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4031\Desktop\※WEB掲載-5月更新用\市民への説明要請対象法人情報\４　業務報告徴収に係る説明要請\"/>
    </mc:Choice>
  </mc:AlternateContent>
  <bookViews>
    <workbookView xWindow="-12" yWindow="0" windowWidth="10068" windowHeight="1488"/>
  </bookViews>
  <sheets>
    <sheet name="20200909" sheetId="9" r:id="rId1"/>
    <sheet name="Sheet1" sheetId="10" r:id="rId2"/>
  </sheets>
  <definedNames>
    <definedName name="_xlnm.Print_Area" localSheetId="0">'20200909'!$A$1:$G$23</definedName>
  </definedNames>
  <calcPr calcId="162913"/>
</workbook>
</file>

<file path=xl/calcChain.xml><?xml version="1.0" encoding="utf-8"?>
<calcChain xmlns="http://schemas.openxmlformats.org/spreadsheetml/2006/main">
  <c r="N23" i="9" l="1"/>
  <c r="U23" i="9" s="1"/>
  <c r="B23" i="9" s="1"/>
  <c r="M23" i="9"/>
  <c r="F23" i="9"/>
  <c r="N22" i="9"/>
  <c r="U22" i="9" s="1"/>
  <c r="B22" i="9" s="1"/>
  <c r="M22" i="9"/>
  <c r="F22" i="9"/>
  <c r="N21" i="9"/>
  <c r="U21" i="9" s="1"/>
  <c r="B21" i="9" s="1"/>
  <c r="M21" i="9"/>
  <c r="F21" i="9"/>
  <c r="N20" i="9"/>
  <c r="U20" i="9" s="1"/>
  <c r="B20" i="9" s="1"/>
  <c r="M20" i="9"/>
  <c r="F20" i="9"/>
  <c r="N19" i="9"/>
  <c r="U19" i="9" s="1"/>
  <c r="B19" i="9" s="1"/>
  <c r="M19" i="9"/>
  <c r="F19" i="9"/>
  <c r="N18" i="9"/>
  <c r="U18" i="9" s="1"/>
  <c r="B18" i="9" s="1"/>
  <c r="M18" i="9"/>
  <c r="F18" i="9"/>
  <c r="N17" i="9"/>
  <c r="U17" i="9" s="1"/>
  <c r="B17" i="9" s="1"/>
  <c r="M17" i="9"/>
  <c r="F17" i="9"/>
  <c r="N16" i="9"/>
  <c r="U16" i="9" s="1"/>
  <c r="B16" i="9" s="1"/>
  <c r="M16" i="9"/>
  <c r="F16" i="9"/>
  <c r="N15" i="9"/>
  <c r="U15" i="9" s="1"/>
  <c r="B15" i="9" s="1"/>
  <c r="M15" i="9"/>
  <c r="F15" i="9"/>
  <c r="N14" i="9"/>
  <c r="U14" i="9" s="1"/>
  <c r="B14" i="9" s="1"/>
  <c r="M14" i="9"/>
  <c r="F14" i="9"/>
  <c r="N13" i="9"/>
  <c r="U13" i="9" s="1"/>
  <c r="B13" i="9" s="1"/>
  <c r="M13" i="9"/>
  <c r="F13" i="9"/>
  <c r="N12" i="9"/>
  <c r="U12" i="9" s="1"/>
  <c r="B12" i="9" s="1"/>
  <c r="M12" i="9"/>
  <c r="F12" i="9"/>
  <c r="N11" i="9"/>
  <c r="U11" i="9" s="1"/>
  <c r="B11" i="9" s="1"/>
  <c r="M11" i="9"/>
  <c r="F11" i="9"/>
  <c r="N10" i="9"/>
  <c r="U10" i="9" s="1"/>
  <c r="B10" i="9" s="1"/>
  <c r="M10" i="9"/>
  <c r="F10" i="9"/>
  <c r="N9" i="9"/>
  <c r="U9" i="9" s="1"/>
  <c r="B9" i="9" s="1"/>
  <c r="M9" i="9"/>
  <c r="F9" i="9"/>
  <c r="N8" i="9"/>
  <c r="P8" i="9" s="1"/>
  <c r="M8" i="9"/>
  <c r="F8" i="9"/>
  <c r="N7" i="9"/>
  <c r="P7" i="9" s="1"/>
  <c r="M7" i="9"/>
  <c r="F7" i="9"/>
  <c r="N6" i="9"/>
  <c r="M6" i="9"/>
  <c r="U6" i="9" l="1"/>
  <c r="B6" i="9" s="1"/>
  <c r="Q6" i="9"/>
  <c r="Q7" i="9"/>
  <c r="Q8" i="9"/>
  <c r="T7" i="9"/>
  <c r="O7" i="9"/>
  <c r="U7" i="9"/>
  <c r="B7" i="9" s="1"/>
  <c r="T8" i="9"/>
  <c r="O8" i="9"/>
  <c r="R8" i="9" s="1"/>
  <c r="C8" i="9" s="1"/>
  <c r="U8" i="9"/>
  <c r="B8" i="9" s="1"/>
  <c r="P18" i="9"/>
  <c r="S18" i="9" s="1"/>
  <c r="D18" i="9" s="1"/>
  <c r="P19" i="9"/>
  <c r="S19" i="9" s="1"/>
  <c r="D19" i="9" s="1"/>
  <c r="P20" i="9"/>
  <c r="S20" i="9" s="1"/>
  <c r="D20" i="9" s="1"/>
  <c r="P21" i="9"/>
  <c r="S21" i="9" s="1"/>
  <c r="D21" i="9" s="1"/>
  <c r="P22" i="9"/>
  <c r="S22" i="9" s="1"/>
  <c r="D22" i="9" s="1"/>
  <c r="P23" i="9"/>
  <c r="S23" i="9" s="1"/>
  <c r="D23" i="9" s="1"/>
  <c r="O18" i="9"/>
  <c r="R18" i="9" s="1"/>
  <c r="C18" i="9" s="1"/>
  <c r="Q18" i="9"/>
  <c r="T18" i="9" s="1"/>
  <c r="O19" i="9"/>
  <c r="R19" i="9" s="1"/>
  <c r="C19" i="9" s="1"/>
  <c r="Q19" i="9"/>
  <c r="T19" i="9" s="1"/>
  <c r="O20" i="9"/>
  <c r="R20" i="9" s="1"/>
  <c r="C20" i="9" s="1"/>
  <c r="Q20" i="9"/>
  <c r="T20" i="9" s="1"/>
  <c r="O21" i="9"/>
  <c r="R21" i="9" s="1"/>
  <c r="C21" i="9" s="1"/>
  <c r="Q21" i="9"/>
  <c r="T21" i="9" s="1"/>
  <c r="O22" i="9"/>
  <c r="R22" i="9" s="1"/>
  <c r="C22" i="9" s="1"/>
  <c r="Q22" i="9"/>
  <c r="T22" i="9" s="1"/>
  <c r="O23" i="9"/>
  <c r="R23" i="9" s="1"/>
  <c r="C23" i="9" s="1"/>
  <c r="Q23" i="9"/>
  <c r="T23" i="9" s="1"/>
  <c r="P17" i="9"/>
  <c r="S17" i="9" s="1"/>
  <c r="D17" i="9" s="1"/>
  <c r="O17" i="9"/>
  <c r="R17" i="9" s="1"/>
  <c r="C17" i="9" s="1"/>
  <c r="Q17" i="9"/>
  <c r="T17" i="9" s="1"/>
  <c r="P15" i="9"/>
  <c r="S15" i="9" s="1"/>
  <c r="D15" i="9" s="1"/>
  <c r="P16" i="9"/>
  <c r="S16" i="9" s="1"/>
  <c r="D16" i="9" s="1"/>
  <c r="O15" i="9"/>
  <c r="R15" i="9" s="1"/>
  <c r="C15" i="9" s="1"/>
  <c r="Q15" i="9"/>
  <c r="T15" i="9" s="1"/>
  <c r="O16" i="9"/>
  <c r="R16" i="9" s="1"/>
  <c r="C16" i="9" s="1"/>
  <c r="Q16" i="9"/>
  <c r="T16" i="9" s="1"/>
  <c r="P13" i="9"/>
  <c r="S13" i="9" s="1"/>
  <c r="D13" i="9" s="1"/>
  <c r="P14" i="9"/>
  <c r="S14" i="9" s="1"/>
  <c r="D14" i="9" s="1"/>
  <c r="O13" i="9"/>
  <c r="R13" i="9" s="1"/>
  <c r="C13" i="9" s="1"/>
  <c r="Q13" i="9"/>
  <c r="T13" i="9" s="1"/>
  <c r="O14" i="9"/>
  <c r="R14" i="9" s="1"/>
  <c r="C14" i="9" s="1"/>
  <c r="Q14" i="9"/>
  <c r="T14" i="9" s="1"/>
  <c r="P11" i="9"/>
  <c r="S11" i="9" s="1"/>
  <c r="D11" i="9" s="1"/>
  <c r="P12" i="9"/>
  <c r="S12" i="9" s="1"/>
  <c r="D12" i="9" s="1"/>
  <c r="O11" i="9"/>
  <c r="R11" i="9" s="1"/>
  <c r="C11" i="9" s="1"/>
  <c r="Q11" i="9"/>
  <c r="T11" i="9" s="1"/>
  <c r="O12" i="9"/>
  <c r="R12" i="9" s="1"/>
  <c r="C12" i="9" s="1"/>
  <c r="Q12" i="9"/>
  <c r="T12" i="9" s="1"/>
  <c r="P9" i="9"/>
  <c r="S9" i="9" s="1"/>
  <c r="D9" i="9" s="1"/>
  <c r="P10" i="9"/>
  <c r="S10" i="9" s="1"/>
  <c r="D10" i="9" s="1"/>
  <c r="O9" i="9"/>
  <c r="R9" i="9" s="1"/>
  <c r="C9" i="9" s="1"/>
  <c r="Q9" i="9"/>
  <c r="T9" i="9" s="1"/>
  <c r="O10" i="9"/>
  <c r="R10" i="9" s="1"/>
  <c r="C10" i="9" s="1"/>
  <c r="Q10" i="9"/>
  <c r="T10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T6" i="9"/>
  <c r="F6" i="9" s="1"/>
  <c r="N5" i="9" l="1"/>
  <c r="O5" i="9" s="1"/>
  <c r="M5" i="9"/>
  <c r="F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<sst xmlns="http://schemas.openxmlformats.org/spreadsheetml/2006/main" count="54" uniqueCount="49">
  <si>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</si>
  <si>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</si>
  <si>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</si>
  <si>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</si>
  <si>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</si>
  <si>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</si>
  <si>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</si>
  <si>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</si>
  <si>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</si>
  <si>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</si>
  <si>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</si>
  <si>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</si>
  <si>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</si>
  <si>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</si>
  <si>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</si>
  <si>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</si>
  <si>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</si>
  <si>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</si>
  <si>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</si>
  <si>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</si>
  <si>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ヘルパーコール</t>
  </si>
  <si>
    <t>生涯健康学習研究会</t>
  </si>
  <si>
    <t>「すばる福祉協会」</t>
  </si>
  <si>
    <t>メディカルミッション</t>
  </si>
  <si>
    <t>日中経済合作投資貿易促進会</t>
  </si>
  <si>
    <t>日本高齢者生活支援協会</t>
  </si>
  <si>
    <t>日本ベトナム交流協会</t>
  </si>
  <si>
    <t>個人情報保護推進協会</t>
  </si>
  <si>
    <t>オールネーション共同体</t>
  </si>
  <si>
    <t>ハウジングファースト協会</t>
  </si>
  <si>
    <t>童謡館東京</t>
  </si>
  <si>
    <t>ポピュレーション・ヘルス協議会</t>
  </si>
  <si>
    <t>多文化間メンタルヘルス研究所</t>
  </si>
  <si>
    <t>ＮＰＯ法人日本ファミリィダンス協会</t>
  </si>
  <si>
    <t>日本SDスポーツ協会</t>
    <rPh sb="0" eb="2">
      <t>ニホン</t>
    </rPh>
    <rPh sb="8" eb="10">
      <t>キョウカイ</t>
    </rPh>
    <phoneticPr fontId="3"/>
  </si>
  <si>
    <t>河川環境基金</t>
  </si>
  <si>
    <t>スノーウィーマウンテン・エコツアーリング</t>
  </si>
  <si>
    <t>地域発展機構ＡＤＰＲ</t>
  </si>
  <si>
    <t>高尾・陣場・山桜百万本植樹管理プロジェクト</t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</si>
  <si>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</si>
  <si>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回答有</t>
    <rPh sb="0" eb="2">
      <t>カイトウ</t>
    </rPh>
    <rPh sb="2" eb="3">
      <t>アリ</t>
    </rPh>
    <phoneticPr fontId="1"/>
  </si>
  <si>
    <t>令和２年9月17日
解散届出提出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rPh sb="10" eb="12">
      <t>カイサン</t>
    </rPh>
    <rPh sb="12" eb="14">
      <t>トドケデ</t>
    </rPh>
    <rPh sb="14" eb="16">
      <t>テイシュツ</t>
    </rPh>
    <phoneticPr fontId="1"/>
  </si>
  <si>
    <t>令和2年9月30日
役員変更届出提出</t>
    <rPh sb="10" eb="16">
      <t>ヤクインヘンコウトドケデ</t>
    </rPh>
    <rPh sb="16" eb="18">
      <t>テイシュツ</t>
    </rPh>
    <phoneticPr fontId="1"/>
  </si>
  <si>
    <t>提出有</t>
    <rPh sb="0" eb="2">
      <t>テイシュツ</t>
    </rPh>
    <rPh sb="2" eb="3">
      <t>アリ</t>
    </rPh>
    <phoneticPr fontId="1"/>
  </si>
  <si>
    <t>令和2年11月30日
役員変更届出提出有</t>
    <rPh sb="11" eb="17">
      <t>ヤクインヘンコウトドケデ</t>
    </rPh>
    <rPh sb="17" eb="19">
      <t>テイシュツ</t>
    </rPh>
    <rPh sb="19" eb="20">
      <t>アリ</t>
    </rPh>
    <phoneticPr fontId="1"/>
  </si>
  <si>
    <t>令和2年12月1日
解散届出提出</t>
    <rPh sb="10" eb="12">
      <t>カイサン</t>
    </rPh>
    <rPh sb="12" eb="14">
      <t>トドケデ</t>
    </rPh>
    <rPh sb="14" eb="16">
      <t>テイシュツ</t>
    </rPh>
    <phoneticPr fontId="1"/>
  </si>
  <si>
    <t>令和2年12月10日
解散届出提出</t>
    <rPh sb="11" eb="13">
      <t>カイサン</t>
    </rPh>
    <rPh sb="13" eb="15">
      <t>トドケデ</t>
    </rPh>
    <rPh sb="15" eb="17">
      <t>テイシュツ</t>
    </rPh>
    <phoneticPr fontId="1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</si>
  <si>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日
解散届出提出有</t>
    </r>
    <rPh sb="9" eb="11">
      <t>カイサン</t>
    </rPh>
    <rPh sb="11" eb="13">
      <t>トドケデ</t>
    </rPh>
    <rPh sb="13" eb="15">
      <t>テイシュツ</t>
    </rPh>
    <rPh sb="15" eb="16">
      <t>アリ</t>
    </rPh>
    <phoneticPr fontId="1"/>
  </si>
  <si>
    <t>令和3年4月2日
転出</t>
    <rPh sb="0" eb="2">
      <t>レイワ</t>
    </rPh>
    <rPh sb="3" eb="4">
      <t>ネン</t>
    </rPh>
    <rPh sb="5" eb="6">
      <t>ガツ</t>
    </rPh>
    <rPh sb="7" eb="8">
      <t>ニチ</t>
    </rPh>
    <rPh sb="9" eb="11">
      <t>テンシュツ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</si>
</sst>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0" fillId="0" borderId="1" xfId="1" applyNumberFormat="1" applyFont="1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 wrapText="1"/>
    </xf>
    <xf numFmtId="58" fontId="0" fillId="0" borderId="1" xfId="1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topLeftCell="A2" zoomScale="80" zoomScaleNormal="80" zoomScaleSheetLayoutView="70" workbookViewId="0">
      <selection activeCell="G8" sqref="G8"/>
    </sheetView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hidden="1" customWidth="1"/>
    <col min="23" max="23" width="9.21875" customWidth="1"/>
  </cols>
  <sheetData>
    <row r="1" spans="1:21" x14ac:dyDescent="0.2">
      <c r="A1" t="s">
        <v>5</v>
      </c>
    </row>
    <row r="4" spans="1:21" ht="39.6" x14ac:dyDescent="0.2">
      <c r="A4" s="1" t="s">
        <v>0</v>
      </c>
      <c r="B4" s="1" t="s">
        <v>1</v>
      </c>
      <c r="C4" s="1" t="s">
        <v>10</v>
      </c>
      <c r="D4" s="1" t="s">
        <v>2</v>
      </c>
      <c r="E4" s="3" t="s">
        <v>19</v>
      </c>
      <c r="F4" s="3" t="s">
        <v>17</v>
      </c>
      <c r="G4" s="3" t="s">
        <v>18</v>
      </c>
      <c r="H4" s="1" t="s">
        <v>3</v>
      </c>
      <c r="I4" s="1" t="s">
        <v>1</v>
      </c>
      <c r="J4" s="1" t="s">
        <v>4</v>
      </c>
      <c r="K4" s="3" t="s">
        <v>39</v>
      </c>
      <c r="L4" s="1" t="s">
        <v>12</v>
      </c>
      <c r="M4" s="3" t="s">
        <v>6</v>
      </c>
      <c r="N4" s="3" t="s">
        <v>9</v>
      </c>
      <c r="O4" s="3" t="s">
        <v>14</v>
      </c>
      <c r="P4" s="3" t="s">
        <v>16</v>
      </c>
      <c r="Q4" s="3" t="s">
        <v>15</v>
      </c>
      <c r="R4" s="3" t="s">
        <v>11</v>
      </c>
      <c r="S4" s="3" t="s">
        <v>7</v>
      </c>
      <c r="T4" s="3" t="s">
        <v>13</v>
      </c>
      <c r="U4" s="3" t="s">
        <v>8</v>
      </c>
    </row>
    <row r="5" spans="1:21" ht="30" customHeight="1" x14ac:dyDescent="0.2">
      <c r="A5" s="2">
        <v>1</v>
      </c>
      <c r="B5" s="4" t="str">
        <f t="shared" ref="B5:B23" si="0">HYPERLINK(U5,I5)</f>
        <v>ヘルパーコール</v>
      </c>
      <c r="C5" s="5" t="str">
        <f t="shared" ref="C5" si="1">HYPERLINK(R5,C$4)</f>
        <v>業務等報告徴収実施文書</v>
      </c>
      <c r="D5" s="5" t="str">
        <f t="shared" ref="D5:D23" si="2">HYPERLINK(S5,D$4)</f>
        <v>市民への説明要請文書</v>
      </c>
      <c r="E5" s="5"/>
      <c r="F5" s="14" t="str">
        <f t="shared" ref="F5:F23" si="3">IF(ISBLANK(K5),"",HYPERLINK(T5,TEXT(K5,"gggy年m月d日")))</f>
        <v/>
      </c>
      <c r="G5" s="15"/>
      <c r="H5" s="12">
        <v>555</v>
      </c>
      <c r="I5" s="12" t="s">
        <v>20</v>
      </c>
      <c r="J5" s="13">
        <v>20200909</v>
      </c>
      <c r="K5" s="6"/>
      <c r="L5" s="7">
        <v>1157</v>
      </c>
      <c r="M5" s="8" t="str">
        <f t="shared" ref="M5:M23" si="4">TEXT(L5,"0000000000")</f>
        <v>0000001157</v>
      </c>
      <c r="N5" s="9" t="str">
        <f t="shared" ref="N5:N23" si="5">TEXT(H5,"0000000")</f>
        <v>0000555</v>
      </c>
      <c r="O5" s="10" t="str">
        <f t="shared" ref="O5:O23" si="6">J5&amp;"houkoku"&amp;N5&amp;".pdf"</f>
        <v>20200909houkoku0000555.pdf</v>
      </c>
      <c r="P5" s="10" t="str">
        <f t="shared" ref="P5:P23" si="7">J5&amp;"h-yousei"&amp;N5&amp;".pdf"</f>
        <v>20200909h-yousei0000555.pdf</v>
      </c>
      <c r="Q5" s="11" t="str">
        <f t="shared" ref="Q5:Q23" si="8">J5&amp;"h-kaitou"&amp;N5&amp;".pdf"</f>
        <v>20200909h-kaitou0000555.pdf</v>
      </c>
      <c r="R5" s="11" t="str">
        <f t="shared" ref="R5:R23" si="9">"http://www.seikatubunka.metro.tokyo.jp/houjin/npo_houjin/data/files/"&amp;M5&amp;"/"&amp;O5</f>
        <v>http://www.seikatubunka.metro.tokyo.jp/houjin/npo_houjin/data/files/0000001157/20200909houkoku0000555.pdf</v>
      </c>
      <c r="S5" s="11" t="str">
        <f t="shared" ref="S5:S23" si="10">"http://www.seikatubunka.metro.tokyo.jp/houjin/npo_houjin/data/files/"&amp;M5&amp;"/"&amp;P5</f>
        <v>http://www.seikatubunka.metro.tokyo.jp/houjin/npo_houjin/data/files/0000001157/20200909h-yousei0000555.pdf</v>
      </c>
      <c r="T5" s="11" t="str">
        <f t="shared" ref="T5:T23" si="11">"http://www.seikatubunka.metro.tokyo.jp/houjin/npo_houjin/data/files/"&amp;M5&amp;"/"&amp;Q5</f>
        <v>http://www.seikatubunka.metro.tokyo.jp/houjin/npo_houjin/data/files/0000001157/20200909h-kaitou0000555.pdf</v>
      </c>
      <c r="U5" s="11" t="str">
        <f t="shared" ref="U5:U23" si="12">"http://www.seikatubunka.metro.tokyo.jp/houjin/npo_houjin/list/ledger/"&amp;N5&amp;".html"</f>
        <v>http://www.seikatubunka.metro.tokyo.jp/houjin/npo_houjin/list/ledger/0000555.html</v>
      </c>
    </row>
    <row r="6" spans="1:21" ht="30" customHeight="1" x14ac:dyDescent="0.2">
      <c r="A6" s="2">
        <v>2</v>
      </c>
      <c r="B6" s="4" t="str">
        <f t="shared" si="0"/>
        <v>生涯健康学習研究会</v>
      </c>
      <c r="C6" s="5" t="str">
        <f t="shared" ref="C6:C7" si="13">HYPERLINK(R6,C$4)</f>
        <v>業務等報告徴収実施文書</v>
      </c>
      <c r="D6" s="5" t="str">
        <f t="shared" si="2"/>
        <v>市民への説明要請文書</v>
      </c>
      <c r="E6" s="16" t="s">
        <v>40</v>
      </c>
      <c r="F6" s="17" t="str">
        <f t="shared" si="3"/>
        <v>令和02年9月23日</v>
      </c>
      <c r="G6" s="15" t="s">
        <v>42</v>
      </c>
      <c r="H6" s="12">
        <v>711</v>
      </c>
      <c r="I6" s="12" t="s">
        <v>21</v>
      </c>
      <c r="J6" s="13">
        <v>20200909</v>
      </c>
      <c r="K6" s="6">
        <v>44097</v>
      </c>
      <c r="L6" s="7">
        <v>1157</v>
      </c>
      <c r="M6" s="8" t="str">
        <f t="shared" si="4"/>
        <v>0000001157</v>
      </c>
      <c r="N6" s="9" t="str">
        <f t="shared" si="5"/>
        <v>0000711</v>
      </c>
      <c r="O6" s="10" t="str">
        <f t="shared" si="6"/>
        <v>20200909houkoku0000711.pdf</v>
      </c>
      <c r="P6" s="10" t="str">
        <f t="shared" si="7"/>
        <v>20200909h-yousei0000711.pdf</v>
      </c>
      <c r="Q6" s="11" t="str">
        <f>J6&amp;"h-kaitou"&amp;N6&amp;".pdf"</f>
        <v>20200909h-kaitou0000711.pdf</v>
      </c>
      <c r="R6" s="11" t="str">
        <f t="shared" si="9"/>
        <v>http://www.seikatubunka.metro.tokyo.jp/houjin/npo_houjin/data/files/0000001157/20200909houkoku0000711.pdf</v>
      </c>
      <c r="S6" s="11" t="str">
        <f t="shared" si="10"/>
        <v>http://www.seikatubunka.metro.tokyo.jp/houjin/npo_houjin/data/files/0000001157/20200909h-yousei0000711.pdf</v>
      </c>
      <c r="T6" s="11" t="str">
        <f t="shared" si="11"/>
        <v>http://www.seikatubunka.metro.tokyo.jp/houjin/npo_houjin/data/files/0000001157/20200909h-kaitou0000711.pdf</v>
      </c>
      <c r="U6" s="11" t="str">
        <f t="shared" si="12"/>
        <v>http://www.seikatubunka.metro.tokyo.jp/houjin/npo_houjin/list/ledger/0000711.html</v>
      </c>
    </row>
    <row r="7" spans="1:21" ht="30" customHeight="1" x14ac:dyDescent="0.2">
      <c r="A7" s="2">
        <v>3</v>
      </c>
      <c r="B7" s="4" t="str">
        <f t="shared" si="0"/>
        <v>「すばる福祉協会」</v>
      </c>
      <c r="C7" s="5" t="str">
        <f t="shared" si="13"/>
        <v>業務等報告徴収実施文書</v>
      </c>
      <c r="D7" s="5" t="str">
        <f t="shared" si="2"/>
        <v>市民への説明要請文書</v>
      </c>
      <c r="E7" s="5"/>
      <c r="F7" s="14" t="str">
        <f t="shared" si="3"/>
        <v/>
      </c>
      <c r="G7" s="15" t="s">
        <v>48</v>
      </c>
      <c r="H7" s="12">
        <v>2797</v>
      </c>
      <c r="I7" s="12" t="s">
        <v>22</v>
      </c>
      <c r="J7" s="13">
        <v>20200909</v>
      </c>
      <c r="K7" s="6"/>
      <c r="L7" s="7">
        <v>1157</v>
      </c>
      <c r="M7" s="8" t="str">
        <f t="shared" si="4"/>
        <v>0000001157</v>
      </c>
      <c r="N7" s="9" t="str">
        <f t="shared" si="5"/>
        <v>0002797</v>
      </c>
      <c r="O7" s="10" t="str">
        <f t="shared" si="6"/>
        <v>20200909houkoku0002797.pdf</v>
      </c>
      <c r="P7" s="10" t="str">
        <f t="shared" si="7"/>
        <v>20200909h-yousei0002797.pdf</v>
      </c>
      <c r="Q7" s="11" t="str">
        <f t="shared" si="8"/>
        <v>20200909h-kaitou0002797.pdf</v>
      </c>
      <c r="R7" s="11" t="str">
        <f t="shared" si="9"/>
        <v>http://www.seikatubunka.metro.tokyo.jp/houjin/npo_houjin/data/files/0000001157/20200909houkoku0002797.pdf</v>
      </c>
      <c r="S7" s="11" t="str">
        <f t="shared" si="10"/>
        <v>http://www.seikatubunka.metro.tokyo.jp/houjin/npo_houjin/data/files/0000001157/20200909h-yousei0002797.pdf</v>
      </c>
      <c r="T7" s="11" t="str">
        <f t="shared" si="11"/>
        <v>http://www.seikatubunka.metro.tokyo.jp/houjin/npo_houjin/data/files/0000001157/20200909h-kaitou0002797.pdf</v>
      </c>
      <c r="U7" s="11" t="str">
        <f t="shared" si="12"/>
        <v>http://www.seikatubunka.metro.tokyo.jp/houjin/npo_houjin/list/ledger/0002797.html</v>
      </c>
    </row>
    <row r="8" spans="1:21" ht="30" customHeight="1" x14ac:dyDescent="0.2">
      <c r="A8" s="2">
        <v>4</v>
      </c>
      <c r="B8" s="4" t="str">
        <f t="shared" si="0"/>
        <v>メディカルミッション</v>
      </c>
      <c r="C8" s="5" t="str">
        <f t="shared" ref="C8:C20" si="14">HYPERLINK(R8,C$4)</f>
        <v>業務等報告徴収実施文書</v>
      </c>
      <c r="D8" s="5" t="str">
        <f t="shared" si="2"/>
        <v>市民への説明要請文書</v>
      </c>
      <c r="E8" s="5"/>
      <c r="F8" s="14" t="str">
        <f t="shared" si="3"/>
        <v/>
      </c>
      <c r="G8" s="15"/>
      <c r="H8" s="12">
        <v>3245</v>
      </c>
      <c r="I8" s="12" t="s">
        <v>23</v>
      </c>
      <c r="J8" s="13">
        <v>20200909</v>
      </c>
      <c r="K8" s="6"/>
      <c r="L8" s="7">
        <v>1157</v>
      </c>
      <c r="M8" s="8" t="str">
        <f t="shared" si="4"/>
        <v>0000001157</v>
      </c>
      <c r="N8" s="9" t="str">
        <f t="shared" si="5"/>
        <v>0003245</v>
      </c>
      <c r="O8" s="10" t="str">
        <f t="shared" si="6"/>
        <v>20200909houkoku0003245.pdf</v>
      </c>
      <c r="P8" s="10" t="str">
        <f t="shared" si="7"/>
        <v>20200909h-yousei0003245.pdf</v>
      </c>
      <c r="Q8" s="11" t="str">
        <f t="shared" si="8"/>
        <v>20200909h-kaitou0003245.pdf</v>
      </c>
      <c r="R8" s="11" t="str">
        <f t="shared" si="9"/>
        <v>http://www.seikatubunka.metro.tokyo.jp/houjin/npo_houjin/data/files/0000001157/20200909houkoku0003245.pdf</v>
      </c>
      <c r="S8" s="11" t="str">
        <f t="shared" si="10"/>
        <v>http://www.seikatubunka.metro.tokyo.jp/houjin/npo_houjin/data/files/0000001157/20200909h-yousei0003245.pdf</v>
      </c>
      <c r="T8" s="11" t="str">
        <f t="shared" si="11"/>
        <v>http://www.seikatubunka.metro.tokyo.jp/houjin/npo_houjin/data/files/0000001157/20200909h-kaitou0003245.pdf</v>
      </c>
      <c r="U8" s="11" t="str">
        <f t="shared" si="12"/>
        <v>http://www.seikatubunka.metro.tokyo.jp/houjin/npo_houjin/list/ledger/0003245.html</v>
      </c>
    </row>
    <row r="9" spans="1:21" ht="30" customHeight="1" x14ac:dyDescent="0.2">
      <c r="A9" s="2">
        <v>5</v>
      </c>
      <c r="B9" s="4" t="str">
        <f t="shared" si="0"/>
        <v>日中経済合作投資貿易促進会</v>
      </c>
      <c r="C9" s="5" t="str">
        <f t="shared" si="14"/>
        <v>業務等報告徴収実施文書</v>
      </c>
      <c r="D9" s="5" t="str">
        <f t="shared" si="2"/>
        <v>市民への説明要請文書</v>
      </c>
      <c r="E9" s="5"/>
      <c r="F9" s="14" t="str">
        <f t="shared" si="3"/>
        <v/>
      </c>
      <c r="G9" s="15"/>
      <c r="H9" s="12">
        <v>3279</v>
      </c>
      <c r="I9" s="12" t="s">
        <v>24</v>
      </c>
      <c r="J9" s="13">
        <v>20200909</v>
      </c>
      <c r="K9" s="6"/>
      <c r="L9" s="7">
        <v>1157</v>
      </c>
      <c r="M9" s="8" t="str">
        <f t="shared" si="4"/>
        <v>0000001157</v>
      </c>
      <c r="N9" s="9" t="str">
        <f t="shared" si="5"/>
        <v>0003279</v>
      </c>
      <c r="O9" s="10" t="str">
        <f t="shared" si="6"/>
        <v>20200909houkoku0003279.pdf</v>
      </c>
      <c r="P9" s="10" t="str">
        <f t="shared" si="7"/>
        <v>20200909h-yousei0003279.pdf</v>
      </c>
      <c r="Q9" s="11" t="str">
        <f t="shared" si="8"/>
        <v>20200909h-kaitou0003279.pdf</v>
      </c>
      <c r="R9" s="11" t="str">
        <f t="shared" si="9"/>
        <v>http://www.seikatubunka.metro.tokyo.jp/houjin/npo_houjin/data/files/0000001157/20200909houkoku0003279.pdf</v>
      </c>
      <c r="S9" s="11" t="str">
        <f t="shared" si="10"/>
        <v>http://www.seikatubunka.metro.tokyo.jp/houjin/npo_houjin/data/files/0000001157/20200909h-yousei0003279.pdf</v>
      </c>
      <c r="T9" s="11" t="str">
        <f t="shared" si="11"/>
        <v>http://www.seikatubunka.metro.tokyo.jp/houjin/npo_houjin/data/files/0000001157/20200909h-kaitou0003279.pdf</v>
      </c>
      <c r="U9" s="11" t="str">
        <f t="shared" si="12"/>
        <v>http://www.seikatubunka.metro.tokyo.jp/houjin/npo_houjin/list/ledger/0003279.html</v>
      </c>
    </row>
    <row r="10" spans="1:21" ht="30" customHeight="1" x14ac:dyDescent="0.2">
      <c r="A10" s="2">
        <v>6</v>
      </c>
      <c r="B10" s="4" t="str">
        <f t="shared" si="0"/>
        <v>日本高齢者生活支援協会</v>
      </c>
      <c r="C10" s="5" t="str">
        <f t="shared" si="14"/>
        <v>業務等報告徴収実施文書</v>
      </c>
      <c r="D10" s="5" t="str">
        <f t="shared" si="2"/>
        <v>市民への説明要請文書</v>
      </c>
      <c r="E10" s="5"/>
      <c r="F10" s="14" t="str">
        <f t="shared" si="3"/>
        <v/>
      </c>
      <c r="G10" s="15"/>
      <c r="H10" s="12">
        <v>3451</v>
      </c>
      <c r="I10" s="12" t="s">
        <v>25</v>
      </c>
      <c r="J10" s="13">
        <v>20200909</v>
      </c>
      <c r="K10" s="6"/>
      <c r="L10" s="7">
        <v>1157</v>
      </c>
      <c r="M10" s="8" t="str">
        <f t="shared" si="4"/>
        <v>0000001157</v>
      </c>
      <c r="N10" s="9" t="str">
        <f t="shared" si="5"/>
        <v>0003451</v>
      </c>
      <c r="O10" s="10" t="str">
        <f t="shared" si="6"/>
        <v>20200909houkoku0003451.pdf</v>
      </c>
      <c r="P10" s="10" t="str">
        <f t="shared" si="7"/>
        <v>20200909h-yousei0003451.pdf</v>
      </c>
      <c r="Q10" s="11" t="str">
        <f t="shared" si="8"/>
        <v>20200909h-kaitou0003451.pdf</v>
      </c>
      <c r="R10" s="11" t="str">
        <f t="shared" si="9"/>
        <v>http://www.seikatubunka.metro.tokyo.jp/houjin/npo_houjin/data/files/0000001157/20200909houkoku0003451.pdf</v>
      </c>
      <c r="S10" s="11" t="str">
        <f t="shared" si="10"/>
        <v>http://www.seikatubunka.metro.tokyo.jp/houjin/npo_houjin/data/files/0000001157/20200909h-yousei0003451.pdf</v>
      </c>
      <c r="T10" s="11" t="str">
        <f t="shared" si="11"/>
        <v>http://www.seikatubunka.metro.tokyo.jp/houjin/npo_houjin/data/files/0000001157/20200909h-kaitou0003451.pdf</v>
      </c>
      <c r="U10" s="11" t="str">
        <f t="shared" si="12"/>
        <v>http://www.seikatubunka.metro.tokyo.jp/houjin/npo_houjin/list/ledger/0003451.html</v>
      </c>
    </row>
    <row r="11" spans="1:21" ht="30" customHeight="1" x14ac:dyDescent="0.2">
      <c r="A11" s="2">
        <v>7</v>
      </c>
      <c r="B11" s="4" t="str">
        <f t="shared" si="0"/>
        <v>日本ベトナム交流協会</v>
      </c>
      <c r="C11" s="5" t="str">
        <f t="shared" si="14"/>
        <v>業務等報告徴収実施文書</v>
      </c>
      <c r="D11" s="5" t="str">
        <f t="shared" si="2"/>
        <v>市民への説明要請文書</v>
      </c>
      <c r="E11" s="16" t="s">
        <v>40</v>
      </c>
      <c r="F11" s="14" t="str">
        <f t="shared" si="3"/>
        <v/>
      </c>
      <c r="G11" s="15" t="s">
        <v>43</v>
      </c>
      <c r="H11" s="12">
        <v>5009</v>
      </c>
      <c r="I11" s="12" t="s">
        <v>26</v>
      </c>
      <c r="J11" s="13">
        <v>20200909</v>
      </c>
      <c r="K11" s="6"/>
      <c r="L11" s="7">
        <v>1157</v>
      </c>
      <c r="M11" s="8" t="str">
        <f t="shared" si="4"/>
        <v>0000001157</v>
      </c>
      <c r="N11" s="9" t="str">
        <f t="shared" si="5"/>
        <v>0005009</v>
      </c>
      <c r="O11" s="10" t="str">
        <f t="shared" si="6"/>
        <v>20200909houkoku0005009.pdf</v>
      </c>
      <c r="P11" s="10" t="str">
        <f t="shared" si="7"/>
        <v>20200909h-yousei0005009.pdf</v>
      </c>
      <c r="Q11" s="11" t="str">
        <f t="shared" si="8"/>
        <v>20200909h-kaitou0005009.pdf</v>
      </c>
      <c r="R11" s="11" t="str">
        <f t="shared" si="9"/>
        <v>http://www.seikatubunka.metro.tokyo.jp/houjin/npo_houjin/data/files/0000001157/20200909houkoku0005009.pdf</v>
      </c>
      <c r="S11" s="11" t="str">
        <f t="shared" si="10"/>
        <v>http://www.seikatubunka.metro.tokyo.jp/houjin/npo_houjin/data/files/0000001157/20200909h-yousei0005009.pdf</v>
      </c>
      <c r="T11" s="11" t="str">
        <f t="shared" si="11"/>
        <v>http://www.seikatubunka.metro.tokyo.jp/houjin/npo_houjin/data/files/0000001157/20200909h-kaitou0005009.pdf</v>
      </c>
      <c r="U11" s="11" t="str">
        <f t="shared" si="12"/>
        <v>http://www.seikatubunka.metro.tokyo.jp/houjin/npo_houjin/list/ledger/0005009.html</v>
      </c>
    </row>
    <row r="12" spans="1:21" ht="30" customHeight="1" x14ac:dyDescent="0.2">
      <c r="A12" s="2">
        <v>8</v>
      </c>
      <c r="B12" s="4" t="str">
        <f t="shared" si="0"/>
        <v>個人情報保護推進協会</v>
      </c>
      <c r="C12" s="5" t="str">
        <f t="shared" si="14"/>
        <v>業務等報告徴収実施文書</v>
      </c>
      <c r="D12" s="5" t="str">
        <f t="shared" si="2"/>
        <v>市民への説明要請文書</v>
      </c>
      <c r="E12" s="16" t="s">
        <v>40</v>
      </c>
      <c r="F12" s="14" t="str">
        <f t="shared" si="3"/>
        <v/>
      </c>
      <c r="G12" s="18" t="s">
        <v>46</v>
      </c>
      <c r="H12" s="12">
        <v>5099</v>
      </c>
      <c r="I12" s="12" t="s">
        <v>27</v>
      </c>
      <c r="J12" s="13">
        <v>20200909</v>
      </c>
      <c r="K12" s="6"/>
      <c r="L12" s="7">
        <v>1157</v>
      </c>
      <c r="M12" s="8" t="str">
        <f t="shared" si="4"/>
        <v>0000001157</v>
      </c>
      <c r="N12" s="9" t="str">
        <f t="shared" si="5"/>
        <v>0005099</v>
      </c>
      <c r="O12" s="10" t="str">
        <f t="shared" si="6"/>
        <v>20200909houkoku0005099.pdf</v>
      </c>
      <c r="P12" s="10" t="str">
        <f t="shared" si="7"/>
        <v>20200909h-yousei0005099.pdf</v>
      </c>
      <c r="Q12" s="11" t="str">
        <f t="shared" si="8"/>
        <v>20200909h-kaitou0005099.pdf</v>
      </c>
      <c r="R12" s="11" t="str">
        <f t="shared" si="9"/>
        <v>http://www.seikatubunka.metro.tokyo.jp/houjin/npo_houjin/data/files/0000001157/20200909houkoku0005099.pdf</v>
      </c>
      <c r="S12" s="11" t="str">
        <f t="shared" si="10"/>
        <v>http://www.seikatubunka.metro.tokyo.jp/houjin/npo_houjin/data/files/0000001157/20200909h-yousei0005099.pdf</v>
      </c>
      <c r="T12" s="11" t="str">
        <f t="shared" si="11"/>
        <v>http://www.seikatubunka.metro.tokyo.jp/houjin/npo_houjin/data/files/0000001157/20200909h-kaitou0005099.pdf</v>
      </c>
      <c r="U12" s="11" t="str">
        <f t="shared" si="12"/>
        <v>http://www.seikatubunka.metro.tokyo.jp/houjin/npo_houjin/list/ledger/0005099.html</v>
      </c>
    </row>
    <row r="13" spans="1:21" ht="30" customHeight="1" x14ac:dyDescent="0.2">
      <c r="A13" s="2">
        <v>9</v>
      </c>
      <c r="B13" s="4" t="str">
        <f t="shared" si="0"/>
        <v>オールネーション共同体</v>
      </c>
      <c r="C13" s="5" t="str">
        <f t="shared" si="14"/>
        <v>業務等報告徴収実施文書</v>
      </c>
      <c r="D13" s="5" t="str">
        <f t="shared" si="2"/>
        <v>市民への説明要請文書</v>
      </c>
      <c r="E13" s="5"/>
      <c r="F13" s="14" t="str">
        <f t="shared" si="3"/>
        <v/>
      </c>
      <c r="G13" s="15"/>
      <c r="H13" s="12">
        <v>5247</v>
      </c>
      <c r="I13" s="12" t="s">
        <v>28</v>
      </c>
      <c r="J13" s="13">
        <v>20200909</v>
      </c>
      <c r="K13" s="6"/>
      <c r="L13" s="7">
        <v>1157</v>
      </c>
      <c r="M13" s="8" t="str">
        <f t="shared" si="4"/>
        <v>0000001157</v>
      </c>
      <c r="N13" s="9" t="str">
        <f t="shared" si="5"/>
        <v>0005247</v>
      </c>
      <c r="O13" s="10" t="str">
        <f t="shared" si="6"/>
        <v>20200909houkoku0005247.pdf</v>
      </c>
      <c r="P13" s="10" t="str">
        <f t="shared" si="7"/>
        <v>20200909h-yousei0005247.pdf</v>
      </c>
      <c r="Q13" s="11" t="str">
        <f t="shared" si="8"/>
        <v>20200909h-kaitou0005247.pdf</v>
      </c>
      <c r="R13" s="11" t="str">
        <f t="shared" si="9"/>
        <v>http://www.seikatubunka.metro.tokyo.jp/houjin/npo_houjin/data/files/0000001157/20200909houkoku0005247.pdf</v>
      </c>
      <c r="S13" s="11" t="str">
        <f t="shared" si="10"/>
        <v>http://www.seikatubunka.metro.tokyo.jp/houjin/npo_houjin/data/files/0000001157/20200909h-yousei0005247.pdf</v>
      </c>
      <c r="T13" s="11" t="str">
        <f t="shared" si="11"/>
        <v>http://www.seikatubunka.metro.tokyo.jp/houjin/npo_houjin/data/files/0000001157/20200909h-kaitou0005247.pdf</v>
      </c>
      <c r="U13" s="11" t="str">
        <f t="shared" si="12"/>
        <v>http://www.seikatubunka.metro.tokyo.jp/houjin/npo_houjin/list/ledger/0005247.html</v>
      </c>
    </row>
    <row r="14" spans="1:21" ht="30" customHeight="1" x14ac:dyDescent="0.2">
      <c r="A14" s="2">
        <v>10</v>
      </c>
      <c r="B14" s="4" t="str">
        <f t="shared" si="0"/>
        <v>ハウジングファースト協会</v>
      </c>
      <c r="C14" s="5" t="str">
        <f t="shared" si="14"/>
        <v>業務等報告徴収実施文書</v>
      </c>
      <c r="D14" s="5" t="str">
        <f t="shared" si="2"/>
        <v>市民への説明要請文書</v>
      </c>
      <c r="E14" s="16" t="s">
        <v>40</v>
      </c>
      <c r="F14" s="14" t="str">
        <f t="shared" si="3"/>
        <v/>
      </c>
      <c r="G14" s="15"/>
      <c r="H14" s="12">
        <v>5644</v>
      </c>
      <c r="I14" s="12" t="s">
        <v>29</v>
      </c>
      <c r="J14" s="13">
        <v>20200909</v>
      </c>
      <c r="K14" s="6"/>
      <c r="L14" s="7">
        <v>1157</v>
      </c>
      <c r="M14" s="8" t="str">
        <f t="shared" si="4"/>
        <v>0000001157</v>
      </c>
      <c r="N14" s="9" t="str">
        <f t="shared" si="5"/>
        <v>0005644</v>
      </c>
      <c r="O14" s="10" t="str">
        <f t="shared" si="6"/>
        <v>20200909houkoku0005644.pdf</v>
      </c>
      <c r="P14" s="10" t="str">
        <f t="shared" si="7"/>
        <v>20200909h-yousei0005644.pdf</v>
      </c>
      <c r="Q14" s="11" t="str">
        <f t="shared" si="8"/>
        <v>20200909h-kaitou0005644.pdf</v>
      </c>
      <c r="R14" s="11" t="str">
        <f t="shared" si="9"/>
        <v>http://www.seikatubunka.metro.tokyo.jp/houjin/npo_houjin/data/files/0000001157/20200909houkoku0005644.pdf</v>
      </c>
      <c r="S14" s="11" t="str">
        <f t="shared" si="10"/>
        <v>http://www.seikatubunka.metro.tokyo.jp/houjin/npo_houjin/data/files/0000001157/20200909h-yousei0005644.pdf</v>
      </c>
      <c r="T14" s="11" t="str">
        <f t="shared" si="11"/>
        <v>http://www.seikatubunka.metro.tokyo.jp/houjin/npo_houjin/data/files/0000001157/20200909h-kaitou0005644.pdf</v>
      </c>
      <c r="U14" s="11" t="str">
        <f t="shared" si="12"/>
        <v>http://www.seikatubunka.metro.tokyo.jp/houjin/npo_houjin/list/ledger/0005644.html</v>
      </c>
    </row>
    <row r="15" spans="1:21" ht="30" customHeight="1" x14ac:dyDescent="0.2">
      <c r="A15" s="2">
        <v>11</v>
      </c>
      <c r="B15" s="4" t="str">
        <f t="shared" si="0"/>
        <v>童謡館東京</v>
      </c>
      <c r="C15" s="5" t="str">
        <f t="shared" si="14"/>
        <v>業務等報告徴収実施文書</v>
      </c>
      <c r="D15" s="5" t="str">
        <f t="shared" si="2"/>
        <v>市民への説明要請文書</v>
      </c>
      <c r="E15" s="5"/>
      <c r="F15" s="14" t="str">
        <f t="shared" si="3"/>
        <v/>
      </c>
      <c r="G15" s="15"/>
      <c r="H15" s="12">
        <v>6111</v>
      </c>
      <c r="I15" s="12" t="s">
        <v>30</v>
      </c>
      <c r="J15" s="13">
        <v>20200909</v>
      </c>
      <c r="K15" s="6"/>
      <c r="L15" s="7">
        <v>1157</v>
      </c>
      <c r="M15" s="8" t="str">
        <f t="shared" si="4"/>
        <v>0000001157</v>
      </c>
      <c r="N15" s="9" t="str">
        <f t="shared" si="5"/>
        <v>0006111</v>
      </c>
      <c r="O15" s="10" t="str">
        <f t="shared" si="6"/>
        <v>20200909houkoku0006111.pdf</v>
      </c>
      <c r="P15" s="10" t="str">
        <f t="shared" si="7"/>
        <v>20200909h-yousei0006111.pdf</v>
      </c>
      <c r="Q15" s="11" t="str">
        <f t="shared" si="8"/>
        <v>20200909h-kaitou0006111.pdf</v>
      </c>
      <c r="R15" s="11" t="str">
        <f t="shared" si="9"/>
        <v>http://www.seikatubunka.metro.tokyo.jp/houjin/npo_houjin/data/files/0000001157/20200909houkoku0006111.pdf</v>
      </c>
      <c r="S15" s="11" t="str">
        <f t="shared" si="10"/>
        <v>http://www.seikatubunka.metro.tokyo.jp/houjin/npo_houjin/data/files/0000001157/20200909h-yousei0006111.pdf</v>
      </c>
      <c r="T15" s="11" t="str">
        <f t="shared" si="11"/>
        <v>http://www.seikatubunka.metro.tokyo.jp/houjin/npo_houjin/data/files/0000001157/20200909h-kaitou0006111.pdf</v>
      </c>
      <c r="U15" s="11" t="str">
        <f t="shared" si="12"/>
        <v>http://www.seikatubunka.metro.tokyo.jp/houjin/npo_houjin/list/ledger/0006111.html</v>
      </c>
    </row>
    <row r="16" spans="1:21" ht="30" customHeight="1" x14ac:dyDescent="0.2">
      <c r="A16" s="2">
        <v>12</v>
      </c>
      <c r="B16" s="4" t="str">
        <f t="shared" si="0"/>
        <v>ポピュレーション・ヘルス協議会</v>
      </c>
      <c r="C16" s="5" t="str">
        <f t="shared" si="14"/>
        <v>業務等報告徴収実施文書</v>
      </c>
      <c r="D16" s="5" t="str">
        <f t="shared" si="2"/>
        <v>市民への説明要請文書</v>
      </c>
      <c r="E16" s="5"/>
      <c r="F16" s="14" t="str">
        <f t="shared" si="3"/>
        <v/>
      </c>
      <c r="G16" s="19" t="s">
        <v>44</v>
      </c>
      <c r="H16" s="12">
        <v>9273</v>
      </c>
      <c r="I16" s="12" t="s">
        <v>31</v>
      </c>
      <c r="J16" s="13">
        <v>20200909</v>
      </c>
      <c r="K16" s="6"/>
      <c r="L16" s="7">
        <v>1157</v>
      </c>
      <c r="M16" s="8" t="str">
        <f t="shared" si="4"/>
        <v>0000001157</v>
      </c>
      <c r="N16" s="9" t="str">
        <f t="shared" si="5"/>
        <v>0009273</v>
      </c>
      <c r="O16" s="10" t="str">
        <f t="shared" si="6"/>
        <v>20200909houkoku0009273.pdf</v>
      </c>
      <c r="P16" s="10" t="str">
        <f t="shared" si="7"/>
        <v>20200909h-yousei0009273.pdf</v>
      </c>
      <c r="Q16" s="11" t="str">
        <f t="shared" si="8"/>
        <v>20200909h-kaitou0009273.pdf</v>
      </c>
      <c r="R16" s="11" t="str">
        <f t="shared" si="9"/>
        <v>http://www.seikatubunka.metro.tokyo.jp/houjin/npo_houjin/data/files/0000001157/20200909houkoku0009273.pdf</v>
      </c>
      <c r="S16" s="11" t="str">
        <f t="shared" si="10"/>
        <v>http://www.seikatubunka.metro.tokyo.jp/houjin/npo_houjin/data/files/0000001157/20200909h-yousei0009273.pdf</v>
      </c>
      <c r="T16" s="11" t="str">
        <f t="shared" si="11"/>
        <v>http://www.seikatubunka.metro.tokyo.jp/houjin/npo_houjin/data/files/0000001157/20200909h-kaitou0009273.pdf</v>
      </c>
      <c r="U16" s="11" t="str">
        <f t="shared" si="12"/>
        <v>http://www.seikatubunka.metro.tokyo.jp/houjin/npo_houjin/list/ledger/0009273.html</v>
      </c>
    </row>
    <row r="17" spans="1:21" ht="30" customHeight="1" x14ac:dyDescent="0.2">
      <c r="A17" s="2">
        <v>13</v>
      </c>
      <c r="B17" s="4" t="str">
        <f t="shared" si="0"/>
        <v>多文化間メンタルヘルス研究所</v>
      </c>
      <c r="C17" s="5" t="str">
        <f t="shared" si="14"/>
        <v>業務等報告徴収実施文書</v>
      </c>
      <c r="D17" s="5" t="str">
        <f t="shared" si="2"/>
        <v>市民への説明要請文書</v>
      </c>
      <c r="E17" s="5"/>
      <c r="F17" s="14" t="str">
        <f t="shared" si="3"/>
        <v/>
      </c>
      <c r="G17" s="20" t="s">
        <v>47</v>
      </c>
      <c r="H17" s="12">
        <v>11039</v>
      </c>
      <c r="I17" s="12" t="s">
        <v>32</v>
      </c>
      <c r="J17" s="13">
        <v>20200909</v>
      </c>
      <c r="K17" s="6"/>
      <c r="L17" s="7">
        <v>1157</v>
      </c>
      <c r="M17" s="8" t="str">
        <f t="shared" si="4"/>
        <v>0000001157</v>
      </c>
      <c r="N17" s="9" t="str">
        <f t="shared" si="5"/>
        <v>0011039</v>
      </c>
      <c r="O17" s="10" t="str">
        <f t="shared" si="6"/>
        <v>20200909houkoku0011039.pdf</v>
      </c>
      <c r="P17" s="10" t="str">
        <f t="shared" si="7"/>
        <v>20200909h-yousei0011039.pdf</v>
      </c>
      <c r="Q17" s="11" t="str">
        <f t="shared" si="8"/>
        <v>20200909h-kaitou0011039.pdf</v>
      </c>
      <c r="R17" s="11" t="str">
        <f t="shared" si="9"/>
        <v>http://www.seikatubunka.metro.tokyo.jp/houjin/npo_houjin/data/files/0000001157/20200909houkoku0011039.pdf</v>
      </c>
      <c r="S17" s="11" t="str">
        <f t="shared" si="10"/>
        <v>http://www.seikatubunka.metro.tokyo.jp/houjin/npo_houjin/data/files/0000001157/20200909h-yousei0011039.pdf</v>
      </c>
      <c r="T17" s="11" t="str">
        <f t="shared" si="11"/>
        <v>http://www.seikatubunka.metro.tokyo.jp/houjin/npo_houjin/data/files/0000001157/20200909h-kaitou0011039.pdf</v>
      </c>
      <c r="U17" s="11" t="str">
        <f t="shared" si="12"/>
        <v>http://www.seikatubunka.metro.tokyo.jp/houjin/npo_houjin/list/ledger/0011039.html</v>
      </c>
    </row>
    <row r="18" spans="1:21" ht="30" customHeight="1" x14ac:dyDescent="0.2">
      <c r="A18" s="2">
        <v>14</v>
      </c>
      <c r="B18" s="4" t="str">
        <f t="shared" si="0"/>
        <v>ＮＰＯ法人日本ファミリィダンス協会</v>
      </c>
      <c r="C18" s="5" t="str">
        <f t="shared" si="14"/>
        <v>業務等報告徴収実施文書</v>
      </c>
      <c r="D18" s="5" t="str">
        <f t="shared" si="2"/>
        <v>市民への説明要請文書</v>
      </c>
      <c r="E18" s="5"/>
      <c r="F18" s="14" t="str">
        <f t="shared" si="3"/>
        <v/>
      </c>
      <c r="G18" s="15"/>
      <c r="H18" s="12">
        <v>12417</v>
      </c>
      <c r="I18" s="12" t="s">
        <v>33</v>
      </c>
      <c r="J18" s="13">
        <v>20200909</v>
      </c>
      <c r="K18" s="6"/>
      <c r="L18" s="7">
        <v>1157</v>
      </c>
      <c r="M18" s="8" t="str">
        <f t="shared" si="4"/>
        <v>0000001157</v>
      </c>
      <c r="N18" s="9" t="str">
        <f t="shared" si="5"/>
        <v>0012417</v>
      </c>
      <c r="O18" s="10" t="str">
        <f t="shared" si="6"/>
        <v>20200909houkoku0012417.pdf</v>
      </c>
      <c r="P18" s="10" t="str">
        <f t="shared" si="7"/>
        <v>20200909h-yousei0012417.pdf</v>
      </c>
      <c r="Q18" s="11" t="str">
        <f t="shared" si="8"/>
        <v>20200909h-kaitou0012417.pdf</v>
      </c>
      <c r="R18" s="11" t="str">
        <f t="shared" si="9"/>
        <v>http://www.seikatubunka.metro.tokyo.jp/houjin/npo_houjin/data/files/0000001157/20200909houkoku0012417.pdf</v>
      </c>
      <c r="S18" s="11" t="str">
        <f t="shared" si="10"/>
        <v>http://www.seikatubunka.metro.tokyo.jp/houjin/npo_houjin/data/files/0000001157/20200909h-yousei0012417.pdf</v>
      </c>
      <c r="T18" s="11" t="str">
        <f t="shared" si="11"/>
        <v>http://www.seikatubunka.metro.tokyo.jp/houjin/npo_houjin/data/files/0000001157/20200909h-kaitou0012417.pdf</v>
      </c>
      <c r="U18" s="11" t="str">
        <f t="shared" si="12"/>
        <v>http://www.seikatubunka.metro.tokyo.jp/houjin/npo_houjin/list/ledger/0012417.html</v>
      </c>
    </row>
    <row r="19" spans="1:21" ht="30" customHeight="1" x14ac:dyDescent="0.2">
      <c r="A19" s="2">
        <v>15</v>
      </c>
      <c r="B19" s="4" t="str">
        <f t="shared" si="0"/>
        <v>日本SDスポーツ協会</v>
      </c>
      <c r="C19" s="5" t="str">
        <f t="shared" si="14"/>
        <v>業務等報告徴収実施文書</v>
      </c>
      <c r="D19" s="5" t="str">
        <f t="shared" si="2"/>
        <v>市民への説明要請文書</v>
      </c>
      <c r="E19" s="5"/>
      <c r="F19" s="14" t="str">
        <f t="shared" si="3"/>
        <v/>
      </c>
      <c r="G19" s="15"/>
      <c r="H19" s="12">
        <v>90409</v>
      </c>
      <c r="I19" s="12" t="s">
        <v>34</v>
      </c>
      <c r="J19" s="13">
        <v>20200909</v>
      </c>
      <c r="K19" s="6"/>
      <c r="L19" s="7">
        <v>1157</v>
      </c>
      <c r="M19" s="8" t="str">
        <f t="shared" si="4"/>
        <v>0000001157</v>
      </c>
      <c r="N19" s="9" t="str">
        <f t="shared" si="5"/>
        <v>0090409</v>
      </c>
      <c r="O19" s="10" t="str">
        <f t="shared" si="6"/>
        <v>20200909houkoku0090409.pdf</v>
      </c>
      <c r="P19" s="10" t="str">
        <f t="shared" si="7"/>
        <v>20200909h-yousei0090409.pdf</v>
      </c>
      <c r="Q19" s="11" t="str">
        <f t="shared" si="8"/>
        <v>20200909h-kaitou0090409.pdf</v>
      </c>
      <c r="R19" s="11" t="str">
        <f t="shared" si="9"/>
        <v>http://www.seikatubunka.metro.tokyo.jp/houjin/npo_houjin/data/files/0000001157/20200909houkoku0090409.pdf</v>
      </c>
      <c r="S19" s="11" t="str">
        <f t="shared" si="10"/>
        <v>http://www.seikatubunka.metro.tokyo.jp/houjin/npo_houjin/data/files/0000001157/20200909h-yousei0090409.pdf</v>
      </c>
      <c r="T19" s="11" t="str">
        <f t="shared" si="11"/>
        <v>http://www.seikatubunka.metro.tokyo.jp/houjin/npo_houjin/data/files/0000001157/20200909h-kaitou0090409.pdf</v>
      </c>
      <c r="U19" s="11" t="str">
        <f t="shared" si="12"/>
        <v>http://www.seikatubunka.metro.tokyo.jp/houjin/npo_houjin/list/ledger/0090409.html</v>
      </c>
    </row>
    <row r="20" spans="1:21" ht="30" customHeight="1" x14ac:dyDescent="0.2">
      <c r="A20" s="2">
        <v>16</v>
      </c>
      <c r="B20" s="4" t="str">
        <f t="shared" si="0"/>
        <v>河川環境基金</v>
      </c>
      <c r="C20" s="5" t="str">
        <f t="shared" si="14"/>
        <v>業務等報告徴収実施文書</v>
      </c>
      <c r="D20" s="5" t="str">
        <f t="shared" si="2"/>
        <v>市民への説明要請文書</v>
      </c>
      <c r="E20" s="5"/>
      <c r="F20" s="14" t="str">
        <f t="shared" si="3"/>
        <v/>
      </c>
      <c r="G20" s="15"/>
      <c r="H20" s="12">
        <v>90430</v>
      </c>
      <c r="I20" s="12" t="s">
        <v>35</v>
      </c>
      <c r="J20" s="13">
        <v>20200909</v>
      </c>
      <c r="K20" s="6"/>
      <c r="L20" s="7">
        <v>1157</v>
      </c>
      <c r="M20" s="8" t="str">
        <f t="shared" si="4"/>
        <v>0000001157</v>
      </c>
      <c r="N20" s="9" t="str">
        <f t="shared" si="5"/>
        <v>0090430</v>
      </c>
      <c r="O20" s="10" t="str">
        <f t="shared" si="6"/>
        <v>20200909houkoku0090430.pdf</v>
      </c>
      <c r="P20" s="10" t="str">
        <f t="shared" si="7"/>
        <v>20200909h-yousei0090430.pdf</v>
      </c>
      <c r="Q20" s="11" t="str">
        <f t="shared" si="8"/>
        <v>20200909h-kaitou0090430.pdf</v>
      </c>
      <c r="R20" s="11" t="str">
        <f t="shared" si="9"/>
        <v>http://www.seikatubunka.metro.tokyo.jp/houjin/npo_houjin/data/files/0000001157/20200909houkoku0090430.pdf</v>
      </c>
      <c r="S20" s="11" t="str">
        <f t="shared" si="10"/>
        <v>http://www.seikatubunka.metro.tokyo.jp/houjin/npo_houjin/data/files/0000001157/20200909h-yousei0090430.pdf</v>
      </c>
      <c r="T20" s="11" t="str">
        <f t="shared" si="11"/>
        <v>http://www.seikatubunka.metro.tokyo.jp/houjin/npo_houjin/data/files/0000001157/20200909h-kaitou0090430.pdf</v>
      </c>
      <c r="U20" s="11" t="str">
        <f t="shared" si="12"/>
        <v>http://www.seikatubunka.metro.tokyo.jp/houjin/npo_houjin/list/ledger/0090430.html</v>
      </c>
    </row>
    <row r="21" spans="1:21" ht="30" customHeight="1" x14ac:dyDescent="0.2">
      <c r="A21" s="2">
        <v>17</v>
      </c>
      <c r="B21" s="4" t="str">
        <f t="shared" si="0"/>
        <v>スノーウィーマウンテン・エコツアーリング</v>
      </c>
      <c r="C21" s="5" t="str">
        <f t="shared" ref="C21:C23" si="15">HYPERLINK(R21,C$4)</f>
        <v>業務等報告徴収実施文書</v>
      </c>
      <c r="D21" s="5" t="str">
        <f t="shared" si="2"/>
        <v>市民への説明要請文書</v>
      </c>
      <c r="E21" s="16" t="s">
        <v>40</v>
      </c>
      <c r="F21" s="14" t="str">
        <f t="shared" si="3"/>
        <v/>
      </c>
      <c r="G21" s="15" t="s">
        <v>45</v>
      </c>
      <c r="H21" s="12">
        <v>93280</v>
      </c>
      <c r="I21" s="12" t="s">
        <v>36</v>
      </c>
      <c r="J21" s="13">
        <v>20200909</v>
      </c>
      <c r="K21" s="6"/>
      <c r="L21" s="7">
        <v>1157</v>
      </c>
      <c r="M21" s="8" t="str">
        <f t="shared" si="4"/>
        <v>0000001157</v>
      </c>
      <c r="N21" s="9" t="str">
        <f t="shared" si="5"/>
        <v>0093280</v>
      </c>
      <c r="O21" s="10" t="str">
        <f t="shared" si="6"/>
        <v>20200909houkoku0093280.pdf</v>
      </c>
      <c r="P21" s="10" t="str">
        <f t="shared" si="7"/>
        <v>20200909h-yousei0093280.pdf</v>
      </c>
      <c r="Q21" s="11" t="str">
        <f t="shared" si="8"/>
        <v>20200909h-kaitou0093280.pdf</v>
      </c>
      <c r="R21" s="11" t="str">
        <f t="shared" si="9"/>
        <v>http://www.seikatubunka.metro.tokyo.jp/houjin/npo_houjin/data/files/0000001157/20200909houkoku0093280.pdf</v>
      </c>
      <c r="S21" s="11" t="str">
        <f t="shared" si="10"/>
        <v>http://www.seikatubunka.metro.tokyo.jp/houjin/npo_houjin/data/files/0000001157/20200909h-yousei0093280.pdf</v>
      </c>
      <c r="T21" s="11" t="str">
        <f t="shared" si="11"/>
        <v>http://www.seikatubunka.metro.tokyo.jp/houjin/npo_houjin/data/files/0000001157/20200909h-kaitou0093280.pdf</v>
      </c>
      <c r="U21" s="11" t="str">
        <f t="shared" si="12"/>
        <v>http://www.seikatubunka.metro.tokyo.jp/houjin/npo_houjin/list/ledger/0093280.html</v>
      </c>
    </row>
    <row r="22" spans="1:21" ht="30" customHeight="1" x14ac:dyDescent="0.2">
      <c r="A22" s="2">
        <v>18</v>
      </c>
      <c r="B22" s="4" t="str">
        <f t="shared" si="0"/>
        <v>地域発展機構ＡＤＰＲ</v>
      </c>
      <c r="C22" s="5" t="str">
        <f t="shared" si="15"/>
        <v>業務等報告徴収実施文書</v>
      </c>
      <c r="D22" s="5" t="str">
        <f t="shared" si="2"/>
        <v>市民への説明要請文書</v>
      </c>
      <c r="E22" s="5"/>
      <c r="F22" s="14" t="str">
        <f t="shared" si="3"/>
        <v/>
      </c>
      <c r="G22" s="15" t="s">
        <v>41</v>
      </c>
      <c r="H22" s="12">
        <v>93292</v>
      </c>
      <c r="I22" s="12" t="s">
        <v>37</v>
      </c>
      <c r="J22" s="13">
        <v>20200909</v>
      </c>
      <c r="K22" s="6"/>
      <c r="L22" s="7">
        <v>1157</v>
      </c>
      <c r="M22" s="8" t="str">
        <f t="shared" si="4"/>
        <v>0000001157</v>
      </c>
      <c r="N22" s="9" t="str">
        <f t="shared" si="5"/>
        <v>0093292</v>
      </c>
      <c r="O22" s="10" t="str">
        <f t="shared" si="6"/>
        <v>20200909houkoku0093292.pdf</v>
      </c>
      <c r="P22" s="10" t="str">
        <f t="shared" si="7"/>
        <v>20200909h-yousei0093292.pdf</v>
      </c>
      <c r="Q22" s="11" t="str">
        <f t="shared" si="8"/>
        <v>20200909h-kaitou0093292.pdf</v>
      </c>
      <c r="R22" s="11" t="str">
        <f t="shared" si="9"/>
        <v>http://www.seikatubunka.metro.tokyo.jp/houjin/npo_houjin/data/files/0000001157/20200909houkoku0093292.pdf</v>
      </c>
      <c r="S22" s="11" t="str">
        <f t="shared" si="10"/>
        <v>http://www.seikatubunka.metro.tokyo.jp/houjin/npo_houjin/data/files/0000001157/20200909h-yousei0093292.pdf</v>
      </c>
      <c r="T22" s="11" t="str">
        <f t="shared" si="11"/>
        <v>http://www.seikatubunka.metro.tokyo.jp/houjin/npo_houjin/data/files/0000001157/20200909h-kaitou0093292.pdf</v>
      </c>
      <c r="U22" s="11" t="str">
        <f t="shared" si="12"/>
        <v>http://www.seikatubunka.metro.tokyo.jp/houjin/npo_houjin/list/ledger/0093292.html</v>
      </c>
    </row>
    <row r="23" spans="1:21" ht="30" customHeight="1" x14ac:dyDescent="0.2">
      <c r="A23" s="2">
        <v>19</v>
      </c>
      <c r="B23" s="4" t="str">
        <f t="shared" si="0"/>
        <v>高尾・陣場・山桜百万本植樹管理プロジェクト</v>
      </c>
      <c r="C23" s="5" t="str">
        <f t="shared" si="15"/>
        <v>業務等報告徴収実施文書</v>
      </c>
      <c r="D23" s="5" t="str">
        <f t="shared" si="2"/>
        <v>市民への説明要請文書</v>
      </c>
      <c r="E23" s="5"/>
      <c r="F23" s="14" t="str">
        <f t="shared" si="3"/>
        <v/>
      </c>
      <c r="G23" s="15"/>
      <c r="H23" s="12">
        <v>93757</v>
      </c>
      <c r="I23" s="12" t="s">
        <v>38</v>
      </c>
      <c r="J23" s="13">
        <v>20200909</v>
      </c>
      <c r="K23" s="6"/>
      <c r="L23" s="7">
        <v>1157</v>
      </c>
      <c r="M23" s="8" t="str">
        <f t="shared" si="4"/>
        <v>0000001157</v>
      </c>
      <c r="N23" s="9" t="str">
        <f t="shared" si="5"/>
        <v>0093757</v>
      </c>
      <c r="O23" s="10" t="str">
        <f t="shared" si="6"/>
        <v>20200909houkoku0093757.pdf</v>
      </c>
      <c r="P23" s="10" t="str">
        <f t="shared" si="7"/>
        <v>20200909h-yousei0093757.pdf</v>
      </c>
      <c r="Q23" s="11" t="str">
        <f t="shared" si="8"/>
        <v>20200909h-kaitou0093757.pdf</v>
      </c>
      <c r="R23" s="11" t="str">
        <f t="shared" si="9"/>
        <v>http://www.seikatubunka.metro.tokyo.jp/houjin/npo_houjin/data/files/0000001157/20200909houkoku0093757.pdf</v>
      </c>
      <c r="S23" s="11" t="str">
        <f t="shared" si="10"/>
        <v>http://www.seikatubunka.metro.tokyo.jp/houjin/npo_houjin/data/files/0000001157/20200909h-yousei0093757.pdf</v>
      </c>
      <c r="T23" s="11" t="str">
        <f t="shared" si="11"/>
        <v>http://www.seikatubunka.metro.tokyo.jp/houjin/npo_houjin/data/files/0000001157/20200909h-kaitou0093757.pdf</v>
      </c>
      <c r="U23" s="11" t="str">
        <f t="shared" si="12"/>
        <v>http://www.seikatubunka.metro.tokyo.jp/houjin/npo_houjin/list/ledger/0093757.html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20200909</vt:lpstr>
      <vt:lpstr>Sheet1</vt:lpstr>
      <vt:lpstr>'20200909'!Print_Area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2020-10-19T01:19:31Z</cp:lastPrinted>
  <dcterms:created xsi:type="dcterms:W3CDTF">2018-09-20T02:15:30Z</dcterms:created>
  <dcterms:modified xsi:type="dcterms:W3CDTF">2021-05-11T00:40:18Z</dcterms:modified>
</cp:coreProperties>
</file>