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yamamoto-mi\AppData\Local\Box\Box Edit\Documents\FKId1HcU6UKAc6PhZUEWIw==\"/>
    </mc:Choice>
  </mc:AlternateContent>
  <xr:revisionPtr revIDLastSave="0" documentId="13_ncr:1_{480CEBA6-8E5C-4EDA-8EE3-00DC037789ED}" xr6:coauthVersionLast="47" xr6:coauthVersionMax="47" xr10:uidLastSave="{00000000-0000-0000-0000-000000000000}"/>
  <bookViews>
    <workbookView xWindow="-108" yWindow="-108" windowWidth="23256" windowHeight="12576" xr2:uid="{EAEC7852-A0A7-473F-AA1D-5392119DF5C6}"/>
  </bookViews>
  <sheets>
    <sheet name="作業シート" sheetId="13" r:id="rId1"/>
    <sheet name="記載例" sheetId="18" r:id="rId2"/>
    <sheet name="Sheet2" sheetId="19" r:id="rId3"/>
    <sheet name="Sheet1" sheetId="11" state="hidden" r:id="rId4"/>
  </sheets>
  <externalReferences>
    <externalReference r:id="rId5"/>
  </externalReferences>
  <definedNames>
    <definedName name="_xlnm.Print_Area" localSheetId="1">記載例!$A$16:$AF$35</definedName>
    <definedName name="_xlnm.Print_Area" localSheetId="0">作業シート!$A$16:$AF$35</definedName>
    <definedName name="_xlnm.Print_Titles" localSheetId="1">記載例!$1:$15</definedName>
    <definedName name="_xlnm.Print_Titles" localSheetId="0">作業シート!$1:$15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5" i="18" l="1"/>
  <c r="AG35" i="18"/>
  <c r="N35" i="18"/>
  <c r="M35" i="18"/>
  <c r="I35" i="18"/>
  <c r="H35" i="18"/>
  <c r="AH34" i="18"/>
  <c r="AG34" i="18"/>
  <c r="N34" i="18"/>
  <c r="M34" i="18"/>
  <c r="I34" i="18"/>
  <c r="H34" i="18"/>
  <c r="AH33" i="18"/>
  <c r="AG33" i="18"/>
  <c r="N33" i="18"/>
  <c r="M33" i="18"/>
  <c r="I33" i="18"/>
  <c r="H33" i="18"/>
  <c r="AH32" i="18"/>
  <c r="AG32" i="18"/>
  <c r="N32" i="18"/>
  <c r="M32" i="18"/>
  <c r="I32" i="18"/>
  <c r="H32" i="18"/>
  <c r="AH31" i="18"/>
  <c r="AG31" i="18"/>
  <c r="N31" i="18"/>
  <c r="M31" i="18"/>
  <c r="I31" i="18"/>
  <c r="H31" i="18"/>
  <c r="AH30" i="18"/>
  <c r="AG30" i="18"/>
  <c r="N30" i="18"/>
  <c r="M30" i="18"/>
  <c r="I30" i="18"/>
  <c r="H30" i="18"/>
  <c r="AH29" i="18"/>
  <c r="AG29" i="18"/>
  <c r="N29" i="18"/>
  <c r="M29" i="18"/>
  <c r="I29" i="18"/>
  <c r="H29" i="18"/>
  <c r="AH28" i="18"/>
  <c r="AG28" i="18"/>
  <c r="N28" i="18"/>
  <c r="M28" i="18"/>
  <c r="I28" i="18"/>
  <c r="H28" i="18"/>
  <c r="AH27" i="18"/>
  <c r="AG27" i="18"/>
  <c r="N27" i="18"/>
  <c r="M27" i="18"/>
  <c r="I27" i="18"/>
  <c r="H27" i="18"/>
  <c r="AH26" i="18"/>
  <c r="AG26" i="18"/>
  <c r="N26" i="18"/>
  <c r="M26" i="18"/>
  <c r="I26" i="18"/>
  <c r="H26" i="18"/>
  <c r="AH25" i="18"/>
  <c r="AG25" i="18"/>
  <c r="N25" i="18"/>
  <c r="M25" i="18"/>
  <c r="I25" i="18"/>
  <c r="H25" i="18"/>
  <c r="AH24" i="18"/>
  <c r="AG24" i="18"/>
  <c r="N24" i="18"/>
  <c r="M24" i="18"/>
  <c r="I24" i="18"/>
  <c r="H24" i="18"/>
  <c r="AH23" i="18"/>
  <c r="AG23" i="18"/>
  <c r="N23" i="18"/>
  <c r="M23" i="18"/>
  <c r="I23" i="18"/>
  <c r="H23" i="18"/>
  <c r="AH22" i="18"/>
  <c r="AG22" i="18"/>
  <c r="N22" i="18"/>
  <c r="M22" i="18"/>
  <c r="I22" i="18"/>
  <c r="H22" i="18"/>
  <c r="AH21" i="18"/>
  <c r="AG21" i="18"/>
  <c r="N21" i="18"/>
  <c r="M21" i="18"/>
  <c r="I21" i="18"/>
  <c r="H21" i="18"/>
  <c r="AH20" i="18"/>
  <c r="AG20" i="18"/>
  <c r="N20" i="18"/>
  <c r="M20" i="18"/>
  <c r="I20" i="18"/>
  <c r="H20" i="18"/>
  <c r="AH19" i="18"/>
  <c r="AG19" i="18"/>
  <c r="N19" i="18"/>
  <c r="M19" i="18"/>
  <c r="I19" i="18"/>
  <c r="H19" i="18"/>
  <c r="AG18" i="18"/>
  <c r="AH18" i="18" s="1"/>
  <c r="N18" i="18"/>
  <c r="M18" i="18"/>
  <c r="I18" i="18"/>
  <c r="H18" i="18"/>
  <c r="AG17" i="18"/>
  <c r="AH17" i="18" s="1"/>
  <c r="N17" i="18"/>
  <c r="M17" i="18"/>
  <c r="I17" i="18"/>
  <c r="H17" i="18"/>
  <c r="AG16" i="18"/>
  <c r="AH16" i="18" s="1"/>
  <c r="N16" i="18"/>
  <c r="M16" i="18"/>
  <c r="I16" i="18"/>
  <c r="H16" i="18"/>
  <c r="A16" i="18"/>
  <c r="A17" i="18" s="1"/>
  <c r="A18" i="18" s="1"/>
  <c r="A19" i="18" s="1"/>
  <c r="A20" i="18" s="1"/>
  <c r="A21" i="18" s="1"/>
  <c r="A22" i="18" s="1"/>
  <c r="A23" i="18" s="1"/>
  <c r="A24" i="18" s="1"/>
  <c r="A25" i="18" s="1"/>
  <c r="A26" i="18" s="1"/>
  <c r="A27" i="18" s="1"/>
  <c r="A28" i="18" s="1"/>
  <c r="A29" i="18" s="1"/>
  <c r="A30" i="18" s="1"/>
  <c r="A31" i="18" s="1"/>
  <c r="A32" i="18" s="1"/>
  <c r="A33" i="18" s="1"/>
  <c r="A34" i="18" s="1"/>
  <c r="A35" i="18" s="1"/>
  <c r="A16" i="13"/>
  <c r="I17" i="13" l="1"/>
  <c r="I18" i="13"/>
  <c r="I19" i="13"/>
  <c r="I20" i="13"/>
  <c r="I21" i="13"/>
  <c r="I22" i="13"/>
  <c r="I23" i="13"/>
  <c r="I24" i="13"/>
  <c r="I25" i="13"/>
  <c r="I26" i="13"/>
  <c r="I27" i="13"/>
  <c r="I28" i="13"/>
  <c r="I29" i="13"/>
  <c r="I30" i="13"/>
  <c r="I31" i="13"/>
  <c r="I32" i="13"/>
  <c r="I33" i="13"/>
  <c r="I34" i="13"/>
  <c r="I35" i="13"/>
  <c r="I16" i="13"/>
  <c r="H17" i="13" l="1"/>
  <c r="M17" i="13"/>
  <c r="N17" i="13"/>
  <c r="AG17" i="13"/>
  <c r="AH17" i="13" s="1"/>
  <c r="H16" i="13" l="1"/>
  <c r="N16" i="13"/>
  <c r="N18" i="13"/>
  <c r="N19" i="13"/>
  <c r="N20" i="13"/>
  <c r="N21" i="13"/>
  <c r="N22" i="13"/>
  <c r="N23" i="13"/>
  <c r="N24" i="13"/>
  <c r="N25" i="13"/>
  <c r="N26" i="13"/>
  <c r="N27" i="13"/>
  <c r="N28" i="13"/>
  <c r="N29" i="13"/>
  <c r="N30" i="13"/>
  <c r="N31" i="13"/>
  <c r="N32" i="13"/>
  <c r="N33" i="13"/>
  <c r="N34" i="13"/>
  <c r="N35" i="13"/>
  <c r="M18" i="13"/>
  <c r="M19" i="13"/>
  <c r="M20" i="13"/>
  <c r="M21" i="13"/>
  <c r="M22" i="13"/>
  <c r="M23" i="13"/>
  <c r="M24" i="13"/>
  <c r="M25" i="13"/>
  <c r="M26" i="13"/>
  <c r="M27" i="13"/>
  <c r="M28" i="13"/>
  <c r="M29" i="13"/>
  <c r="M30" i="13"/>
  <c r="M31" i="13"/>
  <c r="M32" i="13"/>
  <c r="M33" i="13"/>
  <c r="M34" i="13"/>
  <c r="M35" i="13"/>
  <c r="M16" i="13"/>
  <c r="AG18" i="13"/>
  <c r="AH18" i="13" s="1"/>
  <c r="AG19" i="13"/>
  <c r="AH19" i="13" s="1"/>
  <c r="AG20" i="13"/>
  <c r="AH20" i="13" s="1"/>
  <c r="AG21" i="13"/>
  <c r="AH21" i="13" s="1"/>
  <c r="AG22" i="13"/>
  <c r="AH22" i="13" s="1"/>
  <c r="AG23" i="13"/>
  <c r="AH23" i="13" s="1"/>
  <c r="AG24" i="13"/>
  <c r="AH24" i="13" s="1"/>
  <c r="AG25" i="13"/>
  <c r="AH25" i="13" s="1"/>
  <c r="AG26" i="13"/>
  <c r="AH26" i="13" s="1"/>
  <c r="AG27" i="13"/>
  <c r="AH27" i="13" s="1"/>
  <c r="AG28" i="13"/>
  <c r="AH28" i="13" s="1"/>
  <c r="AG29" i="13"/>
  <c r="AH29" i="13" s="1"/>
  <c r="AG30" i="13"/>
  <c r="AH30" i="13" s="1"/>
  <c r="AG31" i="13"/>
  <c r="AH31" i="13" s="1"/>
  <c r="AG32" i="13"/>
  <c r="AH32" i="13" s="1"/>
  <c r="AG33" i="13"/>
  <c r="AH33" i="13" s="1"/>
  <c r="AG34" i="13"/>
  <c r="AH34" i="13" s="1"/>
  <c r="AG35" i="13"/>
  <c r="AH35" i="13" s="1"/>
  <c r="AG16" i="13"/>
  <c r="AH16" i="13" s="1"/>
  <c r="H18" i="13"/>
  <c r="H19" i="13"/>
  <c r="H20" i="13"/>
  <c r="H21" i="13"/>
  <c r="H22" i="13"/>
  <c r="H23" i="13"/>
  <c r="H24" i="13"/>
  <c r="H25" i="13"/>
  <c r="H26" i="13"/>
  <c r="H27" i="13"/>
  <c r="H28" i="13"/>
  <c r="H29" i="13"/>
  <c r="H30" i="13"/>
  <c r="H31" i="13"/>
  <c r="H32" i="13"/>
  <c r="H33" i="13"/>
  <c r="H34" i="13"/>
  <c r="H35" i="13"/>
  <c r="A17" i="13" l="1"/>
  <c r="A18" i="13" s="1"/>
  <c r="A19" i="13" l="1"/>
  <c r="A20" i="13" l="1"/>
  <c r="A21" i="13" l="1"/>
  <c r="A22" i="13" l="1"/>
  <c r="A23" i="13" l="1"/>
  <c r="A24" i="13" l="1"/>
  <c r="A25" i="13" l="1"/>
  <c r="A26" i="13" l="1"/>
  <c r="A27" i="13" l="1"/>
  <c r="A28" i="13" l="1"/>
  <c r="A29" i="13" l="1"/>
  <c r="A30" i="13" l="1"/>
  <c r="A31" i="13" l="1"/>
  <c r="A32" i="13" s="1"/>
  <c r="A33" i="13" s="1"/>
  <c r="A34" i="13" s="1"/>
  <c r="A35"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上床梨々霞</author>
  </authors>
  <commentList>
    <comment ref="H13" authorId="0" shapeId="0" xr:uid="{42F4B043-102D-40C1-A89E-8B8B48E0D8C9}">
      <text>
        <r>
          <rPr>
            <b/>
            <sz val="12"/>
            <color indexed="81"/>
            <rFont val="MS P ゴシック"/>
            <family val="3"/>
            <charset val="128"/>
          </rPr>
          <t>「新築」「増築」「改築」の場合、「構造」を入力すると自動入力されます。</t>
        </r>
      </text>
    </comment>
    <comment ref="J13" authorId="0" shapeId="0" xr:uid="{24521A24-FC9E-46E5-866E-9920FB09C343}">
      <text>
        <r>
          <rPr>
            <b/>
            <sz val="12"/>
            <color indexed="81"/>
            <rFont val="MS P ゴシック"/>
            <family val="3"/>
            <charset val="128"/>
          </rPr>
          <t>改築（耐震）、
耐震補強は必ず記入してください。</t>
        </r>
      </text>
    </comment>
    <comment ref="W13" authorId="0" shapeId="0" xr:uid="{C3E930B2-2634-4371-A269-CC1D8481D883}">
      <text>
        <r>
          <rPr>
            <b/>
            <sz val="12"/>
            <color indexed="81"/>
            <rFont val="MS P ゴシック"/>
            <family val="3"/>
            <charset val="128"/>
          </rPr>
          <t>○の場合、本補助金では対象外です。</t>
        </r>
      </text>
    </comment>
    <comment ref="Y14" authorId="0" shapeId="0" xr:uid="{A7395BB7-06F9-4E9A-A8E1-15F709367585}">
      <text>
        <r>
          <rPr>
            <b/>
            <sz val="12"/>
            <color indexed="81"/>
            <rFont val="ＭＳ Ｐゴシック"/>
            <family val="3"/>
            <charset val="128"/>
          </rPr>
          <t>①が</t>
        </r>
        <r>
          <rPr>
            <b/>
            <sz val="12"/>
            <color indexed="81"/>
            <rFont val="MS P ゴシック"/>
            <family val="3"/>
            <charset val="128"/>
          </rPr>
          <t>×</t>
        </r>
        <r>
          <rPr>
            <b/>
            <sz val="12"/>
            <color indexed="81"/>
            <rFont val="ＭＳ Ｐゴシック"/>
            <family val="3"/>
            <charset val="128"/>
          </rPr>
          <t>の場合は②に、②が○の場合は③及び④に、②が</t>
        </r>
        <r>
          <rPr>
            <b/>
            <sz val="12"/>
            <color indexed="81"/>
            <rFont val="MS P ゴシック"/>
            <family val="3"/>
            <charset val="128"/>
          </rPr>
          <t>×</t>
        </r>
        <r>
          <rPr>
            <b/>
            <sz val="12"/>
            <color indexed="81"/>
            <rFont val="ＭＳ Ｐゴシック"/>
            <family val="3"/>
            <charset val="128"/>
          </rPr>
          <t>の場合は④にご回答ください。</t>
        </r>
      </text>
    </comment>
    <comment ref="AC14" authorId="0" shapeId="0" xr:uid="{BA690768-EAFA-49DA-B348-FA113D1496D1}">
      <text>
        <r>
          <rPr>
            <b/>
            <sz val="12"/>
            <color indexed="81"/>
            <rFont val="MS P ゴシック"/>
            <family val="3"/>
            <charset val="128"/>
          </rPr>
          <t>⑤が○の場合は⑥及び⑦に、⑤が×の場合は⑦にご回答ください。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福田美由紀</author>
    <author>永見信吾</author>
    <author>上床梨々霞</author>
  </authors>
  <commentList>
    <comment ref="H12" authorId="0" shapeId="0" xr:uid="{A2894B0A-18A7-40F4-BC94-26750E6DE4B4}">
      <text>
        <r>
          <rPr>
            <b/>
            <sz val="9"/>
            <color indexed="81"/>
            <rFont val="MS P ゴシック"/>
            <family val="3"/>
            <charset val="128"/>
          </rPr>
          <t xml:space="preserve">「新築」「増築」「改築」の場合、「構造」を入力すると自動入力されます。
</t>
        </r>
      </text>
    </comment>
    <comment ref="I12" authorId="1" shapeId="0" xr:uid="{D00A0520-88C5-444D-AC1C-B565C0FE20C5}">
      <text>
        <r>
          <rPr>
            <b/>
            <sz val="9"/>
            <color indexed="81"/>
            <rFont val="ＭＳ Ｐゴシック"/>
            <family val="3"/>
            <charset val="128"/>
          </rPr>
          <t>改築（耐震）、
耐震補強は必ず記入してください</t>
        </r>
      </text>
    </comment>
    <comment ref="W12" authorId="1" shapeId="0" xr:uid="{29816099-0DC4-4A30-87FA-29EDCACDE861}">
      <text>
        <r>
          <rPr>
            <b/>
            <sz val="9"/>
            <color indexed="81"/>
            <rFont val="MS P ゴシック"/>
            <family val="3"/>
            <charset val="128"/>
          </rPr>
          <t>○の場合、本補助金では対象外です</t>
        </r>
      </text>
    </comment>
    <comment ref="Y14" authorId="2" shapeId="0" xr:uid="{0C4970FD-BC14-4D87-9EAC-CFF7C00399CE}">
      <text>
        <r>
          <rPr>
            <b/>
            <sz val="12"/>
            <color indexed="81"/>
            <rFont val="ＭＳ Ｐゴシック"/>
            <family val="3"/>
            <charset val="128"/>
          </rPr>
          <t>①が</t>
        </r>
        <r>
          <rPr>
            <b/>
            <sz val="12"/>
            <color indexed="81"/>
            <rFont val="MS P ゴシック"/>
            <family val="3"/>
            <charset val="128"/>
          </rPr>
          <t>×</t>
        </r>
        <r>
          <rPr>
            <b/>
            <sz val="12"/>
            <color indexed="81"/>
            <rFont val="ＭＳ Ｐゴシック"/>
            <family val="3"/>
            <charset val="128"/>
          </rPr>
          <t>の場合は②に、②が○の場合は③及び④に、②が</t>
        </r>
        <r>
          <rPr>
            <b/>
            <sz val="12"/>
            <color indexed="81"/>
            <rFont val="MS P ゴシック"/>
            <family val="3"/>
            <charset val="128"/>
          </rPr>
          <t>×</t>
        </r>
        <r>
          <rPr>
            <b/>
            <sz val="12"/>
            <color indexed="81"/>
            <rFont val="ＭＳ Ｐゴシック"/>
            <family val="3"/>
            <charset val="128"/>
          </rPr>
          <t>の場合は④にご回答ください。</t>
        </r>
      </text>
    </comment>
    <comment ref="AC14" authorId="2" shapeId="0" xr:uid="{23793CF1-C2F1-4AF9-9A3E-86E32B18D83F}">
      <text>
        <r>
          <rPr>
            <b/>
            <sz val="12"/>
            <color indexed="81"/>
            <rFont val="MS P ゴシック"/>
            <family val="3"/>
            <charset val="128"/>
          </rPr>
          <t>⑤が○の場合は⑥及び⑦に、⑤が×の場合は⑦にご回答ください。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tc={2CA49E2B-21C5-4B97-8D1D-91DAA1809A6F}</author>
    <author>tc={8FB78E82-B170-4128-90F7-CA5311BF473F}</author>
  </authors>
  <commentList>
    <comment ref="O15" authorId="0" shapeId="0" xr:uid="{2CA49E2B-21C5-4B97-8D1D-91DAA1809A6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概要に表記あり</t>
      </text>
    </comment>
    <comment ref="O22" authorId="1" shapeId="0" xr:uid="{8FB78E82-B170-4128-90F7-CA5311BF473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要綱に記載なし</t>
      </text>
    </comment>
  </commentList>
</comments>
</file>

<file path=xl/sharedStrings.xml><?xml version="1.0" encoding="utf-8"?>
<sst xmlns="http://schemas.openxmlformats.org/spreadsheetml/2006/main" count="268" uniqueCount="130">
  <si>
    <t>(別紙）</t>
    <rPh sb="1" eb="3">
      <t>ベッシ</t>
    </rPh>
    <phoneticPr fontId="3"/>
  </si>
  <si>
    <t>令和７年度私立学校施設整備費補助金（私立幼稚園施設整備費）事業計画一覧【当初募集予定】</t>
  </si>
  <si>
    <r>
      <rPr>
        <b/>
        <sz val="9"/>
        <color rgb="FFFF0000"/>
        <rFont val="ＭＳ ゴシック"/>
        <family val="3"/>
        <charset val="128"/>
      </rPr>
      <t>黄色着色箇所が必須記入項目となります。</t>
    </r>
    <r>
      <rPr>
        <sz val="9"/>
        <color rgb="FFFF0000"/>
        <rFont val="ＭＳ ゴシック"/>
        <family val="3"/>
        <charset val="128"/>
      </rPr>
      <t>E列～Ｋ列は該当事業を選択した場合着色されます。</t>
    </r>
    <r>
      <rPr>
        <b/>
        <sz val="9"/>
        <color rgb="FFFF0000"/>
        <rFont val="ＭＳ ゴシック"/>
        <family val="3"/>
        <charset val="128"/>
      </rPr>
      <t>※プルダウンリストのあるものは、リストから選択して下さい。</t>
    </r>
    <rPh sb="0" eb="2">
      <t>キイロ</t>
    </rPh>
    <rPh sb="2" eb="4">
      <t>チャクショク</t>
    </rPh>
    <rPh sb="4" eb="6">
      <t>カショ</t>
    </rPh>
    <rPh sb="7" eb="9">
      <t>ヒッス</t>
    </rPh>
    <rPh sb="9" eb="11">
      <t>キニュウ</t>
    </rPh>
    <rPh sb="11" eb="13">
      <t>コウモク</t>
    </rPh>
    <rPh sb="20" eb="21">
      <t>レツ</t>
    </rPh>
    <rPh sb="23" eb="24">
      <t>レツ</t>
    </rPh>
    <rPh sb="25" eb="27">
      <t>ガイトウ</t>
    </rPh>
    <rPh sb="27" eb="29">
      <t>ジギョウ</t>
    </rPh>
    <rPh sb="30" eb="32">
      <t>センタク</t>
    </rPh>
    <rPh sb="34" eb="36">
      <t>バアイ</t>
    </rPh>
    <rPh sb="36" eb="38">
      <t>チャクショク</t>
    </rPh>
    <rPh sb="64" eb="66">
      <t>センタク</t>
    </rPh>
    <rPh sb="68" eb="69">
      <t>クダ</t>
    </rPh>
    <phoneticPr fontId="3"/>
  </si>
  <si>
    <t>※１　補助対象工事費、補助金申請額については千円未満を切り捨てとする。</t>
    <rPh sb="3" eb="10">
      <t>ホジョタイショウコウジヒ</t>
    </rPh>
    <rPh sb="11" eb="17">
      <t>ホジョキンシンセイガク</t>
    </rPh>
    <rPh sb="22" eb="26">
      <t>センエンミマン</t>
    </rPh>
    <rPh sb="27" eb="28">
      <t>キ</t>
    </rPh>
    <rPh sb="29" eb="30">
      <t>ス</t>
    </rPh>
    <phoneticPr fontId="3"/>
  </si>
  <si>
    <t>※２　耐震診断結果が当一覧提出時点で判明していない場合は、備考欄に提出時点の状況及び結果が判明する時期を記入すること。</t>
    <rPh sb="3" eb="5">
      <t>タイシン</t>
    </rPh>
    <rPh sb="5" eb="7">
      <t>シンダン</t>
    </rPh>
    <rPh sb="7" eb="9">
      <t>ケッカ</t>
    </rPh>
    <rPh sb="10" eb="11">
      <t>トウ</t>
    </rPh>
    <rPh sb="11" eb="13">
      <t>イチラン</t>
    </rPh>
    <rPh sb="13" eb="15">
      <t>テイシュツ</t>
    </rPh>
    <rPh sb="15" eb="17">
      <t>ジテン</t>
    </rPh>
    <rPh sb="18" eb="20">
      <t>ハンメイ</t>
    </rPh>
    <rPh sb="25" eb="27">
      <t>バアイ</t>
    </rPh>
    <rPh sb="29" eb="32">
      <t>ビコウラン</t>
    </rPh>
    <rPh sb="33" eb="35">
      <t>テイシュツ</t>
    </rPh>
    <rPh sb="35" eb="37">
      <t>ジテン</t>
    </rPh>
    <rPh sb="38" eb="40">
      <t>ジョウキョウ</t>
    </rPh>
    <rPh sb="40" eb="41">
      <t>オヨ</t>
    </rPh>
    <rPh sb="42" eb="44">
      <t>ケッカ</t>
    </rPh>
    <rPh sb="45" eb="47">
      <t>ハンメイ</t>
    </rPh>
    <rPh sb="49" eb="51">
      <t>ジキ</t>
    </rPh>
    <rPh sb="52" eb="54">
      <t>キニュウ</t>
    </rPh>
    <phoneticPr fontId="3"/>
  </si>
  <si>
    <t>※３　耐震補強、改築（耐震）を行う場合は、必ずIs（Iw）値を記入すること。</t>
    <rPh sb="3" eb="5">
      <t>タイシン</t>
    </rPh>
    <rPh sb="5" eb="7">
      <t>ホキョウ</t>
    </rPh>
    <rPh sb="8" eb="10">
      <t>カイチク</t>
    </rPh>
    <rPh sb="11" eb="13">
      <t>タイシン</t>
    </rPh>
    <rPh sb="15" eb="16">
      <t>オコナ</t>
    </rPh>
    <rPh sb="17" eb="19">
      <t>バアイ</t>
    </rPh>
    <rPh sb="21" eb="22">
      <t>カナラ</t>
    </rPh>
    <rPh sb="29" eb="30">
      <t>チ</t>
    </rPh>
    <rPh sb="31" eb="33">
      <t>キニュウ</t>
    </rPh>
    <phoneticPr fontId="3"/>
  </si>
  <si>
    <t>※４　非構造部材の耐震対策を行う場合は、工事内容を備考欄に記入すること。</t>
    <rPh sb="3" eb="4">
      <t>ヒ</t>
    </rPh>
    <rPh sb="4" eb="6">
      <t>コウゾウ</t>
    </rPh>
    <rPh sb="6" eb="8">
      <t>ブザイ</t>
    </rPh>
    <rPh sb="9" eb="11">
      <t>タイシン</t>
    </rPh>
    <rPh sb="11" eb="13">
      <t>タイサク</t>
    </rPh>
    <rPh sb="14" eb="15">
      <t>オコナ</t>
    </rPh>
    <rPh sb="16" eb="18">
      <t>バアイ</t>
    </rPh>
    <rPh sb="20" eb="22">
      <t>コウジ</t>
    </rPh>
    <rPh sb="22" eb="24">
      <t>ナイヨウ</t>
    </rPh>
    <rPh sb="25" eb="27">
      <t>ビコウ</t>
    </rPh>
    <rPh sb="27" eb="28">
      <t>ラン</t>
    </rPh>
    <rPh sb="29" eb="31">
      <t>キニュウ</t>
    </rPh>
    <phoneticPr fontId="3"/>
  </si>
  <si>
    <t>※５　エコ改修を行う場合は、事業区分・事業細目（交付要綱別紙様式１記入要領に記載）を備考欄に記入すること。</t>
    <rPh sb="5" eb="7">
      <t>カイシュウ</t>
    </rPh>
    <rPh sb="8" eb="9">
      <t>オコナ</t>
    </rPh>
    <rPh sb="10" eb="12">
      <t>バアイ</t>
    </rPh>
    <rPh sb="14" eb="16">
      <t>ジギョウ</t>
    </rPh>
    <rPh sb="16" eb="18">
      <t>クブン</t>
    </rPh>
    <rPh sb="19" eb="21">
      <t>ジギョウ</t>
    </rPh>
    <rPh sb="21" eb="23">
      <t>サイモク</t>
    </rPh>
    <rPh sb="24" eb="26">
      <t>コウフ</t>
    </rPh>
    <rPh sb="26" eb="28">
      <t>ヨウコウ</t>
    </rPh>
    <rPh sb="28" eb="30">
      <t>ベッシ</t>
    </rPh>
    <rPh sb="30" eb="32">
      <t>ヨウシキ</t>
    </rPh>
    <rPh sb="33" eb="35">
      <t>キニュウ</t>
    </rPh>
    <rPh sb="35" eb="37">
      <t>ヨウリョウ</t>
    </rPh>
    <rPh sb="38" eb="40">
      <t>キサイ</t>
    </rPh>
    <rPh sb="42" eb="44">
      <t>ビコウ</t>
    </rPh>
    <rPh sb="44" eb="45">
      <t>ラン</t>
    </rPh>
    <rPh sb="46" eb="48">
      <t>キニュウ</t>
    </rPh>
    <phoneticPr fontId="3"/>
  </si>
  <si>
    <t>※６　内部改修を行う場合は、工事内容を備考欄に記入すること。</t>
    <rPh sb="3" eb="5">
      <t>ナイブ</t>
    </rPh>
    <rPh sb="5" eb="7">
      <t>カイシュウ</t>
    </rPh>
    <rPh sb="8" eb="9">
      <t>オコナ</t>
    </rPh>
    <rPh sb="10" eb="12">
      <t>バアイ</t>
    </rPh>
    <rPh sb="14" eb="16">
      <t>コウジ</t>
    </rPh>
    <rPh sb="16" eb="18">
      <t>ナイヨウ</t>
    </rPh>
    <rPh sb="19" eb="21">
      <t>ビコウ</t>
    </rPh>
    <rPh sb="21" eb="22">
      <t>ラン</t>
    </rPh>
    <rPh sb="23" eb="25">
      <t>キニュウ</t>
    </rPh>
    <phoneticPr fontId="3"/>
  </si>
  <si>
    <t>※７　31人以上の学級定数を30人に引き下げることに伴い行う増築及び内部改修を行う場合は備考欄に「基準引き下げに伴う工事」と記載すること。</t>
    <rPh sb="39" eb="40">
      <t>オコナ</t>
    </rPh>
    <rPh sb="41" eb="43">
      <t>バアイ</t>
    </rPh>
    <rPh sb="44" eb="47">
      <t>ビコウラン</t>
    </rPh>
    <phoneticPr fontId="3"/>
  </si>
  <si>
    <t>都道府県番号</t>
    <rPh sb="0" eb="6">
      <t>トドウフケンバンゴウ</t>
    </rPh>
    <phoneticPr fontId="3"/>
  </si>
  <si>
    <t>都道府県名</t>
    <rPh sb="0" eb="5">
      <t>トドウフケンメイ</t>
    </rPh>
    <phoneticPr fontId="3"/>
  </si>
  <si>
    <t>　「2024/2/15」と入力すると、
↓「R6.2.15」と表示されます。</t>
    <phoneticPr fontId="3"/>
  </si>
  <si>
    <t>番号</t>
    <rPh sb="0" eb="1">
      <t>バン</t>
    </rPh>
    <rPh sb="1" eb="2">
      <t>ゴウ</t>
    </rPh>
    <phoneticPr fontId="3"/>
  </si>
  <si>
    <r>
      <t xml:space="preserve">設置者名
</t>
    </r>
    <r>
      <rPr>
        <sz val="8"/>
        <color rgb="FFFF0000"/>
        <rFont val="ＭＳ ゴシック"/>
        <family val="3"/>
        <charset val="128"/>
      </rPr>
      <t xml:space="preserve">※改行不要
</t>
    </r>
    <r>
      <rPr>
        <b/>
        <sz val="8"/>
        <color rgb="FFFF0000"/>
        <rFont val="ＭＳ ゴシック"/>
        <family val="3"/>
        <charset val="128"/>
      </rPr>
      <t xml:space="preserve">※学校法人から記載
</t>
    </r>
    <r>
      <rPr>
        <sz val="8"/>
        <color rgb="FFFF0000"/>
        <rFont val="ＭＳ ゴシック"/>
        <family val="3"/>
        <charset val="128"/>
      </rPr>
      <t>※「学校法人」と「法人名」の間に空白は不用</t>
    </r>
    <rPh sb="0" eb="2">
      <t>セッチ</t>
    </rPh>
    <rPh sb="2" eb="3">
      <t>シャ</t>
    </rPh>
    <rPh sb="3" eb="4">
      <t>メイ</t>
    </rPh>
    <rPh sb="6" eb="8">
      <t>カイギョウ</t>
    </rPh>
    <rPh sb="8" eb="10">
      <t>フヨウ</t>
    </rPh>
    <rPh sb="12" eb="14">
      <t>ガッコウ</t>
    </rPh>
    <rPh sb="14" eb="16">
      <t>ホウジン</t>
    </rPh>
    <rPh sb="18" eb="20">
      <t>キサイ</t>
    </rPh>
    <rPh sb="23" eb="27">
      <t>ガッコウホウジン</t>
    </rPh>
    <rPh sb="30" eb="33">
      <t>ホウジンメイ</t>
    </rPh>
    <rPh sb="35" eb="36">
      <t>アイダ</t>
    </rPh>
    <rPh sb="37" eb="39">
      <t>クウハク</t>
    </rPh>
    <rPh sb="40" eb="42">
      <t>フヨウ</t>
    </rPh>
    <phoneticPr fontId="3"/>
  </si>
  <si>
    <r>
      <t xml:space="preserve">幼稚園名
</t>
    </r>
    <r>
      <rPr>
        <sz val="8"/>
        <color rgb="FFFF0000"/>
        <rFont val="ＭＳ ゴシック"/>
        <family val="3"/>
        <charset val="128"/>
      </rPr>
      <t>※改行不要</t>
    </r>
    <rPh sb="0" eb="3">
      <t>ヨウチエン</t>
    </rPh>
    <rPh sb="3" eb="4">
      <t>メイ</t>
    </rPh>
    <rPh sb="6" eb="8">
      <t>カイギョウ</t>
    </rPh>
    <rPh sb="8" eb="10">
      <t>フヨウ</t>
    </rPh>
    <phoneticPr fontId="3"/>
  </si>
  <si>
    <t>事業区分</t>
    <rPh sb="0" eb="2">
      <t>ジギョウ</t>
    </rPh>
    <rPh sb="2" eb="4">
      <t>クブン</t>
    </rPh>
    <phoneticPr fontId="3"/>
  </si>
  <si>
    <t>構造</t>
    <rPh sb="0" eb="1">
      <t>カマエ</t>
    </rPh>
    <rPh sb="1" eb="2">
      <t>ヅクリ</t>
    </rPh>
    <phoneticPr fontId="3"/>
  </si>
  <si>
    <t>建築面積</t>
    <rPh sb="0" eb="2">
      <t>ケンチク</t>
    </rPh>
    <rPh sb="2" eb="4">
      <t>メンセキ</t>
    </rPh>
    <phoneticPr fontId="3"/>
  </si>
  <si>
    <t>補助資格面積</t>
    <rPh sb="0" eb="2">
      <t>ホジョ</t>
    </rPh>
    <rPh sb="2" eb="4">
      <t>シカク</t>
    </rPh>
    <rPh sb="4" eb="6">
      <t>メンセキ</t>
    </rPh>
    <phoneticPr fontId="3"/>
  </si>
  <si>
    <r>
      <t xml:space="preserve">単価
</t>
    </r>
    <r>
      <rPr>
        <sz val="8"/>
        <color rgb="FFFF0000"/>
        <rFont val="ＭＳ ゴシック"/>
        <family val="3"/>
        <charset val="128"/>
      </rPr>
      <t>※入力不要</t>
    </r>
    <rPh sb="0" eb="2">
      <t>タンカ</t>
    </rPh>
    <rPh sb="4" eb="6">
      <t>ニュウリョク</t>
    </rPh>
    <rPh sb="6" eb="8">
      <t>フヨウ</t>
    </rPh>
    <phoneticPr fontId="3"/>
  </si>
  <si>
    <t>耐震指数</t>
    <rPh sb="0" eb="2">
      <t>タイシン</t>
    </rPh>
    <rPh sb="2" eb="4">
      <t>シスウ</t>
    </rPh>
    <phoneticPr fontId="3"/>
  </si>
  <si>
    <t>耐震値</t>
    <rPh sb="0" eb="3">
      <t>タイシンチ</t>
    </rPh>
    <phoneticPr fontId="3"/>
  </si>
  <si>
    <t>築年数</t>
    <rPh sb="0" eb="3">
      <t>チクネンスウ</t>
    </rPh>
    <phoneticPr fontId="3"/>
  </si>
  <si>
    <r>
      <t xml:space="preserve">補助対象工事費
</t>
    </r>
    <r>
      <rPr>
        <sz val="8"/>
        <color rgb="FFFF0000"/>
        <rFont val="ＭＳ ゴシック"/>
        <family val="3"/>
        <charset val="128"/>
      </rPr>
      <t>※1千円未満切捨て</t>
    </r>
    <rPh sb="0" eb="2">
      <t>ホジョ</t>
    </rPh>
    <rPh sb="2" eb="4">
      <t>タイショウ</t>
    </rPh>
    <rPh sb="4" eb="7">
      <t>コウジヒ</t>
    </rPh>
    <rPh sb="10" eb="11">
      <t>セン</t>
    </rPh>
    <rPh sb="11" eb="12">
      <t>エン</t>
    </rPh>
    <rPh sb="12" eb="14">
      <t>ミマン</t>
    </rPh>
    <rPh sb="14" eb="16">
      <t>キリス</t>
    </rPh>
    <phoneticPr fontId="3"/>
  </si>
  <si>
    <t>補助率</t>
    <phoneticPr fontId="3"/>
  </si>
  <si>
    <r>
      <t xml:space="preserve">補助金申請額
</t>
    </r>
    <r>
      <rPr>
        <sz val="8"/>
        <color rgb="FFFF0000"/>
        <rFont val="ＭＳ ゴシック"/>
        <family val="3"/>
        <charset val="128"/>
      </rPr>
      <t>※1千円未満切捨て</t>
    </r>
    <rPh sb="0" eb="3">
      <t>ホジョキン</t>
    </rPh>
    <rPh sb="3" eb="5">
      <t>シンセイ</t>
    </rPh>
    <rPh sb="5" eb="6">
      <t>ガク</t>
    </rPh>
    <rPh sb="9" eb="10">
      <t>セン</t>
    </rPh>
    <rPh sb="10" eb="11">
      <t>エン</t>
    </rPh>
    <rPh sb="11" eb="13">
      <t>ミマン</t>
    </rPh>
    <rPh sb="13" eb="15">
      <t>キリス</t>
    </rPh>
    <phoneticPr fontId="3"/>
  </si>
  <si>
    <t>契約日
（予定）</t>
    <rPh sb="0" eb="3">
      <t>ケイヤクビ</t>
    </rPh>
    <rPh sb="5" eb="7">
      <t>ヨテイ</t>
    </rPh>
    <phoneticPr fontId="3"/>
  </si>
  <si>
    <t>工期
(予定)</t>
    <rPh sb="0" eb="2">
      <t>コウキ</t>
    </rPh>
    <rPh sb="4" eb="6">
      <t>ヨテイ</t>
    </rPh>
    <phoneticPr fontId="3"/>
  </si>
  <si>
    <t>認定こども園かどうか</t>
    <phoneticPr fontId="3"/>
  </si>
  <si>
    <t>認定こども園への移行予定</t>
    <rPh sb="0" eb="2">
      <t>ニンテイ</t>
    </rPh>
    <rPh sb="5" eb="6">
      <t>エン</t>
    </rPh>
    <rPh sb="8" eb="10">
      <t>イコウ</t>
    </rPh>
    <rPh sb="10" eb="12">
      <t>ヨテイ</t>
    </rPh>
    <phoneticPr fontId="3"/>
  </si>
  <si>
    <t>園舎</t>
    <rPh sb="0" eb="2">
      <t>エンシャ</t>
    </rPh>
    <phoneticPr fontId="3"/>
  </si>
  <si>
    <t>非構造部材</t>
    <rPh sb="0" eb="5">
      <t>ヒコウゾウブザイ</t>
    </rPh>
    <phoneticPr fontId="3"/>
  </si>
  <si>
    <r>
      <t xml:space="preserve">備考（工事内容等）
</t>
    </r>
    <r>
      <rPr>
        <sz val="9"/>
        <color rgb="FFFF0000"/>
        <rFont val="ＭＳ ゴシック"/>
        <family val="3"/>
        <charset val="128"/>
      </rPr>
      <t>※エコ改修の場合は事業区分・事業細目・工事内容を記載
※内部改修の場合は工事内容を記載　</t>
    </r>
    <rPh sb="0" eb="1">
      <t>ソナエ</t>
    </rPh>
    <rPh sb="1" eb="2">
      <t>コウ</t>
    </rPh>
    <rPh sb="3" eb="5">
      <t>コウジ</t>
    </rPh>
    <rPh sb="5" eb="7">
      <t>ナイヨウ</t>
    </rPh>
    <rPh sb="7" eb="8">
      <t>ナド</t>
    </rPh>
    <phoneticPr fontId="3"/>
  </si>
  <si>
    <t>※補助金額チェック欄</t>
    <rPh sb="1" eb="4">
      <t>ホジョキン</t>
    </rPh>
    <rPh sb="4" eb="5">
      <t>ガク</t>
    </rPh>
    <rPh sb="9" eb="10">
      <t>ラン</t>
    </rPh>
    <phoneticPr fontId="3"/>
  </si>
  <si>
    <t>早期着工の必要性</t>
    <rPh sb="0" eb="2">
      <t>ソウキ</t>
    </rPh>
    <rPh sb="2" eb="4">
      <t>チャッコウ</t>
    </rPh>
    <rPh sb="5" eb="8">
      <t>ヒツヨウセイ</t>
    </rPh>
    <phoneticPr fontId="3"/>
  </si>
  <si>
    <t xml:space="preserve">
①新建築基準で建築されたかどうか</t>
    <rPh sb="2" eb="3">
      <t>シン</t>
    </rPh>
    <rPh sb="3" eb="5">
      <t>ケンチク</t>
    </rPh>
    <rPh sb="5" eb="7">
      <t>キジュン</t>
    </rPh>
    <rPh sb="8" eb="10">
      <t>ケンチク</t>
    </rPh>
    <phoneticPr fontId="3"/>
  </si>
  <si>
    <t>②耐震診断は実施済かどうか</t>
    <rPh sb="1" eb="3">
      <t>タイシン</t>
    </rPh>
    <phoneticPr fontId="3"/>
  </si>
  <si>
    <t>③耐震診断の結果、耐震性があるかどうか</t>
    <rPh sb="1" eb="3">
      <t>タイシン</t>
    </rPh>
    <rPh sb="3" eb="5">
      <t>シンダン</t>
    </rPh>
    <rPh sb="6" eb="8">
      <t>ケッカ</t>
    </rPh>
    <rPh sb="9" eb="12">
      <t>タイシンセイ</t>
    </rPh>
    <phoneticPr fontId="3"/>
  </si>
  <si>
    <t>④耐震改修等の対策は実施済かどうか</t>
    <phoneticPr fontId="3"/>
  </si>
  <si>
    <t>⑤耐震点検は実施済かどうか</t>
    <rPh sb="3" eb="5">
      <t>テンケン</t>
    </rPh>
    <phoneticPr fontId="3"/>
  </si>
  <si>
    <t>⑥耐震点検の結果、耐震性があるかどうか</t>
    <rPh sb="1" eb="3">
      <t>タイシン</t>
    </rPh>
    <rPh sb="3" eb="5">
      <t>テンケン</t>
    </rPh>
    <rPh sb="6" eb="8">
      <t>ケッカ</t>
    </rPh>
    <rPh sb="9" eb="12">
      <t>タイシンセイ</t>
    </rPh>
    <phoneticPr fontId="3"/>
  </si>
  <si>
    <t>⑦耐震改修等の対策は実施済かどうか</t>
    <phoneticPr fontId="3"/>
  </si>
  <si>
    <t>㎡</t>
    <phoneticPr fontId="3"/>
  </si>
  <si>
    <t>円</t>
    <rPh sb="0" eb="1">
      <t>エン</t>
    </rPh>
    <phoneticPr fontId="3"/>
  </si>
  <si>
    <t>数値</t>
    <rPh sb="0" eb="2">
      <t>スウチ</t>
    </rPh>
    <phoneticPr fontId="3"/>
  </si>
  <si>
    <t>千円</t>
    <rPh sb="0" eb="2">
      <t>センエン</t>
    </rPh>
    <phoneticPr fontId="3"/>
  </si>
  <si>
    <t>○/×</t>
    <phoneticPr fontId="3"/>
  </si>
  <si>
    <t>○/×/済</t>
    <rPh sb="4" eb="5">
      <t>スミ</t>
    </rPh>
    <phoneticPr fontId="3"/>
  </si>
  <si>
    <r>
      <rPr>
        <b/>
        <sz val="9"/>
        <color rgb="FFFF0000"/>
        <rFont val="ＭＳ ゴシック"/>
        <family val="3"/>
        <charset val="128"/>
      </rPr>
      <t>黄色着色箇所が必須記入項目となります。</t>
    </r>
    <r>
      <rPr>
        <sz val="9"/>
        <color rgb="FFFF0000"/>
        <rFont val="ＭＳ ゴシック"/>
        <family val="3"/>
        <charset val="128"/>
      </rPr>
      <t>E列、I～K列、M列は該当事業を選択した場合着色されます。</t>
    </r>
    <r>
      <rPr>
        <b/>
        <sz val="9"/>
        <color rgb="FFFF0000"/>
        <rFont val="ＭＳ ゴシック"/>
        <family val="3"/>
        <charset val="128"/>
      </rPr>
      <t>※プルダウンリストのあるものは、リストから選択して下さい。</t>
    </r>
    <rPh sb="0" eb="2">
      <t>キイロ</t>
    </rPh>
    <rPh sb="2" eb="4">
      <t>チャクショク</t>
    </rPh>
    <rPh sb="4" eb="6">
      <t>カショ</t>
    </rPh>
    <rPh sb="7" eb="9">
      <t>ヒッス</t>
    </rPh>
    <rPh sb="9" eb="11">
      <t>キニュウ</t>
    </rPh>
    <rPh sb="11" eb="13">
      <t>コウモク</t>
    </rPh>
    <rPh sb="20" eb="21">
      <t>レツ</t>
    </rPh>
    <rPh sb="25" eb="26">
      <t>レツ</t>
    </rPh>
    <rPh sb="28" eb="29">
      <t>レツ</t>
    </rPh>
    <rPh sb="30" eb="32">
      <t>ガイトウ</t>
    </rPh>
    <rPh sb="32" eb="34">
      <t>ジギョウ</t>
    </rPh>
    <rPh sb="35" eb="37">
      <t>センタク</t>
    </rPh>
    <rPh sb="39" eb="41">
      <t>バアイ</t>
    </rPh>
    <rPh sb="41" eb="43">
      <t>チャクショク</t>
    </rPh>
    <rPh sb="69" eb="71">
      <t>センタク</t>
    </rPh>
    <rPh sb="73" eb="74">
      <t>クダ</t>
    </rPh>
    <phoneticPr fontId="3"/>
  </si>
  <si>
    <t>耐震
指数</t>
    <rPh sb="0" eb="2">
      <t>タイシン</t>
    </rPh>
    <rPh sb="3" eb="5">
      <t>シスウ</t>
    </rPh>
    <phoneticPr fontId="3"/>
  </si>
  <si>
    <t>補助率</t>
    <rPh sb="0" eb="3">
      <t>ホジョリツ</t>
    </rPh>
    <phoneticPr fontId="3"/>
  </si>
  <si>
    <r>
      <t xml:space="preserve">補助金
申請額
</t>
    </r>
    <r>
      <rPr>
        <sz val="8"/>
        <color rgb="FFFF0000"/>
        <rFont val="ＭＳ ゴシック"/>
        <family val="3"/>
        <charset val="128"/>
      </rPr>
      <t>※1千円未満切捨て</t>
    </r>
    <rPh sb="0" eb="3">
      <t>ホジョキン</t>
    </rPh>
    <rPh sb="4" eb="6">
      <t>シンセイ</t>
    </rPh>
    <rPh sb="6" eb="7">
      <t>ガク</t>
    </rPh>
    <rPh sb="10" eb="11">
      <t>セン</t>
    </rPh>
    <rPh sb="11" eb="12">
      <t>エン</t>
    </rPh>
    <rPh sb="12" eb="14">
      <t>ミマン</t>
    </rPh>
    <rPh sb="14" eb="16">
      <t>キリス</t>
    </rPh>
    <phoneticPr fontId="3"/>
  </si>
  <si>
    <r>
      <t xml:space="preserve">備考（工事内容等）
</t>
    </r>
    <r>
      <rPr>
        <sz val="9"/>
        <color rgb="FFFF0000"/>
        <rFont val="ＭＳ ゴシック"/>
        <family val="3"/>
        <charset val="128"/>
      </rPr>
      <t>※エコ改修の場合は事業区分・事業細目・工事内容を記載
※内部改修の場合は工事内容を記載</t>
    </r>
    <r>
      <rPr>
        <sz val="9"/>
        <rFont val="ＭＳ ゴシック"/>
        <family val="3"/>
        <charset val="128"/>
      </rPr>
      <t>　</t>
    </r>
    <rPh sb="0" eb="1">
      <t>ソナエ</t>
    </rPh>
    <rPh sb="1" eb="2">
      <t>コウ</t>
    </rPh>
    <rPh sb="3" eb="5">
      <t>コウジ</t>
    </rPh>
    <rPh sb="5" eb="7">
      <t>ナイヨウ</t>
    </rPh>
    <rPh sb="7" eb="8">
      <t>ナド</t>
    </rPh>
    <rPh sb="13" eb="15">
      <t>カイシュウ</t>
    </rPh>
    <rPh sb="16" eb="18">
      <t>バアイ</t>
    </rPh>
    <rPh sb="19" eb="21">
      <t>ジギョウ</t>
    </rPh>
    <rPh sb="21" eb="23">
      <t>クブン</t>
    </rPh>
    <rPh sb="24" eb="26">
      <t>ジギョウ</t>
    </rPh>
    <rPh sb="26" eb="28">
      <t>サイモク</t>
    </rPh>
    <rPh sb="29" eb="31">
      <t>コウジ</t>
    </rPh>
    <rPh sb="31" eb="33">
      <t>ナイヨウ</t>
    </rPh>
    <rPh sb="34" eb="36">
      <t>キサイ</t>
    </rPh>
    <rPh sb="51" eb="53">
      <t>キサイ</t>
    </rPh>
    <phoneticPr fontId="3"/>
  </si>
  <si>
    <t>学校法人○○</t>
    <rPh sb="0" eb="2">
      <t>ガッコウ</t>
    </rPh>
    <rPh sb="2" eb="4">
      <t>ホウジン</t>
    </rPh>
    <phoneticPr fontId="3"/>
  </si>
  <si>
    <t>○○幼稚園</t>
    <rPh sb="2" eb="5">
      <t>ヨウチエン</t>
    </rPh>
    <phoneticPr fontId="3"/>
  </si>
  <si>
    <t>改築（耐震）</t>
  </si>
  <si>
    <t>R</t>
  </si>
  <si>
    <t>S53年（築46年）</t>
    <rPh sb="3" eb="4">
      <t>ネン</t>
    </rPh>
    <rPh sb="5" eb="6">
      <t>チク</t>
    </rPh>
    <rPh sb="8" eb="9">
      <t>ネン</t>
    </rPh>
    <phoneticPr fontId="3"/>
  </si>
  <si>
    <t>R6.2.15～R6.3.31</t>
  </si>
  <si>
    <t>R6.5.7～R7.3.31</t>
    <phoneticPr fontId="3"/>
  </si>
  <si>
    <t>×</t>
  </si>
  <si>
    <t>.</t>
  </si>
  <si>
    <t>学校法人△△</t>
    <rPh sb="0" eb="2">
      <t>ガッコウ</t>
    </rPh>
    <rPh sb="2" eb="4">
      <t>ホウジン</t>
    </rPh>
    <phoneticPr fontId="3"/>
  </si>
  <si>
    <t>△△幼稚園</t>
    <rPh sb="2" eb="5">
      <t>ヨウチエン</t>
    </rPh>
    <phoneticPr fontId="3"/>
  </si>
  <si>
    <t>内部改修（衛生）</t>
  </si>
  <si>
    <t xml:space="preserve">H3年（33年経過） </t>
    <rPh sb="2" eb="3">
      <t>ネン</t>
    </rPh>
    <rPh sb="6" eb="7">
      <t>ネン</t>
    </rPh>
    <rPh sb="7" eb="9">
      <t>ケイカ</t>
    </rPh>
    <phoneticPr fontId="3"/>
  </si>
  <si>
    <t>～R6.3</t>
  </si>
  <si>
    <t>～R6.9</t>
    <phoneticPr fontId="3"/>
  </si>
  <si>
    <t>熱中症対策を目的とした空調設備の整備</t>
    <rPh sb="0" eb="2">
      <t>ネッチュウ</t>
    </rPh>
    <rPh sb="2" eb="3">
      <t>ショウ</t>
    </rPh>
    <rPh sb="3" eb="5">
      <t>タイサク</t>
    </rPh>
    <rPh sb="6" eb="8">
      <t>モクテキ</t>
    </rPh>
    <rPh sb="11" eb="13">
      <t>クウチョウ</t>
    </rPh>
    <rPh sb="13" eb="15">
      <t>セツビ</t>
    </rPh>
    <rPh sb="16" eb="18">
      <t>セイビ</t>
    </rPh>
    <phoneticPr fontId="3"/>
  </si>
  <si>
    <t>耐震補強（非構造）</t>
  </si>
  <si>
    <t>～R6.7</t>
    <phoneticPr fontId="3"/>
  </si>
  <si>
    <t>建具及びガラスの落下防止工事</t>
    <rPh sb="0" eb="2">
      <t>タテグ</t>
    </rPh>
    <rPh sb="2" eb="3">
      <t>オヨ</t>
    </rPh>
    <rPh sb="8" eb="10">
      <t>ラッカ</t>
    </rPh>
    <rPh sb="10" eb="12">
      <t>ボウシ</t>
    </rPh>
    <rPh sb="12" eb="14">
      <t>コウジ</t>
    </rPh>
    <phoneticPr fontId="3"/>
  </si>
  <si>
    <t>耐震補強</t>
    <rPh sb="0" eb="4">
      <t>タイシンホキョウ</t>
    </rPh>
    <phoneticPr fontId="3"/>
  </si>
  <si>
    <t>耐震補強（非構造）</t>
    <rPh sb="0" eb="4">
      <t>タイシンホキョウ</t>
    </rPh>
    <rPh sb="5" eb="6">
      <t>ヒ</t>
    </rPh>
    <rPh sb="6" eb="8">
      <t>コウゾウ</t>
    </rPh>
    <phoneticPr fontId="3"/>
  </si>
  <si>
    <t>耐震補強（耐震診断費のみ）</t>
    <rPh sb="0" eb="4">
      <t>タイシンホキョウ</t>
    </rPh>
    <rPh sb="5" eb="9">
      <t>タイシンシンダン</t>
    </rPh>
    <rPh sb="9" eb="10">
      <t>ヒ</t>
    </rPh>
    <phoneticPr fontId="3"/>
  </si>
  <si>
    <t>耐震補強（防災）</t>
    <rPh sb="0" eb="4">
      <t>タイシンホキョウ</t>
    </rPh>
    <rPh sb="5" eb="7">
      <t>ボウサイ</t>
    </rPh>
    <phoneticPr fontId="3"/>
  </si>
  <si>
    <t>防犯対策</t>
    <rPh sb="0" eb="4">
      <t>ボウハンタイサク</t>
    </rPh>
    <phoneticPr fontId="3"/>
  </si>
  <si>
    <t>特別防犯対策</t>
    <rPh sb="0" eb="6">
      <t>トクベツボウハンタイサク</t>
    </rPh>
    <phoneticPr fontId="3"/>
  </si>
  <si>
    <t>増築</t>
    <rPh sb="0" eb="2">
      <t>ゾウチク</t>
    </rPh>
    <phoneticPr fontId="3"/>
  </si>
  <si>
    <t>増築（学級定員引き下げ）</t>
    <rPh sb="0" eb="2">
      <t>ゾウチク</t>
    </rPh>
    <rPh sb="3" eb="5">
      <t>ガッキュウ</t>
    </rPh>
    <rPh sb="5" eb="7">
      <t>テイイン</t>
    </rPh>
    <rPh sb="7" eb="8">
      <t>ヒ</t>
    </rPh>
    <rPh sb="9" eb="10">
      <t>サ</t>
    </rPh>
    <phoneticPr fontId="3"/>
  </si>
  <si>
    <t>増築（感染症）</t>
    <rPh sb="0" eb="2">
      <t>ゾウチク</t>
    </rPh>
    <rPh sb="3" eb="6">
      <t>カンセンショウ</t>
    </rPh>
    <phoneticPr fontId="3"/>
  </si>
  <si>
    <t>改築（耐震）</t>
    <rPh sb="0" eb="2">
      <t>カイチク</t>
    </rPh>
    <rPh sb="3" eb="5">
      <t>タイシン</t>
    </rPh>
    <phoneticPr fontId="3"/>
  </si>
  <si>
    <t>改築（預かり保育）</t>
    <rPh sb="0" eb="2">
      <t>カイチク</t>
    </rPh>
    <rPh sb="3" eb="4">
      <t>アズ</t>
    </rPh>
    <rPh sb="6" eb="8">
      <t>ホイク</t>
    </rPh>
    <phoneticPr fontId="3"/>
  </si>
  <si>
    <t>改築（その他）</t>
    <rPh sb="0" eb="2">
      <t>カイチク</t>
    </rPh>
    <rPh sb="5" eb="6">
      <t>タ</t>
    </rPh>
    <phoneticPr fontId="3"/>
  </si>
  <si>
    <t>アスベスト等対策</t>
    <rPh sb="5" eb="8">
      <t>トウタイサク</t>
    </rPh>
    <phoneticPr fontId="3"/>
  </si>
  <si>
    <t>エコ改修</t>
    <rPh sb="2" eb="4">
      <t>カイシュウ</t>
    </rPh>
    <phoneticPr fontId="3"/>
  </si>
  <si>
    <t>内部改修（衛生）</t>
    <rPh sb="0" eb="2">
      <t>ナイブ</t>
    </rPh>
    <rPh sb="2" eb="4">
      <t>カイシュウ</t>
    </rPh>
    <rPh sb="5" eb="7">
      <t>エイセイ</t>
    </rPh>
    <phoneticPr fontId="3"/>
  </si>
  <si>
    <t>内部改修（園舎）</t>
    <rPh sb="0" eb="2">
      <t>ナイブ</t>
    </rPh>
    <rPh sb="2" eb="4">
      <t>カイシュウ</t>
    </rPh>
    <rPh sb="5" eb="7">
      <t>エンシャ</t>
    </rPh>
    <phoneticPr fontId="3"/>
  </si>
  <si>
    <t>バリアフリー化</t>
    <rPh sb="6" eb="7">
      <t>カ</t>
    </rPh>
    <phoneticPr fontId="3"/>
  </si>
  <si>
    <t>※作業シートと連動しているため、このシートは削除しないでください！</t>
    <rPh sb="1" eb="3">
      <t>サギョウ</t>
    </rPh>
    <rPh sb="7" eb="9">
      <t>レンドウ</t>
    </rPh>
    <rPh sb="22" eb="24">
      <t>サクジョ</t>
    </rPh>
    <phoneticPr fontId="3"/>
  </si>
  <si>
    <t>◇エラーチェック用</t>
    <rPh sb="8" eb="9">
      <t>ヨウ</t>
    </rPh>
    <phoneticPr fontId="3"/>
  </si>
  <si>
    <t>全事業区分</t>
    <rPh sb="0" eb="1">
      <t>ゼン</t>
    </rPh>
    <rPh sb="1" eb="3">
      <t>ジギョウ</t>
    </rPh>
    <rPh sb="3" eb="5">
      <t>クブン</t>
    </rPh>
    <phoneticPr fontId="3"/>
  </si>
  <si>
    <t>今回募集区分</t>
    <rPh sb="0" eb="2">
      <t>コンカイ</t>
    </rPh>
    <rPh sb="2" eb="4">
      <t>ボシュウ</t>
    </rPh>
    <rPh sb="4" eb="6">
      <t>クブン</t>
    </rPh>
    <phoneticPr fontId="3"/>
  </si>
  <si>
    <t>構造</t>
    <rPh sb="0" eb="2">
      <t>コウゾウ</t>
    </rPh>
    <phoneticPr fontId="3"/>
  </si>
  <si>
    <t>単価</t>
    <rPh sb="0" eb="2">
      <t>タンカ</t>
    </rPh>
    <phoneticPr fontId="3"/>
  </si>
  <si>
    <t>事業区分</t>
    <rPh sb="0" eb="4">
      <t>ジギョウクブン</t>
    </rPh>
    <phoneticPr fontId="3"/>
  </si>
  <si>
    <t>耐震指数</t>
    <rPh sb="0" eb="4">
      <t>タイシンシスウ</t>
    </rPh>
    <phoneticPr fontId="3"/>
  </si>
  <si>
    <t>上限額</t>
    <rPh sb="0" eb="2">
      <t>ジョウゲン</t>
    </rPh>
    <rPh sb="2" eb="3">
      <t>ガク</t>
    </rPh>
    <phoneticPr fontId="3"/>
  </si>
  <si>
    <t>下限額</t>
    <rPh sb="0" eb="3">
      <t>カゲンガク</t>
    </rPh>
    <phoneticPr fontId="3"/>
  </si>
  <si>
    <t>新築</t>
    <rPh sb="0" eb="2">
      <t>シンチク</t>
    </rPh>
    <phoneticPr fontId="3"/>
  </si>
  <si>
    <t>W</t>
    <phoneticPr fontId="3"/>
  </si>
  <si>
    <t>○</t>
    <phoneticPr fontId="3"/>
  </si>
  <si>
    <t>算定による</t>
    <rPh sb="0" eb="2">
      <t>サンテイ</t>
    </rPh>
    <phoneticPr fontId="3"/>
  </si>
  <si>
    <t>なし</t>
  </si>
  <si>
    <t>R</t>
    <phoneticPr fontId="3"/>
  </si>
  <si>
    <t>×</t>
    <phoneticPr fontId="3"/>
  </si>
  <si>
    <t>耐震補強</t>
    <rPh sb="0" eb="2">
      <t>タイシン</t>
    </rPh>
    <rPh sb="2" eb="4">
      <t>ホキョウ</t>
    </rPh>
    <phoneticPr fontId="4"/>
  </si>
  <si>
    <t>S</t>
    <phoneticPr fontId="3"/>
  </si>
  <si>
    <t>移行済み</t>
    <rPh sb="0" eb="2">
      <t>イコウ</t>
    </rPh>
    <rPh sb="2" eb="3">
      <t>ズ</t>
    </rPh>
    <phoneticPr fontId="3"/>
  </si>
  <si>
    <t>耐震補強（非構造）</t>
    <rPh sb="0" eb="2">
      <t>タイシン</t>
    </rPh>
    <rPh sb="2" eb="4">
      <t>ホキョウ</t>
    </rPh>
    <rPh sb="5" eb="6">
      <t>ヒ</t>
    </rPh>
    <rPh sb="6" eb="8">
      <t>コウゾウ</t>
    </rPh>
    <phoneticPr fontId="3"/>
  </si>
  <si>
    <t>耐震補強（耐震診断費のみ）</t>
    <rPh sb="0" eb="2">
      <t>タイシン</t>
    </rPh>
    <rPh sb="2" eb="4">
      <t>ホキョウ</t>
    </rPh>
    <rPh sb="5" eb="7">
      <t>タイシン</t>
    </rPh>
    <rPh sb="7" eb="9">
      <t>シンダン</t>
    </rPh>
    <rPh sb="9" eb="10">
      <t>ヒ</t>
    </rPh>
    <phoneticPr fontId="3"/>
  </si>
  <si>
    <t>特別防犯対策</t>
    <rPh sb="0" eb="2">
      <t>トクベツ</t>
    </rPh>
    <rPh sb="2" eb="4">
      <t>ボウハン</t>
    </rPh>
    <rPh sb="4" eb="6">
      <t>タイサク</t>
    </rPh>
    <phoneticPr fontId="3"/>
  </si>
  <si>
    <t>屋外教育（運動広場）</t>
    <rPh sb="0" eb="2">
      <t>オクガイ</t>
    </rPh>
    <rPh sb="2" eb="4">
      <t>キョウイク</t>
    </rPh>
    <rPh sb="5" eb="7">
      <t>ウンドウ</t>
    </rPh>
    <rPh sb="7" eb="9">
      <t>ヒロバ</t>
    </rPh>
    <phoneticPr fontId="3"/>
  </si>
  <si>
    <t>アスベスト等対策</t>
    <rPh sb="5" eb="6">
      <t>ナド</t>
    </rPh>
    <rPh sb="6" eb="8">
      <t>タイサク</t>
    </rPh>
    <phoneticPr fontId="4"/>
  </si>
  <si>
    <t>屋外教育</t>
    <rPh sb="0" eb="4">
      <t>オクガイキョウイク</t>
    </rPh>
    <phoneticPr fontId="3"/>
  </si>
  <si>
    <t>屋外教育（集会施設）</t>
    <rPh sb="0" eb="2">
      <t>オクガイ</t>
    </rPh>
    <rPh sb="2" eb="4">
      <t>キョウイク</t>
    </rPh>
    <rPh sb="5" eb="7">
      <t>シュウカイ</t>
    </rPh>
    <rPh sb="7" eb="9">
      <t>シセツ</t>
    </rPh>
    <phoneticPr fontId="3"/>
  </si>
  <si>
    <t>エコ改修</t>
    <rPh sb="2" eb="4">
      <t>カイシュウ</t>
    </rPh>
    <phoneticPr fontId="4"/>
  </si>
  <si>
    <t>屋外教育（学習施設）</t>
    <rPh sb="0" eb="2">
      <t>オクガイ</t>
    </rPh>
    <rPh sb="2" eb="4">
      <t>キョウイク</t>
    </rPh>
    <rPh sb="5" eb="7">
      <t>ガクシュウ</t>
    </rPh>
    <rPh sb="7" eb="9">
      <t>シセツ</t>
    </rPh>
    <phoneticPr fontId="3"/>
  </si>
  <si>
    <t>内部改修（衛生）</t>
    <rPh sb="0" eb="2">
      <t>ナイブ</t>
    </rPh>
    <rPh sb="2" eb="4">
      <t>カイシュウ</t>
    </rPh>
    <rPh sb="5" eb="7">
      <t>エイセイ</t>
    </rPh>
    <phoneticPr fontId="4"/>
  </si>
  <si>
    <t>屋外教育（防音壁）</t>
    <rPh sb="0" eb="2">
      <t>オクガイ</t>
    </rPh>
    <rPh sb="2" eb="4">
      <t>キョウイク</t>
    </rPh>
    <rPh sb="5" eb="8">
      <t>ボウオンヘキ</t>
    </rPh>
    <phoneticPr fontId="3"/>
  </si>
  <si>
    <t>内部改修（園舎）</t>
    <rPh sb="0" eb="2">
      <t>ナイブ</t>
    </rPh>
    <rPh sb="2" eb="4">
      <t>カイシュウ</t>
    </rPh>
    <rPh sb="5" eb="7">
      <t>エンシャ</t>
    </rPh>
    <phoneticPr fontId="4"/>
  </si>
  <si>
    <t>屋外教育（防音壁）</t>
    <rPh sb="0" eb="4">
      <t>オクガイキョウイク</t>
    </rPh>
    <rPh sb="5" eb="8">
      <t>ボウオンヘキ</t>
    </rPh>
    <phoneticPr fontId="3"/>
  </si>
  <si>
    <t>Is</t>
  </si>
  <si>
    <t>耐震補強（防災）</t>
    <rPh sb="0" eb="2">
      <t>タイシン</t>
    </rPh>
    <rPh sb="2" eb="4">
      <t>ホキョウ</t>
    </rPh>
    <rPh sb="5" eb="7">
      <t>ボウサイ</t>
    </rPh>
    <phoneticPr fontId="3"/>
  </si>
  <si>
    <t>Iw</t>
  </si>
  <si>
    <t>防犯対策</t>
    <rPh sb="0" eb="2">
      <t>ボウハン</t>
    </rPh>
    <rPh sb="2" eb="4">
      <t>タイサク</t>
    </rPh>
    <phoneticPr fontId="4"/>
  </si>
  <si>
    <t>なし</t>
    <phoneticPr fontId="3"/>
  </si>
  <si>
    <t>バリアフリー化工事</t>
    <rPh sb="6" eb="7">
      <t>カ</t>
    </rPh>
    <rPh sb="7" eb="9">
      <t>コウジ</t>
    </rPh>
    <phoneticPr fontId="3"/>
  </si>
  <si>
    <t>緑化</t>
    <rPh sb="0" eb="2">
      <t>リョクカ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</si>
</sst>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quot;"/>
    <numFmt numFmtId="178" formatCode="[$-411]ge\.m\.d;@"/>
  </numFmts>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9"/>
      <color indexed="81"/>
      <name val="ＭＳ Ｐゴシック"/>
      <family val="3"/>
      <charset val="128"/>
    </font>
    <font>
      <sz val="11"/>
      <name val="ＭＳ Ｐゴシック"/>
      <family val="3"/>
      <charset val="128"/>
    </font>
    <font>
      <sz val="14"/>
      <name val="ＭＳ ゴシック"/>
      <family val="3"/>
      <charset val="128"/>
    </font>
    <font>
      <b/>
      <sz val="18"/>
      <name val="ＭＳ ゴシック"/>
      <family val="3"/>
      <charset val="128"/>
    </font>
    <font>
      <b/>
      <sz val="11"/>
      <name val="ＭＳ Ｐゴシック"/>
      <family val="3"/>
      <charset val="128"/>
    </font>
    <font>
      <b/>
      <sz val="9"/>
      <color indexed="81"/>
      <name val="MS P ゴシック"/>
      <family val="3"/>
      <charset val="128"/>
    </font>
    <font>
      <sz val="14"/>
      <color theme="8"/>
      <name val="ＭＳ ゴシック"/>
      <family val="3"/>
      <charset val="128"/>
    </font>
    <font>
      <sz val="9"/>
      <color rgb="FFFF0000"/>
      <name val="ＭＳ ゴシック"/>
      <family val="3"/>
      <charset val="128"/>
    </font>
    <font>
      <b/>
      <sz val="9"/>
      <color rgb="FFFF0000"/>
      <name val="ＭＳ ゴシック"/>
      <family val="3"/>
      <charset val="128"/>
    </font>
    <font>
      <sz val="9"/>
      <color rgb="FF0000FF"/>
      <name val="ＭＳ ゴシック"/>
      <family val="3"/>
      <charset val="128"/>
    </font>
    <font>
      <sz val="9"/>
      <color theme="8"/>
      <name val="ＭＳ ゴシック"/>
      <family val="3"/>
      <charset val="128"/>
    </font>
    <font>
      <sz val="9"/>
      <name val="ＭＳ ゴシック"/>
      <family val="3"/>
      <charset val="128"/>
    </font>
    <font>
      <sz val="9"/>
      <color theme="1"/>
      <name val="ＭＳ ゴシック"/>
      <family val="3"/>
      <charset val="128"/>
    </font>
    <font>
      <sz val="11"/>
      <color rgb="FFFF0000"/>
      <name val="ＭＳ Ｐゴシック"/>
      <family val="3"/>
      <charset val="128"/>
    </font>
    <font>
      <b/>
      <sz val="11"/>
      <name val="ＭＳ ゴシック"/>
      <family val="3"/>
      <charset val="128"/>
    </font>
    <font>
      <b/>
      <sz val="12"/>
      <name val="ＭＳ ゴシック"/>
      <family val="3"/>
      <charset val="128"/>
    </font>
    <font>
      <sz val="8"/>
      <color rgb="FF0000FF"/>
      <name val="ＭＳ ゴシック"/>
      <family val="3"/>
      <charset val="128"/>
    </font>
    <font>
      <sz val="9"/>
      <color theme="0"/>
      <name val="ＭＳ ゴシック"/>
      <family val="3"/>
      <charset val="128"/>
    </font>
    <font>
      <sz val="8"/>
      <color rgb="FFFF0000"/>
      <name val="ＭＳ ゴシック"/>
      <family val="3"/>
      <charset val="128"/>
    </font>
    <font>
      <b/>
      <sz val="8"/>
      <color rgb="FFFF0000"/>
      <name val="ＭＳ ゴシック"/>
      <family val="3"/>
      <charset val="128"/>
    </font>
    <font>
      <sz val="11"/>
      <name val="ＭＳ ゴシック"/>
      <family val="3"/>
      <charset val="128"/>
    </font>
    <font>
      <b/>
      <sz val="12"/>
      <color indexed="81"/>
      <name val="MS P ゴシック"/>
      <family val="3"/>
      <charset val="128"/>
    </font>
    <font>
      <b/>
      <sz val="12"/>
      <color indexed="81"/>
      <name val="ＭＳ Ｐゴシック"/>
      <family val="3"/>
      <charset val="128"/>
    </font>
    <font>
      <sz val="11"/>
      <color theme="1"/>
      <name val="游ゴシック"/>
      <family val="3"/>
      <charset val="128"/>
    </font>
    <font>
      <b/>
      <sz val="11"/>
      <color rgb="FFFF0000"/>
      <name val="游ゴシック"/>
      <family val="3"/>
      <charset val="128"/>
    </font>
  </fonts>
  <fills count="4">
    <fill>
      <patternFill patternType="none"/>
    </fill>
    <fill>
      <patternFill patternType="gray125"/>
    </fill>
    <fill>
      <patternFill patternType="solid">
        <fgColor rgb="FFFFFF99"/>
        <bgColor indexed="64"/>
      </patternFill>
    </fill>
    <fill>
      <patternFill patternType="solid">
        <fgColor rgb="FFFFFF00"/>
        <bgColor indexed="64"/>
      </patternFill>
    </fill>
  </fills>
  <borders count="41">
    <border>
      <left/>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38" fontId="5" fillId="0" borderId="0" applyFont="0" applyFill="0" applyBorder="0" applyAlignment="0" applyProtection="0">
      <alignment vertical="center"/>
    </xf>
    <xf numFmtId="0" fontId="2" fillId="0" borderId="0">
      <alignment vertical="center"/>
    </xf>
    <xf numFmtId="0" fontId="1" fillId="0" borderId="0">
      <alignment vertical="center"/>
    </xf>
  </cellStyleXfs>
  <cellXfs count="177">
    <xf numFmtId="0" fontId="0" fillId="0" borderId="0" xfId="0">
      <alignment vertical="center"/>
    </xf>
    <xf numFmtId="3" fontId="0" fillId="0" borderId="0" xfId="0" applyNumberFormat="1">
      <alignment vertical="center"/>
    </xf>
    <xf numFmtId="38" fontId="0" fillId="0" borderId="0" xfId="1" applyFont="1">
      <alignment vertical="center"/>
    </xf>
    <xf numFmtId="0" fontId="6" fillId="0" borderId="0" xfId="0" applyFont="1" applyProtection="1">
      <alignment vertical="center"/>
      <protection locked="0"/>
    </xf>
    <xf numFmtId="0" fontId="0" fillId="0" borderId="0" xfId="0" applyAlignment="1">
      <alignment horizontal="center" vertical="center"/>
    </xf>
    <xf numFmtId="0" fontId="8" fillId="0" borderId="5" xfId="0" applyFont="1" applyBorder="1" applyAlignment="1">
      <alignment horizontal="center" vertical="center"/>
    </xf>
    <xf numFmtId="0" fontId="0" fillId="0" borderId="5" xfId="0" applyBorder="1">
      <alignment vertical="center"/>
    </xf>
    <xf numFmtId="0" fontId="0" fillId="0" borderId="5" xfId="0" applyBorder="1" applyAlignment="1">
      <alignment horizontal="center" vertical="center"/>
    </xf>
    <xf numFmtId="3" fontId="0" fillId="0" borderId="5" xfId="0" applyNumberFormat="1" applyBorder="1">
      <alignment vertical="center"/>
    </xf>
    <xf numFmtId="3" fontId="8" fillId="0" borderId="5" xfId="0" applyNumberFormat="1" applyFont="1" applyBorder="1" applyAlignment="1">
      <alignment horizontal="center" vertical="center"/>
    </xf>
    <xf numFmtId="38" fontId="10" fillId="0" borderId="0" xfId="1" applyFont="1" applyFill="1" applyBorder="1" applyAlignment="1" applyProtection="1">
      <alignment horizontal="center" vertical="center"/>
      <protection locked="0"/>
    </xf>
    <xf numFmtId="0" fontId="10" fillId="0" borderId="0" xfId="0" applyFont="1" applyAlignment="1" applyProtection="1">
      <alignment horizontal="center" vertical="center"/>
      <protection locked="0"/>
    </xf>
    <xf numFmtId="38" fontId="14" fillId="0" borderId="0" xfId="1" applyFont="1" applyFill="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5" fillId="0" borderId="0" xfId="0" applyFont="1" applyProtection="1">
      <alignment vertical="center"/>
      <protection locked="0"/>
    </xf>
    <xf numFmtId="0" fontId="15" fillId="0" borderId="4" xfId="0" applyFont="1" applyBorder="1" applyAlignment="1" applyProtection="1">
      <alignment horizontal="center" vertical="center"/>
      <protection locked="0"/>
    </xf>
    <xf numFmtId="0" fontId="15" fillId="0" borderId="1" xfId="0" applyFont="1" applyBorder="1" applyAlignment="1" applyProtection="1">
      <alignment vertical="center" wrapText="1"/>
      <protection locked="0"/>
    </xf>
    <xf numFmtId="0" fontId="15" fillId="0" borderId="1" xfId="0" applyFont="1" applyBorder="1" applyAlignment="1" applyProtection="1">
      <alignment horizontal="center" vertical="center"/>
      <protection locked="0"/>
    </xf>
    <xf numFmtId="177" fontId="15" fillId="0" borderId="1" xfId="0" applyNumberFormat="1" applyFont="1" applyBorder="1" applyAlignment="1" applyProtection="1">
      <alignment horizontal="right" vertical="center"/>
      <protection locked="0"/>
    </xf>
    <xf numFmtId="176" fontId="13" fillId="0" borderId="1" xfId="0" applyNumberFormat="1" applyFont="1" applyBorder="1" applyAlignment="1" applyProtection="1">
      <alignment horizontal="right" vertical="center"/>
      <protection locked="0"/>
    </xf>
    <xf numFmtId="0" fontId="15" fillId="0" borderId="6" xfId="0" applyFont="1" applyBorder="1" applyAlignment="1" applyProtection="1">
      <alignment horizontal="center" vertical="center"/>
      <protection locked="0"/>
    </xf>
    <xf numFmtId="38" fontId="15" fillId="0" borderId="1" xfId="1" applyFont="1" applyFill="1" applyBorder="1" applyAlignment="1" applyProtection="1">
      <alignment horizontal="right" vertical="center"/>
      <protection locked="0"/>
    </xf>
    <xf numFmtId="49" fontId="15" fillId="0" borderId="6" xfId="0" applyNumberFormat="1" applyFont="1" applyBorder="1" applyAlignment="1" applyProtection="1">
      <alignment horizontal="center" vertical="center"/>
      <protection locked="0"/>
    </xf>
    <xf numFmtId="178" fontId="15" fillId="0" borderId="1" xfId="0" applyNumberFormat="1" applyFont="1" applyBorder="1" applyAlignment="1" applyProtection="1">
      <alignment horizontal="right" vertical="center"/>
      <protection locked="0"/>
    </xf>
    <xf numFmtId="0" fontId="15" fillId="0" borderId="3" xfId="0" applyFont="1" applyBorder="1" applyAlignment="1" applyProtection="1">
      <alignment vertical="center" shrinkToFit="1"/>
      <protection locked="0"/>
    </xf>
    <xf numFmtId="38" fontId="14" fillId="0" borderId="22" xfId="1" applyFont="1" applyFill="1" applyBorder="1" applyAlignment="1" applyProtection="1">
      <alignment horizontal="left" vertical="center"/>
      <protection locked="0"/>
    </xf>
    <xf numFmtId="0" fontId="14" fillId="0" borderId="23"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6" fillId="0" borderId="14" xfId="0" applyFont="1" applyBorder="1" applyAlignment="1" applyProtection="1">
      <alignment vertical="center" wrapText="1"/>
      <protection locked="0"/>
    </xf>
    <xf numFmtId="0" fontId="16" fillId="0" borderId="14" xfId="0" applyFont="1" applyBorder="1" applyAlignment="1" applyProtection="1">
      <alignment horizontal="center" vertical="center" wrapText="1"/>
      <protection locked="0"/>
    </xf>
    <xf numFmtId="177" fontId="16" fillId="0" borderId="14" xfId="0" applyNumberFormat="1" applyFont="1" applyBorder="1" applyAlignment="1" applyProtection="1">
      <alignment vertical="center" wrapText="1"/>
      <protection locked="0"/>
    </xf>
    <xf numFmtId="0" fontId="16" fillId="0" borderId="25" xfId="0" applyFont="1" applyBorder="1" applyAlignment="1" applyProtection="1">
      <alignment horizontal="center" vertical="center" wrapText="1"/>
      <protection locked="0"/>
    </xf>
    <xf numFmtId="38" fontId="16" fillId="0" borderId="14" xfId="1" applyFont="1" applyFill="1" applyBorder="1" applyAlignment="1" applyProtection="1">
      <alignment vertical="center" wrapText="1"/>
      <protection locked="0"/>
    </xf>
    <xf numFmtId="0" fontId="16" fillId="0" borderId="24" xfId="0" applyFont="1" applyBorder="1" applyAlignment="1" applyProtection="1">
      <alignment horizontal="center" vertical="center" wrapText="1"/>
      <protection locked="0"/>
    </xf>
    <xf numFmtId="0" fontId="16" fillId="0" borderId="26" xfId="0" applyFont="1" applyBorder="1" applyAlignment="1" applyProtection="1">
      <alignment horizontal="center" vertical="center" wrapText="1"/>
      <protection locked="0"/>
    </xf>
    <xf numFmtId="178" fontId="16" fillId="0" borderId="14" xfId="0" applyNumberFormat="1" applyFont="1" applyBorder="1" applyAlignment="1" applyProtection="1">
      <alignment vertical="center" wrapText="1"/>
      <protection locked="0"/>
    </xf>
    <xf numFmtId="0" fontId="15" fillId="0" borderId="15" xfId="0" applyFont="1" applyBorder="1" applyAlignment="1" applyProtection="1">
      <alignment vertical="center" wrapText="1" shrinkToFit="1"/>
      <protection locked="0"/>
    </xf>
    <xf numFmtId="0" fontId="15" fillId="0" borderId="2" xfId="0" applyFont="1" applyBorder="1" applyAlignment="1" applyProtection="1">
      <alignment horizontal="center" vertical="center"/>
      <protection locked="0"/>
    </xf>
    <xf numFmtId="0" fontId="16" fillId="0" borderId="5" xfId="0" applyFont="1" applyBorder="1" applyAlignment="1" applyProtection="1">
      <alignment vertical="center" wrapText="1"/>
      <protection locked="0"/>
    </xf>
    <xf numFmtId="0" fontId="16" fillId="0" borderId="5" xfId="0" applyFont="1" applyBorder="1" applyAlignment="1" applyProtection="1">
      <alignment horizontal="center" vertical="center" wrapText="1"/>
      <protection locked="0"/>
    </xf>
    <xf numFmtId="177" fontId="16" fillId="0" borderId="5" xfId="0" applyNumberFormat="1" applyFont="1" applyBorder="1" applyAlignment="1" applyProtection="1">
      <alignment vertical="center" wrapText="1"/>
      <protection locked="0"/>
    </xf>
    <xf numFmtId="0" fontId="16" fillId="0" borderId="7" xfId="0" applyFont="1" applyBorder="1" applyAlignment="1" applyProtection="1">
      <alignment horizontal="center" vertical="center" wrapText="1"/>
      <protection locked="0"/>
    </xf>
    <xf numFmtId="38" fontId="16" fillId="0" borderId="5" xfId="1" applyFont="1" applyFill="1" applyBorder="1" applyAlignment="1" applyProtection="1">
      <alignment vertical="center" wrapText="1"/>
      <protection locked="0"/>
    </xf>
    <xf numFmtId="0" fontId="16" fillId="0" borderId="8"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178" fontId="16" fillId="0" borderId="5" xfId="0" applyNumberFormat="1" applyFont="1" applyBorder="1" applyAlignment="1" applyProtection="1">
      <alignment vertical="center" wrapText="1"/>
      <protection locked="0"/>
    </xf>
    <xf numFmtId="0" fontId="15" fillId="0" borderId="9" xfId="0" applyFont="1" applyBorder="1" applyAlignment="1" applyProtection="1">
      <alignment vertical="center" wrapText="1" shrinkToFit="1"/>
      <protection locked="0"/>
    </xf>
    <xf numFmtId="0" fontId="15" fillId="0" borderId="9" xfId="0" applyFont="1" applyBorder="1" applyAlignment="1" applyProtection="1">
      <alignment vertical="center" shrinkToFit="1"/>
      <protection locked="0"/>
    </xf>
    <xf numFmtId="57" fontId="16" fillId="0" borderId="5" xfId="0" applyNumberFormat="1" applyFont="1" applyBorder="1" applyAlignment="1" applyProtection="1">
      <alignment vertical="center" wrapText="1"/>
      <protection locked="0"/>
    </xf>
    <xf numFmtId="0" fontId="16" fillId="0" borderId="17" xfId="0" applyFont="1" applyBorder="1" applyAlignment="1" applyProtection="1">
      <alignment vertical="center" wrapText="1"/>
      <protection locked="0"/>
    </xf>
    <xf numFmtId="0" fontId="16" fillId="0" borderId="17" xfId="0" applyFont="1" applyBorder="1" applyAlignment="1" applyProtection="1">
      <alignment horizontal="center" vertical="center" wrapText="1"/>
      <protection locked="0"/>
    </xf>
    <xf numFmtId="177" fontId="16" fillId="0" borderId="17" xfId="0" applyNumberFormat="1" applyFont="1" applyBorder="1" applyAlignment="1" applyProtection="1">
      <alignment vertical="center" wrapText="1"/>
      <protection locked="0"/>
    </xf>
    <xf numFmtId="0" fontId="16" fillId="0" borderId="20" xfId="0" applyFont="1" applyBorder="1" applyAlignment="1" applyProtection="1">
      <alignment horizontal="center" vertical="center" wrapText="1"/>
      <protection locked="0"/>
    </xf>
    <xf numFmtId="38" fontId="16" fillId="0" borderId="17" xfId="1" applyFont="1" applyFill="1" applyBorder="1" applyAlignment="1" applyProtection="1">
      <alignment vertical="center" wrapText="1"/>
      <protection locked="0"/>
    </xf>
    <xf numFmtId="0" fontId="16" fillId="0" borderId="19"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178" fontId="16" fillId="0" borderId="17" xfId="0" applyNumberFormat="1" applyFont="1" applyBorder="1" applyAlignment="1" applyProtection="1">
      <alignment vertical="center" wrapText="1"/>
      <protection locked="0"/>
    </xf>
    <xf numFmtId="0" fontId="15" fillId="0" borderId="18" xfId="0" applyFont="1" applyBorder="1" applyAlignment="1" applyProtection="1">
      <alignment vertical="center" shrinkToFit="1"/>
      <protection locked="0"/>
    </xf>
    <xf numFmtId="0" fontId="15" fillId="0" borderId="11" xfId="0" applyFont="1" applyBorder="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0" borderId="0" xfId="0" applyFont="1" applyAlignment="1" applyProtection="1">
      <alignment horizontal="center" vertical="center"/>
      <protection locked="0"/>
    </xf>
    <xf numFmtId="177" fontId="15" fillId="0" borderId="0" xfId="0" applyNumberFormat="1" applyFont="1" applyProtection="1">
      <alignment vertical="center"/>
      <protection locked="0"/>
    </xf>
    <xf numFmtId="0" fontId="13" fillId="0" borderId="0" xfId="0" applyFont="1" applyProtection="1">
      <alignment vertical="center"/>
      <protection locked="0"/>
    </xf>
    <xf numFmtId="0" fontId="13" fillId="0" borderId="0" xfId="0" applyFont="1" applyAlignment="1" applyProtection="1">
      <alignment horizontal="right" vertical="center"/>
      <protection locked="0"/>
    </xf>
    <xf numFmtId="38" fontId="15" fillId="0" borderId="0" xfId="1" applyFont="1" applyFill="1" applyBorder="1" applyProtection="1">
      <alignment vertical="center"/>
      <protection locked="0"/>
    </xf>
    <xf numFmtId="178" fontId="15" fillId="0" borderId="0" xfId="0" applyNumberFormat="1" applyFont="1" applyProtection="1">
      <alignment vertical="center"/>
      <protection locked="0"/>
    </xf>
    <xf numFmtId="3" fontId="17" fillId="0" borderId="5" xfId="0" applyNumberFormat="1" applyFont="1" applyBorder="1">
      <alignment vertical="center"/>
    </xf>
    <xf numFmtId="0" fontId="13" fillId="0" borderId="28" xfId="0" applyFont="1" applyBorder="1" applyAlignment="1" applyProtection="1">
      <alignment horizontal="right" vertical="center"/>
      <protection locked="0"/>
    </xf>
    <xf numFmtId="49" fontId="15" fillId="0" borderId="28" xfId="0" applyNumberFormat="1" applyFont="1" applyBorder="1" applyAlignment="1" applyProtection="1">
      <alignment horizontal="center" vertical="center"/>
      <protection locked="0"/>
    </xf>
    <xf numFmtId="49" fontId="15" fillId="0" borderId="27" xfId="0" applyNumberFormat="1" applyFont="1" applyBorder="1" applyAlignment="1" applyProtection="1">
      <alignment horizontal="center" vertical="center"/>
      <protection locked="0"/>
    </xf>
    <xf numFmtId="0" fontId="17" fillId="0" borderId="5" xfId="0" applyFont="1" applyBorder="1">
      <alignment vertical="center"/>
    </xf>
    <xf numFmtId="0" fontId="17" fillId="0" borderId="5" xfId="0" applyFont="1" applyBorder="1" applyAlignment="1">
      <alignment horizontal="center" vertical="center"/>
    </xf>
    <xf numFmtId="0" fontId="7" fillId="0" borderId="0" xfId="0" applyFont="1" applyAlignment="1" applyProtection="1">
      <alignment horizontal="centerContinuous" vertical="center"/>
      <protection locked="0"/>
    </xf>
    <xf numFmtId="0" fontId="11" fillId="2" borderId="0" xfId="0" applyFont="1" applyFill="1" applyProtection="1">
      <alignment vertical="center"/>
      <protection locked="0"/>
    </xf>
    <xf numFmtId="0" fontId="11" fillId="2" borderId="0" xfId="0" applyFont="1" applyFill="1" applyAlignment="1" applyProtection="1">
      <alignment horizontal="center" vertical="center"/>
      <protection locked="0"/>
    </xf>
    <xf numFmtId="177" fontId="11" fillId="2" borderId="0" xfId="0" applyNumberFormat="1" applyFont="1" applyFill="1" applyProtection="1">
      <alignment vertical="center"/>
      <protection locked="0"/>
    </xf>
    <xf numFmtId="0" fontId="13" fillId="2" borderId="0" xfId="0" applyFont="1" applyFill="1" applyProtection="1">
      <alignment vertical="center"/>
      <protection locked="0"/>
    </xf>
    <xf numFmtId="0" fontId="13" fillId="2" borderId="0" xfId="0" applyFont="1" applyFill="1" applyAlignment="1" applyProtection="1">
      <alignment horizontal="right" vertical="center"/>
      <protection locked="0"/>
    </xf>
    <xf numFmtId="178" fontId="11" fillId="2" borderId="0" xfId="0" applyNumberFormat="1" applyFont="1" applyFill="1" applyProtection="1">
      <alignment vertical="center"/>
      <protection locked="0"/>
    </xf>
    <xf numFmtId="0" fontId="15" fillId="0" borderId="12" xfId="0" applyFont="1" applyBorder="1" applyAlignment="1" applyProtection="1">
      <alignment horizontal="center" vertical="center"/>
      <protection locked="0"/>
    </xf>
    <xf numFmtId="0" fontId="19" fillId="0" borderId="0" xfId="0" applyFont="1" applyAlignment="1" applyProtection="1">
      <alignment horizontal="centerContinuous" vertical="center"/>
      <protection locked="0"/>
    </xf>
    <xf numFmtId="0" fontId="18" fillId="0" borderId="0" xfId="0" applyFont="1" applyAlignment="1" applyProtection="1">
      <alignment horizontal="centerContinuous" vertical="center"/>
      <protection locked="0"/>
    </xf>
    <xf numFmtId="0" fontId="8" fillId="0" borderId="0" xfId="0" applyFont="1" applyAlignment="1" applyProtection="1">
      <alignment horizontal="centerContinuous" vertical="center"/>
      <protection locked="0"/>
    </xf>
    <xf numFmtId="0" fontId="18" fillId="0" borderId="27" xfId="0" applyFont="1" applyBorder="1" applyAlignment="1" applyProtection="1">
      <alignment horizontal="centerContinuous" vertical="center"/>
      <protection locked="0"/>
    </xf>
    <xf numFmtId="38" fontId="18" fillId="0" borderId="0" xfId="1" applyFont="1" applyFill="1" applyBorder="1" applyAlignment="1" applyProtection="1">
      <alignment horizontal="centerContinuous" vertical="center"/>
      <protection locked="0"/>
    </xf>
    <xf numFmtId="178" fontId="20" fillId="0" borderId="0" xfId="0" applyNumberFormat="1" applyFont="1" applyAlignment="1" applyProtection="1">
      <alignment horizontal="centerContinuous" vertical="center" wrapText="1"/>
      <protection locked="0"/>
    </xf>
    <xf numFmtId="178" fontId="13" fillId="0" borderId="0" xfId="0" applyNumberFormat="1" applyFont="1" applyAlignment="1" applyProtection="1">
      <alignment horizontal="centerContinuous" vertical="center" wrapText="1"/>
      <protection locked="0"/>
    </xf>
    <xf numFmtId="178" fontId="13" fillId="0" borderId="0" xfId="0" applyNumberFormat="1" applyFont="1" applyAlignment="1" applyProtection="1">
      <alignment horizontal="left" vertical="center" wrapText="1"/>
      <protection locked="0"/>
    </xf>
    <xf numFmtId="176" fontId="13" fillId="0" borderId="14" xfId="0" applyNumberFormat="1" applyFont="1" applyBorder="1" applyAlignment="1" applyProtection="1">
      <alignment horizontal="center" vertical="center"/>
      <protection locked="0"/>
    </xf>
    <xf numFmtId="0" fontId="13" fillId="0" borderId="24" xfId="0" applyFont="1" applyBorder="1" applyAlignment="1" applyProtection="1">
      <alignment horizontal="right" vertical="center" wrapText="1"/>
      <protection locked="0"/>
    </xf>
    <xf numFmtId="38" fontId="14" fillId="0" borderId="13" xfId="1" applyFont="1" applyFill="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176" fontId="13" fillId="0" borderId="5" xfId="0" applyNumberFormat="1" applyFont="1" applyBorder="1" applyAlignment="1" applyProtection="1">
      <alignment horizontal="center" vertical="center"/>
      <protection locked="0"/>
    </xf>
    <xf numFmtId="0" fontId="13" fillId="0" borderId="8" xfId="0" applyFont="1" applyBorder="1" applyAlignment="1" applyProtection="1">
      <alignment horizontal="right" vertical="center" wrapText="1"/>
      <protection locked="0"/>
    </xf>
    <xf numFmtId="38" fontId="14" fillId="0" borderId="2" xfId="1" applyFont="1" applyFill="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176" fontId="13" fillId="0" borderId="17" xfId="0" applyNumberFormat="1" applyFont="1" applyBorder="1" applyAlignment="1" applyProtection="1">
      <alignment horizontal="center" vertical="center"/>
      <protection locked="0"/>
    </xf>
    <xf numFmtId="0" fontId="13" fillId="0" borderId="19" xfId="0" applyFont="1" applyBorder="1" applyAlignment="1" applyProtection="1">
      <alignment horizontal="right" vertical="center" wrapText="1"/>
      <protection locked="0"/>
    </xf>
    <xf numFmtId="38" fontId="14" fillId="0" borderId="16" xfId="1" applyFont="1" applyFill="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21" fillId="0" borderId="15" xfId="0" applyFont="1" applyBorder="1" applyAlignment="1" applyProtection="1">
      <alignment vertical="center" wrapText="1" shrinkToFit="1"/>
      <protection locked="0"/>
    </xf>
    <xf numFmtId="0" fontId="15" fillId="0" borderId="16" xfId="0" applyFont="1" applyBorder="1" applyAlignment="1" applyProtection="1">
      <alignment horizontal="center" vertical="center"/>
      <protection locked="0"/>
    </xf>
    <xf numFmtId="56" fontId="16" fillId="0" borderId="14" xfId="0" applyNumberFormat="1" applyFont="1" applyBorder="1" applyAlignment="1" applyProtection="1">
      <alignment vertical="center" wrapText="1"/>
      <protection locked="0"/>
    </xf>
    <xf numFmtId="0" fontId="15" fillId="0" borderId="17" xfId="0" applyFont="1" applyBorder="1" applyAlignment="1" applyProtection="1">
      <alignment horizontal="center" vertical="center"/>
      <protection locked="0"/>
    </xf>
    <xf numFmtId="0" fontId="16" fillId="0" borderId="32"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wrapText="1"/>
      <protection locked="0"/>
    </xf>
    <xf numFmtId="0" fontId="15" fillId="0" borderId="35" xfId="0" applyFont="1" applyBorder="1" applyAlignment="1" applyProtection="1">
      <alignment horizontal="center" vertical="center"/>
      <protection locked="0"/>
    </xf>
    <xf numFmtId="0" fontId="15" fillId="0" borderId="39" xfId="0" applyFont="1" applyBorder="1" applyAlignment="1" applyProtection="1">
      <alignment horizontal="center" vertical="center" wrapText="1"/>
      <protection locked="0"/>
    </xf>
    <xf numFmtId="0" fontId="15" fillId="0" borderId="38" xfId="0" applyFont="1" applyBorder="1" applyAlignment="1" applyProtection="1">
      <alignment horizontal="center" vertical="center" wrapText="1"/>
      <protection locked="0"/>
    </xf>
    <xf numFmtId="178" fontId="15" fillId="0" borderId="14" xfId="0" applyNumberFormat="1" applyFont="1" applyBorder="1" applyProtection="1">
      <alignment vertical="center"/>
      <protection locked="0"/>
    </xf>
    <xf numFmtId="0" fontId="27" fillId="0" borderId="0" xfId="3" applyFont="1">
      <alignment vertical="center"/>
    </xf>
    <xf numFmtId="0" fontId="16" fillId="0" borderId="32" xfId="0" applyFont="1" applyBorder="1" applyAlignment="1" applyProtection="1">
      <alignment vertical="center" wrapText="1"/>
      <protection locked="0"/>
    </xf>
    <xf numFmtId="0" fontId="16" fillId="0" borderId="40" xfId="0" applyFont="1" applyBorder="1" applyAlignment="1" applyProtection="1">
      <alignment vertical="center" wrapText="1"/>
      <protection locked="0"/>
    </xf>
    <xf numFmtId="0" fontId="16" fillId="0" borderId="1" xfId="0" applyFont="1" applyBorder="1" applyAlignment="1" applyProtection="1">
      <alignment vertical="center" wrapText="1"/>
      <protection locked="0"/>
    </xf>
    <xf numFmtId="0" fontId="15" fillId="0" borderId="34" xfId="0" applyFont="1" applyBorder="1" applyAlignment="1" applyProtection="1">
      <alignment vertical="center" wrapText="1"/>
      <protection locked="0"/>
    </xf>
    <xf numFmtId="0" fontId="28" fillId="0" borderId="0" xfId="3" applyFont="1">
      <alignment vertical="center"/>
    </xf>
    <xf numFmtId="178" fontId="15" fillId="0" borderId="14" xfId="0" applyNumberFormat="1" applyFont="1" applyBorder="1" applyAlignment="1" applyProtection="1">
      <alignment horizontal="center" vertical="center" wrapText="1"/>
      <protection locked="0"/>
    </xf>
    <xf numFmtId="178" fontId="15" fillId="0" borderId="5" xfId="0" applyNumberFormat="1" applyFont="1" applyBorder="1" applyAlignment="1" applyProtection="1">
      <alignment horizontal="center" vertical="center" wrapText="1"/>
      <protection locked="0"/>
    </xf>
    <xf numFmtId="178" fontId="15" fillId="0" borderId="1" xfId="0" applyNumberFormat="1" applyFont="1" applyBorder="1" applyAlignment="1" applyProtection="1">
      <alignment horizontal="center" vertical="center" wrapText="1"/>
      <protection locked="0"/>
    </xf>
    <xf numFmtId="38" fontId="14" fillId="0" borderId="14" xfId="1" applyFont="1" applyFill="1" applyBorder="1" applyAlignment="1" applyProtection="1">
      <alignment horizontal="center" vertical="center" wrapText="1"/>
      <protection locked="0"/>
    </xf>
    <xf numFmtId="38" fontId="14" fillId="0" borderId="15" xfId="1" applyFont="1" applyFill="1" applyBorder="1" applyAlignment="1" applyProtection="1">
      <alignment horizontal="center" vertical="center" wrapText="1"/>
      <protection locked="0"/>
    </xf>
    <xf numFmtId="38" fontId="14" fillId="0" borderId="5" xfId="1" applyFont="1" applyFill="1" applyBorder="1" applyAlignment="1" applyProtection="1">
      <alignment horizontal="center" vertical="center" wrapText="1"/>
      <protection locked="0"/>
    </xf>
    <xf numFmtId="38" fontId="14" fillId="0" borderId="9" xfId="1" applyFont="1" applyFill="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protection locked="0"/>
    </xf>
    <xf numFmtId="178" fontId="15" fillId="0" borderId="14" xfId="0" applyNumberFormat="1" applyFont="1" applyBorder="1" applyAlignment="1" applyProtection="1">
      <alignment horizontal="center" vertical="center" wrapText="1"/>
      <protection locked="0"/>
    </xf>
    <xf numFmtId="178" fontId="15" fillId="0" borderId="5" xfId="0" applyNumberFormat="1" applyFont="1" applyBorder="1" applyAlignment="1" applyProtection="1">
      <alignment horizontal="center" vertical="center" wrapText="1"/>
      <protection locked="0"/>
    </xf>
    <xf numFmtId="177" fontId="15" fillId="0" borderId="14" xfId="0" applyNumberFormat="1" applyFont="1" applyBorder="1" applyAlignment="1" applyProtection="1">
      <alignment horizontal="center" vertical="center" wrapText="1"/>
      <protection locked="0"/>
    </xf>
    <xf numFmtId="177" fontId="15" fillId="0" borderId="5" xfId="0" applyNumberFormat="1"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21" fillId="0" borderId="24"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25"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38" fontId="15" fillId="0" borderId="14" xfId="1" applyFont="1" applyFill="1" applyBorder="1" applyAlignment="1" applyProtection="1">
      <alignment horizontal="center" vertical="center" wrapText="1"/>
      <protection locked="0"/>
    </xf>
    <xf numFmtId="38" fontId="15" fillId="0" borderId="5" xfId="1" applyFont="1" applyFill="1" applyBorder="1" applyAlignment="1" applyProtection="1">
      <alignment horizontal="center" vertical="center" wrapText="1"/>
      <protection locked="0"/>
    </xf>
    <xf numFmtId="0" fontId="15" fillId="0" borderId="24"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13" xfId="0" applyFont="1" applyBorder="1" applyAlignment="1" applyProtection="1">
      <alignment horizontal="center" vertical="center" textRotation="255" wrapText="1"/>
      <protection locked="0"/>
    </xf>
    <xf numFmtId="0" fontId="15" fillId="0" borderId="2" xfId="0" applyFont="1" applyBorder="1" applyAlignment="1" applyProtection="1">
      <alignment horizontal="center" vertical="center" textRotation="255" wrapText="1"/>
      <protection locked="0"/>
    </xf>
    <xf numFmtId="0" fontId="15" fillId="0" borderId="14" xfId="0" applyFont="1" applyBorder="1" applyAlignment="1" applyProtection="1">
      <alignment horizontal="center" vertical="center" textRotation="255" wrapText="1"/>
      <protection locked="0"/>
    </xf>
    <xf numFmtId="0" fontId="15" fillId="0" borderId="5" xfId="0" applyFont="1" applyBorder="1" applyAlignment="1" applyProtection="1">
      <alignment horizontal="center" vertical="center" textRotation="255" wrapText="1"/>
      <protection locked="0"/>
    </xf>
    <xf numFmtId="0" fontId="15" fillId="3" borderId="35" xfId="0" applyFont="1" applyFill="1" applyBorder="1" applyAlignment="1" applyProtection="1">
      <alignment horizontal="center" vertical="center" wrapText="1"/>
      <protection locked="0"/>
    </xf>
    <xf numFmtId="0" fontId="15" fillId="3" borderId="3" xfId="0" applyFont="1" applyFill="1" applyBorder="1" applyAlignment="1" applyProtection="1">
      <alignment horizontal="center" vertical="center" wrapText="1"/>
      <protection locked="0"/>
    </xf>
    <xf numFmtId="38" fontId="14" fillId="0" borderId="36" xfId="1" applyFont="1" applyFill="1" applyBorder="1" applyAlignment="1" applyProtection="1">
      <alignment horizontal="center" vertical="center" wrapText="1"/>
      <protection locked="0"/>
    </xf>
    <xf numFmtId="38" fontId="14" fillId="0" borderId="37" xfId="1" applyFont="1" applyFill="1" applyBorder="1" applyAlignment="1" applyProtection="1">
      <alignment horizontal="center" vertical="center" wrapText="1"/>
      <protection locked="0"/>
    </xf>
    <xf numFmtId="38" fontId="14" fillId="0" borderId="22" xfId="1" applyFont="1" applyFill="1" applyBorder="1" applyAlignment="1" applyProtection="1">
      <alignment horizontal="center" vertical="center" wrapText="1"/>
      <protection locked="0"/>
    </xf>
    <xf numFmtId="38" fontId="14" fillId="0" borderId="23" xfId="1" applyFont="1" applyFill="1" applyBorder="1" applyAlignment="1" applyProtection="1">
      <alignment horizontal="center" vertical="center" wrapText="1"/>
      <protection locked="0"/>
    </xf>
    <xf numFmtId="0" fontId="16" fillId="0" borderId="29" xfId="0" applyFont="1" applyBorder="1" applyAlignment="1" applyProtection="1">
      <alignment horizontal="center" vertical="center" wrapText="1"/>
      <protection locked="0"/>
    </xf>
    <xf numFmtId="0" fontId="16" fillId="0" borderId="34"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0" fontId="16" fillId="0" borderId="30"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38" fontId="15" fillId="0" borderId="32" xfId="1" applyFont="1" applyFill="1" applyBorder="1" applyAlignment="1" applyProtection="1">
      <alignment horizontal="center" vertical="center" wrapText="1"/>
      <protection locked="0"/>
    </xf>
    <xf numFmtId="38" fontId="15" fillId="0" borderId="1" xfId="1" applyFont="1" applyFill="1" applyBorder="1" applyAlignment="1" applyProtection="1">
      <alignment horizontal="center" vertical="center" wrapText="1"/>
      <protection locked="0"/>
    </xf>
    <xf numFmtId="178" fontId="15" fillId="0" borderId="32" xfId="0" applyNumberFormat="1" applyFont="1" applyBorder="1" applyAlignment="1" applyProtection="1">
      <alignment horizontal="center" vertical="center" wrapText="1"/>
      <protection locked="0"/>
    </xf>
    <xf numFmtId="178" fontId="15" fillId="0" borderId="1" xfId="0" applyNumberFormat="1" applyFont="1" applyBorder="1" applyAlignment="1" applyProtection="1">
      <alignment horizontal="center" vertical="center" wrapText="1"/>
      <protection locked="0"/>
    </xf>
    <xf numFmtId="0" fontId="15" fillId="0" borderId="32"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textRotation="255" wrapText="1"/>
      <protection locked="0"/>
    </xf>
    <xf numFmtId="0" fontId="15" fillId="0" borderId="4" xfId="0" applyFont="1" applyBorder="1" applyAlignment="1" applyProtection="1">
      <alignment horizontal="center" vertical="center" textRotation="255" wrapText="1"/>
      <protection locked="0"/>
    </xf>
    <xf numFmtId="0" fontId="15" fillId="0" borderId="32" xfId="0" applyFont="1" applyBorder="1" applyAlignment="1" applyProtection="1">
      <alignment horizontal="center" vertical="center" textRotation="255" wrapText="1"/>
      <protection locked="0"/>
    </xf>
    <xf numFmtId="0" fontId="15" fillId="0" borderId="1" xfId="0" applyFont="1" applyBorder="1" applyAlignment="1" applyProtection="1">
      <alignment horizontal="center" vertical="center" textRotation="255" wrapText="1"/>
      <protection locked="0"/>
    </xf>
    <xf numFmtId="177" fontId="15" fillId="0" borderId="32" xfId="0" applyNumberFormat="1" applyFont="1" applyBorder="1" applyAlignment="1" applyProtection="1">
      <alignment horizontal="center" vertical="center" wrapText="1"/>
      <protection locked="0"/>
    </xf>
    <xf numFmtId="177" fontId="15" fillId="0" borderId="1" xfId="0" applyNumberFormat="1"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3" fontId="0" fillId="0" borderId="5" xfId="0" applyNumberFormat="1" applyBorder="1" applyAlignment="1">
      <alignment horizontal="right" vertical="center"/>
    </xf>
  </cellXfs>
  <cellStyles count="4">
    <cellStyle name="桁区切り" xfId="1" builtinId="6"/>
    <cellStyle name="標準" xfId="0" builtinId="0"/>
    <cellStyle name="標準 2" xfId="2" xr:uid="{2E4F6F9A-FEA5-4C1A-8EDE-86611BC66038}"/>
    <cellStyle name="標準 3" xfId="3" xr:uid="{193731F2-04C0-4A01-B114-08AF7FB5710A}"/>
  </cellStyles>
  <dxfs count="30">
    <dxf>
      <fill>
        <patternFill>
          <bgColor theme="0"/>
        </patternFill>
      </fill>
    </dxf>
    <dxf>
      <fill>
        <patternFill>
          <bgColor theme="0"/>
        </patternFill>
      </fill>
    </dxf>
    <dxf>
      <fill>
        <patternFill>
          <bgColor theme="0"/>
        </patternFill>
      </fill>
    </dxf>
    <dxf>
      <fill>
        <patternFill>
          <bgColor theme="0"/>
        </patternFill>
      </fill>
    </dxf>
    <dxf>
      <fill>
        <patternFill>
          <bgColor theme="3" tint="0.79998168889431442"/>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ont>
        <b/>
        <i val="0"/>
        <color theme="1"/>
      </font>
      <fill>
        <patternFill>
          <bgColor rgb="FFFF0000"/>
        </patternFill>
      </fill>
    </dxf>
    <dxf>
      <fill>
        <patternFill patternType="none">
          <bgColor auto="1"/>
        </patternFill>
      </fill>
    </dxf>
    <dxf>
      <fill>
        <patternFill>
          <bgColor rgb="FFFFFF99"/>
        </patternFill>
      </fill>
    </dxf>
    <dxf>
      <fill>
        <patternFill>
          <bgColor theme="3"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3" tint="0.79998168889431442"/>
        </patternFill>
      </fill>
    </dxf>
    <dxf>
      <fill>
        <patternFill patternType="none">
          <bgColor auto="1"/>
        </patternFill>
      </fill>
    </dxf>
  </dxfs>
  <tableStyles count="0" defaultTableStyle="TableStyleMedium2" defaultPivotStyle="PivotStyleLight16"/>
  <colors>
    <mruColors>
      <color rgb="FFFFFF99"/>
      <color rgb="FF0000FF"/>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12</xdr:col>
      <xdr:colOff>28577</xdr:colOff>
      <xdr:row>13</xdr:row>
      <xdr:rowOff>38101</xdr:rowOff>
    </xdr:from>
    <xdr:to>
      <xdr:col>14</xdr:col>
      <xdr:colOff>222388</xdr:colOff>
      <xdr:row>13</xdr:row>
      <xdr:rowOff>681832</xdr:rowOff>
    </xdr:to>
    <xdr:sp macro="" textlink="">
      <xdr:nvSpPr>
        <xdr:cNvPr id="2" name="テキスト ボックス 1">
          <a:extLst>
            <a:ext uri="{FF2B5EF4-FFF2-40B4-BE49-F238E27FC236}">
              <a16:creationId xmlns:a16="http://schemas.microsoft.com/office/drawing/2014/main" id="{72890DBA-B960-97FF-DC6A-31AA300F6750}"/>
            </a:ext>
          </a:extLst>
        </xdr:cNvPr>
        <xdr:cNvSpPr txBox="1"/>
      </xdr:nvSpPr>
      <xdr:spPr>
        <a:xfrm>
          <a:off x="8572502" y="2028826"/>
          <a:ext cx="689111" cy="6437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j-ea"/>
              <a:ea typeface="+mj-ea"/>
            </a:rPr>
            <a:t>補助率</a:t>
          </a:r>
        </a:p>
      </xdr:txBody>
    </xdr:sp>
    <xdr:clientData/>
  </xdr:twoCellAnchor>
  <xdr:twoCellAnchor>
    <xdr:from>
      <xdr:col>8</xdr:col>
      <xdr:colOff>28577</xdr:colOff>
      <xdr:row>13</xdr:row>
      <xdr:rowOff>82923</xdr:rowOff>
    </xdr:from>
    <xdr:to>
      <xdr:col>9</xdr:col>
      <xdr:colOff>323797</xdr:colOff>
      <xdr:row>13</xdr:row>
      <xdr:rowOff>726654</xdr:rowOff>
    </xdr:to>
    <xdr:sp macro="" textlink="">
      <xdr:nvSpPr>
        <xdr:cNvPr id="3" name="テキスト ボックス 2">
          <a:extLst>
            <a:ext uri="{FF2B5EF4-FFF2-40B4-BE49-F238E27FC236}">
              <a16:creationId xmlns:a16="http://schemas.microsoft.com/office/drawing/2014/main" id="{E49E6103-68BB-472A-AE2B-CF7B88D64D16}"/>
            </a:ext>
          </a:extLst>
        </xdr:cNvPr>
        <xdr:cNvSpPr txBox="1"/>
      </xdr:nvSpPr>
      <xdr:spPr>
        <a:xfrm>
          <a:off x="6965018" y="2424952"/>
          <a:ext cx="530544" cy="6437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j-ea"/>
              <a:ea typeface="+mj-ea"/>
            </a:rPr>
            <a:t>耐震</a:t>
          </a:r>
          <a:endParaRPr kumimoji="1" lang="en-US" altLang="ja-JP" sz="900">
            <a:latin typeface="+mj-ea"/>
            <a:ea typeface="+mj-ea"/>
          </a:endParaRPr>
        </a:p>
        <a:p>
          <a:pPr algn="ctr"/>
          <a:r>
            <a:rPr kumimoji="1" lang="ja-JP" altLang="en-US" sz="900">
              <a:latin typeface="+mj-ea"/>
              <a:ea typeface="+mj-ea"/>
            </a:rPr>
            <a:t>指数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421823</xdr:colOff>
      <xdr:row>17</xdr:row>
      <xdr:rowOff>352426</xdr:rowOff>
    </xdr:from>
    <xdr:to>
      <xdr:col>31</xdr:col>
      <xdr:colOff>90488</xdr:colOff>
      <xdr:row>22</xdr:row>
      <xdr:rowOff>186826</xdr:rowOff>
    </xdr:to>
    <xdr:cxnSp macro="">
      <xdr:nvCxnSpPr>
        <xdr:cNvPr id="30" name="直線コネクタ 29">
          <a:extLst>
            <a:ext uri="{FF2B5EF4-FFF2-40B4-BE49-F238E27FC236}">
              <a16:creationId xmlns:a16="http://schemas.microsoft.com/office/drawing/2014/main" id="{21BF7E7E-DF8F-4C22-A89F-B4667EA83A88}"/>
            </a:ext>
          </a:extLst>
        </xdr:cNvPr>
        <xdr:cNvCxnSpPr>
          <a:stCxn id="24" idx="2"/>
          <a:endCxn id="29" idx="0"/>
        </xdr:cNvCxnSpPr>
      </xdr:nvCxnSpPr>
      <xdr:spPr>
        <a:xfrm>
          <a:off x="17512394" y="4420962"/>
          <a:ext cx="1165451" cy="1739400"/>
        </a:xfrm>
        <a:prstGeom prst="line">
          <a:avLst/>
        </a:prstGeom>
        <a:ln w="22225">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53789</xdr:colOff>
      <xdr:row>18</xdr:row>
      <xdr:rowOff>35858</xdr:rowOff>
    </xdr:from>
    <xdr:to>
      <xdr:col>14</xdr:col>
      <xdr:colOff>16250</xdr:colOff>
      <xdr:row>23</xdr:row>
      <xdr:rowOff>88973</xdr:rowOff>
    </xdr:to>
    <xdr:cxnSp macro="">
      <xdr:nvCxnSpPr>
        <xdr:cNvPr id="2" name="直線コネクタ 1">
          <a:extLst>
            <a:ext uri="{FF2B5EF4-FFF2-40B4-BE49-F238E27FC236}">
              <a16:creationId xmlns:a16="http://schemas.microsoft.com/office/drawing/2014/main" id="{12D57A59-46CC-4A01-B0FF-E001638E35BB}"/>
            </a:ext>
          </a:extLst>
        </xdr:cNvPr>
        <xdr:cNvCxnSpPr>
          <a:stCxn id="16" idx="0"/>
        </xdr:cNvCxnSpPr>
      </xdr:nvCxnSpPr>
      <xdr:spPr>
        <a:xfrm flipH="1" flipV="1">
          <a:off x="9929309" y="4379258"/>
          <a:ext cx="183441" cy="1958115"/>
        </a:xfrm>
        <a:prstGeom prst="line">
          <a:avLst/>
        </a:prstGeom>
        <a:ln w="22225">
          <a:solidFill>
            <a:schemeClr val="accent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220980</xdr:colOff>
      <xdr:row>16</xdr:row>
      <xdr:rowOff>7620</xdr:rowOff>
    </xdr:from>
    <xdr:to>
      <xdr:col>2</xdr:col>
      <xdr:colOff>1283970</xdr:colOff>
      <xdr:row>18</xdr:row>
      <xdr:rowOff>7620</xdr:rowOff>
    </xdr:to>
    <xdr:sp macro="" textlink="">
      <xdr:nvSpPr>
        <xdr:cNvPr id="3" name="角丸四角形 1">
          <a:extLst>
            <a:ext uri="{FF2B5EF4-FFF2-40B4-BE49-F238E27FC236}">
              <a16:creationId xmlns:a16="http://schemas.microsoft.com/office/drawing/2014/main" id="{C106C508-9019-4F92-8290-7DD862A4BE97}"/>
            </a:ext>
          </a:extLst>
        </xdr:cNvPr>
        <xdr:cNvSpPr/>
      </xdr:nvSpPr>
      <xdr:spPr>
        <a:xfrm>
          <a:off x="220980" y="3589020"/>
          <a:ext cx="2693670" cy="762000"/>
        </a:xfrm>
        <a:prstGeom prst="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1039178</xdr:colOff>
      <xdr:row>18</xdr:row>
      <xdr:rowOff>0</xdr:rowOff>
    </xdr:from>
    <xdr:to>
      <xdr:col>2</xdr:col>
      <xdr:colOff>325756</xdr:colOff>
      <xdr:row>18</xdr:row>
      <xdr:rowOff>337864</xdr:rowOff>
    </xdr:to>
    <xdr:cxnSp macro="">
      <xdr:nvCxnSpPr>
        <xdr:cNvPr id="4" name="直線コネクタ 3">
          <a:extLst>
            <a:ext uri="{FF2B5EF4-FFF2-40B4-BE49-F238E27FC236}">
              <a16:creationId xmlns:a16="http://schemas.microsoft.com/office/drawing/2014/main" id="{1EC769AE-6BD8-4310-9953-A7AA84468876}"/>
            </a:ext>
          </a:extLst>
        </xdr:cNvPr>
        <xdr:cNvCxnSpPr>
          <a:stCxn id="5" idx="0"/>
        </xdr:cNvCxnSpPr>
      </xdr:nvCxnSpPr>
      <xdr:spPr>
        <a:xfrm flipV="1">
          <a:off x="1267778" y="4343400"/>
          <a:ext cx="688658" cy="337864"/>
        </a:xfrm>
        <a:prstGeom prst="line">
          <a:avLst/>
        </a:prstGeom>
        <a:ln w="2222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137160</xdr:colOff>
      <xdr:row>18</xdr:row>
      <xdr:rowOff>337864</xdr:rowOff>
    </xdr:from>
    <xdr:to>
      <xdr:col>2</xdr:col>
      <xdr:colOff>407670</xdr:colOff>
      <xdr:row>21</xdr:row>
      <xdr:rowOff>209549</xdr:rowOff>
    </xdr:to>
    <xdr:sp macro="" textlink="">
      <xdr:nvSpPr>
        <xdr:cNvPr id="5" name="角丸四角形 14">
          <a:extLst>
            <a:ext uri="{FF2B5EF4-FFF2-40B4-BE49-F238E27FC236}">
              <a16:creationId xmlns:a16="http://schemas.microsoft.com/office/drawing/2014/main" id="{C329C9B7-AC39-4C3B-B114-259C61216119}"/>
            </a:ext>
          </a:extLst>
        </xdr:cNvPr>
        <xdr:cNvSpPr/>
      </xdr:nvSpPr>
      <xdr:spPr>
        <a:xfrm>
          <a:off x="365760" y="4681264"/>
          <a:ext cx="1672590" cy="1014685"/>
        </a:xfrm>
        <a:prstGeom prst="roundRect">
          <a:avLst/>
        </a:prstGeom>
        <a:solidFill>
          <a:schemeClr val="bg1"/>
        </a:solidFill>
        <a:ln w="57150" cmpd="dbl">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lstStyle/>
        <a:p>
          <a:pPr algn="ctr">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１つの園で、複数の区分を申請をする場合は、複数行を使ってください。</a:t>
          </a:r>
        </a:p>
      </xdr:txBody>
    </xdr:sp>
    <xdr:clientData/>
  </xdr:twoCellAnchor>
  <xdr:twoCellAnchor>
    <xdr:from>
      <xdr:col>3</xdr:col>
      <xdr:colOff>7620</xdr:colOff>
      <xdr:row>11</xdr:row>
      <xdr:rowOff>0</xdr:rowOff>
    </xdr:from>
    <xdr:to>
      <xdr:col>4</xdr:col>
      <xdr:colOff>7620</xdr:colOff>
      <xdr:row>18</xdr:row>
      <xdr:rowOff>7620</xdr:rowOff>
    </xdr:to>
    <xdr:sp macro="" textlink="">
      <xdr:nvSpPr>
        <xdr:cNvPr id="6" name="角丸四角形 6">
          <a:extLst>
            <a:ext uri="{FF2B5EF4-FFF2-40B4-BE49-F238E27FC236}">
              <a16:creationId xmlns:a16="http://schemas.microsoft.com/office/drawing/2014/main" id="{049F8593-86F2-4948-9C46-773D38C81FCF}"/>
            </a:ext>
          </a:extLst>
        </xdr:cNvPr>
        <xdr:cNvSpPr/>
      </xdr:nvSpPr>
      <xdr:spPr>
        <a:xfrm>
          <a:off x="2933700" y="2133600"/>
          <a:ext cx="1295400" cy="2217420"/>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662940</xdr:colOff>
      <xdr:row>18</xdr:row>
      <xdr:rowOff>353921</xdr:rowOff>
    </xdr:from>
    <xdr:to>
      <xdr:col>3</xdr:col>
      <xdr:colOff>1177017</xdr:colOff>
      <xdr:row>21</xdr:row>
      <xdr:rowOff>87764</xdr:rowOff>
    </xdr:to>
    <xdr:sp macro="" textlink="">
      <xdr:nvSpPr>
        <xdr:cNvPr id="7" name="角丸四角形 7">
          <a:extLst>
            <a:ext uri="{FF2B5EF4-FFF2-40B4-BE49-F238E27FC236}">
              <a16:creationId xmlns:a16="http://schemas.microsoft.com/office/drawing/2014/main" id="{A0145B6E-46C4-407E-9386-436D1DE2F7F0}"/>
            </a:ext>
          </a:extLst>
        </xdr:cNvPr>
        <xdr:cNvSpPr/>
      </xdr:nvSpPr>
      <xdr:spPr>
        <a:xfrm>
          <a:off x="2293620" y="4697321"/>
          <a:ext cx="1809477" cy="876843"/>
        </a:xfrm>
        <a:prstGeom prst="roundRect">
          <a:avLst/>
        </a:prstGeom>
        <a:solidFill>
          <a:schemeClr val="bg1"/>
        </a:solidFill>
        <a:ln w="57150" cmpd="dbl">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申請する事業区分をプルダウンから選択してください。</a:t>
          </a:r>
        </a:p>
      </xdr:txBody>
    </xdr:sp>
    <xdr:clientData/>
  </xdr:twoCellAnchor>
  <xdr:twoCellAnchor>
    <xdr:from>
      <xdr:col>3</xdr:col>
      <xdr:colOff>351905</xdr:colOff>
      <xdr:row>18</xdr:row>
      <xdr:rowOff>7620</xdr:rowOff>
    </xdr:from>
    <xdr:to>
      <xdr:col>3</xdr:col>
      <xdr:colOff>1089660</xdr:colOff>
      <xdr:row>18</xdr:row>
      <xdr:rowOff>330926</xdr:rowOff>
    </xdr:to>
    <xdr:cxnSp macro="">
      <xdr:nvCxnSpPr>
        <xdr:cNvPr id="8" name="直線コネクタ 7">
          <a:extLst>
            <a:ext uri="{FF2B5EF4-FFF2-40B4-BE49-F238E27FC236}">
              <a16:creationId xmlns:a16="http://schemas.microsoft.com/office/drawing/2014/main" id="{FBB30C90-E645-4BCF-8102-63DC975F81E3}"/>
            </a:ext>
          </a:extLst>
        </xdr:cNvPr>
        <xdr:cNvCxnSpPr/>
      </xdr:nvCxnSpPr>
      <xdr:spPr>
        <a:xfrm flipV="1">
          <a:off x="3277985" y="4351020"/>
          <a:ext cx="737755" cy="323306"/>
        </a:xfrm>
        <a:prstGeom prst="line">
          <a:avLst/>
        </a:prstGeom>
        <a:ln w="22225">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27214</xdr:colOff>
      <xdr:row>10</xdr:row>
      <xdr:rowOff>411753</xdr:rowOff>
    </xdr:from>
    <xdr:to>
      <xdr:col>27</xdr:col>
      <xdr:colOff>721178</xdr:colOff>
      <xdr:row>17</xdr:row>
      <xdr:rowOff>366033</xdr:rowOff>
    </xdr:to>
    <xdr:sp macro="" textlink="">
      <xdr:nvSpPr>
        <xdr:cNvPr id="9" name="角丸四角形 6">
          <a:extLst>
            <a:ext uri="{FF2B5EF4-FFF2-40B4-BE49-F238E27FC236}">
              <a16:creationId xmlns:a16="http://schemas.microsoft.com/office/drawing/2014/main" id="{7378F452-3F15-400E-B488-344609C04BE5}"/>
            </a:ext>
          </a:extLst>
        </xdr:cNvPr>
        <xdr:cNvSpPr/>
      </xdr:nvSpPr>
      <xdr:spPr>
        <a:xfrm>
          <a:off x="13375821" y="2207896"/>
          <a:ext cx="2939143" cy="2226673"/>
        </a:xfrm>
        <a:prstGeom prst="rect">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542924</xdr:colOff>
      <xdr:row>22</xdr:row>
      <xdr:rowOff>197712</xdr:rowOff>
    </xdr:from>
    <xdr:to>
      <xdr:col>27</xdr:col>
      <xdr:colOff>285750</xdr:colOff>
      <xdr:row>34</xdr:row>
      <xdr:rowOff>204107</xdr:rowOff>
    </xdr:to>
    <xdr:sp macro="" textlink="">
      <xdr:nvSpPr>
        <xdr:cNvPr id="10" name="角丸四角形 7">
          <a:extLst>
            <a:ext uri="{FF2B5EF4-FFF2-40B4-BE49-F238E27FC236}">
              <a16:creationId xmlns:a16="http://schemas.microsoft.com/office/drawing/2014/main" id="{9F9017AE-E9AA-4484-9F70-5D8F6C97ECE8}"/>
            </a:ext>
          </a:extLst>
        </xdr:cNvPr>
        <xdr:cNvSpPr/>
      </xdr:nvSpPr>
      <xdr:spPr>
        <a:xfrm>
          <a:off x="10721067" y="6171248"/>
          <a:ext cx="5158469" cy="4578395"/>
        </a:xfrm>
        <a:prstGeom prst="roundRect">
          <a:avLst/>
        </a:prstGeom>
        <a:solidFill>
          <a:schemeClr val="bg1"/>
        </a:solidFill>
        <a:ln w="57150" cmpd="dbl">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園舎の状況を確認し、○</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を選択して回答してください。</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各設問の補足は以下のとおり。</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①昭和５６年６月</a:t>
          </a:r>
          <a:r>
            <a:rPr kumimoji="1" lang="en-US" altLang="ja-JP" sz="1050" b="0" i="0">
              <a:solidFill>
                <a:sysClr val="windowText" lastClr="000000"/>
              </a:solidFill>
              <a:latin typeface="Meiryo UI" panose="020B0604030504040204" pitchFamily="50" charset="-128"/>
              <a:ea typeface="Meiryo UI" panose="020B0604030504040204" pitchFamily="50" charset="-128"/>
            </a:rPr>
            <a:t>1</a:t>
          </a:r>
          <a:r>
            <a:rPr kumimoji="1" lang="ja-JP" altLang="en-US" sz="1050" b="0" i="0">
              <a:solidFill>
                <a:sysClr val="windowText" lastClr="000000"/>
              </a:solidFill>
              <a:latin typeface="Meiryo UI" panose="020B0604030504040204" pitchFamily="50" charset="-128"/>
              <a:ea typeface="Meiryo UI" panose="020B0604030504040204" pitchFamily="50" charset="-128"/>
            </a:rPr>
            <a:t>日の新耐震基準（建築基準法施行令）の施行以前に建築された園舎であれば</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、それ以降に建築された園舎であれば○を回答</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（○の場合、②以下は回答不要）</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②耐震診断を実施済の場合は○、未実施の場合は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を回答</a:t>
          </a: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の場合、③は回答不要）</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③耐震診断を実施済であり、耐震性がある場合は○、耐震性がない場合は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を回答</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耐震補強工事の対象となる建物の場合（「令和６年度私立学校施設整備費補助金（私立幼稚園施設整備費）の事業概要について」参照）は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と回答すること。</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（○の場合、④は回答不要）</a:t>
          </a: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050" b="0" i="0">
              <a:solidFill>
                <a:sysClr val="windowText" lastClr="000000"/>
              </a:solidFill>
              <a:latin typeface="Meiryo UI" panose="020B0604030504040204" pitchFamily="50" charset="-128"/>
              <a:ea typeface="Meiryo UI" panose="020B0604030504040204" pitchFamily="50" charset="-128"/>
            </a:rPr>
            <a:t>④旧建築基準で建築されていても、耐震改修や補強により耐震対策がなされている場合（耐震性がある場</a:t>
          </a:r>
          <a:r>
            <a:rPr kumimoji="1" lang="ja-JP" altLang="en-US" sz="1050" b="0" i="0">
              <a:solidFill>
                <a:schemeClr val="tx1"/>
              </a:solidFill>
              <a:latin typeface="Meiryo UI" panose="020B0604030504040204" pitchFamily="50" charset="-128"/>
              <a:ea typeface="Meiryo UI" panose="020B0604030504040204" pitchFamily="50" charset="-128"/>
            </a:rPr>
            <a:t>合）は○、対策されていない場合は</a:t>
          </a:r>
          <a:r>
            <a:rPr kumimoji="1" lang="en-US" altLang="ja-JP" sz="1050" b="0" i="0">
              <a:solidFill>
                <a:schemeClr val="tx1"/>
              </a:solidFill>
              <a:latin typeface="Meiryo UI" panose="020B0604030504040204" pitchFamily="50" charset="-128"/>
              <a:ea typeface="Meiryo UI" panose="020B0604030504040204" pitchFamily="50" charset="-128"/>
            </a:rPr>
            <a:t>×</a:t>
          </a:r>
          <a:r>
            <a:rPr kumimoji="1" lang="ja-JP" altLang="en-US" sz="1050" b="0" i="0">
              <a:solidFill>
                <a:schemeClr val="tx1"/>
              </a:solidFill>
              <a:latin typeface="Meiryo UI" panose="020B0604030504040204" pitchFamily="50" charset="-128"/>
              <a:ea typeface="Meiryo UI" panose="020B0604030504040204" pitchFamily="50" charset="-128"/>
            </a:rPr>
            <a:t>を回答</a:t>
          </a:r>
          <a:endParaRPr kumimoji="1" lang="en-US" altLang="ja-JP" sz="1050" b="0" i="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23</xdr:col>
      <xdr:colOff>672873</xdr:colOff>
      <xdr:row>17</xdr:row>
      <xdr:rowOff>366033</xdr:rowOff>
    </xdr:from>
    <xdr:to>
      <xdr:col>26</xdr:col>
      <xdr:colOff>0</xdr:colOff>
      <xdr:row>22</xdr:row>
      <xdr:rowOff>197712</xdr:rowOff>
    </xdr:to>
    <xdr:cxnSp macro="">
      <xdr:nvCxnSpPr>
        <xdr:cNvPr id="11" name="直線コネクタ 10">
          <a:extLst>
            <a:ext uri="{FF2B5EF4-FFF2-40B4-BE49-F238E27FC236}">
              <a16:creationId xmlns:a16="http://schemas.microsoft.com/office/drawing/2014/main" id="{13266B1E-4BFD-40D9-944F-8FED4392F42B}"/>
            </a:ext>
          </a:extLst>
        </xdr:cNvPr>
        <xdr:cNvCxnSpPr>
          <a:stCxn id="9" idx="2"/>
          <a:endCxn id="10" idx="0"/>
        </xdr:cNvCxnSpPr>
      </xdr:nvCxnSpPr>
      <xdr:spPr>
        <a:xfrm flipH="1">
          <a:off x="13300302" y="4434569"/>
          <a:ext cx="1545091" cy="1736679"/>
        </a:xfrm>
        <a:prstGeom prst="line">
          <a:avLst/>
        </a:prstGeom>
        <a:ln w="22225">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11</xdr:row>
      <xdr:rowOff>0</xdr:rowOff>
    </xdr:from>
    <xdr:to>
      <xdr:col>11</xdr:col>
      <xdr:colOff>7620</xdr:colOff>
      <xdr:row>18</xdr:row>
      <xdr:rowOff>0</xdr:rowOff>
    </xdr:to>
    <xdr:sp macro="" textlink="">
      <xdr:nvSpPr>
        <xdr:cNvPr id="12" name="角丸四角形 14">
          <a:extLst>
            <a:ext uri="{FF2B5EF4-FFF2-40B4-BE49-F238E27FC236}">
              <a16:creationId xmlns:a16="http://schemas.microsoft.com/office/drawing/2014/main" id="{7DC0C9FE-AB8C-4FF4-B3A3-370D11E8E0A1}"/>
            </a:ext>
          </a:extLst>
        </xdr:cNvPr>
        <xdr:cNvSpPr/>
      </xdr:nvSpPr>
      <xdr:spPr>
        <a:xfrm>
          <a:off x="6408420" y="2133600"/>
          <a:ext cx="2636520" cy="2209800"/>
        </a:xfrm>
        <a:prstGeom prst="rect">
          <a:avLst/>
        </a:prstGeom>
        <a:noFill/>
        <a:ln w="38100">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22860</xdr:colOff>
      <xdr:row>18</xdr:row>
      <xdr:rowOff>325346</xdr:rowOff>
    </xdr:from>
    <xdr:to>
      <xdr:col>16</xdr:col>
      <xdr:colOff>365760</xdr:colOff>
      <xdr:row>22</xdr:row>
      <xdr:rowOff>238260</xdr:rowOff>
    </xdr:to>
    <xdr:sp macro="" textlink="">
      <xdr:nvSpPr>
        <xdr:cNvPr id="13" name="角丸四角形 14">
          <a:extLst>
            <a:ext uri="{FF2B5EF4-FFF2-40B4-BE49-F238E27FC236}">
              <a16:creationId xmlns:a16="http://schemas.microsoft.com/office/drawing/2014/main" id="{BA84FF1D-81C8-4A35-B756-3A216A599E6E}"/>
            </a:ext>
          </a:extLst>
        </xdr:cNvPr>
        <xdr:cNvSpPr/>
      </xdr:nvSpPr>
      <xdr:spPr>
        <a:xfrm>
          <a:off x="6972300" y="4668746"/>
          <a:ext cx="4389120" cy="1436914"/>
        </a:xfrm>
        <a:prstGeom prst="roundRect">
          <a:avLst/>
        </a:prstGeom>
        <a:solidFill>
          <a:schemeClr val="bg1"/>
        </a:solidFill>
        <a:ln w="57150" cmpd="dbl">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新築・増築・改築の場合は、面積等記載してください。</a:t>
          </a:r>
          <a:endParaRPr kumimoji="1" lang="en-US" altLang="ja-JP" sz="1050" b="0" i="0" kern="1200" baseline="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構造体：空欄となっている例が多くありますので必ず選択して下さい。</a:t>
          </a:r>
          <a:endParaRPr kumimoji="1" lang="en-US" altLang="ja-JP" sz="1050" b="0" i="0" kern="1200" baseline="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単価：構造体を選択すると事務連絡に記載の額が自動で入力されます。</a:t>
          </a:r>
          <a:endParaRPr kumimoji="1" lang="en-US" altLang="ja-JP" sz="1050" b="0" i="0" kern="12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xdr:col>
      <xdr:colOff>49035</xdr:colOff>
      <xdr:row>18</xdr:row>
      <xdr:rowOff>0</xdr:rowOff>
    </xdr:from>
    <xdr:to>
      <xdr:col>7</xdr:col>
      <xdr:colOff>369277</xdr:colOff>
      <xdr:row>18</xdr:row>
      <xdr:rowOff>301806</xdr:rowOff>
    </xdr:to>
    <xdr:cxnSp macro="">
      <xdr:nvCxnSpPr>
        <xdr:cNvPr id="14" name="直線コネクタ 13">
          <a:extLst>
            <a:ext uri="{FF2B5EF4-FFF2-40B4-BE49-F238E27FC236}">
              <a16:creationId xmlns:a16="http://schemas.microsoft.com/office/drawing/2014/main" id="{55D78561-02F9-40D8-8ED8-EC5E0BD16BE7}"/>
            </a:ext>
          </a:extLst>
        </xdr:cNvPr>
        <xdr:cNvCxnSpPr/>
      </xdr:nvCxnSpPr>
      <xdr:spPr>
        <a:xfrm flipV="1">
          <a:off x="7577595" y="4343400"/>
          <a:ext cx="320242" cy="301806"/>
        </a:xfrm>
        <a:prstGeom prst="line">
          <a:avLst/>
        </a:prstGeom>
        <a:ln w="2222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26893</xdr:colOff>
      <xdr:row>11</xdr:row>
      <xdr:rowOff>17929</xdr:rowOff>
    </xdr:from>
    <xdr:to>
      <xdr:col>14</xdr:col>
      <xdr:colOff>185058</xdr:colOff>
      <xdr:row>18</xdr:row>
      <xdr:rowOff>17929</xdr:rowOff>
    </xdr:to>
    <xdr:sp macro="" textlink="">
      <xdr:nvSpPr>
        <xdr:cNvPr id="15" name="角丸四角形 18">
          <a:extLst>
            <a:ext uri="{FF2B5EF4-FFF2-40B4-BE49-F238E27FC236}">
              <a16:creationId xmlns:a16="http://schemas.microsoft.com/office/drawing/2014/main" id="{505AF8D8-6C93-426C-AE14-CE926D2CB9E8}"/>
            </a:ext>
          </a:extLst>
        </xdr:cNvPr>
        <xdr:cNvSpPr/>
      </xdr:nvSpPr>
      <xdr:spPr>
        <a:xfrm>
          <a:off x="9681433" y="2151529"/>
          <a:ext cx="600125" cy="2209800"/>
        </a:xfrm>
        <a:prstGeom prst="rect">
          <a:avLst/>
        </a:prstGeom>
        <a:no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206187</xdr:colOff>
      <xdr:row>23</xdr:row>
      <xdr:rowOff>88973</xdr:rowOff>
    </xdr:from>
    <xdr:to>
      <xdr:col>16</xdr:col>
      <xdr:colOff>393870</xdr:colOff>
      <xdr:row>26</xdr:row>
      <xdr:rowOff>372435</xdr:rowOff>
    </xdr:to>
    <xdr:sp macro="" textlink="">
      <xdr:nvSpPr>
        <xdr:cNvPr id="16" name="角丸四角形 2">
          <a:extLst>
            <a:ext uri="{FF2B5EF4-FFF2-40B4-BE49-F238E27FC236}">
              <a16:creationId xmlns:a16="http://schemas.microsoft.com/office/drawing/2014/main" id="{3730F6BD-4F05-4B86-AD69-2545B026887C}"/>
            </a:ext>
          </a:extLst>
        </xdr:cNvPr>
        <xdr:cNvSpPr/>
      </xdr:nvSpPr>
      <xdr:spPr>
        <a:xfrm>
          <a:off x="8832027" y="6337373"/>
          <a:ext cx="2557503" cy="1426462"/>
        </a:xfrm>
        <a:prstGeom prst="roundRect">
          <a:avLst/>
        </a:prstGeom>
        <a:solidFill>
          <a:schemeClr val="bg1"/>
        </a:solidFill>
        <a:ln w="57150" cmpd="dbl">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050" b="1" i="0">
              <a:solidFill>
                <a:sysClr val="windowText" lastClr="000000"/>
              </a:solidFill>
              <a:latin typeface="Meiryo UI" panose="020B0604030504040204" pitchFamily="50" charset="-128"/>
              <a:ea typeface="Meiryo UI" panose="020B0604030504040204" pitchFamily="50" charset="-128"/>
            </a:rPr>
            <a:t>特別防犯対策</a:t>
          </a:r>
          <a:r>
            <a:rPr kumimoji="1" lang="ja-JP" altLang="en-US" sz="1050" b="0" i="0">
              <a:solidFill>
                <a:sysClr val="windowText" lastClr="000000"/>
              </a:solidFill>
              <a:latin typeface="Meiryo UI" panose="020B0604030504040204" pitchFamily="50" charset="-128"/>
              <a:ea typeface="Meiryo UI" panose="020B0604030504040204" pitchFamily="50" charset="-128"/>
            </a:rPr>
            <a:t>及び</a:t>
          </a:r>
          <a:r>
            <a:rPr kumimoji="1" lang="ja-JP" altLang="en-US" sz="1050" b="1" i="0">
              <a:solidFill>
                <a:sysClr val="windowText" lastClr="000000"/>
              </a:solidFill>
              <a:latin typeface="Meiryo UI" panose="020B0604030504040204" pitchFamily="50" charset="-128"/>
              <a:ea typeface="Meiryo UI" panose="020B0604030504040204" pitchFamily="50" charset="-128"/>
            </a:rPr>
            <a:t>耐震補強工事</a:t>
          </a:r>
          <a:r>
            <a:rPr kumimoji="1" lang="ja-JP" altLang="en-US" sz="1050" b="0" i="0">
              <a:solidFill>
                <a:sysClr val="windowText" lastClr="000000"/>
              </a:solidFill>
              <a:latin typeface="Meiryo UI" panose="020B0604030504040204" pitchFamily="50" charset="-128"/>
              <a:ea typeface="Meiryo UI" panose="020B0604030504040204" pitchFamily="50" charset="-128"/>
            </a:rPr>
            <a:t>のうち、以下のものについては補助率が</a:t>
          </a:r>
          <a:r>
            <a:rPr kumimoji="1" lang="en-US" altLang="ja-JP" sz="1100" b="0" i="0">
              <a:solidFill>
                <a:srgbClr val="0000CC"/>
              </a:solidFill>
              <a:latin typeface="Meiryo UI" panose="020B0604030504040204" pitchFamily="50" charset="-128"/>
              <a:ea typeface="Meiryo UI" panose="020B0604030504040204" pitchFamily="50" charset="-128"/>
            </a:rPr>
            <a:t>1/2</a:t>
          </a:r>
          <a:r>
            <a:rPr kumimoji="1" lang="ja-JP" altLang="en-US" sz="1050" b="0" i="0">
              <a:solidFill>
                <a:sysClr val="windowText" lastClr="000000"/>
              </a:solidFill>
              <a:latin typeface="Meiryo UI" panose="020B0604030504040204" pitchFamily="50" charset="-128"/>
              <a:ea typeface="Meiryo UI" panose="020B0604030504040204" pitchFamily="50" charset="-128"/>
            </a:rPr>
            <a:t>になります。</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・非木造：</a:t>
          </a:r>
          <a:r>
            <a:rPr kumimoji="1" lang="en-US" altLang="ja-JP" sz="1050" b="0" i="0">
              <a:solidFill>
                <a:sysClr val="windowText" lastClr="000000"/>
              </a:solidFill>
              <a:latin typeface="Meiryo UI" panose="020B0604030504040204" pitchFamily="50" charset="-128"/>
              <a:ea typeface="Meiryo UI" panose="020B0604030504040204" pitchFamily="50" charset="-128"/>
            </a:rPr>
            <a:t>I</a:t>
          </a:r>
          <a:r>
            <a:rPr kumimoji="1" lang="ja-JP" altLang="en-US" sz="1050" b="0" i="0">
              <a:solidFill>
                <a:sysClr val="windowText" lastClr="000000"/>
              </a:solidFill>
              <a:latin typeface="Meiryo UI" panose="020B0604030504040204" pitchFamily="50" charset="-128"/>
              <a:ea typeface="Meiryo UI" panose="020B0604030504040204" pitchFamily="50" charset="-128"/>
            </a:rPr>
            <a:t>ｓ値</a:t>
          </a:r>
          <a:r>
            <a:rPr kumimoji="1" lang="en-US" altLang="ja-JP" sz="1050" b="0" i="0">
              <a:solidFill>
                <a:sysClr val="windowText" lastClr="000000"/>
              </a:solidFill>
              <a:latin typeface="Meiryo UI" panose="020B0604030504040204" pitchFamily="50" charset="-128"/>
              <a:ea typeface="Meiryo UI" panose="020B0604030504040204" pitchFamily="50" charset="-128"/>
            </a:rPr>
            <a:t>0.3</a:t>
          </a:r>
          <a:r>
            <a:rPr kumimoji="1" lang="ja-JP" altLang="en-US" sz="1050" b="0" i="0">
              <a:solidFill>
                <a:sysClr val="windowText" lastClr="000000"/>
              </a:solidFill>
              <a:latin typeface="Meiryo UI" panose="020B0604030504040204" pitchFamily="50" charset="-128"/>
              <a:ea typeface="Meiryo UI" panose="020B0604030504040204" pitchFamily="50" charset="-128"/>
            </a:rPr>
            <a:t>未満</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・木造：</a:t>
          </a:r>
          <a:r>
            <a:rPr kumimoji="1" lang="en-US" altLang="ja-JP" sz="1050" b="0" i="0">
              <a:solidFill>
                <a:sysClr val="windowText" lastClr="000000"/>
              </a:solidFill>
              <a:latin typeface="Meiryo UI" panose="020B0604030504040204" pitchFamily="50" charset="-128"/>
              <a:ea typeface="Meiryo UI" panose="020B0604030504040204" pitchFamily="50" charset="-128"/>
            </a:rPr>
            <a:t>Iw</a:t>
          </a:r>
          <a:r>
            <a:rPr kumimoji="1" lang="ja-JP" altLang="en-US" sz="1050" b="0" i="0">
              <a:solidFill>
                <a:sysClr val="windowText" lastClr="000000"/>
              </a:solidFill>
              <a:latin typeface="Meiryo UI" panose="020B0604030504040204" pitchFamily="50" charset="-128"/>
              <a:ea typeface="Meiryo UI" panose="020B0604030504040204" pitchFamily="50" charset="-128"/>
            </a:rPr>
            <a:t>値</a:t>
          </a:r>
          <a:r>
            <a:rPr kumimoji="1" lang="en-US" altLang="ja-JP" sz="1050" b="0" i="0">
              <a:solidFill>
                <a:sysClr val="windowText" lastClr="000000"/>
              </a:solidFill>
              <a:latin typeface="Meiryo UI" panose="020B0604030504040204" pitchFamily="50" charset="-128"/>
              <a:ea typeface="Meiryo UI" panose="020B0604030504040204" pitchFamily="50" charset="-128"/>
            </a:rPr>
            <a:t>0.7</a:t>
          </a:r>
          <a:r>
            <a:rPr kumimoji="1" lang="ja-JP" altLang="en-US" sz="1050" b="0" i="0">
              <a:solidFill>
                <a:sysClr val="windowText" lastClr="000000"/>
              </a:solidFill>
              <a:latin typeface="Meiryo UI" panose="020B0604030504040204" pitchFamily="50" charset="-128"/>
              <a:ea typeface="Meiryo UI" panose="020B0604030504040204" pitchFamily="50" charset="-128"/>
            </a:rPr>
            <a:t>未満</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en-US" altLang="ja-JP" sz="1100" b="0" i="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i="0">
              <a:solidFill>
                <a:sysClr val="windowText" lastClr="000000"/>
              </a:solidFill>
              <a:effectLst/>
              <a:latin typeface="Meiryo UI" panose="020B0604030504040204" pitchFamily="50" charset="-128"/>
              <a:ea typeface="Meiryo UI" panose="020B0604030504040204" pitchFamily="50" charset="-128"/>
              <a:cs typeface="+mn-cs"/>
            </a:rPr>
            <a:t>それ以外は、</a:t>
          </a:r>
          <a:r>
            <a:rPr kumimoji="1" lang="en-US" altLang="ja-JP" sz="1100" b="0" i="0">
              <a:solidFill>
                <a:sysClr val="windowText" lastClr="000000"/>
              </a:solidFill>
              <a:effectLst/>
              <a:latin typeface="Meiryo UI" panose="020B0604030504040204" pitchFamily="50" charset="-128"/>
              <a:ea typeface="Meiryo UI" panose="020B0604030504040204" pitchFamily="50" charset="-128"/>
              <a:cs typeface="+mn-cs"/>
            </a:rPr>
            <a:t>1/3</a:t>
          </a:r>
          <a:r>
            <a:rPr kumimoji="1" lang="ja-JP" altLang="ja-JP" sz="1100" b="0" i="0">
              <a:solidFill>
                <a:sysClr val="windowText" lastClr="000000"/>
              </a:solidFill>
              <a:effectLst/>
              <a:latin typeface="Meiryo UI" panose="020B0604030504040204" pitchFamily="50" charset="-128"/>
              <a:ea typeface="Meiryo UI" panose="020B0604030504040204" pitchFamily="50" charset="-128"/>
              <a:cs typeface="+mn-cs"/>
            </a:rPr>
            <a:t>になります。</a:t>
          </a:r>
          <a:endParaRPr lang="ja-JP" altLang="ja-JP" sz="1050">
            <a:solidFill>
              <a:sysClr val="windowText" lastClr="000000"/>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-1</xdr:colOff>
      <xdr:row>11</xdr:row>
      <xdr:rowOff>10886</xdr:rowOff>
    </xdr:from>
    <xdr:to>
      <xdr:col>16</xdr:col>
      <xdr:colOff>3265</xdr:colOff>
      <xdr:row>18</xdr:row>
      <xdr:rowOff>21772</xdr:rowOff>
    </xdr:to>
    <xdr:sp macro="" textlink="">
      <xdr:nvSpPr>
        <xdr:cNvPr id="17" name="角丸四角形 10">
          <a:extLst>
            <a:ext uri="{FF2B5EF4-FFF2-40B4-BE49-F238E27FC236}">
              <a16:creationId xmlns:a16="http://schemas.microsoft.com/office/drawing/2014/main" id="{D9AA5955-56AF-482A-985B-CDE99E8889A9}"/>
            </a:ext>
          </a:extLst>
        </xdr:cNvPr>
        <xdr:cNvSpPr/>
      </xdr:nvSpPr>
      <xdr:spPr>
        <a:xfrm>
          <a:off x="10317479" y="2144486"/>
          <a:ext cx="681446" cy="222068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36640</xdr:colOff>
      <xdr:row>18</xdr:row>
      <xdr:rowOff>340283</xdr:rowOff>
    </xdr:from>
    <xdr:to>
      <xdr:col>31</xdr:col>
      <xdr:colOff>551361</xdr:colOff>
      <xdr:row>22</xdr:row>
      <xdr:rowOff>75824</xdr:rowOff>
    </xdr:to>
    <xdr:sp macro="" textlink="">
      <xdr:nvSpPr>
        <xdr:cNvPr id="18" name="角丸四角形 2">
          <a:extLst>
            <a:ext uri="{FF2B5EF4-FFF2-40B4-BE49-F238E27FC236}">
              <a16:creationId xmlns:a16="http://schemas.microsoft.com/office/drawing/2014/main" id="{044B7000-3D14-402C-9953-09F14A46B848}"/>
            </a:ext>
          </a:extLst>
        </xdr:cNvPr>
        <xdr:cNvSpPr/>
      </xdr:nvSpPr>
      <xdr:spPr>
        <a:xfrm>
          <a:off x="11801920" y="4683683"/>
          <a:ext cx="2587361" cy="1259541"/>
        </a:xfrm>
        <a:prstGeom prst="roundRect">
          <a:avLst/>
        </a:prstGeom>
        <a:solidFill>
          <a:schemeClr val="bg1"/>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補助対象外経費を引いた額に補助率をかけた金額となります。</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印刷範囲外にチェック欄を設けましたので御活用下さい。</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15</xdr:col>
      <xdr:colOff>668215</xdr:colOff>
      <xdr:row>18</xdr:row>
      <xdr:rowOff>23446</xdr:rowOff>
    </xdr:from>
    <xdr:to>
      <xdr:col>22</xdr:col>
      <xdr:colOff>405443</xdr:colOff>
      <xdr:row>18</xdr:row>
      <xdr:rowOff>320248</xdr:rowOff>
    </xdr:to>
    <xdr:cxnSp macro="">
      <xdr:nvCxnSpPr>
        <xdr:cNvPr id="19" name="直線コネクタ 18">
          <a:extLst>
            <a:ext uri="{FF2B5EF4-FFF2-40B4-BE49-F238E27FC236}">
              <a16:creationId xmlns:a16="http://schemas.microsoft.com/office/drawing/2014/main" id="{F21B7F1F-8468-4423-ADED-6E4F070E2F65}"/>
            </a:ext>
          </a:extLst>
        </xdr:cNvPr>
        <xdr:cNvCxnSpPr/>
      </xdr:nvCxnSpPr>
      <xdr:spPr>
        <a:xfrm flipH="1" flipV="1">
          <a:off x="10985695" y="4366846"/>
          <a:ext cx="2068948" cy="296802"/>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721179</xdr:colOff>
      <xdr:row>10</xdr:row>
      <xdr:rowOff>398146</xdr:rowOff>
    </xdr:from>
    <xdr:to>
      <xdr:col>31</xdr:col>
      <xdr:colOff>122465</xdr:colOff>
      <xdr:row>17</xdr:row>
      <xdr:rowOff>352426</xdr:rowOff>
    </xdr:to>
    <xdr:sp macro="" textlink="">
      <xdr:nvSpPr>
        <xdr:cNvPr id="24" name="角丸四角形 6">
          <a:extLst>
            <a:ext uri="{FF2B5EF4-FFF2-40B4-BE49-F238E27FC236}">
              <a16:creationId xmlns:a16="http://schemas.microsoft.com/office/drawing/2014/main" id="{BE498152-1D12-48A0-89A7-86891C98E806}"/>
            </a:ext>
          </a:extLst>
        </xdr:cNvPr>
        <xdr:cNvSpPr/>
      </xdr:nvSpPr>
      <xdr:spPr>
        <a:xfrm>
          <a:off x="16314965" y="2194289"/>
          <a:ext cx="2394857" cy="2226673"/>
        </a:xfrm>
        <a:prstGeom prst="rect">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504824</xdr:colOff>
      <xdr:row>22</xdr:row>
      <xdr:rowOff>186826</xdr:rowOff>
    </xdr:from>
    <xdr:to>
      <xdr:col>31</xdr:col>
      <xdr:colOff>2669722</xdr:colOff>
      <xdr:row>34</xdr:row>
      <xdr:rowOff>193221</xdr:rowOff>
    </xdr:to>
    <xdr:sp macro="" textlink="">
      <xdr:nvSpPr>
        <xdr:cNvPr id="29" name="角丸四角形 7">
          <a:extLst>
            <a:ext uri="{FF2B5EF4-FFF2-40B4-BE49-F238E27FC236}">
              <a16:creationId xmlns:a16="http://schemas.microsoft.com/office/drawing/2014/main" id="{E1A3062A-1304-45A5-9182-809880E37807}"/>
            </a:ext>
          </a:extLst>
        </xdr:cNvPr>
        <xdr:cNvSpPr/>
      </xdr:nvSpPr>
      <xdr:spPr>
        <a:xfrm>
          <a:off x="16098610" y="6160362"/>
          <a:ext cx="5158469" cy="4578395"/>
        </a:xfrm>
        <a:prstGeom prst="roundRect">
          <a:avLst/>
        </a:prstGeom>
        <a:solidFill>
          <a:schemeClr val="bg1"/>
        </a:solidFill>
        <a:ln w="57150" cmpd="dbl">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非構造部材（吊り天井を含む）の状況を確認し、○</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を選択して回答してください。</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なお、回答に当たっては、「私立学校における非構造部材の耐震点検・耐震対策状況調査記入要領」を参考にすること。</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各設問の補足は以下のとおり。</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⑤耐震点検を実施済の場合は○、未実施の場合は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を回答</a:t>
          </a: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の場合、⑥は回答不要）</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⑥耐震点検を実施済であり、耐震性がある場合は○、耐震性がない場合は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を回答</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050" b="0" i="0">
              <a:solidFill>
                <a:sysClr val="windowText" lastClr="000000"/>
              </a:solidFill>
              <a:latin typeface="Meiryo UI" panose="020B0604030504040204" pitchFamily="50" charset="-128"/>
              <a:ea typeface="Meiryo UI" panose="020B0604030504040204" pitchFamily="50" charset="-128"/>
            </a:rPr>
            <a:t>⑦耐震補強により耐震対策がなされている場合（耐震性がある場</a:t>
          </a:r>
          <a:r>
            <a:rPr kumimoji="1" lang="ja-JP" altLang="en-US" sz="1050" b="0" i="0">
              <a:solidFill>
                <a:schemeClr val="tx1"/>
              </a:solidFill>
              <a:latin typeface="Meiryo UI" panose="020B0604030504040204" pitchFamily="50" charset="-128"/>
              <a:ea typeface="Meiryo UI" panose="020B0604030504040204" pitchFamily="50" charset="-128"/>
            </a:rPr>
            <a:t>合）は○、対策されていない場合は</a:t>
          </a:r>
          <a:r>
            <a:rPr kumimoji="1" lang="en-US" altLang="ja-JP" sz="1050" b="0" i="0">
              <a:solidFill>
                <a:schemeClr val="tx1"/>
              </a:solidFill>
              <a:latin typeface="Meiryo UI" panose="020B0604030504040204" pitchFamily="50" charset="-128"/>
              <a:ea typeface="Meiryo UI" panose="020B0604030504040204" pitchFamily="50" charset="-128"/>
            </a:rPr>
            <a:t>×</a:t>
          </a:r>
          <a:r>
            <a:rPr kumimoji="1" lang="ja-JP" altLang="en-US" sz="1050" b="0" i="0">
              <a:solidFill>
                <a:schemeClr val="tx1"/>
              </a:solidFill>
              <a:latin typeface="Meiryo UI" panose="020B0604030504040204" pitchFamily="50" charset="-128"/>
              <a:ea typeface="Meiryo UI" panose="020B0604030504040204" pitchFamily="50" charset="-128"/>
            </a:rPr>
            <a:t>を回答</a:t>
          </a:r>
          <a:endParaRPr kumimoji="1" lang="en-US" altLang="ja-JP" sz="1050" b="0" i="0">
            <a:solidFill>
              <a:schemeClr val="tx1"/>
            </a:solidFill>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uwatoko\AppData\Local\Box\Box%20Edit\Documents\nB9d1EhUOEm+R8YWZwLDaQ==\02_&#9312;&#21029;&#32025;&#12300;&#20196;&#21644;&#65302;&#24180;&#24230;&#20107;&#26989;&#35336;&#30011;&#19968;&#35239;&#12301;&#65288;&#24403;&#21021;&#21215;&#38598;&#65289;.xlsx" TargetMode="External"/><Relationship Id="rId1" Type="http://schemas.openxmlformats.org/officeDocument/2006/relationships/externalLinkPath" Target="/Users/r-uwatoko/AppData/Local/Box/Box%20Edit/Documents/nB9d1EhUOEm+R8YWZwLDaQ==/02_&#9312;&#21029;&#32025;&#12300;&#20196;&#21644;&#65302;&#24180;&#24230;&#20107;&#26989;&#35336;&#30011;&#19968;&#35239;&#12301;&#65288;&#24403;&#21021;&#21215;&#385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業シート」エラーチェック"/>
      <sheetName val="作業シート"/>
      <sheetName val="記載例"/>
      <sheetName val="古い記載例"/>
      <sheetName val="Sheet1"/>
    </sheetNames>
    <sheetDataSet>
      <sheetData sheetId="0">
        <row r="3">
          <cell r="C3" t="str">
            <v>エラー内容</v>
          </cell>
        </row>
      </sheetData>
      <sheetData sheetId="1" refreshError="1"/>
      <sheetData sheetId="2"/>
      <sheetData sheetId="3" refreshError="1"/>
      <sheetData sheetId="4">
        <row r="5">
          <cell r="F5">
            <v>238300</v>
          </cell>
        </row>
        <row r="7">
          <cell r="F7">
            <v>211800</v>
          </cell>
        </row>
      </sheetData>
    </sheetDataSet>
  </externalBook>
</externalLink>
</file>

<file path=xl/persons/person.xml><?xml version="1.0" encoding="utf-8"?>
<personList xmlns="http://schemas.microsoft.com/office/spreadsheetml/2018/threadedcomments" xmlns:x="http://schemas.openxmlformats.org/spreadsheetml/2006/main">
  <person displayName="福田美由紀" id="{1E4F9652-277F-4C6E-B605-50487AB51C11}" userId="S::fukuda-mi@mext.go.jp::d766b336-4320-4551-b5ed-d6056d3a24b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15" dT="2023-12-07T05:03:42.45" personId="{1E4F9652-277F-4C6E-B605-50487AB51C11}" id="{2CA49E2B-21C5-4B97-8D1D-91DAA1809A6F}">
    <text>概要に表記あり</text>
  </threadedComment>
  <threadedComment ref="O22" dT="2023-12-07T05:00:42.28" personId="{1E4F9652-277F-4C6E-B605-50487AB51C11}" id="{8FB78E82-B170-4128-90F7-CA5311BF473F}">
    <text>要綱に記載なし</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H36"/>
  <sheetViews>
    <sheetView tabSelected="1" zoomScale="85" zoomScaleNormal="85" workbookViewId="0">
      <selection activeCell="D16" sqref="D16"/>
    </sheetView>
  </sheetViews>
  <sheetFormatPr defaultColWidth="9" defaultRowHeight="10.8"/>
  <cols>
    <col min="1" max="1" width="3.33203125" style="14" customWidth="1"/>
    <col min="2" max="2" width="20.44140625" style="59" customWidth="1"/>
    <col min="3" max="4" width="18.88671875" style="59" customWidth="1"/>
    <col min="5" max="5" width="4" style="60" customWidth="1"/>
    <col min="6" max="7" width="8.44140625" style="61" customWidth="1"/>
    <col min="8" max="8" width="8.44140625" style="62" customWidth="1"/>
    <col min="9" max="9" width="3.109375" style="63" customWidth="1"/>
    <col min="10" max="10" width="4.44140625" style="60" bestFit="1" customWidth="1"/>
    <col min="11" max="11" width="6" style="60" bestFit="1" customWidth="1"/>
    <col min="12" max="12" width="9" style="64" customWidth="1"/>
    <col min="13" max="15" width="3.33203125" style="60" customWidth="1"/>
    <col min="16" max="16" width="9.88671875" style="64" customWidth="1"/>
    <col min="17" max="17" width="11.33203125" style="65" customWidth="1"/>
    <col min="18" max="20" width="6.6640625" style="65" hidden="1" customWidth="1"/>
    <col min="21" max="21" width="12.88671875" style="14" customWidth="1"/>
    <col min="22" max="22" width="6.6640625" style="65" hidden="1" customWidth="1"/>
    <col min="23" max="24" width="6.6640625" style="60" customWidth="1"/>
    <col min="25" max="31" width="9.88671875" style="60" customWidth="1"/>
    <col min="32" max="32" width="44" style="14" customWidth="1"/>
    <col min="33" max="33" width="10.33203125" style="12" customWidth="1"/>
    <col min="34" max="34" width="10.33203125" style="13" customWidth="1"/>
    <col min="35" max="16384" width="9" style="14"/>
  </cols>
  <sheetData>
    <row r="1" spans="1:34">
      <c r="A1" s="14" t="s">
        <v>0</v>
      </c>
    </row>
    <row r="2" spans="1:34" s="3" customFormat="1" ht="25.5" customHeight="1">
      <c r="A2" s="72" t="s">
        <v>1</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10"/>
      <c r="AH2" s="11"/>
    </row>
    <row r="3" spans="1:34" ht="21.75" customHeight="1">
      <c r="A3" s="73" t="s">
        <v>2</v>
      </c>
      <c r="B3" s="73"/>
      <c r="C3" s="73"/>
      <c r="D3" s="73"/>
      <c r="E3" s="74"/>
      <c r="F3" s="75"/>
      <c r="G3" s="75"/>
      <c r="H3" s="76"/>
      <c r="I3" s="77"/>
      <c r="J3" s="74"/>
      <c r="K3" s="73"/>
      <c r="L3" s="73"/>
      <c r="M3" s="74"/>
      <c r="N3" s="74"/>
      <c r="O3" s="74"/>
      <c r="P3" s="73"/>
      <c r="Q3" s="78"/>
      <c r="R3" s="78"/>
      <c r="S3" s="78"/>
      <c r="T3" s="78"/>
      <c r="U3" s="73"/>
      <c r="V3" s="73"/>
      <c r="W3" s="73"/>
      <c r="X3" s="73"/>
      <c r="Y3" s="73"/>
      <c r="Z3" s="73"/>
      <c r="AA3" s="73"/>
      <c r="AB3" s="73"/>
      <c r="AC3" s="73"/>
      <c r="AD3" s="73"/>
      <c r="AE3" s="73"/>
      <c r="AF3" s="73"/>
    </row>
    <row r="4" spans="1:34">
      <c r="A4" s="14" t="s">
        <v>3</v>
      </c>
    </row>
    <row r="5" spans="1:34">
      <c r="A5" s="14" t="s">
        <v>4</v>
      </c>
    </row>
    <row r="6" spans="1:34">
      <c r="A6" s="14" t="s">
        <v>5</v>
      </c>
    </row>
    <row r="7" spans="1:34">
      <c r="A7" s="14" t="s">
        <v>6</v>
      </c>
    </row>
    <row r="8" spans="1:34">
      <c r="A8" s="14" t="s">
        <v>7</v>
      </c>
    </row>
    <row r="9" spans="1:34">
      <c r="A9" s="14" t="s">
        <v>8</v>
      </c>
    </row>
    <row r="10" spans="1:34">
      <c r="A10" s="14" t="s">
        <v>9</v>
      </c>
    </row>
    <row r="11" spans="1:34" ht="11.4" thickBot="1"/>
    <row r="12" spans="1:34" ht="30" customHeight="1" thickBot="1">
      <c r="B12" s="106" t="s">
        <v>10</v>
      </c>
      <c r="C12" s="107" t="s">
        <v>11</v>
      </c>
      <c r="D12" s="80"/>
      <c r="E12" s="81"/>
      <c r="F12" s="82"/>
      <c r="G12" s="82"/>
      <c r="H12" s="81"/>
      <c r="I12" s="81"/>
      <c r="J12" s="81"/>
      <c r="K12" s="81"/>
      <c r="L12" s="81"/>
      <c r="M12" s="81"/>
      <c r="N12" s="81"/>
      <c r="O12" s="81"/>
      <c r="P12" s="84"/>
      <c r="Q12" s="85" t="s">
        <v>12</v>
      </c>
      <c r="R12" s="86"/>
      <c r="S12" s="86"/>
      <c r="T12" s="86"/>
      <c r="U12" s="86"/>
      <c r="V12" s="87"/>
      <c r="AF12" s="60"/>
    </row>
    <row r="13" spans="1:34" ht="14.25" customHeight="1">
      <c r="A13" s="143" t="s">
        <v>13</v>
      </c>
      <c r="B13" s="125" t="s">
        <v>14</v>
      </c>
      <c r="C13" s="125" t="s">
        <v>15</v>
      </c>
      <c r="D13" s="124" t="s">
        <v>16</v>
      </c>
      <c r="E13" s="145" t="s">
        <v>17</v>
      </c>
      <c r="F13" s="129" t="s">
        <v>18</v>
      </c>
      <c r="G13" s="129" t="s">
        <v>19</v>
      </c>
      <c r="H13" s="131" t="s">
        <v>20</v>
      </c>
      <c r="I13" s="133" t="s">
        <v>21</v>
      </c>
      <c r="J13" s="135" t="s">
        <v>22</v>
      </c>
      <c r="K13" s="124" t="s">
        <v>23</v>
      </c>
      <c r="L13" s="137" t="s">
        <v>24</v>
      </c>
      <c r="M13" s="139"/>
      <c r="N13" s="141"/>
      <c r="O13" s="135" t="s">
        <v>25</v>
      </c>
      <c r="P13" s="137" t="s">
        <v>26</v>
      </c>
      <c r="Q13" s="127" t="s">
        <v>27</v>
      </c>
      <c r="R13" s="110"/>
      <c r="S13" s="110"/>
      <c r="T13" s="110"/>
      <c r="U13" s="124" t="s">
        <v>28</v>
      </c>
      <c r="V13" s="110"/>
      <c r="W13" s="124" t="s">
        <v>29</v>
      </c>
      <c r="X13" s="124" t="s">
        <v>30</v>
      </c>
      <c r="Y13" s="126" t="s">
        <v>31</v>
      </c>
      <c r="Z13" s="126"/>
      <c r="AA13" s="126"/>
      <c r="AB13" s="126"/>
      <c r="AC13" s="126" t="s">
        <v>32</v>
      </c>
      <c r="AD13" s="126"/>
      <c r="AE13" s="126"/>
      <c r="AF13" s="124" t="s">
        <v>33</v>
      </c>
      <c r="AG13" s="120" t="s">
        <v>34</v>
      </c>
      <c r="AH13" s="121"/>
    </row>
    <row r="14" spans="1:34" ht="78.599999999999994" customHeight="1">
      <c r="A14" s="144"/>
      <c r="B14" s="125"/>
      <c r="C14" s="125"/>
      <c r="D14" s="125"/>
      <c r="E14" s="146"/>
      <c r="F14" s="130"/>
      <c r="G14" s="130"/>
      <c r="H14" s="132"/>
      <c r="I14" s="134"/>
      <c r="J14" s="136"/>
      <c r="K14" s="125"/>
      <c r="L14" s="138"/>
      <c r="M14" s="140"/>
      <c r="N14" s="142"/>
      <c r="O14" s="136"/>
      <c r="P14" s="138"/>
      <c r="Q14" s="128"/>
      <c r="R14" s="118"/>
      <c r="S14" s="118"/>
      <c r="T14" s="118"/>
      <c r="U14" s="125"/>
      <c r="V14" s="118" t="s">
        <v>35</v>
      </c>
      <c r="W14" s="125"/>
      <c r="X14" s="125"/>
      <c r="Y14" s="108" t="s">
        <v>36</v>
      </c>
      <c r="Z14" s="109" t="s">
        <v>37</v>
      </c>
      <c r="AA14" s="109" t="s">
        <v>38</v>
      </c>
      <c r="AB14" s="109" t="s">
        <v>39</v>
      </c>
      <c r="AC14" s="109" t="s">
        <v>40</v>
      </c>
      <c r="AD14" s="109" t="s">
        <v>41</v>
      </c>
      <c r="AE14" s="109" t="s">
        <v>42</v>
      </c>
      <c r="AF14" s="125"/>
      <c r="AG14" s="122"/>
      <c r="AH14" s="123"/>
    </row>
    <row r="15" spans="1:34" ht="11.4" customHeight="1" thickBot="1">
      <c r="A15" s="15"/>
      <c r="B15" s="16"/>
      <c r="C15" s="16"/>
      <c r="D15" s="16"/>
      <c r="E15" s="17"/>
      <c r="F15" s="18" t="s">
        <v>43</v>
      </c>
      <c r="G15" s="18" t="s">
        <v>43</v>
      </c>
      <c r="H15" s="19" t="s">
        <v>44</v>
      </c>
      <c r="I15" s="67"/>
      <c r="J15" s="20" t="s">
        <v>45</v>
      </c>
      <c r="K15" s="17"/>
      <c r="L15" s="21" t="s">
        <v>46</v>
      </c>
      <c r="M15" s="68"/>
      <c r="N15" s="69"/>
      <c r="O15" s="22"/>
      <c r="P15" s="21" t="s">
        <v>46</v>
      </c>
      <c r="Q15" s="23"/>
      <c r="R15" s="23"/>
      <c r="S15" s="23"/>
      <c r="T15" s="23"/>
      <c r="U15" s="17"/>
      <c r="V15" s="17" t="s">
        <v>47</v>
      </c>
      <c r="W15" s="17" t="s">
        <v>47</v>
      </c>
      <c r="X15" s="17" t="s">
        <v>48</v>
      </c>
      <c r="Y15" s="17" t="s">
        <v>47</v>
      </c>
      <c r="Z15" s="103" t="s">
        <v>47</v>
      </c>
      <c r="AA15" s="17" t="s">
        <v>47</v>
      </c>
      <c r="AB15" s="17" t="s">
        <v>47</v>
      </c>
      <c r="AC15" s="103" t="s">
        <v>47</v>
      </c>
      <c r="AD15" s="17" t="s">
        <v>47</v>
      </c>
      <c r="AE15" s="17" t="s">
        <v>47</v>
      </c>
      <c r="AF15" s="24"/>
      <c r="AG15" s="25"/>
      <c r="AH15" s="26"/>
    </row>
    <row r="16" spans="1:34" ht="30" customHeight="1">
      <c r="A16" s="27">
        <f>SUM(A15,1)</f>
        <v>1</v>
      </c>
      <c r="B16" s="28"/>
      <c r="C16" s="28"/>
      <c r="D16" s="112"/>
      <c r="E16" s="29"/>
      <c r="F16" s="30"/>
      <c r="G16" s="30"/>
      <c r="H16" s="88" t="str">
        <f>IF(D16="新築",IF(E16="","自動入力",IF(E16="S",Sheet1!$F$7,Sheet1!$F$5)),IF(COUNTIF(D16,"増築*")&gt;0,IF(E16="","自動入力",IF(E16="S",Sheet1!$F$7,Sheet1!$F$5)),IF(COUNTIF(D16,"改築*")&gt;0,IF(E16="","自動入力",IF(E16="S",Sheet1!$F$7,Sheet1!$F$5)),"")))</f>
        <v/>
      </c>
      <c r="I16" s="89" t="str">
        <f>IF(D16="改築（耐震）",IF(E16="","自動",(IF(E16="W","Iw","Is"))),IF(COUNTIF(D16,"耐震補強")&gt;0,IF(E16="","自動",(IF(E16="W","Iw","Is"))),""))</f>
        <v/>
      </c>
      <c r="J16" s="31"/>
      <c r="K16" s="29"/>
      <c r="L16" s="32"/>
      <c r="M16" s="33">
        <f>1</f>
        <v>1</v>
      </c>
      <c r="N16" s="34" t="str">
        <f>"/"</f>
        <v>/</v>
      </c>
      <c r="O16" s="31"/>
      <c r="P16" s="32"/>
      <c r="Q16" s="35"/>
      <c r="R16" s="35"/>
      <c r="S16" s="35"/>
      <c r="T16" s="35"/>
      <c r="U16" s="102"/>
      <c r="V16" s="29"/>
      <c r="W16" s="29"/>
      <c r="X16" s="29"/>
      <c r="Y16" s="104"/>
      <c r="Z16" s="105"/>
      <c r="AA16" s="104"/>
      <c r="AB16" s="104"/>
      <c r="AC16" s="105"/>
      <c r="AD16" s="104"/>
      <c r="AE16" s="104"/>
      <c r="AF16" s="36"/>
      <c r="AG16" s="90" t="str">
        <f t="shared" ref="AG16:AG35" si="0">IF(L16="","検算",ROUNDDOWN(L16/O16,0))</f>
        <v>検算</v>
      </c>
      <c r="AH16" s="91" t="str">
        <f t="shared" ref="AH16:AH35" si="1">IF(P16="","OK or NG",IF(P16=AG16,"OK","NG"))</f>
        <v>OK or NG</v>
      </c>
    </row>
    <row r="17" spans="1:34" ht="30" customHeight="1">
      <c r="A17" s="37">
        <f>SUM(A16,1)</f>
        <v>2</v>
      </c>
      <c r="B17" s="38"/>
      <c r="C17" s="38"/>
      <c r="D17" s="113"/>
      <c r="E17" s="39"/>
      <c r="F17" s="40"/>
      <c r="G17" s="40"/>
      <c r="H17" s="92" t="str">
        <f>IF(D17="新築",IF(E17="","自動入力",IF(E17="S",Sheet1!$F$7,Sheet1!$F$5)),IF(COUNTIF(D17,"増築*")&gt;0,IF(E17="","自動入力",IF(E17="S",Sheet1!$F$7,Sheet1!$F$5)),IF(COUNTIF(D17,"改築*")&gt;0,IF(E17="","自動入力",IF(E17="S",Sheet1!$F$7,Sheet1!$F$5)),"")))</f>
        <v/>
      </c>
      <c r="I17" s="93" t="str">
        <f t="shared" ref="I17:I35" si="2">IF(D17="改築（耐震）",IF(E17="","自動",(IF(E17="W","Iw","Is"))),IF(COUNTIF(D17,"耐震補強")&gt;0,IF(E17="","自動",(IF(E17="W","Iw","Is"))),""))</f>
        <v/>
      </c>
      <c r="J17" s="41"/>
      <c r="K17" s="39"/>
      <c r="L17" s="42"/>
      <c r="M17" s="43">
        <f>1</f>
        <v>1</v>
      </c>
      <c r="N17" s="44" t="str">
        <f t="shared" ref="N17:N35" si="3">"/"</f>
        <v>/</v>
      </c>
      <c r="O17" s="41"/>
      <c r="P17" s="42"/>
      <c r="Q17" s="45"/>
      <c r="R17" s="45"/>
      <c r="S17" s="45"/>
      <c r="T17" s="45"/>
      <c r="U17" s="38"/>
      <c r="V17" s="39"/>
      <c r="W17" s="39"/>
      <c r="X17" s="39"/>
      <c r="Y17" s="39"/>
      <c r="Z17" s="39"/>
      <c r="AA17" s="39"/>
      <c r="AB17" s="39"/>
      <c r="AC17" s="39"/>
      <c r="AD17" s="39"/>
      <c r="AE17" s="39"/>
      <c r="AF17" s="46"/>
      <c r="AG17" s="94" t="str">
        <f t="shared" si="0"/>
        <v>検算</v>
      </c>
      <c r="AH17" s="95" t="str">
        <f t="shared" si="1"/>
        <v>OK or NG</v>
      </c>
    </row>
    <row r="18" spans="1:34" ht="30" customHeight="1">
      <c r="A18" s="37">
        <f>SUM(A17,1)</f>
        <v>3</v>
      </c>
      <c r="B18" s="38"/>
      <c r="C18" s="38"/>
      <c r="D18" s="113"/>
      <c r="E18" s="39"/>
      <c r="F18" s="40"/>
      <c r="G18" s="40"/>
      <c r="H18" s="92" t="str">
        <f>IF(D18="新築",IF(E18="","自動入力",IF(E18="S",Sheet1!$F$7,Sheet1!$F$5)),IF(COUNTIF(D18,"増築*")&gt;0,IF(E18="","自動入力",IF(E18="S",Sheet1!$F$7,Sheet1!$F$5)),IF(COUNTIF(D18,"改築*")&gt;0,IF(E18="","自動入力",IF(E18="S",Sheet1!$F$7,Sheet1!$F$5)),"")))</f>
        <v/>
      </c>
      <c r="I18" s="93" t="str">
        <f t="shared" si="2"/>
        <v/>
      </c>
      <c r="J18" s="41"/>
      <c r="K18" s="39"/>
      <c r="L18" s="42"/>
      <c r="M18" s="43">
        <f>1</f>
        <v>1</v>
      </c>
      <c r="N18" s="44" t="str">
        <f t="shared" si="3"/>
        <v>/</v>
      </c>
      <c r="O18" s="41"/>
      <c r="P18" s="42"/>
      <c r="Q18" s="45"/>
      <c r="R18" s="45"/>
      <c r="S18" s="45"/>
      <c r="T18" s="45"/>
      <c r="U18" s="38"/>
      <c r="V18" s="39"/>
      <c r="W18" s="39"/>
      <c r="X18" s="39"/>
      <c r="Y18" s="39"/>
      <c r="Z18" s="39"/>
      <c r="AA18" s="39"/>
      <c r="AB18" s="39"/>
      <c r="AC18" s="39"/>
      <c r="AD18" s="39"/>
      <c r="AE18" s="39"/>
      <c r="AF18" s="46"/>
      <c r="AG18" s="94" t="str">
        <f t="shared" si="0"/>
        <v>検算</v>
      </c>
      <c r="AH18" s="95" t="str">
        <f t="shared" si="1"/>
        <v>OK or NG</v>
      </c>
    </row>
    <row r="19" spans="1:34" ht="30" customHeight="1">
      <c r="A19" s="37">
        <f t="shared" ref="A19:A35" si="4">SUM(A18,1)</f>
        <v>4</v>
      </c>
      <c r="B19" s="38"/>
      <c r="C19" s="38"/>
      <c r="D19" s="113"/>
      <c r="E19" s="39"/>
      <c r="F19" s="40"/>
      <c r="G19" s="40"/>
      <c r="H19" s="92" t="str">
        <f>IF(D19="新築",IF(E19="","自動入力",IF(E19="S",Sheet1!$F$7,Sheet1!$F$5)),IF(COUNTIF(D19,"増築*")&gt;0,IF(E19="","自動入力",IF(E19="S",Sheet1!$F$7,Sheet1!$F$5)),IF(COUNTIF(D19,"改築*")&gt;0,IF(E19="","自動入力",IF(E19="S",Sheet1!$F$7,Sheet1!$F$5)),"")))</f>
        <v/>
      </c>
      <c r="I19" s="93" t="str">
        <f t="shared" si="2"/>
        <v/>
      </c>
      <c r="J19" s="41"/>
      <c r="K19" s="39"/>
      <c r="L19" s="42"/>
      <c r="M19" s="43">
        <f>1</f>
        <v>1</v>
      </c>
      <c r="N19" s="44" t="str">
        <f t="shared" si="3"/>
        <v>/</v>
      </c>
      <c r="O19" s="41"/>
      <c r="P19" s="42"/>
      <c r="Q19" s="45"/>
      <c r="R19" s="45"/>
      <c r="S19" s="45"/>
      <c r="T19" s="45"/>
      <c r="U19" s="38"/>
      <c r="V19" s="39"/>
      <c r="W19" s="39"/>
      <c r="X19" s="39"/>
      <c r="Y19" s="39"/>
      <c r="Z19" s="39"/>
      <c r="AA19" s="39"/>
      <c r="AB19" s="39"/>
      <c r="AC19" s="39"/>
      <c r="AD19" s="39"/>
      <c r="AE19" s="39"/>
      <c r="AF19" s="47"/>
      <c r="AG19" s="94" t="str">
        <f t="shared" si="0"/>
        <v>検算</v>
      </c>
      <c r="AH19" s="95" t="str">
        <f t="shared" si="1"/>
        <v>OK or NG</v>
      </c>
    </row>
    <row r="20" spans="1:34" ht="30" customHeight="1">
      <c r="A20" s="37">
        <f t="shared" si="4"/>
        <v>5</v>
      </c>
      <c r="B20" s="38"/>
      <c r="C20" s="38"/>
      <c r="D20" s="38"/>
      <c r="E20" s="39"/>
      <c r="F20" s="40"/>
      <c r="G20" s="40"/>
      <c r="H20" s="92" t="str">
        <f>IF(D20="新築",IF(E20="","自動入力",IF(E20="S",Sheet1!$F$7,Sheet1!$F$5)),IF(COUNTIF(D20,"増築*")&gt;0,IF(E20="","自動入力",IF(E20="S",Sheet1!$F$7,Sheet1!$F$5)),IF(COUNTIF(D20,"改築*")&gt;0,IF(E20="","自動入力",IF(E20="S",Sheet1!$F$7,Sheet1!$F$5)),"")))</f>
        <v/>
      </c>
      <c r="I20" s="93" t="str">
        <f t="shared" si="2"/>
        <v/>
      </c>
      <c r="J20" s="41"/>
      <c r="K20" s="39"/>
      <c r="L20" s="42"/>
      <c r="M20" s="43">
        <f>1</f>
        <v>1</v>
      </c>
      <c r="N20" s="44" t="str">
        <f t="shared" si="3"/>
        <v>/</v>
      </c>
      <c r="O20" s="41"/>
      <c r="P20" s="42"/>
      <c r="Q20" s="45"/>
      <c r="R20" s="45"/>
      <c r="S20" s="45"/>
      <c r="T20" s="45"/>
      <c r="U20" s="38"/>
      <c r="V20" s="39"/>
      <c r="W20" s="39"/>
      <c r="X20" s="39"/>
      <c r="Y20" s="39"/>
      <c r="Z20" s="39"/>
      <c r="AA20" s="39"/>
      <c r="AB20" s="39"/>
      <c r="AC20" s="39"/>
      <c r="AD20" s="39"/>
      <c r="AE20" s="39"/>
      <c r="AF20" s="47"/>
      <c r="AG20" s="94" t="str">
        <f t="shared" si="0"/>
        <v>検算</v>
      </c>
      <c r="AH20" s="95" t="str">
        <f t="shared" si="1"/>
        <v>OK or NG</v>
      </c>
    </row>
    <row r="21" spans="1:34" ht="30" customHeight="1">
      <c r="A21" s="37">
        <f t="shared" si="4"/>
        <v>6</v>
      </c>
      <c r="B21" s="38"/>
      <c r="C21" s="38"/>
      <c r="D21" s="38"/>
      <c r="E21" s="39"/>
      <c r="F21" s="40"/>
      <c r="G21" s="40"/>
      <c r="H21" s="92" t="str">
        <f>IF(D21="新築",IF(E21="","自動入力",IF(E21="S",Sheet1!$F$7,Sheet1!$F$5)),IF(COUNTIF(D21,"増築*")&gt;0,IF(E21="","自動入力",IF(E21="S",Sheet1!$F$7,Sheet1!$F$5)),IF(COUNTIF(D21,"改築*")&gt;0,IF(E21="","自動入力",IF(E21="S",Sheet1!$F$7,Sheet1!$F$5)),"")))</f>
        <v/>
      </c>
      <c r="I21" s="93" t="str">
        <f t="shared" si="2"/>
        <v/>
      </c>
      <c r="J21" s="41"/>
      <c r="K21" s="39"/>
      <c r="L21" s="42"/>
      <c r="M21" s="43">
        <f>1</f>
        <v>1</v>
      </c>
      <c r="N21" s="44" t="str">
        <f t="shared" si="3"/>
        <v>/</v>
      </c>
      <c r="O21" s="41"/>
      <c r="P21" s="42"/>
      <c r="Q21" s="45"/>
      <c r="R21" s="45"/>
      <c r="S21" s="45"/>
      <c r="T21" s="45"/>
      <c r="U21" s="48"/>
      <c r="V21" s="39"/>
      <c r="W21" s="39"/>
      <c r="X21" s="39"/>
      <c r="Y21" s="39"/>
      <c r="Z21" s="39"/>
      <c r="AA21" s="39"/>
      <c r="AB21" s="39"/>
      <c r="AC21" s="39"/>
      <c r="AD21" s="39"/>
      <c r="AE21" s="39"/>
      <c r="AF21" s="47"/>
      <c r="AG21" s="94" t="str">
        <f t="shared" si="0"/>
        <v>検算</v>
      </c>
      <c r="AH21" s="95" t="str">
        <f t="shared" si="1"/>
        <v>OK or NG</v>
      </c>
    </row>
    <row r="22" spans="1:34" ht="30" customHeight="1">
      <c r="A22" s="37">
        <f t="shared" si="4"/>
        <v>7</v>
      </c>
      <c r="B22" s="38"/>
      <c r="C22" s="38"/>
      <c r="D22" s="114"/>
      <c r="E22" s="39"/>
      <c r="F22" s="40"/>
      <c r="G22" s="40"/>
      <c r="H22" s="92" t="str">
        <f>IF(D22="新築",IF(E22="","自動入力",IF(E22="S",Sheet1!$F$7,Sheet1!$F$5)),IF(COUNTIF(D22,"増築*")&gt;0,IF(E22="","自動入力",IF(E22="S",Sheet1!$F$7,Sheet1!$F$5)),IF(COUNTIF(D22,"改築*")&gt;0,IF(E22="","自動入力",IF(E22="S",Sheet1!$F$7,Sheet1!$F$5)),"")))</f>
        <v/>
      </c>
      <c r="I22" s="93" t="str">
        <f t="shared" si="2"/>
        <v/>
      </c>
      <c r="J22" s="41"/>
      <c r="K22" s="39"/>
      <c r="L22" s="42"/>
      <c r="M22" s="43">
        <f>1</f>
        <v>1</v>
      </c>
      <c r="N22" s="44" t="str">
        <f t="shared" si="3"/>
        <v>/</v>
      </c>
      <c r="O22" s="41"/>
      <c r="P22" s="42"/>
      <c r="Q22" s="45"/>
      <c r="R22" s="45"/>
      <c r="S22" s="45"/>
      <c r="T22" s="45"/>
      <c r="U22" s="38"/>
      <c r="V22" s="39"/>
      <c r="W22" s="39"/>
      <c r="X22" s="39"/>
      <c r="Y22" s="39"/>
      <c r="Z22" s="39"/>
      <c r="AA22" s="39"/>
      <c r="AB22" s="39"/>
      <c r="AC22" s="39"/>
      <c r="AD22" s="39"/>
      <c r="AE22" s="39"/>
      <c r="AF22" s="47"/>
      <c r="AG22" s="94" t="str">
        <f t="shared" si="0"/>
        <v>検算</v>
      </c>
      <c r="AH22" s="95" t="str">
        <f t="shared" si="1"/>
        <v>OK or NG</v>
      </c>
    </row>
    <row r="23" spans="1:34" ht="30" customHeight="1">
      <c r="A23" s="37">
        <f t="shared" si="4"/>
        <v>8</v>
      </c>
      <c r="B23" s="38"/>
      <c r="C23" s="38"/>
      <c r="D23" s="113"/>
      <c r="E23" s="39"/>
      <c r="F23" s="40"/>
      <c r="G23" s="40"/>
      <c r="H23" s="92" t="str">
        <f>IF(D23="新築",IF(E23="","自動入力",IF(E23="S",Sheet1!$F$7,Sheet1!$F$5)),IF(COUNTIF(D23,"増築*")&gt;0,IF(E23="","自動入力",IF(E23="S",Sheet1!$F$7,Sheet1!$F$5)),IF(COUNTIF(D23,"改築*")&gt;0,IF(E23="","自動入力",IF(E23="S",Sheet1!$F$7,Sheet1!$F$5)),"")))</f>
        <v/>
      </c>
      <c r="I23" s="93" t="str">
        <f t="shared" si="2"/>
        <v/>
      </c>
      <c r="J23" s="41"/>
      <c r="K23" s="39"/>
      <c r="L23" s="42"/>
      <c r="M23" s="43">
        <f>1</f>
        <v>1</v>
      </c>
      <c r="N23" s="44" t="str">
        <f t="shared" si="3"/>
        <v>/</v>
      </c>
      <c r="O23" s="41"/>
      <c r="P23" s="42"/>
      <c r="Q23" s="45"/>
      <c r="R23" s="45"/>
      <c r="S23" s="45"/>
      <c r="T23" s="45"/>
      <c r="U23" s="48"/>
      <c r="V23" s="39"/>
      <c r="W23" s="39"/>
      <c r="X23" s="39"/>
      <c r="Y23" s="39"/>
      <c r="Z23" s="39"/>
      <c r="AA23" s="39"/>
      <c r="AB23" s="39"/>
      <c r="AC23" s="39"/>
      <c r="AD23" s="39"/>
      <c r="AE23" s="39"/>
      <c r="AF23" s="47"/>
      <c r="AG23" s="94" t="str">
        <f t="shared" si="0"/>
        <v>検算</v>
      </c>
      <c r="AH23" s="95" t="str">
        <f t="shared" si="1"/>
        <v>OK or NG</v>
      </c>
    </row>
    <row r="24" spans="1:34" ht="30" customHeight="1">
      <c r="A24" s="37">
        <f t="shared" si="4"/>
        <v>9</v>
      </c>
      <c r="B24" s="38"/>
      <c r="C24" s="38"/>
      <c r="D24" s="113"/>
      <c r="E24" s="39"/>
      <c r="F24" s="40"/>
      <c r="G24" s="40"/>
      <c r="H24" s="92" t="str">
        <f>IF(D24="新築",IF(E24="","自動入力",IF(E24="S",Sheet1!$F$7,Sheet1!$F$5)),IF(COUNTIF(D24,"増築*")&gt;0,IF(E24="","自動入力",IF(E24="S",Sheet1!$F$7,Sheet1!$F$5)),IF(COUNTIF(D24,"改築*")&gt;0,IF(E24="","自動入力",IF(E24="S",Sheet1!$F$7,Sheet1!$F$5)),"")))</f>
        <v/>
      </c>
      <c r="I24" s="93" t="str">
        <f t="shared" si="2"/>
        <v/>
      </c>
      <c r="J24" s="41"/>
      <c r="K24" s="39"/>
      <c r="L24" s="42"/>
      <c r="M24" s="43">
        <f>1</f>
        <v>1</v>
      </c>
      <c r="N24" s="44" t="str">
        <f t="shared" si="3"/>
        <v>/</v>
      </c>
      <c r="O24" s="41"/>
      <c r="P24" s="42"/>
      <c r="Q24" s="45"/>
      <c r="R24" s="45"/>
      <c r="S24" s="45"/>
      <c r="T24" s="45"/>
      <c r="U24" s="48"/>
      <c r="V24" s="39"/>
      <c r="W24" s="39"/>
      <c r="X24" s="39"/>
      <c r="Y24" s="39"/>
      <c r="Z24" s="39"/>
      <c r="AA24" s="39"/>
      <c r="AB24" s="39"/>
      <c r="AC24" s="39"/>
      <c r="AD24" s="39"/>
      <c r="AE24" s="39"/>
      <c r="AF24" s="47"/>
      <c r="AG24" s="94" t="str">
        <f t="shared" si="0"/>
        <v>検算</v>
      </c>
      <c r="AH24" s="95" t="str">
        <f t="shared" si="1"/>
        <v>OK or NG</v>
      </c>
    </row>
    <row r="25" spans="1:34" ht="30" customHeight="1">
      <c r="A25" s="37">
        <f t="shared" si="4"/>
        <v>10</v>
      </c>
      <c r="B25" s="38"/>
      <c r="C25" s="38"/>
      <c r="D25" s="113"/>
      <c r="E25" s="39"/>
      <c r="F25" s="40"/>
      <c r="G25" s="40"/>
      <c r="H25" s="92" t="str">
        <f>IF(D25="新築",IF(E25="","自動入力",IF(E25="S",Sheet1!$F$7,Sheet1!$F$5)),IF(COUNTIF(D25,"増築*")&gt;0,IF(E25="","自動入力",IF(E25="S",Sheet1!$F$7,Sheet1!$F$5)),IF(COUNTIF(D25,"改築*")&gt;0,IF(E25="","自動入力",IF(E25="S",Sheet1!$F$7,Sheet1!$F$5)),"")))</f>
        <v/>
      </c>
      <c r="I25" s="93" t="str">
        <f t="shared" si="2"/>
        <v/>
      </c>
      <c r="J25" s="41"/>
      <c r="K25" s="39"/>
      <c r="L25" s="42"/>
      <c r="M25" s="43">
        <f>1</f>
        <v>1</v>
      </c>
      <c r="N25" s="44" t="str">
        <f t="shared" si="3"/>
        <v>/</v>
      </c>
      <c r="O25" s="41"/>
      <c r="P25" s="42"/>
      <c r="Q25" s="45"/>
      <c r="R25" s="45"/>
      <c r="S25" s="45"/>
      <c r="T25" s="45"/>
      <c r="U25" s="38"/>
      <c r="V25" s="39"/>
      <c r="W25" s="39"/>
      <c r="X25" s="39"/>
      <c r="Y25" s="39"/>
      <c r="Z25" s="39"/>
      <c r="AA25" s="39"/>
      <c r="AB25" s="39"/>
      <c r="AC25" s="39"/>
      <c r="AD25" s="39"/>
      <c r="AE25" s="39"/>
      <c r="AF25" s="47"/>
      <c r="AG25" s="94" t="str">
        <f t="shared" si="0"/>
        <v>検算</v>
      </c>
      <c r="AH25" s="95" t="str">
        <f t="shared" si="1"/>
        <v>OK or NG</v>
      </c>
    </row>
    <row r="26" spans="1:34" ht="30" customHeight="1">
      <c r="A26" s="37">
        <f t="shared" si="4"/>
        <v>11</v>
      </c>
      <c r="B26" s="38"/>
      <c r="C26" s="38"/>
      <c r="D26" s="113"/>
      <c r="E26" s="39"/>
      <c r="F26" s="40"/>
      <c r="G26" s="40"/>
      <c r="H26" s="92" t="str">
        <f>IF(D26="新築",IF(E26="","自動入力",IF(E26="S",Sheet1!$F$7,Sheet1!$F$5)),IF(COUNTIF(D26,"増築*")&gt;0,IF(E26="","自動入力",IF(E26="S",Sheet1!$F$7,Sheet1!$F$5)),IF(COUNTIF(D26,"改築*")&gt;0,IF(E26="","自動入力",IF(E26="S",Sheet1!$F$7,Sheet1!$F$5)),"")))</f>
        <v/>
      </c>
      <c r="I26" s="93" t="str">
        <f t="shared" si="2"/>
        <v/>
      </c>
      <c r="J26" s="41"/>
      <c r="K26" s="39"/>
      <c r="L26" s="42"/>
      <c r="M26" s="43">
        <f>1</f>
        <v>1</v>
      </c>
      <c r="N26" s="44" t="str">
        <f t="shared" si="3"/>
        <v>/</v>
      </c>
      <c r="O26" s="41"/>
      <c r="P26" s="42"/>
      <c r="Q26" s="45"/>
      <c r="R26" s="45"/>
      <c r="S26" s="45"/>
      <c r="T26" s="45"/>
      <c r="U26" s="38"/>
      <c r="V26" s="39"/>
      <c r="W26" s="39"/>
      <c r="X26" s="39"/>
      <c r="Y26" s="39"/>
      <c r="Z26" s="39"/>
      <c r="AA26" s="39"/>
      <c r="AB26" s="39"/>
      <c r="AC26" s="39"/>
      <c r="AD26" s="39"/>
      <c r="AE26" s="39"/>
      <c r="AF26" s="46"/>
      <c r="AG26" s="94" t="str">
        <f t="shared" si="0"/>
        <v>検算</v>
      </c>
      <c r="AH26" s="95" t="str">
        <f t="shared" si="1"/>
        <v>OK or NG</v>
      </c>
    </row>
    <row r="27" spans="1:34" ht="30" customHeight="1">
      <c r="A27" s="37">
        <f t="shared" si="4"/>
        <v>12</v>
      </c>
      <c r="B27" s="38"/>
      <c r="C27" s="38"/>
      <c r="D27" s="113"/>
      <c r="E27" s="39"/>
      <c r="F27" s="40"/>
      <c r="G27" s="40"/>
      <c r="H27" s="92" t="str">
        <f>IF(D27="新築",IF(E27="","自動入力",IF(E27="S",Sheet1!$F$7,Sheet1!$F$5)),IF(COUNTIF(D27,"増築*")&gt;0,IF(E27="","自動入力",IF(E27="S",Sheet1!$F$7,Sheet1!$F$5)),IF(COUNTIF(D27,"改築*")&gt;0,IF(E27="","自動入力",IF(E27="S",Sheet1!$F$7,Sheet1!$F$5)),"")))</f>
        <v/>
      </c>
      <c r="I27" s="93" t="str">
        <f t="shared" si="2"/>
        <v/>
      </c>
      <c r="J27" s="41"/>
      <c r="K27" s="39"/>
      <c r="L27" s="42"/>
      <c r="M27" s="43">
        <f>1</f>
        <v>1</v>
      </c>
      <c r="N27" s="44" t="str">
        <f t="shared" si="3"/>
        <v>/</v>
      </c>
      <c r="O27" s="41"/>
      <c r="P27" s="42"/>
      <c r="Q27" s="45"/>
      <c r="R27" s="45"/>
      <c r="S27" s="45"/>
      <c r="T27" s="45"/>
      <c r="U27" s="38"/>
      <c r="V27" s="39"/>
      <c r="W27" s="39"/>
      <c r="X27" s="39"/>
      <c r="Y27" s="39"/>
      <c r="Z27" s="39"/>
      <c r="AA27" s="39"/>
      <c r="AB27" s="39"/>
      <c r="AC27" s="39"/>
      <c r="AD27" s="39"/>
      <c r="AE27" s="39"/>
      <c r="AF27" s="47"/>
      <c r="AG27" s="94" t="str">
        <f t="shared" si="0"/>
        <v>検算</v>
      </c>
      <c r="AH27" s="95" t="str">
        <f t="shared" si="1"/>
        <v>OK or NG</v>
      </c>
    </row>
    <row r="28" spans="1:34" ht="30" customHeight="1">
      <c r="A28" s="37">
        <f t="shared" si="4"/>
        <v>13</v>
      </c>
      <c r="B28" s="38"/>
      <c r="C28" s="38"/>
      <c r="D28" s="113"/>
      <c r="E28" s="39"/>
      <c r="F28" s="40"/>
      <c r="G28" s="40"/>
      <c r="H28" s="92" t="str">
        <f>IF(D28="新築",IF(E28="","自動入力",IF(E28="S",Sheet1!$F$7,Sheet1!$F$5)),IF(COUNTIF(D28,"増築*")&gt;0,IF(E28="","自動入力",IF(E28="S",Sheet1!$F$7,Sheet1!$F$5)),IF(COUNTIF(D28,"改築*")&gt;0,IF(E28="","自動入力",IF(E28="S",Sheet1!$F$7,Sheet1!$F$5)),"")))</f>
        <v/>
      </c>
      <c r="I28" s="93" t="str">
        <f t="shared" si="2"/>
        <v/>
      </c>
      <c r="J28" s="41"/>
      <c r="K28" s="39"/>
      <c r="L28" s="42"/>
      <c r="M28" s="43">
        <f>1</f>
        <v>1</v>
      </c>
      <c r="N28" s="44" t="str">
        <f t="shared" si="3"/>
        <v>/</v>
      </c>
      <c r="O28" s="41"/>
      <c r="P28" s="42"/>
      <c r="Q28" s="45"/>
      <c r="R28" s="45"/>
      <c r="S28" s="45"/>
      <c r="T28" s="45"/>
      <c r="U28" s="38"/>
      <c r="V28" s="39"/>
      <c r="W28" s="39"/>
      <c r="X28" s="39"/>
      <c r="Y28" s="39"/>
      <c r="Z28" s="39"/>
      <c r="AA28" s="39"/>
      <c r="AB28" s="39"/>
      <c r="AC28" s="39"/>
      <c r="AD28" s="39"/>
      <c r="AE28" s="39"/>
      <c r="AF28" s="47"/>
      <c r="AG28" s="94" t="str">
        <f t="shared" si="0"/>
        <v>検算</v>
      </c>
      <c r="AH28" s="95" t="str">
        <f t="shared" si="1"/>
        <v>OK or NG</v>
      </c>
    </row>
    <row r="29" spans="1:34" ht="30" customHeight="1">
      <c r="A29" s="37">
        <f t="shared" si="4"/>
        <v>14</v>
      </c>
      <c r="B29" s="38"/>
      <c r="C29" s="38"/>
      <c r="D29" s="113"/>
      <c r="E29" s="39"/>
      <c r="F29" s="40"/>
      <c r="G29" s="40"/>
      <c r="H29" s="92" t="str">
        <f>IF(D29="新築",IF(E29="","自動入力",IF(E29="S",Sheet1!$F$7,Sheet1!$F$5)),IF(COUNTIF(D29,"増築*")&gt;0,IF(E29="","自動入力",IF(E29="S",Sheet1!$F$7,Sheet1!$F$5)),IF(COUNTIF(D29,"改築*")&gt;0,IF(E29="","自動入力",IF(E29="S",Sheet1!$F$7,Sheet1!$F$5)),"")))</f>
        <v/>
      </c>
      <c r="I29" s="93" t="str">
        <f t="shared" si="2"/>
        <v/>
      </c>
      <c r="J29" s="41"/>
      <c r="K29" s="39"/>
      <c r="L29" s="42"/>
      <c r="M29" s="43">
        <f>1</f>
        <v>1</v>
      </c>
      <c r="N29" s="44" t="str">
        <f t="shared" si="3"/>
        <v>/</v>
      </c>
      <c r="O29" s="41"/>
      <c r="P29" s="42"/>
      <c r="Q29" s="45"/>
      <c r="R29" s="45"/>
      <c r="S29" s="45"/>
      <c r="T29" s="45"/>
      <c r="U29" s="38"/>
      <c r="V29" s="39"/>
      <c r="W29" s="39"/>
      <c r="X29" s="39"/>
      <c r="Y29" s="39"/>
      <c r="Z29" s="39"/>
      <c r="AA29" s="39"/>
      <c r="AB29" s="39"/>
      <c r="AC29" s="39"/>
      <c r="AD29" s="39"/>
      <c r="AE29" s="39"/>
      <c r="AF29" s="47"/>
      <c r="AG29" s="94" t="str">
        <f t="shared" si="0"/>
        <v>検算</v>
      </c>
      <c r="AH29" s="95" t="str">
        <f t="shared" si="1"/>
        <v>OK or NG</v>
      </c>
    </row>
    <row r="30" spans="1:34" ht="30" customHeight="1">
      <c r="A30" s="37">
        <f t="shared" si="4"/>
        <v>15</v>
      </c>
      <c r="B30" s="38"/>
      <c r="C30" s="38"/>
      <c r="D30" s="113"/>
      <c r="E30" s="39"/>
      <c r="F30" s="40"/>
      <c r="G30" s="40"/>
      <c r="H30" s="92" t="str">
        <f>IF(D30="新築",IF(E30="","自動入力",IF(E30="S",Sheet1!$F$7,Sheet1!$F$5)),IF(COUNTIF(D30,"増築*")&gt;0,IF(E30="","自動入力",IF(E30="S",Sheet1!$F$7,Sheet1!$F$5)),IF(COUNTIF(D30,"改築*")&gt;0,IF(E30="","自動入力",IF(E30="S",Sheet1!$F$7,Sheet1!$F$5)),"")))</f>
        <v/>
      </c>
      <c r="I30" s="93" t="str">
        <f t="shared" si="2"/>
        <v/>
      </c>
      <c r="J30" s="41"/>
      <c r="K30" s="39"/>
      <c r="L30" s="42"/>
      <c r="M30" s="43">
        <f>1</f>
        <v>1</v>
      </c>
      <c r="N30" s="44" t="str">
        <f t="shared" si="3"/>
        <v>/</v>
      </c>
      <c r="O30" s="41"/>
      <c r="P30" s="42"/>
      <c r="Q30" s="45"/>
      <c r="R30" s="45"/>
      <c r="S30" s="45"/>
      <c r="T30" s="45"/>
      <c r="U30" s="38"/>
      <c r="V30" s="39"/>
      <c r="W30" s="39"/>
      <c r="X30" s="39"/>
      <c r="Y30" s="39"/>
      <c r="Z30" s="39"/>
      <c r="AA30" s="39"/>
      <c r="AB30" s="39"/>
      <c r="AC30" s="39"/>
      <c r="AD30" s="39"/>
      <c r="AE30" s="39"/>
      <c r="AF30" s="47"/>
      <c r="AG30" s="94" t="str">
        <f t="shared" si="0"/>
        <v>検算</v>
      </c>
      <c r="AH30" s="95" t="str">
        <f t="shared" si="1"/>
        <v>OK or NG</v>
      </c>
    </row>
    <row r="31" spans="1:34" ht="30" customHeight="1">
      <c r="A31" s="37">
        <f t="shared" si="4"/>
        <v>16</v>
      </c>
      <c r="B31" s="38"/>
      <c r="C31" s="38"/>
      <c r="D31" s="38"/>
      <c r="E31" s="39"/>
      <c r="F31" s="40"/>
      <c r="G31" s="40"/>
      <c r="H31" s="92" t="str">
        <f>IF(D31="新築",IF(E31="","自動入力",IF(E31="S",Sheet1!$F$7,Sheet1!$F$5)),IF(COUNTIF(D31,"増築*")&gt;0,IF(E31="","自動入力",IF(E31="S",Sheet1!$F$7,Sheet1!$F$5)),IF(COUNTIF(D31,"改築*")&gt;0,IF(E31="","自動入力",IF(E31="S",Sheet1!$F$7,Sheet1!$F$5)),"")))</f>
        <v/>
      </c>
      <c r="I31" s="93" t="str">
        <f t="shared" si="2"/>
        <v/>
      </c>
      <c r="J31" s="41"/>
      <c r="K31" s="39"/>
      <c r="L31" s="42"/>
      <c r="M31" s="43">
        <f>1</f>
        <v>1</v>
      </c>
      <c r="N31" s="44" t="str">
        <f t="shared" si="3"/>
        <v>/</v>
      </c>
      <c r="O31" s="41"/>
      <c r="P31" s="42"/>
      <c r="Q31" s="45"/>
      <c r="R31" s="45"/>
      <c r="S31" s="45"/>
      <c r="T31" s="45"/>
      <c r="U31" s="38"/>
      <c r="V31" s="39"/>
      <c r="W31" s="39"/>
      <c r="X31" s="39"/>
      <c r="Y31" s="39"/>
      <c r="Z31" s="39"/>
      <c r="AA31" s="39"/>
      <c r="AB31" s="39"/>
      <c r="AC31" s="39"/>
      <c r="AD31" s="39"/>
      <c r="AE31" s="39"/>
      <c r="AF31" s="47"/>
      <c r="AG31" s="94" t="str">
        <f t="shared" si="0"/>
        <v>検算</v>
      </c>
      <c r="AH31" s="95" t="str">
        <f t="shared" si="1"/>
        <v>OK or NG</v>
      </c>
    </row>
    <row r="32" spans="1:34" ht="30" customHeight="1">
      <c r="A32" s="37">
        <f t="shared" si="4"/>
        <v>17</v>
      </c>
      <c r="B32" s="38"/>
      <c r="C32" s="38"/>
      <c r="D32" s="114"/>
      <c r="E32" s="39"/>
      <c r="F32" s="40"/>
      <c r="G32" s="40"/>
      <c r="H32" s="92" t="str">
        <f>IF(D32="新築",IF(E32="","自動入力",IF(E32="S",Sheet1!$F$7,Sheet1!$F$5)),IF(COUNTIF(D32,"増築*")&gt;0,IF(E32="","自動入力",IF(E32="S",Sheet1!$F$7,Sheet1!$F$5)),IF(COUNTIF(D32,"改築*")&gt;0,IF(E32="","自動入力",IF(E32="S",Sheet1!$F$7,Sheet1!$F$5)),"")))</f>
        <v/>
      </c>
      <c r="I32" s="93" t="str">
        <f t="shared" si="2"/>
        <v/>
      </c>
      <c r="J32" s="41"/>
      <c r="K32" s="39"/>
      <c r="L32" s="42"/>
      <c r="M32" s="43">
        <f>1</f>
        <v>1</v>
      </c>
      <c r="N32" s="44" t="str">
        <f t="shared" si="3"/>
        <v>/</v>
      </c>
      <c r="O32" s="41"/>
      <c r="P32" s="42"/>
      <c r="Q32" s="45"/>
      <c r="R32" s="45"/>
      <c r="S32" s="45"/>
      <c r="T32" s="45"/>
      <c r="U32" s="38"/>
      <c r="V32" s="39"/>
      <c r="W32" s="39"/>
      <c r="X32" s="39"/>
      <c r="Y32" s="39"/>
      <c r="Z32" s="39"/>
      <c r="AA32" s="39"/>
      <c r="AB32" s="39"/>
      <c r="AC32" s="39"/>
      <c r="AD32" s="39"/>
      <c r="AE32" s="39"/>
      <c r="AF32" s="47"/>
      <c r="AG32" s="94" t="str">
        <f t="shared" si="0"/>
        <v>検算</v>
      </c>
      <c r="AH32" s="95" t="str">
        <f t="shared" si="1"/>
        <v>OK or NG</v>
      </c>
    </row>
    <row r="33" spans="1:34" ht="30" customHeight="1">
      <c r="A33" s="37">
        <f t="shared" si="4"/>
        <v>18</v>
      </c>
      <c r="B33" s="38"/>
      <c r="C33" s="38"/>
      <c r="D33" s="38"/>
      <c r="E33" s="39"/>
      <c r="F33" s="40"/>
      <c r="G33" s="40"/>
      <c r="H33" s="92" t="str">
        <f>IF(D33="新築",IF(E33="","自動入力",IF(E33="S",Sheet1!$F$7,Sheet1!$F$5)),IF(COUNTIF(D33,"増築*")&gt;0,IF(E33="","自動入力",IF(E33="S",Sheet1!$F$7,Sheet1!$F$5)),IF(COUNTIF(D33,"改築*")&gt;0,IF(E33="","自動入力",IF(E33="S",Sheet1!$F$7,Sheet1!$F$5)),"")))</f>
        <v/>
      </c>
      <c r="I33" s="93" t="str">
        <f t="shared" si="2"/>
        <v/>
      </c>
      <c r="J33" s="41"/>
      <c r="K33" s="39"/>
      <c r="L33" s="42"/>
      <c r="M33" s="43">
        <f>1</f>
        <v>1</v>
      </c>
      <c r="N33" s="44" t="str">
        <f t="shared" si="3"/>
        <v>/</v>
      </c>
      <c r="O33" s="41"/>
      <c r="P33" s="42"/>
      <c r="Q33" s="45"/>
      <c r="R33" s="45"/>
      <c r="S33" s="45"/>
      <c r="T33" s="45"/>
      <c r="U33" s="38"/>
      <c r="V33" s="39"/>
      <c r="W33" s="39"/>
      <c r="X33" s="39"/>
      <c r="Y33" s="39"/>
      <c r="Z33" s="39"/>
      <c r="AA33" s="39"/>
      <c r="AB33" s="39"/>
      <c r="AC33" s="39"/>
      <c r="AD33" s="39"/>
      <c r="AE33" s="39"/>
      <c r="AF33" s="47"/>
      <c r="AG33" s="94" t="str">
        <f t="shared" si="0"/>
        <v>検算</v>
      </c>
      <c r="AH33" s="95" t="str">
        <f t="shared" si="1"/>
        <v>OK or NG</v>
      </c>
    </row>
    <row r="34" spans="1:34" ht="30" customHeight="1">
      <c r="A34" s="37">
        <f t="shared" si="4"/>
        <v>19</v>
      </c>
      <c r="B34" s="38"/>
      <c r="C34" s="38"/>
      <c r="D34" s="38"/>
      <c r="E34" s="39"/>
      <c r="F34" s="40"/>
      <c r="G34" s="40"/>
      <c r="H34" s="92" t="str">
        <f>IF(D34="新築",IF(E34="","自動入力",IF(E34="S",Sheet1!$F$7,Sheet1!$F$5)),IF(COUNTIF(D34,"増築*")&gt;0,IF(E34="","自動入力",IF(E34="S",Sheet1!$F$7,Sheet1!$F$5)),IF(COUNTIF(D34,"改築*")&gt;0,IF(E34="","自動入力",IF(E34="S",Sheet1!$F$7,Sheet1!$F$5)),"")))</f>
        <v/>
      </c>
      <c r="I34" s="93" t="str">
        <f t="shared" si="2"/>
        <v/>
      </c>
      <c r="J34" s="41"/>
      <c r="K34" s="39"/>
      <c r="L34" s="42"/>
      <c r="M34" s="43">
        <f>1</f>
        <v>1</v>
      </c>
      <c r="N34" s="44" t="str">
        <f t="shared" si="3"/>
        <v>/</v>
      </c>
      <c r="O34" s="41"/>
      <c r="P34" s="42"/>
      <c r="Q34" s="45"/>
      <c r="R34" s="45"/>
      <c r="S34" s="45"/>
      <c r="T34" s="45"/>
      <c r="U34" s="38"/>
      <c r="V34" s="39"/>
      <c r="W34" s="39"/>
      <c r="X34" s="39"/>
      <c r="Y34" s="39"/>
      <c r="Z34" s="39"/>
      <c r="AA34" s="39"/>
      <c r="AB34" s="39"/>
      <c r="AC34" s="39"/>
      <c r="AD34" s="39"/>
      <c r="AE34" s="39"/>
      <c r="AF34" s="47"/>
      <c r="AG34" s="94" t="str">
        <f t="shared" si="0"/>
        <v>検算</v>
      </c>
      <c r="AH34" s="95" t="str">
        <f t="shared" si="1"/>
        <v>OK or NG</v>
      </c>
    </row>
    <row r="35" spans="1:34" ht="30" customHeight="1" thickBot="1">
      <c r="A35" s="101">
        <f t="shared" si="4"/>
        <v>20</v>
      </c>
      <c r="B35" s="49"/>
      <c r="C35" s="49"/>
      <c r="D35" s="114"/>
      <c r="E35" s="50"/>
      <c r="F35" s="51"/>
      <c r="G35" s="51"/>
      <c r="H35" s="96" t="str">
        <f>IF(D35="新築",IF(E35="","自動入力",IF(E35="S",Sheet1!$F$7,Sheet1!$F$5)),IF(COUNTIF(D35,"増築*")&gt;0,IF(E35="","自動入力",IF(E35="S",Sheet1!$F$7,Sheet1!$F$5)),IF(COUNTIF(D35,"改築*")&gt;0,IF(E35="","自動入力",IF(E35="S",Sheet1!$F$7,Sheet1!$F$5)),"")))</f>
        <v/>
      </c>
      <c r="I35" s="97" t="str">
        <f t="shared" si="2"/>
        <v/>
      </c>
      <c r="J35" s="52"/>
      <c r="K35" s="50"/>
      <c r="L35" s="53"/>
      <c r="M35" s="54">
        <f>1</f>
        <v>1</v>
      </c>
      <c r="N35" s="55" t="str">
        <f t="shared" si="3"/>
        <v>/</v>
      </c>
      <c r="O35" s="52"/>
      <c r="P35" s="53"/>
      <c r="Q35" s="56"/>
      <c r="R35" s="56"/>
      <c r="S35" s="56"/>
      <c r="T35" s="56"/>
      <c r="U35" s="49"/>
      <c r="V35" s="50"/>
      <c r="W35" s="50"/>
      <c r="X35" s="50"/>
      <c r="Y35" s="50"/>
      <c r="Z35" s="50"/>
      <c r="AA35" s="50"/>
      <c r="AB35" s="50"/>
      <c r="AC35" s="50"/>
      <c r="AD35" s="50"/>
      <c r="AE35" s="50"/>
      <c r="AF35" s="57"/>
      <c r="AG35" s="98" t="str">
        <f t="shared" si="0"/>
        <v>検算</v>
      </c>
      <c r="AH35" s="99" t="str">
        <f t="shared" si="1"/>
        <v>OK or NG</v>
      </c>
    </row>
    <row r="36" spans="1:34">
      <c r="D36" s="115"/>
    </row>
  </sheetData>
  <sheetProtection formatCells="0" formatColumns="0" formatRows="0" insertColumns="0" insertRows="0" deleteColumns="0" deleteRows="0" sort="0" autoFilter="0"/>
  <mergeCells count="24">
    <mergeCell ref="F13:F14"/>
    <mergeCell ref="A13:A14"/>
    <mergeCell ref="B13:B14"/>
    <mergeCell ref="C13:C14"/>
    <mergeCell ref="D13:D14"/>
    <mergeCell ref="E13:E14"/>
    <mergeCell ref="Q13:Q14"/>
    <mergeCell ref="G13:G14"/>
    <mergeCell ref="H13:H14"/>
    <mergeCell ref="I13:I14"/>
    <mergeCell ref="J13:J14"/>
    <mergeCell ref="K13:K14"/>
    <mergeCell ref="L13:L14"/>
    <mergeCell ref="M13:M14"/>
    <mergeCell ref="N13:N14"/>
    <mergeCell ref="O13:O14"/>
    <mergeCell ref="P13:P14"/>
    <mergeCell ref="AG13:AH14"/>
    <mergeCell ref="U13:U14"/>
    <mergeCell ref="W13:W14"/>
    <mergeCell ref="X13:X14"/>
    <mergeCell ref="Y13:AB13"/>
    <mergeCell ref="AC13:AE13"/>
    <mergeCell ref="AF13:AF14"/>
  </mergeCells>
  <phoneticPr fontId="3"/>
  <conditionalFormatting sqref="A16:AF35">
    <cfRule type="expression" dxfId="29" priority="1">
      <formula>A16&lt;&gt;""</formula>
    </cfRule>
  </conditionalFormatting>
  <conditionalFormatting sqref="A15:AH1048576 A1:AH12 A13:Y13 AC13 AF13:AG13 R14:T14 V14 Y14:AE14">
    <cfRule type="expression" dxfId="28" priority="2">
      <formula>_xlfn.ISFORMULA(A1)</formula>
    </cfRule>
  </conditionalFormatting>
  <conditionalFormatting sqref="B12:C12">
    <cfRule type="expression" dxfId="27" priority="22">
      <formula>COUNTIF(B12:C12,"都道府県*")&gt;0</formula>
    </cfRule>
  </conditionalFormatting>
  <conditionalFormatting sqref="E16:H35">
    <cfRule type="expression" dxfId="26" priority="27">
      <formula>SUM(COUNTIF($D16,"新築"),COUNTIF($D16,"増築*"),COUNTIF($D16,"改築*"))&gt;0</formula>
    </cfRule>
  </conditionalFormatting>
  <conditionalFormatting sqref="I16:J35">
    <cfRule type="expression" dxfId="25" priority="23">
      <formula>SUM(COUNTIF($D16,"耐震補強"),COUNTIF($D16,"改築（耐震）"))&gt;0</formula>
    </cfRule>
  </conditionalFormatting>
  <conditionalFormatting sqref="J16:J35">
    <cfRule type="expression" dxfId="24" priority="30">
      <formula>$Z16="○"</formula>
    </cfRule>
  </conditionalFormatting>
  <conditionalFormatting sqref="K16:K35">
    <cfRule type="expression" dxfId="23" priority="28">
      <formula>SUM(COUNTIF($D16,"改築（その他）"))&gt;0</formula>
    </cfRule>
  </conditionalFormatting>
  <conditionalFormatting sqref="L16:AF35 B16:D35">
    <cfRule type="expression" dxfId="22" priority="31">
      <formula>COUNTIF($B16:$D16,"&lt;&gt;"&amp;"")&gt;0</formula>
    </cfRule>
  </conditionalFormatting>
  <conditionalFormatting sqref="W16:W35">
    <cfRule type="expression" dxfId="21" priority="4">
      <formula>$W16="○"</formula>
    </cfRule>
  </conditionalFormatting>
  <conditionalFormatting sqref="X16:X35">
    <cfRule type="expression" dxfId="20" priority="5">
      <formula>$X16="○"</formula>
    </cfRule>
  </conditionalFormatting>
  <conditionalFormatting sqref="Z16:AB35">
    <cfRule type="expression" dxfId="19" priority="3">
      <formula>$Y16="○"</formula>
    </cfRule>
  </conditionalFormatting>
  <conditionalFormatting sqref="AA16:AA35">
    <cfRule type="expression" dxfId="18" priority="6">
      <formula>$Z16="×"</formula>
    </cfRule>
  </conditionalFormatting>
  <conditionalFormatting sqref="AB16:AB35">
    <cfRule type="expression" dxfId="17" priority="7">
      <formula>$AA16="○"</formula>
    </cfRule>
  </conditionalFormatting>
  <conditionalFormatting sqref="AD16:AD35">
    <cfRule type="expression" dxfId="16" priority="10">
      <formula>$AC16="×"</formula>
    </cfRule>
  </conditionalFormatting>
  <conditionalFormatting sqref="AE16:AE35">
    <cfRule type="expression" dxfId="15" priority="12">
      <formula>$AD16="○"</formula>
    </cfRule>
  </conditionalFormatting>
  <pageMargins left="0.55118110236220474" right="0.39370078740157483" top="0.62992125984251968" bottom="0.31496062992125984" header="0.59055118110236227" footer="0.15748031496062992"/>
  <pageSetup paperSize="9" scale="48" fitToHeight="0" orientation="landscape" r:id="rId1"/>
  <headerFooter alignWithMargins="0"/>
  <ignoredErrors>
    <ignoredError sqref="M35:N35 M16:N34" unlockedFormula="1"/>
  </ignoredError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4000000}">
          <x14:formula1>
            <xm:f>Sheet1!$A$5:$A$17</xm:f>
          </x14:formula1>
          <xm:sqref>D15 D1 D3:D11 D36:D1048576</xm:sqref>
        </x14:dataValidation>
        <x14:dataValidation type="list" allowBlank="1" showInputMessage="1" showErrorMessage="1" xr:uid="{00000000-0002-0000-0000-000000000000}">
          <x14:formula1>
            <xm:f>Sheet1!$E$5:$E$7</xm:f>
          </x14:formula1>
          <xm:sqref>E16:E35</xm:sqref>
        </x14:dataValidation>
        <x14:dataValidation type="list" allowBlank="1" showInputMessage="1" showErrorMessage="1" xr:uid="{00000000-0002-0000-0000-000001000000}">
          <x14:formula1>
            <xm:f>Sheet1!$G$5:$G$6</xm:f>
          </x14:formula1>
          <xm:sqref>O16:O35</xm:sqref>
        </x14:dataValidation>
        <x14:dataValidation type="list" allowBlank="1" showInputMessage="1" showErrorMessage="1" xr:uid="{00000000-0002-0000-0000-000002000000}">
          <x14:formula1>
            <xm:f>Sheet1!$H$5:$H$7</xm:f>
          </x14:formula1>
          <xm:sqref>X16:X35</xm:sqref>
        </x14:dataValidation>
        <x14:dataValidation type="list" allowBlank="1" showInputMessage="1" showErrorMessage="1" xr:uid="{00000000-0002-0000-0000-000003000000}">
          <x14:formula1>
            <xm:f>Sheet1!$H$5:$H$6</xm:f>
          </x14:formula1>
          <xm:sqref>V16:W35 Y16:AE35</xm:sqref>
        </x14:dataValidation>
        <x14:dataValidation type="list" allowBlank="1" showInputMessage="1" showErrorMessage="1" xr:uid="{580B6379-7155-479E-B9E0-EFF2A9A07D7D}">
          <x14:formula1>
            <xm:f>Sheet2!$A$1:$A$22</xm:f>
          </x14:formula1>
          <xm:sqref>D16:D35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00D85-B143-435A-85A3-BF1C7E443D8B}">
  <sheetPr>
    <tabColor rgb="FFFFFF00"/>
    <pageSetUpPr fitToPage="1"/>
  </sheetPr>
  <dimension ref="A1:AH35"/>
  <sheetViews>
    <sheetView zoomScale="85" zoomScaleNormal="85" workbookViewId="0">
      <selection activeCell="A3" sqref="A3"/>
    </sheetView>
  </sheetViews>
  <sheetFormatPr defaultColWidth="9" defaultRowHeight="10.8"/>
  <cols>
    <col min="1" max="1" width="3.33203125" style="14" customWidth="1"/>
    <col min="2" max="2" width="20.44140625" style="59" customWidth="1"/>
    <col min="3" max="4" width="18.88671875" style="59" customWidth="1"/>
    <col min="5" max="5" width="4" style="60" customWidth="1"/>
    <col min="6" max="7" width="8.44140625" style="61" customWidth="1"/>
    <col min="8" max="8" width="8.44140625" style="62" customWidth="1"/>
    <col min="9" max="9" width="3.109375" style="63" customWidth="1"/>
    <col min="10" max="10" width="4.44140625" style="60" bestFit="1" customWidth="1"/>
    <col min="11" max="11" width="6" style="60" bestFit="1" customWidth="1"/>
    <col min="12" max="12" width="9" style="64" customWidth="1"/>
    <col min="13" max="15" width="3.33203125" style="60" customWidth="1"/>
    <col min="16" max="16" width="9.88671875" style="64" customWidth="1"/>
    <col min="17" max="17" width="11.33203125" style="65" customWidth="1"/>
    <col min="18" max="20" width="6.6640625" style="65" hidden="1" customWidth="1"/>
    <col min="21" max="21" width="12.88671875" style="14" customWidth="1"/>
    <col min="22" max="22" width="6.6640625" style="65" hidden="1" customWidth="1"/>
    <col min="23" max="23" width="8" style="60" customWidth="1"/>
    <col min="24" max="24" width="9.33203125" style="60" customWidth="1"/>
    <col min="25" max="31" width="9.88671875" style="60" customWidth="1"/>
    <col min="32" max="32" width="44" style="14" customWidth="1"/>
    <col min="33" max="33" width="10.33203125" style="12" customWidth="1"/>
    <col min="34" max="34" width="10.33203125" style="13" customWidth="1"/>
    <col min="35" max="16384" width="9" style="14"/>
  </cols>
  <sheetData>
    <row r="1" spans="1:34">
      <c r="A1" s="14" t="s">
        <v>0</v>
      </c>
    </row>
    <row r="2" spans="1:34" s="3" customFormat="1" ht="25.5" customHeight="1">
      <c r="A2" s="72" t="s">
        <v>1</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10"/>
      <c r="AH2" s="11"/>
    </row>
    <row r="3" spans="1:34" ht="21.75" customHeight="1">
      <c r="A3" s="73" t="s">
        <v>49</v>
      </c>
      <c r="B3" s="73"/>
      <c r="C3" s="73"/>
      <c r="D3" s="73"/>
      <c r="E3" s="74"/>
      <c r="F3" s="75"/>
      <c r="G3" s="75"/>
      <c r="H3" s="76"/>
      <c r="I3" s="77"/>
      <c r="J3" s="74"/>
      <c r="K3" s="73"/>
      <c r="L3" s="73"/>
      <c r="M3" s="74"/>
      <c r="N3" s="74"/>
      <c r="O3" s="74"/>
      <c r="P3" s="73"/>
      <c r="Q3" s="78"/>
      <c r="R3" s="78"/>
      <c r="S3" s="78"/>
      <c r="T3" s="78"/>
      <c r="U3" s="73"/>
      <c r="V3" s="73"/>
      <c r="W3" s="73"/>
      <c r="X3" s="73"/>
      <c r="Y3" s="73"/>
      <c r="Z3" s="73"/>
      <c r="AA3" s="73"/>
      <c r="AB3" s="73"/>
      <c r="AC3" s="73"/>
      <c r="AD3" s="73"/>
      <c r="AE3" s="73"/>
      <c r="AF3" s="73"/>
    </row>
    <row r="4" spans="1:34">
      <c r="A4" s="14" t="s">
        <v>3</v>
      </c>
    </row>
    <row r="5" spans="1:34">
      <c r="A5" s="14" t="s">
        <v>4</v>
      </c>
    </row>
    <row r="6" spans="1:34">
      <c r="A6" s="14" t="s">
        <v>5</v>
      </c>
    </row>
    <row r="7" spans="1:34">
      <c r="A7" s="14" t="s">
        <v>6</v>
      </c>
    </row>
    <row r="8" spans="1:34">
      <c r="A8" s="14" t="s">
        <v>7</v>
      </c>
    </row>
    <row r="9" spans="1:34">
      <c r="A9" s="14" t="s">
        <v>8</v>
      </c>
    </row>
    <row r="10" spans="1:34" ht="11.4" thickBot="1"/>
    <row r="11" spans="1:34" ht="34.200000000000003" customHeight="1" thickBot="1">
      <c r="B11" s="58" t="s">
        <v>10</v>
      </c>
      <c r="C11" s="79" t="s">
        <v>11</v>
      </c>
      <c r="D11" s="80"/>
      <c r="E11" s="81"/>
      <c r="F11" s="82"/>
      <c r="G11" s="82"/>
      <c r="H11" s="81"/>
      <c r="I11" s="81"/>
      <c r="J11" s="83"/>
      <c r="K11" s="81"/>
      <c r="L11" s="81"/>
      <c r="M11" s="81"/>
      <c r="N11" s="81"/>
      <c r="O11" s="81"/>
      <c r="P11" s="84"/>
      <c r="Q11" s="85" t="s">
        <v>12</v>
      </c>
      <c r="R11" s="86"/>
      <c r="S11" s="86"/>
      <c r="T11" s="86"/>
      <c r="U11" s="86"/>
      <c r="V11" s="87"/>
      <c r="AF11" s="60"/>
    </row>
    <row r="12" spans="1:34" ht="7.95" customHeight="1">
      <c r="A12" s="165" t="s">
        <v>13</v>
      </c>
      <c r="B12" s="163" t="s">
        <v>14</v>
      </c>
      <c r="C12" s="163" t="s">
        <v>15</v>
      </c>
      <c r="D12" s="163" t="s">
        <v>16</v>
      </c>
      <c r="E12" s="167" t="s">
        <v>17</v>
      </c>
      <c r="F12" s="169" t="s">
        <v>18</v>
      </c>
      <c r="G12" s="169" t="s">
        <v>19</v>
      </c>
      <c r="H12" s="171" t="s">
        <v>20</v>
      </c>
      <c r="I12" s="153" t="s">
        <v>50</v>
      </c>
      <c r="J12" s="173"/>
      <c r="K12" s="163" t="s">
        <v>23</v>
      </c>
      <c r="L12" s="159" t="s">
        <v>24</v>
      </c>
      <c r="M12" s="153" t="s">
        <v>51</v>
      </c>
      <c r="N12" s="154"/>
      <c r="O12" s="155"/>
      <c r="P12" s="159" t="s">
        <v>52</v>
      </c>
      <c r="Q12" s="161" t="s">
        <v>27</v>
      </c>
      <c r="R12" s="117"/>
      <c r="S12" s="117"/>
      <c r="T12" s="117"/>
      <c r="U12" s="163" t="s">
        <v>28</v>
      </c>
      <c r="V12" s="117" t="s">
        <v>35</v>
      </c>
      <c r="W12" s="163" t="s">
        <v>29</v>
      </c>
      <c r="X12" s="163" t="s">
        <v>30</v>
      </c>
      <c r="Y12" s="126" t="s">
        <v>31</v>
      </c>
      <c r="Z12" s="126"/>
      <c r="AA12" s="126"/>
      <c r="AB12" s="126"/>
      <c r="AC12" s="126" t="s">
        <v>32</v>
      </c>
      <c r="AD12" s="126"/>
      <c r="AE12" s="126"/>
      <c r="AF12" s="147" t="s">
        <v>53</v>
      </c>
      <c r="AG12" s="149" t="s">
        <v>34</v>
      </c>
      <c r="AH12" s="150"/>
    </row>
    <row r="13" spans="1:34" ht="6.6" customHeight="1">
      <c r="A13" s="166"/>
      <c r="B13" s="164"/>
      <c r="C13" s="164"/>
      <c r="D13" s="164"/>
      <c r="E13" s="168"/>
      <c r="F13" s="170"/>
      <c r="G13" s="170"/>
      <c r="H13" s="172"/>
      <c r="I13" s="174"/>
      <c r="J13" s="175"/>
      <c r="K13" s="164"/>
      <c r="L13" s="160"/>
      <c r="M13" s="156"/>
      <c r="N13" s="157"/>
      <c r="O13" s="158"/>
      <c r="P13" s="160"/>
      <c r="Q13" s="162"/>
      <c r="R13" s="119"/>
      <c r="S13" s="119"/>
      <c r="T13" s="119"/>
      <c r="U13" s="164"/>
      <c r="V13" s="119"/>
      <c r="W13" s="164"/>
      <c r="X13" s="164"/>
      <c r="Y13" s="108"/>
      <c r="Z13" s="109"/>
      <c r="AA13" s="109"/>
      <c r="AB13" s="109"/>
      <c r="AC13" s="109"/>
      <c r="AD13" s="109"/>
      <c r="AE13" s="109"/>
      <c r="AF13" s="148"/>
      <c r="AG13" s="151"/>
      <c r="AH13" s="152"/>
    </row>
    <row r="14" spans="1:34" ht="58.5" customHeight="1">
      <c r="A14" s="166"/>
      <c r="B14" s="164"/>
      <c r="C14" s="164"/>
      <c r="D14" s="164"/>
      <c r="E14" s="168"/>
      <c r="F14" s="170"/>
      <c r="G14" s="170"/>
      <c r="H14" s="172"/>
      <c r="I14" s="174"/>
      <c r="J14" s="175"/>
      <c r="K14" s="164"/>
      <c r="L14" s="160"/>
      <c r="M14" s="156"/>
      <c r="N14" s="157"/>
      <c r="O14" s="158"/>
      <c r="P14" s="160"/>
      <c r="Q14" s="162"/>
      <c r="R14" s="119"/>
      <c r="S14" s="119"/>
      <c r="T14" s="119"/>
      <c r="U14" s="164"/>
      <c r="V14" s="119"/>
      <c r="W14" s="164"/>
      <c r="X14" s="164"/>
      <c r="Y14" s="108" t="s">
        <v>36</v>
      </c>
      <c r="Z14" s="109" t="s">
        <v>37</v>
      </c>
      <c r="AA14" s="109" t="s">
        <v>38</v>
      </c>
      <c r="AB14" s="109" t="s">
        <v>39</v>
      </c>
      <c r="AC14" s="109" t="s">
        <v>40</v>
      </c>
      <c r="AD14" s="109" t="s">
        <v>41</v>
      </c>
      <c r="AE14" s="109" t="s">
        <v>42</v>
      </c>
      <c r="AF14" s="148"/>
      <c r="AG14" s="151"/>
      <c r="AH14" s="152"/>
    </row>
    <row r="15" spans="1:34" ht="11.4" thickBot="1">
      <c r="A15" s="15"/>
      <c r="B15" s="16"/>
      <c r="C15" s="16"/>
      <c r="D15" s="16"/>
      <c r="E15" s="17"/>
      <c r="F15" s="18" t="s">
        <v>43</v>
      </c>
      <c r="G15" s="18" t="s">
        <v>43</v>
      </c>
      <c r="H15" s="19" t="s">
        <v>44</v>
      </c>
      <c r="I15" s="67"/>
      <c r="J15" s="20" t="s">
        <v>45</v>
      </c>
      <c r="K15" s="17"/>
      <c r="L15" s="21" t="s">
        <v>46</v>
      </c>
      <c r="M15" s="68"/>
      <c r="N15" s="69"/>
      <c r="O15" s="22"/>
      <c r="P15" s="21" t="s">
        <v>46</v>
      </c>
      <c r="Q15" s="23"/>
      <c r="R15" s="23"/>
      <c r="S15" s="23"/>
      <c r="T15" s="23"/>
      <c r="U15" s="17"/>
      <c r="V15" s="17" t="s">
        <v>47</v>
      </c>
      <c r="W15" s="17" t="s">
        <v>47</v>
      </c>
      <c r="X15" s="17" t="s">
        <v>48</v>
      </c>
      <c r="Y15" s="17" t="s">
        <v>47</v>
      </c>
      <c r="Z15" s="103" t="s">
        <v>47</v>
      </c>
      <c r="AA15" s="17" t="s">
        <v>47</v>
      </c>
      <c r="AB15" s="17" t="s">
        <v>47</v>
      </c>
      <c r="AC15" s="103" t="s">
        <v>47</v>
      </c>
      <c r="AD15" s="17" t="s">
        <v>47</v>
      </c>
      <c r="AE15" s="17" t="s">
        <v>47</v>
      </c>
      <c r="AF15" s="24"/>
      <c r="AG15" s="25"/>
      <c r="AH15" s="26"/>
    </row>
    <row r="16" spans="1:34" ht="30" customHeight="1">
      <c r="A16" s="27">
        <f>SUM(A15,1)</f>
        <v>1</v>
      </c>
      <c r="B16" s="28" t="s">
        <v>54</v>
      </c>
      <c r="C16" s="28" t="s">
        <v>55</v>
      </c>
      <c r="D16" s="28" t="s">
        <v>56</v>
      </c>
      <c r="E16" s="29" t="s">
        <v>57</v>
      </c>
      <c r="F16" s="30">
        <v>450</v>
      </c>
      <c r="G16" s="30">
        <v>400</v>
      </c>
      <c r="H16" s="88">
        <f>IF(D16="新築",IF(E16="","自動入力",IF(E16="S",[1]Sheet1!$F$7,[1]Sheet1!$F$5)),IF(COUNTIF(D16,"増築*")&gt;0,IF(E16="","自動入力",IF(E16="S",[1]Sheet1!$F$7,[1]Sheet1!$F$5)),IF(COUNTIF(D16,"改築*")&gt;0,IF(E16="","自動入力",IF(E16="S",[1]Sheet1!$F$7,[1]Sheet1!$F$5)),"")))</f>
        <v>238300</v>
      </c>
      <c r="I16" s="89" t="str">
        <f t="shared" ref="I16:I35" si="0">IF(D16="改築（耐震）",IF(E16="","自動",(IF(E16="W","Iw","Is"))),IF(COUNTIF(D16,"耐震補強")&gt;0,IF(E16="","自動",(IF(E16="W","Iw","Is"))),""))</f>
        <v>Is</v>
      </c>
      <c r="J16" s="31">
        <v>0.2</v>
      </c>
      <c r="K16" s="29" t="s">
        <v>58</v>
      </c>
      <c r="L16" s="32">
        <v>79360</v>
      </c>
      <c r="M16" s="33">
        <f>1</f>
        <v>1</v>
      </c>
      <c r="N16" s="34" t="str">
        <f>"/"</f>
        <v>/</v>
      </c>
      <c r="O16" s="31">
        <v>3</v>
      </c>
      <c r="P16" s="32">
        <v>26453</v>
      </c>
      <c r="Q16" s="35">
        <v>45419</v>
      </c>
      <c r="R16" s="35" t="s">
        <v>59</v>
      </c>
      <c r="S16" s="35"/>
      <c r="T16" s="35"/>
      <c r="U16" s="102" t="s">
        <v>60</v>
      </c>
      <c r="V16" s="29"/>
      <c r="W16" s="29" t="s">
        <v>61</v>
      </c>
      <c r="X16" s="29" t="s">
        <v>61</v>
      </c>
      <c r="Y16" s="39"/>
      <c r="Z16" s="39"/>
      <c r="AA16" s="39"/>
      <c r="AB16" s="39"/>
      <c r="AC16" s="39"/>
      <c r="AD16" s="39"/>
      <c r="AE16" s="39"/>
      <c r="AF16" s="100" t="s">
        <v>62</v>
      </c>
      <c r="AG16" s="90">
        <f t="shared" ref="AG16:AG35" si="1">IF(L16="","検算",ROUNDDOWN(L16/O16,0))</f>
        <v>26453</v>
      </c>
      <c r="AH16" s="91" t="str">
        <f t="shared" ref="AH16:AH35" si="2">IF(P16="","OK or NG",IF(P16=AG16,"OK","NG"))</f>
        <v>OK</v>
      </c>
    </row>
    <row r="17" spans="1:34" ht="30" customHeight="1">
      <c r="A17" s="37">
        <f>SUM(A16,1)</f>
        <v>2</v>
      </c>
      <c r="B17" s="38" t="s">
        <v>63</v>
      </c>
      <c r="C17" s="38" t="s">
        <v>64</v>
      </c>
      <c r="D17" s="38" t="s">
        <v>65</v>
      </c>
      <c r="E17" s="39"/>
      <c r="F17" s="40"/>
      <c r="G17" s="40"/>
      <c r="H17" s="92" t="str">
        <f>IF(D17="新築",IF(E17="","自動入力",IF(E17="S",[1]Sheet1!$F$7,[1]Sheet1!$F$5)),IF(COUNTIF(D17,"増築*")&gt;0,IF(E17="","自動入力",IF(E17="S",[1]Sheet1!$F$7,[1]Sheet1!$F$5)),IF(COUNTIF(D17,"改築*")&gt;0,IF(E17="","自動入力",IF(E17="S",[1]Sheet1!$F$7,[1]Sheet1!$F$5)),"")))</f>
        <v/>
      </c>
      <c r="I17" s="93" t="str">
        <f t="shared" si="0"/>
        <v/>
      </c>
      <c r="J17" s="41"/>
      <c r="K17" s="39" t="s">
        <v>66</v>
      </c>
      <c r="L17" s="42">
        <v>2500</v>
      </c>
      <c r="M17" s="43">
        <f>1</f>
        <v>1</v>
      </c>
      <c r="N17" s="44" t="str">
        <f t="shared" ref="N17:N35" si="3">"/"</f>
        <v>/</v>
      </c>
      <c r="O17" s="41">
        <v>3</v>
      </c>
      <c r="P17" s="42">
        <v>633</v>
      </c>
      <c r="Q17" s="45">
        <v>45490</v>
      </c>
      <c r="R17" s="45" t="s">
        <v>67</v>
      </c>
      <c r="S17" s="45"/>
      <c r="T17" s="45"/>
      <c r="U17" s="38" t="s">
        <v>68</v>
      </c>
      <c r="V17" s="39"/>
      <c r="W17" s="39" t="s">
        <v>61</v>
      </c>
      <c r="X17" s="39" t="s">
        <v>61</v>
      </c>
      <c r="Y17" s="39"/>
      <c r="Z17" s="39"/>
      <c r="AA17" s="39"/>
      <c r="AB17" s="39"/>
      <c r="AC17" s="39"/>
      <c r="AD17" s="39"/>
      <c r="AE17" s="39"/>
      <c r="AF17" s="46" t="s">
        <v>69</v>
      </c>
      <c r="AG17" s="94">
        <f t="shared" si="1"/>
        <v>833</v>
      </c>
      <c r="AH17" s="95" t="str">
        <f t="shared" si="2"/>
        <v>NG</v>
      </c>
    </row>
    <row r="18" spans="1:34" ht="30" customHeight="1">
      <c r="A18" s="37">
        <f>SUM(A17,1)</f>
        <v>3</v>
      </c>
      <c r="B18" s="38" t="s">
        <v>63</v>
      </c>
      <c r="C18" s="38" t="s">
        <v>64</v>
      </c>
      <c r="D18" s="38" t="s">
        <v>70</v>
      </c>
      <c r="E18" s="39"/>
      <c r="F18" s="40"/>
      <c r="G18" s="40"/>
      <c r="H18" s="92" t="str">
        <f>IF(D18="新築",IF(E18="","自動入力",IF(E18="S",[1]Sheet1!$F$7,[1]Sheet1!$F$5)),IF(COUNTIF(D18,"増築*")&gt;0,IF(E18="","自動入力",IF(E18="S",[1]Sheet1!$F$7,[1]Sheet1!$F$5)),IF(COUNTIF(D18,"改築*")&gt;0,IF(E18="","自動入力",IF(E18="S",[1]Sheet1!$F$7,[1]Sheet1!$F$5)),"")))</f>
        <v/>
      </c>
      <c r="I18" s="93" t="str">
        <f t="shared" si="0"/>
        <v/>
      </c>
      <c r="J18" s="41"/>
      <c r="K18" s="39" t="s">
        <v>66</v>
      </c>
      <c r="L18" s="42">
        <v>1500</v>
      </c>
      <c r="M18" s="43">
        <f>1</f>
        <v>1</v>
      </c>
      <c r="N18" s="44" t="str">
        <f t="shared" si="3"/>
        <v>/</v>
      </c>
      <c r="O18" s="41">
        <v>3</v>
      </c>
      <c r="P18" s="42">
        <v>500</v>
      </c>
      <c r="Q18" s="45">
        <v>45450</v>
      </c>
      <c r="R18" s="45" t="s">
        <v>67</v>
      </c>
      <c r="S18" s="45"/>
      <c r="T18" s="45"/>
      <c r="U18" s="38" t="s">
        <v>71</v>
      </c>
      <c r="V18" s="39"/>
      <c r="W18" s="39" t="s">
        <v>61</v>
      </c>
      <c r="X18" s="39" t="s">
        <v>61</v>
      </c>
      <c r="Y18" s="39"/>
      <c r="Z18" s="39"/>
      <c r="AA18" s="39"/>
      <c r="AB18" s="39"/>
      <c r="AC18" s="39"/>
      <c r="AD18" s="39"/>
      <c r="AE18" s="39"/>
      <c r="AF18" s="46" t="s">
        <v>72</v>
      </c>
      <c r="AG18" s="94">
        <f t="shared" si="1"/>
        <v>500</v>
      </c>
      <c r="AH18" s="95" t="str">
        <f t="shared" si="2"/>
        <v>OK</v>
      </c>
    </row>
    <row r="19" spans="1:34" ht="30" customHeight="1">
      <c r="A19" s="37">
        <f t="shared" ref="A19:A35" si="4">SUM(A18,1)</f>
        <v>4</v>
      </c>
      <c r="B19" s="38"/>
      <c r="C19" s="38"/>
      <c r="D19" s="38"/>
      <c r="E19" s="39"/>
      <c r="F19" s="40"/>
      <c r="G19" s="40"/>
      <c r="H19" s="92" t="str">
        <f>IF(D19="新築",IF(E19="","自動入力",IF(E19="S",[1]Sheet1!$F$7,[1]Sheet1!$F$5)),IF(COUNTIF(D19,"増築*")&gt;0,IF(E19="","自動入力",IF(E19="S",[1]Sheet1!$F$7,[1]Sheet1!$F$5)),IF(COUNTIF(D19,"改築*")&gt;0,IF(E19="","自動入力",IF(E19="S",[1]Sheet1!$F$7,[1]Sheet1!$F$5)),"")))</f>
        <v/>
      </c>
      <c r="I19" s="93" t="str">
        <f t="shared" si="0"/>
        <v/>
      </c>
      <c r="J19" s="41"/>
      <c r="K19" s="39"/>
      <c r="L19" s="42"/>
      <c r="M19" s="43">
        <f>1</f>
        <v>1</v>
      </c>
      <c r="N19" s="44" t="str">
        <f t="shared" si="3"/>
        <v>/</v>
      </c>
      <c r="O19" s="41"/>
      <c r="P19" s="42"/>
      <c r="Q19" s="45"/>
      <c r="R19" s="45"/>
      <c r="S19" s="45"/>
      <c r="T19" s="45"/>
      <c r="U19" s="38"/>
      <c r="V19" s="39"/>
      <c r="W19" s="39"/>
      <c r="X19" s="39"/>
      <c r="Y19" s="39"/>
      <c r="Z19" s="39"/>
      <c r="AA19" s="39"/>
      <c r="AB19" s="39"/>
      <c r="AC19" s="39"/>
      <c r="AD19" s="39"/>
      <c r="AE19" s="39"/>
      <c r="AF19" s="47"/>
      <c r="AG19" s="94" t="str">
        <f t="shared" si="1"/>
        <v>検算</v>
      </c>
      <c r="AH19" s="95" t="str">
        <f t="shared" si="2"/>
        <v>OK or NG</v>
      </c>
    </row>
    <row r="20" spans="1:34" ht="30" customHeight="1">
      <c r="A20" s="37">
        <f t="shared" si="4"/>
        <v>5</v>
      </c>
      <c r="B20" s="38"/>
      <c r="C20" s="38"/>
      <c r="D20" s="38"/>
      <c r="E20" s="39"/>
      <c r="F20" s="40"/>
      <c r="G20" s="40"/>
      <c r="H20" s="92" t="str">
        <f>IF(D20="新築",IF(E20="","自動入力",IF(E20="S",[1]Sheet1!$F$7,[1]Sheet1!$F$5)),IF(COUNTIF(D20,"増築*")&gt;0,IF(E20="","自動入力",IF(E20="S",[1]Sheet1!$F$7,[1]Sheet1!$F$5)),IF(COUNTIF(D20,"改築*")&gt;0,IF(E20="","自動入力",IF(E20="S",[1]Sheet1!$F$7,[1]Sheet1!$F$5)),"")))</f>
        <v/>
      </c>
      <c r="I20" s="93" t="str">
        <f t="shared" si="0"/>
        <v/>
      </c>
      <c r="J20" s="41"/>
      <c r="K20" s="39"/>
      <c r="L20" s="42"/>
      <c r="M20" s="43">
        <f>1</f>
        <v>1</v>
      </c>
      <c r="N20" s="44" t="str">
        <f t="shared" si="3"/>
        <v>/</v>
      </c>
      <c r="O20" s="41"/>
      <c r="P20" s="42"/>
      <c r="Q20" s="45"/>
      <c r="R20" s="45"/>
      <c r="S20" s="45"/>
      <c r="T20" s="45"/>
      <c r="U20" s="38"/>
      <c r="V20" s="39"/>
      <c r="W20" s="39"/>
      <c r="X20" s="39"/>
      <c r="Y20" s="39"/>
      <c r="Z20" s="39"/>
      <c r="AA20" s="39"/>
      <c r="AB20" s="39"/>
      <c r="AC20" s="39"/>
      <c r="AD20" s="39"/>
      <c r="AE20" s="39"/>
      <c r="AF20" s="47"/>
      <c r="AG20" s="94" t="str">
        <f t="shared" si="1"/>
        <v>検算</v>
      </c>
      <c r="AH20" s="95" t="str">
        <f t="shared" si="2"/>
        <v>OK or NG</v>
      </c>
    </row>
    <row r="21" spans="1:34" ht="30" customHeight="1">
      <c r="A21" s="37">
        <f t="shared" si="4"/>
        <v>6</v>
      </c>
      <c r="B21" s="38"/>
      <c r="C21" s="38"/>
      <c r="D21" s="38"/>
      <c r="E21" s="39"/>
      <c r="F21" s="40"/>
      <c r="G21" s="40"/>
      <c r="H21" s="92" t="str">
        <f>IF(D21="新築",IF(E21="","自動入力",IF(E21="S",[1]Sheet1!$F$7,[1]Sheet1!$F$5)),IF(COUNTIF(D21,"増築*")&gt;0,IF(E21="","自動入力",IF(E21="S",[1]Sheet1!$F$7,[1]Sheet1!$F$5)),IF(COUNTIF(D21,"改築*")&gt;0,IF(E21="","自動入力",IF(E21="S",[1]Sheet1!$F$7,[1]Sheet1!$F$5)),"")))</f>
        <v/>
      </c>
      <c r="I21" s="93" t="str">
        <f t="shared" si="0"/>
        <v/>
      </c>
      <c r="J21" s="41"/>
      <c r="K21" s="39"/>
      <c r="L21" s="42"/>
      <c r="M21" s="43">
        <f>1</f>
        <v>1</v>
      </c>
      <c r="N21" s="44" t="str">
        <f t="shared" si="3"/>
        <v>/</v>
      </c>
      <c r="O21" s="41"/>
      <c r="P21" s="42"/>
      <c r="Q21" s="45"/>
      <c r="R21" s="45"/>
      <c r="S21" s="45"/>
      <c r="T21" s="45"/>
      <c r="U21" s="48"/>
      <c r="V21" s="39"/>
      <c r="W21" s="39"/>
      <c r="X21" s="39"/>
      <c r="Y21" s="39"/>
      <c r="Z21" s="39"/>
      <c r="AA21" s="39"/>
      <c r="AB21" s="39"/>
      <c r="AC21" s="39"/>
      <c r="AD21" s="39"/>
      <c r="AE21" s="39"/>
      <c r="AF21" s="47"/>
      <c r="AG21" s="94" t="str">
        <f t="shared" si="1"/>
        <v>検算</v>
      </c>
      <c r="AH21" s="95" t="str">
        <f t="shared" si="2"/>
        <v>OK or NG</v>
      </c>
    </row>
    <row r="22" spans="1:34" ht="30" customHeight="1">
      <c r="A22" s="37">
        <f t="shared" si="4"/>
        <v>7</v>
      </c>
      <c r="B22" s="38"/>
      <c r="C22" s="38"/>
      <c r="D22" s="38"/>
      <c r="E22" s="39"/>
      <c r="F22" s="40"/>
      <c r="G22" s="40"/>
      <c r="H22" s="92" t="str">
        <f>IF(D22="新築",IF(E22="","自動入力",IF(E22="S",[1]Sheet1!$F$7,[1]Sheet1!$F$5)),IF(COUNTIF(D22,"増築*")&gt;0,IF(E22="","自動入力",IF(E22="S",[1]Sheet1!$F$7,[1]Sheet1!$F$5)),IF(COUNTIF(D22,"改築*")&gt;0,IF(E22="","自動入力",IF(E22="S",[1]Sheet1!$F$7,[1]Sheet1!$F$5)),"")))</f>
        <v/>
      </c>
      <c r="I22" s="93" t="str">
        <f t="shared" si="0"/>
        <v/>
      </c>
      <c r="J22" s="41"/>
      <c r="K22" s="39"/>
      <c r="L22" s="42"/>
      <c r="M22" s="43">
        <f>1</f>
        <v>1</v>
      </c>
      <c r="N22" s="44" t="str">
        <f t="shared" si="3"/>
        <v>/</v>
      </c>
      <c r="O22" s="41"/>
      <c r="P22" s="42"/>
      <c r="Q22" s="45"/>
      <c r="R22" s="45"/>
      <c r="S22" s="45"/>
      <c r="T22" s="45"/>
      <c r="U22" s="38"/>
      <c r="V22" s="39"/>
      <c r="W22" s="39"/>
      <c r="X22" s="39"/>
      <c r="Y22" s="39"/>
      <c r="Z22" s="39"/>
      <c r="AA22" s="39"/>
      <c r="AB22" s="39"/>
      <c r="AC22" s="39"/>
      <c r="AD22" s="39"/>
      <c r="AE22" s="39"/>
      <c r="AF22" s="47"/>
      <c r="AG22" s="94" t="str">
        <f t="shared" si="1"/>
        <v>検算</v>
      </c>
      <c r="AH22" s="95" t="str">
        <f t="shared" si="2"/>
        <v>OK or NG</v>
      </c>
    </row>
    <row r="23" spans="1:34" ht="30" customHeight="1">
      <c r="A23" s="37">
        <f t="shared" si="4"/>
        <v>8</v>
      </c>
      <c r="B23" s="38"/>
      <c r="C23" s="38"/>
      <c r="D23" s="38"/>
      <c r="E23" s="39"/>
      <c r="F23" s="40"/>
      <c r="G23" s="40"/>
      <c r="H23" s="92" t="str">
        <f>IF(D23="新築",IF(E23="","自動入力",IF(E23="S",[1]Sheet1!$F$7,[1]Sheet1!$F$5)),IF(COUNTIF(D23,"増築*")&gt;0,IF(E23="","自動入力",IF(E23="S",[1]Sheet1!$F$7,[1]Sheet1!$F$5)),IF(COUNTIF(D23,"改築*")&gt;0,IF(E23="","自動入力",IF(E23="S",[1]Sheet1!$F$7,[1]Sheet1!$F$5)),"")))</f>
        <v/>
      </c>
      <c r="I23" s="93" t="str">
        <f t="shared" si="0"/>
        <v/>
      </c>
      <c r="J23" s="41"/>
      <c r="K23" s="39"/>
      <c r="L23" s="42"/>
      <c r="M23" s="43">
        <f>1</f>
        <v>1</v>
      </c>
      <c r="N23" s="44" t="str">
        <f t="shared" si="3"/>
        <v>/</v>
      </c>
      <c r="O23" s="41"/>
      <c r="P23" s="42"/>
      <c r="Q23" s="45"/>
      <c r="R23" s="45"/>
      <c r="S23" s="45"/>
      <c r="T23" s="45"/>
      <c r="U23" s="48"/>
      <c r="V23" s="39"/>
      <c r="W23" s="39"/>
      <c r="X23" s="39"/>
      <c r="Y23" s="39"/>
      <c r="Z23" s="39"/>
      <c r="AA23" s="39"/>
      <c r="AB23" s="39"/>
      <c r="AC23" s="39"/>
      <c r="AD23" s="39"/>
      <c r="AE23" s="39"/>
      <c r="AF23" s="47"/>
      <c r="AG23" s="94" t="str">
        <f t="shared" si="1"/>
        <v>検算</v>
      </c>
      <c r="AH23" s="95" t="str">
        <f t="shared" si="2"/>
        <v>OK or NG</v>
      </c>
    </row>
    <row r="24" spans="1:34" ht="30" customHeight="1">
      <c r="A24" s="37">
        <f t="shared" si="4"/>
        <v>9</v>
      </c>
      <c r="B24" s="38"/>
      <c r="C24" s="38"/>
      <c r="D24" s="38"/>
      <c r="E24" s="39"/>
      <c r="F24" s="40"/>
      <c r="G24" s="40"/>
      <c r="H24" s="92" t="str">
        <f>IF(D24="新築",IF(E24="","自動入力",IF(E24="S",[1]Sheet1!$F$7,[1]Sheet1!$F$5)),IF(COUNTIF(D24,"増築*")&gt;0,IF(E24="","自動入力",IF(E24="S",[1]Sheet1!$F$7,[1]Sheet1!$F$5)),IF(COUNTIF(D24,"改築*")&gt;0,IF(E24="","自動入力",IF(E24="S",[1]Sheet1!$F$7,[1]Sheet1!$F$5)),"")))</f>
        <v/>
      </c>
      <c r="I24" s="93" t="str">
        <f t="shared" si="0"/>
        <v/>
      </c>
      <c r="J24" s="41"/>
      <c r="K24" s="39"/>
      <c r="L24" s="42"/>
      <c r="M24" s="43">
        <f>1</f>
        <v>1</v>
      </c>
      <c r="N24" s="44" t="str">
        <f t="shared" si="3"/>
        <v>/</v>
      </c>
      <c r="O24" s="41"/>
      <c r="P24" s="42"/>
      <c r="Q24" s="45"/>
      <c r="R24" s="45"/>
      <c r="S24" s="45"/>
      <c r="T24" s="45"/>
      <c r="U24" s="48"/>
      <c r="V24" s="39"/>
      <c r="W24" s="39"/>
      <c r="X24" s="39"/>
      <c r="Y24" s="39"/>
      <c r="Z24" s="39"/>
      <c r="AA24" s="39"/>
      <c r="AB24" s="39"/>
      <c r="AC24" s="39"/>
      <c r="AD24" s="39"/>
      <c r="AE24" s="39"/>
      <c r="AF24" s="47"/>
      <c r="AG24" s="94" t="str">
        <f t="shared" si="1"/>
        <v>検算</v>
      </c>
      <c r="AH24" s="95" t="str">
        <f t="shared" si="2"/>
        <v>OK or NG</v>
      </c>
    </row>
    <row r="25" spans="1:34" ht="30" customHeight="1">
      <c r="A25" s="37">
        <f t="shared" si="4"/>
        <v>10</v>
      </c>
      <c r="B25" s="38"/>
      <c r="C25" s="38"/>
      <c r="D25" s="38"/>
      <c r="E25" s="39"/>
      <c r="F25" s="40"/>
      <c r="G25" s="40"/>
      <c r="H25" s="92" t="str">
        <f>IF(D25="新築",IF(E25="","自動入力",IF(E25="S",[1]Sheet1!$F$7,[1]Sheet1!$F$5)),IF(COUNTIF(D25,"増築*")&gt;0,IF(E25="","自動入力",IF(E25="S",[1]Sheet1!$F$7,[1]Sheet1!$F$5)),IF(COUNTIF(D25,"改築*")&gt;0,IF(E25="","自動入力",IF(E25="S",[1]Sheet1!$F$7,[1]Sheet1!$F$5)),"")))</f>
        <v/>
      </c>
      <c r="I25" s="93" t="str">
        <f t="shared" si="0"/>
        <v/>
      </c>
      <c r="J25" s="41"/>
      <c r="K25" s="39"/>
      <c r="L25" s="42"/>
      <c r="M25" s="43">
        <f>1</f>
        <v>1</v>
      </c>
      <c r="N25" s="44" t="str">
        <f t="shared" si="3"/>
        <v>/</v>
      </c>
      <c r="O25" s="41"/>
      <c r="P25" s="42"/>
      <c r="Q25" s="45"/>
      <c r="R25" s="45"/>
      <c r="S25" s="45"/>
      <c r="T25" s="45"/>
      <c r="U25" s="38"/>
      <c r="V25" s="39"/>
      <c r="W25" s="39"/>
      <c r="X25" s="39"/>
      <c r="Y25" s="39"/>
      <c r="Z25" s="39"/>
      <c r="AA25" s="39"/>
      <c r="AB25" s="39"/>
      <c r="AC25" s="39"/>
      <c r="AD25" s="39"/>
      <c r="AE25" s="39"/>
      <c r="AF25" s="47"/>
      <c r="AG25" s="94" t="str">
        <f t="shared" si="1"/>
        <v>検算</v>
      </c>
      <c r="AH25" s="95" t="str">
        <f t="shared" si="2"/>
        <v>OK or NG</v>
      </c>
    </row>
    <row r="26" spans="1:34" ht="30" customHeight="1">
      <c r="A26" s="37">
        <f t="shared" si="4"/>
        <v>11</v>
      </c>
      <c r="B26" s="38"/>
      <c r="C26" s="38"/>
      <c r="D26" s="38"/>
      <c r="E26" s="39"/>
      <c r="F26" s="40"/>
      <c r="G26" s="40"/>
      <c r="H26" s="92" t="str">
        <f>IF(D26="新築",IF(E26="","自動入力",IF(E26="S",[1]Sheet1!$F$7,[1]Sheet1!$F$5)),IF(COUNTIF(D26,"増築*")&gt;0,IF(E26="","自動入力",IF(E26="S",[1]Sheet1!$F$7,[1]Sheet1!$F$5)),IF(COUNTIF(D26,"改築*")&gt;0,IF(E26="","自動入力",IF(E26="S",[1]Sheet1!$F$7,[1]Sheet1!$F$5)),"")))</f>
        <v/>
      </c>
      <c r="I26" s="93" t="str">
        <f t="shared" si="0"/>
        <v/>
      </c>
      <c r="J26" s="41"/>
      <c r="K26" s="39"/>
      <c r="L26" s="42"/>
      <c r="M26" s="43">
        <f>1</f>
        <v>1</v>
      </c>
      <c r="N26" s="44" t="str">
        <f t="shared" si="3"/>
        <v>/</v>
      </c>
      <c r="O26" s="41"/>
      <c r="P26" s="42"/>
      <c r="Q26" s="45"/>
      <c r="R26" s="45"/>
      <c r="S26" s="45"/>
      <c r="T26" s="45"/>
      <c r="U26" s="38"/>
      <c r="V26" s="39"/>
      <c r="W26" s="39"/>
      <c r="X26" s="39"/>
      <c r="Y26" s="39"/>
      <c r="Z26" s="39"/>
      <c r="AA26" s="39"/>
      <c r="AB26" s="39"/>
      <c r="AC26" s="39"/>
      <c r="AD26" s="39"/>
      <c r="AE26" s="39"/>
      <c r="AF26" s="46"/>
      <c r="AG26" s="94" t="str">
        <f t="shared" si="1"/>
        <v>検算</v>
      </c>
      <c r="AH26" s="95" t="str">
        <f t="shared" si="2"/>
        <v>OK or NG</v>
      </c>
    </row>
    <row r="27" spans="1:34" ht="30" customHeight="1">
      <c r="A27" s="37">
        <f t="shared" si="4"/>
        <v>12</v>
      </c>
      <c r="B27" s="38"/>
      <c r="C27" s="38"/>
      <c r="D27" s="38"/>
      <c r="E27" s="39"/>
      <c r="F27" s="40"/>
      <c r="G27" s="40"/>
      <c r="H27" s="92" t="str">
        <f>IF(D27="新築",IF(E27="","自動入力",IF(E27="S",[1]Sheet1!$F$7,[1]Sheet1!$F$5)),IF(COUNTIF(D27,"増築*")&gt;0,IF(E27="","自動入力",IF(E27="S",[1]Sheet1!$F$7,[1]Sheet1!$F$5)),IF(COUNTIF(D27,"改築*")&gt;0,IF(E27="","自動入力",IF(E27="S",[1]Sheet1!$F$7,[1]Sheet1!$F$5)),"")))</f>
        <v/>
      </c>
      <c r="I27" s="93" t="str">
        <f t="shared" si="0"/>
        <v/>
      </c>
      <c r="J27" s="41"/>
      <c r="K27" s="39"/>
      <c r="L27" s="42"/>
      <c r="M27" s="43">
        <f>1</f>
        <v>1</v>
      </c>
      <c r="N27" s="44" t="str">
        <f t="shared" si="3"/>
        <v>/</v>
      </c>
      <c r="O27" s="41"/>
      <c r="P27" s="42"/>
      <c r="Q27" s="45"/>
      <c r="R27" s="45"/>
      <c r="S27" s="45"/>
      <c r="T27" s="45"/>
      <c r="U27" s="38"/>
      <c r="V27" s="39"/>
      <c r="W27" s="39"/>
      <c r="X27" s="39"/>
      <c r="Y27" s="39"/>
      <c r="Z27" s="39"/>
      <c r="AA27" s="39"/>
      <c r="AB27" s="39"/>
      <c r="AC27" s="39"/>
      <c r="AD27" s="39"/>
      <c r="AE27" s="39"/>
      <c r="AF27" s="47"/>
      <c r="AG27" s="94" t="str">
        <f t="shared" si="1"/>
        <v>検算</v>
      </c>
      <c r="AH27" s="95" t="str">
        <f t="shared" si="2"/>
        <v>OK or NG</v>
      </c>
    </row>
    <row r="28" spans="1:34" ht="30" customHeight="1">
      <c r="A28" s="37">
        <f t="shared" si="4"/>
        <v>13</v>
      </c>
      <c r="B28" s="38"/>
      <c r="C28" s="38"/>
      <c r="D28" s="38"/>
      <c r="E28" s="39"/>
      <c r="F28" s="40"/>
      <c r="G28" s="40"/>
      <c r="H28" s="92" t="str">
        <f>IF(D28="新築",IF(E28="","自動入力",IF(E28="S",[1]Sheet1!$F$7,[1]Sheet1!$F$5)),IF(COUNTIF(D28,"増築*")&gt;0,IF(E28="","自動入力",IF(E28="S",[1]Sheet1!$F$7,[1]Sheet1!$F$5)),IF(COUNTIF(D28,"改築*")&gt;0,IF(E28="","自動入力",IF(E28="S",[1]Sheet1!$F$7,[1]Sheet1!$F$5)),"")))</f>
        <v/>
      </c>
      <c r="I28" s="93" t="str">
        <f t="shared" si="0"/>
        <v/>
      </c>
      <c r="J28" s="41"/>
      <c r="K28" s="39"/>
      <c r="L28" s="42"/>
      <c r="M28" s="43">
        <f>1</f>
        <v>1</v>
      </c>
      <c r="N28" s="44" t="str">
        <f t="shared" si="3"/>
        <v>/</v>
      </c>
      <c r="O28" s="41"/>
      <c r="P28" s="42"/>
      <c r="Q28" s="45"/>
      <c r="R28" s="45"/>
      <c r="S28" s="45"/>
      <c r="T28" s="45"/>
      <c r="U28" s="38"/>
      <c r="V28" s="39"/>
      <c r="W28" s="39"/>
      <c r="X28" s="39"/>
      <c r="Y28" s="39"/>
      <c r="Z28" s="39"/>
      <c r="AA28" s="39"/>
      <c r="AB28" s="39"/>
      <c r="AC28" s="39"/>
      <c r="AD28" s="39"/>
      <c r="AE28" s="39"/>
      <c r="AF28" s="47"/>
      <c r="AG28" s="94" t="str">
        <f t="shared" si="1"/>
        <v>検算</v>
      </c>
      <c r="AH28" s="95" t="str">
        <f t="shared" si="2"/>
        <v>OK or NG</v>
      </c>
    </row>
    <row r="29" spans="1:34" ht="30" customHeight="1">
      <c r="A29" s="37">
        <f t="shared" si="4"/>
        <v>14</v>
      </c>
      <c r="B29" s="38"/>
      <c r="C29" s="38"/>
      <c r="D29" s="38"/>
      <c r="E29" s="39"/>
      <c r="F29" s="40"/>
      <c r="G29" s="40"/>
      <c r="H29" s="92" t="str">
        <f>IF(D29="新築",IF(E29="","自動入力",IF(E29="S",[1]Sheet1!$F$7,[1]Sheet1!$F$5)),IF(COUNTIF(D29,"増築*")&gt;0,IF(E29="","自動入力",IF(E29="S",[1]Sheet1!$F$7,[1]Sheet1!$F$5)),IF(COUNTIF(D29,"改築*")&gt;0,IF(E29="","自動入力",IF(E29="S",[1]Sheet1!$F$7,[1]Sheet1!$F$5)),"")))</f>
        <v/>
      </c>
      <c r="I29" s="93" t="str">
        <f t="shared" si="0"/>
        <v/>
      </c>
      <c r="J29" s="41"/>
      <c r="K29" s="39"/>
      <c r="L29" s="42"/>
      <c r="M29" s="43">
        <f>1</f>
        <v>1</v>
      </c>
      <c r="N29" s="44" t="str">
        <f t="shared" si="3"/>
        <v>/</v>
      </c>
      <c r="O29" s="41"/>
      <c r="P29" s="42"/>
      <c r="Q29" s="45"/>
      <c r="R29" s="45"/>
      <c r="S29" s="45"/>
      <c r="T29" s="45"/>
      <c r="U29" s="38"/>
      <c r="V29" s="39"/>
      <c r="W29" s="39"/>
      <c r="X29" s="39"/>
      <c r="Y29" s="39"/>
      <c r="Z29" s="39"/>
      <c r="AA29" s="39"/>
      <c r="AB29" s="39"/>
      <c r="AC29" s="39"/>
      <c r="AD29" s="39"/>
      <c r="AE29" s="39"/>
      <c r="AF29" s="47"/>
      <c r="AG29" s="94" t="str">
        <f t="shared" si="1"/>
        <v>検算</v>
      </c>
      <c r="AH29" s="95" t="str">
        <f t="shared" si="2"/>
        <v>OK or NG</v>
      </c>
    </row>
    <row r="30" spans="1:34" ht="30" customHeight="1">
      <c r="A30" s="37">
        <f t="shared" si="4"/>
        <v>15</v>
      </c>
      <c r="B30" s="38"/>
      <c r="C30" s="38"/>
      <c r="D30" s="38"/>
      <c r="E30" s="39"/>
      <c r="F30" s="40"/>
      <c r="G30" s="40"/>
      <c r="H30" s="92" t="str">
        <f>IF(D30="新築",IF(E30="","自動入力",IF(E30="S",[1]Sheet1!$F$7,[1]Sheet1!$F$5)),IF(COUNTIF(D30,"増築*")&gt;0,IF(E30="","自動入力",IF(E30="S",[1]Sheet1!$F$7,[1]Sheet1!$F$5)),IF(COUNTIF(D30,"改築*")&gt;0,IF(E30="","自動入力",IF(E30="S",[1]Sheet1!$F$7,[1]Sheet1!$F$5)),"")))</f>
        <v/>
      </c>
      <c r="I30" s="93" t="str">
        <f t="shared" si="0"/>
        <v/>
      </c>
      <c r="J30" s="41"/>
      <c r="K30" s="39"/>
      <c r="L30" s="42"/>
      <c r="M30" s="43">
        <f>1</f>
        <v>1</v>
      </c>
      <c r="N30" s="44" t="str">
        <f t="shared" si="3"/>
        <v>/</v>
      </c>
      <c r="O30" s="41"/>
      <c r="P30" s="42"/>
      <c r="Q30" s="45"/>
      <c r="R30" s="45"/>
      <c r="S30" s="45"/>
      <c r="T30" s="45"/>
      <c r="U30" s="38"/>
      <c r="V30" s="39"/>
      <c r="W30" s="39"/>
      <c r="X30" s="39"/>
      <c r="Y30" s="39"/>
      <c r="Z30" s="39"/>
      <c r="AA30" s="39"/>
      <c r="AB30" s="39"/>
      <c r="AC30" s="39"/>
      <c r="AD30" s="39"/>
      <c r="AE30" s="39"/>
      <c r="AF30" s="47"/>
      <c r="AG30" s="94" t="str">
        <f t="shared" si="1"/>
        <v>検算</v>
      </c>
      <c r="AH30" s="95" t="str">
        <f t="shared" si="2"/>
        <v>OK or NG</v>
      </c>
    </row>
    <row r="31" spans="1:34" ht="30" customHeight="1">
      <c r="A31" s="37">
        <f t="shared" si="4"/>
        <v>16</v>
      </c>
      <c r="B31" s="38"/>
      <c r="C31" s="38"/>
      <c r="D31" s="38"/>
      <c r="E31" s="39"/>
      <c r="F31" s="40"/>
      <c r="G31" s="40"/>
      <c r="H31" s="92" t="str">
        <f>IF(D31="新築",IF(E31="","自動入力",IF(E31="S",[1]Sheet1!$F$7,[1]Sheet1!$F$5)),IF(COUNTIF(D31,"増築*")&gt;0,IF(E31="","自動入力",IF(E31="S",[1]Sheet1!$F$7,[1]Sheet1!$F$5)),IF(COUNTIF(D31,"改築*")&gt;0,IF(E31="","自動入力",IF(E31="S",[1]Sheet1!$F$7,[1]Sheet1!$F$5)),"")))</f>
        <v/>
      </c>
      <c r="I31" s="93" t="str">
        <f t="shared" si="0"/>
        <v/>
      </c>
      <c r="J31" s="41"/>
      <c r="K31" s="39"/>
      <c r="L31" s="42"/>
      <c r="M31" s="43">
        <f>1</f>
        <v>1</v>
      </c>
      <c r="N31" s="44" t="str">
        <f t="shared" si="3"/>
        <v>/</v>
      </c>
      <c r="O31" s="41"/>
      <c r="P31" s="42"/>
      <c r="Q31" s="45"/>
      <c r="R31" s="45"/>
      <c r="S31" s="45"/>
      <c r="T31" s="45"/>
      <c r="U31" s="38"/>
      <c r="V31" s="39"/>
      <c r="W31" s="39"/>
      <c r="X31" s="39"/>
      <c r="Y31" s="39"/>
      <c r="Z31" s="39"/>
      <c r="AA31" s="39"/>
      <c r="AB31" s="39"/>
      <c r="AC31" s="39"/>
      <c r="AD31" s="39"/>
      <c r="AE31" s="39"/>
      <c r="AF31" s="47"/>
      <c r="AG31" s="94" t="str">
        <f t="shared" si="1"/>
        <v>検算</v>
      </c>
      <c r="AH31" s="95" t="str">
        <f t="shared" si="2"/>
        <v>OK or NG</v>
      </c>
    </row>
    <row r="32" spans="1:34" ht="30" customHeight="1">
      <c r="A32" s="37">
        <f t="shared" si="4"/>
        <v>17</v>
      </c>
      <c r="B32" s="38"/>
      <c r="C32" s="38"/>
      <c r="D32" s="38"/>
      <c r="E32" s="39"/>
      <c r="F32" s="40"/>
      <c r="G32" s="40"/>
      <c r="H32" s="92" t="str">
        <f>IF(D32="新築",IF(E32="","自動入力",IF(E32="S",[1]Sheet1!$F$7,[1]Sheet1!$F$5)),IF(COUNTIF(D32,"増築*")&gt;0,IF(E32="","自動入力",IF(E32="S",[1]Sheet1!$F$7,[1]Sheet1!$F$5)),IF(COUNTIF(D32,"改築*")&gt;0,IF(E32="","自動入力",IF(E32="S",[1]Sheet1!$F$7,[1]Sheet1!$F$5)),"")))</f>
        <v/>
      </c>
      <c r="I32" s="93" t="str">
        <f t="shared" si="0"/>
        <v/>
      </c>
      <c r="J32" s="41"/>
      <c r="K32" s="39"/>
      <c r="L32" s="42"/>
      <c r="M32" s="43">
        <f>1</f>
        <v>1</v>
      </c>
      <c r="N32" s="44" t="str">
        <f t="shared" si="3"/>
        <v>/</v>
      </c>
      <c r="O32" s="41"/>
      <c r="P32" s="42"/>
      <c r="Q32" s="45"/>
      <c r="R32" s="45"/>
      <c r="S32" s="45"/>
      <c r="T32" s="45"/>
      <c r="U32" s="38"/>
      <c r="V32" s="39"/>
      <c r="W32" s="39"/>
      <c r="X32" s="39"/>
      <c r="Y32" s="39"/>
      <c r="Z32" s="39"/>
      <c r="AA32" s="39"/>
      <c r="AB32" s="39"/>
      <c r="AC32" s="39"/>
      <c r="AD32" s="39"/>
      <c r="AE32" s="39"/>
      <c r="AF32" s="47"/>
      <c r="AG32" s="94" t="str">
        <f t="shared" si="1"/>
        <v>検算</v>
      </c>
      <c r="AH32" s="95" t="str">
        <f t="shared" si="2"/>
        <v>OK or NG</v>
      </c>
    </row>
    <row r="33" spans="1:34" ht="30" customHeight="1">
      <c r="A33" s="37">
        <f t="shared" si="4"/>
        <v>18</v>
      </c>
      <c r="B33" s="38"/>
      <c r="C33" s="38"/>
      <c r="D33" s="38"/>
      <c r="E33" s="39"/>
      <c r="F33" s="40"/>
      <c r="G33" s="40"/>
      <c r="H33" s="92" t="str">
        <f>IF(D33="新築",IF(E33="","自動入力",IF(E33="S",[1]Sheet1!$F$7,[1]Sheet1!$F$5)),IF(COUNTIF(D33,"増築*")&gt;0,IF(E33="","自動入力",IF(E33="S",[1]Sheet1!$F$7,[1]Sheet1!$F$5)),IF(COUNTIF(D33,"改築*")&gt;0,IF(E33="","自動入力",IF(E33="S",[1]Sheet1!$F$7,[1]Sheet1!$F$5)),"")))</f>
        <v/>
      </c>
      <c r="I33" s="93" t="str">
        <f t="shared" si="0"/>
        <v/>
      </c>
      <c r="J33" s="41"/>
      <c r="K33" s="39"/>
      <c r="L33" s="42"/>
      <c r="M33" s="43">
        <f>1</f>
        <v>1</v>
      </c>
      <c r="N33" s="44" t="str">
        <f t="shared" si="3"/>
        <v>/</v>
      </c>
      <c r="O33" s="41"/>
      <c r="P33" s="42"/>
      <c r="Q33" s="45"/>
      <c r="R33" s="45"/>
      <c r="S33" s="45"/>
      <c r="T33" s="45"/>
      <c r="U33" s="38"/>
      <c r="V33" s="39"/>
      <c r="W33" s="39"/>
      <c r="X33" s="39"/>
      <c r="Y33" s="39"/>
      <c r="Z33" s="39"/>
      <c r="AA33" s="39"/>
      <c r="AB33" s="39"/>
      <c r="AC33" s="39"/>
      <c r="AD33" s="39"/>
      <c r="AE33" s="39"/>
      <c r="AF33" s="47"/>
      <c r="AG33" s="94" t="str">
        <f t="shared" si="1"/>
        <v>検算</v>
      </c>
      <c r="AH33" s="95" t="str">
        <f t="shared" si="2"/>
        <v>OK or NG</v>
      </c>
    </row>
    <row r="34" spans="1:34" ht="30" customHeight="1">
      <c r="A34" s="37">
        <f t="shared" si="4"/>
        <v>19</v>
      </c>
      <c r="B34" s="38"/>
      <c r="C34" s="38"/>
      <c r="D34" s="38"/>
      <c r="E34" s="39"/>
      <c r="F34" s="40"/>
      <c r="G34" s="40"/>
      <c r="H34" s="92" t="str">
        <f>IF(D34="新築",IF(E34="","自動入力",IF(E34="S",[1]Sheet1!$F$7,[1]Sheet1!$F$5)),IF(COUNTIF(D34,"増築*")&gt;0,IF(E34="","自動入力",IF(E34="S",[1]Sheet1!$F$7,[1]Sheet1!$F$5)),IF(COUNTIF(D34,"改築*")&gt;0,IF(E34="","自動入力",IF(E34="S",[1]Sheet1!$F$7,[1]Sheet1!$F$5)),"")))</f>
        <v/>
      </c>
      <c r="I34" s="93" t="str">
        <f t="shared" si="0"/>
        <v/>
      </c>
      <c r="J34" s="41"/>
      <c r="K34" s="39"/>
      <c r="L34" s="42"/>
      <c r="M34" s="43">
        <f>1</f>
        <v>1</v>
      </c>
      <c r="N34" s="44" t="str">
        <f t="shared" si="3"/>
        <v>/</v>
      </c>
      <c r="O34" s="41"/>
      <c r="P34" s="42"/>
      <c r="Q34" s="45"/>
      <c r="R34" s="45"/>
      <c r="S34" s="45"/>
      <c r="T34" s="45"/>
      <c r="U34" s="38"/>
      <c r="V34" s="39"/>
      <c r="W34" s="39"/>
      <c r="X34" s="39"/>
      <c r="Z34" s="39"/>
      <c r="AA34" s="39"/>
      <c r="AB34" s="39"/>
      <c r="AC34" s="39"/>
      <c r="AD34" s="39"/>
      <c r="AE34" s="39"/>
      <c r="AF34" s="47"/>
      <c r="AG34" s="94" t="str">
        <f t="shared" si="1"/>
        <v>検算</v>
      </c>
      <c r="AH34" s="95" t="str">
        <f t="shared" si="2"/>
        <v>OK or NG</v>
      </c>
    </row>
    <row r="35" spans="1:34" ht="30" customHeight="1" thickBot="1">
      <c r="A35" s="101">
        <f t="shared" si="4"/>
        <v>20</v>
      </c>
      <c r="B35" s="49"/>
      <c r="C35" s="49"/>
      <c r="D35" s="49"/>
      <c r="E35" s="50"/>
      <c r="F35" s="51"/>
      <c r="G35" s="51"/>
      <c r="H35" s="96" t="str">
        <f>IF(D35="新築",IF(E35="","自動入力",IF(E35="S",[1]Sheet1!$F$7,[1]Sheet1!$F$5)),IF(COUNTIF(D35,"増築*")&gt;0,IF(E35="","自動入力",IF(E35="S",[1]Sheet1!$F$7,[1]Sheet1!$F$5)),IF(COUNTIF(D35,"改築*")&gt;0,IF(E35="","自動入力",IF(E35="S",[1]Sheet1!$F$7,[1]Sheet1!$F$5)),"")))</f>
        <v/>
      </c>
      <c r="I35" s="97" t="str">
        <f t="shared" si="0"/>
        <v/>
      </c>
      <c r="J35" s="52"/>
      <c r="K35" s="50"/>
      <c r="L35" s="53"/>
      <c r="M35" s="54">
        <f>1</f>
        <v>1</v>
      </c>
      <c r="N35" s="55" t="str">
        <f t="shared" si="3"/>
        <v>/</v>
      </c>
      <c r="O35" s="52"/>
      <c r="P35" s="53"/>
      <c r="Q35" s="56"/>
      <c r="R35" s="56"/>
      <c r="S35" s="56"/>
      <c r="T35" s="56"/>
      <c r="U35" s="49"/>
      <c r="V35" s="50"/>
      <c r="W35" s="50"/>
      <c r="X35" s="50"/>
      <c r="Y35" s="50"/>
      <c r="Z35" s="50"/>
      <c r="AA35" s="50"/>
      <c r="AB35" s="50"/>
      <c r="AC35" s="50"/>
      <c r="AD35" s="50"/>
      <c r="AE35" s="50"/>
      <c r="AF35" s="57"/>
      <c r="AG35" s="98" t="str">
        <f t="shared" si="1"/>
        <v>検算</v>
      </c>
      <c r="AH35" s="99" t="str">
        <f t="shared" si="2"/>
        <v>OK or NG</v>
      </c>
    </row>
  </sheetData>
  <sheetProtection formatCells="0" formatColumns="0" formatRows="0" insertColumns="0" insertRows="0" deleteColumns="0" deleteRows="0" sort="0" autoFilter="0"/>
  <mergeCells count="21">
    <mergeCell ref="L12:L14"/>
    <mergeCell ref="A12:A14"/>
    <mergeCell ref="B12:B14"/>
    <mergeCell ref="C12:C14"/>
    <mergeCell ref="D12:D14"/>
    <mergeCell ref="E12:E14"/>
    <mergeCell ref="F12:F14"/>
    <mergeCell ref="G12:G14"/>
    <mergeCell ref="H12:H14"/>
    <mergeCell ref="I12:J14"/>
    <mergeCell ref="K12:K14"/>
    <mergeCell ref="AF12:AF14"/>
    <mergeCell ref="AG12:AH14"/>
    <mergeCell ref="M12:O14"/>
    <mergeCell ref="P12:P14"/>
    <mergeCell ref="Q12:Q14"/>
    <mergeCell ref="U12:U14"/>
    <mergeCell ref="W12:W14"/>
    <mergeCell ref="X12:X14"/>
    <mergeCell ref="Y12:AB12"/>
    <mergeCell ref="AC12:AE12"/>
  </mergeCells>
  <phoneticPr fontId="3"/>
  <conditionalFormatting sqref="A1:E12 F1:X11 Y13:AE33 Z34:AE34 Y35:AE1048576 F12:I12 K12:M12 AF12:AG12 R13:T14 V13:V14 A15:X1048576 AF15:AH1048576">
    <cfRule type="expression" dxfId="14" priority="17">
      <formula>_xlfn.ISFORMULA(A1)</formula>
    </cfRule>
  </conditionalFormatting>
  <conditionalFormatting sqref="B11:C11">
    <cfRule type="expression" dxfId="13" priority="23">
      <formula>COUNTIF(B11:C11,"都道府県*")&gt;0</formula>
    </cfRule>
  </conditionalFormatting>
  <conditionalFormatting sqref="D11">
    <cfRule type="expression" dxfId="12" priority="16">
      <formula>_xlfn.ISFORMULA(D11)</formula>
    </cfRule>
  </conditionalFormatting>
  <conditionalFormatting sqref="D11:P11">
    <cfRule type="expression" dxfId="11" priority="15">
      <formula>COUNTIF($D$11,"*エラー*")&gt;0</formula>
    </cfRule>
  </conditionalFormatting>
  <conditionalFormatting sqref="E16:H35">
    <cfRule type="expression" dxfId="10" priority="19">
      <formula>SUM(COUNTIF($D16,"新築"),COUNTIF($D16,"増築*"),COUNTIF($D16,"改築*"))&gt;0</formula>
    </cfRule>
  </conditionalFormatting>
  <conditionalFormatting sqref="I16:J35">
    <cfRule type="expression" dxfId="9" priority="21">
      <formula>SUM(COUNTIF($D16,"耐震補強"),COUNTIF($D16,"改築（耐震）"))&gt;0</formula>
    </cfRule>
  </conditionalFormatting>
  <conditionalFormatting sqref="K16:K35">
    <cfRule type="expression" dxfId="8" priority="20">
      <formula>SUM(COUNTIF($D16,"改築（その他）"))&gt;0</formula>
    </cfRule>
  </conditionalFormatting>
  <conditionalFormatting sqref="Y15:AE33 A16:X35 AF16:AF35 Z34:AE34 Y35:AE35">
    <cfRule type="expression" dxfId="7" priority="18">
      <formula>A15&lt;&gt;""</formula>
    </cfRule>
  </conditionalFormatting>
  <conditionalFormatting sqref="Y15:AE33 B16:D35 L16:X35 AF16:AF35 Z34:AE34">
    <cfRule type="expression" dxfId="6" priority="22">
      <formula>COUNTIF($B15:$D15,"&lt;&gt;"&amp;"")&gt;0</formula>
    </cfRule>
  </conditionalFormatting>
  <conditionalFormatting sqref="Y35:AE35">
    <cfRule type="expression" dxfId="5" priority="37">
      <formula>COUNTIF($B34:$D34,"&lt;&gt;"&amp;"")&gt;0</formula>
    </cfRule>
  </conditionalFormatting>
  <conditionalFormatting sqref="Y1:AH11 P12:Y12 AC12">
    <cfRule type="expression" dxfId="4" priority="2">
      <formula>_xlfn.ISFORMULA(P1)</formula>
    </cfRule>
  </conditionalFormatting>
  <conditionalFormatting sqref="Z15:AB35">
    <cfRule type="expression" dxfId="3" priority="3">
      <formula>#REF!="○"</formula>
    </cfRule>
  </conditionalFormatting>
  <conditionalFormatting sqref="AA15:AA35">
    <cfRule type="expression" dxfId="2" priority="4">
      <formula>#REF!="×"</formula>
    </cfRule>
  </conditionalFormatting>
  <conditionalFormatting sqref="AD15:AD35">
    <cfRule type="expression" dxfId="1" priority="6">
      <formula>$Y15="×"</formula>
    </cfRule>
  </conditionalFormatting>
  <conditionalFormatting sqref="AE15:AE35">
    <cfRule type="expression" dxfId="0" priority="7">
      <formula>$Z15="○"</formula>
    </cfRule>
  </conditionalFormatting>
  <pageMargins left="0.55118110236220474" right="0.39370078740157483" top="0.62992125984251968" bottom="0.31496062992125984" header="0.59055118110236227" footer="0.15748031496062992"/>
  <pageSetup paperSize="9" scale="57"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1C57A19-DC26-4BBE-8344-0ACEC4550841}">
          <x14:formula1>
            <xm:f>Sheet1!$H$5:$H$6</xm:f>
          </x14:formula1>
          <xm:sqref>Y16:AE33 Y35:AE35 Z34:AE34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F7E25-3E29-4C24-B956-730852F3638C}">
  <dimension ref="A1:A24"/>
  <sheetViews>
    <sheetView zoomScaleNormal="100" workbookViewId="0">
      <selection activeCell="A22" sqref="A22"/>
    </sheetView>
  </sheetViews>
  <sheetFormatPr defaultColWidth="8.88671875" defaultRowHeight="18"/>
  <cols>
    <col min="1" max="16384" width="8.88671875" style="111"/>
  </cols>
  <sheetData>
    <row r="1" spans="1:1">
      <c r="A1" s="111" t="s">
        <v>73</v>
      </c>
    </row>
    <row r="2" spans="1:1">
      <c r="A2" s="111" t="s">
        <v>74</v>
      </c>
    </row>
    <row r="3" spans="1:1">
      <c r="A3" s="111" t="s">
        <v>75</v>
      </c>
    </row>
    <row r="4" spans="1:1">
      <c r="A4" s="111" t="s">
        <v>76</v>
      </c>
    </row>
    <row r="5" spans="1:1">
      <c r="A5" s="111" t="s">
        <v>77</v>
      </c>
    </row>
    <row r="6" spans="1:1">
      <c r="A6" s="111" t="s">
        <v>78</v>
      </c>
    </row>
    <row r="7" spans="1:1">
      <c r="A7" s="111" t="s">
        <v>100</v>
      </c>
    </row>
    <row r="8" spans="1:1">
      <c r="A8" s="111" t="s">
        <v>79</v>
      </c>
    </row>
    <row r="9" spans="1:1">
      <c r="A9" s="111" t="s">
        <v>80</v>
      </c>
    </row>
    <row r="10" spans="1:1">
      <c r="A10" s="111" t="s">
        <v>81</v>
      </c>
    </row>
    <row r="11" spans="1:1">
      <c r="A11" s="111" t="s">
        <v>82</v>
      </c>
    </row>
    <row r="12" spans="1:1">
      <c r="A12" s="111" t="s">
        <v>83</v>
      </c>
    </row>
    <row r="13" spans="1:1">
      <c r="A13" s="111" t="s">
        <v>84</v>
      </c>
    </row>
    <row r="14" spans="1:1">
      <c r="A14" s="111" t="s">
        <v>85</v>
      </c>
    </row>
    <row r="15" spans="1:1">
      <c r="A15" s="111" t="s">
        <v>113</v>
      </c>
    </row>
    <row r="16" spans="1:1">
      <c r="A16" s="111" t="s">
        <v>116</v>
      </c>
    </row>
    <row r="17" spans="1:1">
      <c r="A17" s="111" t="s">
        <v>118</v>
      </c>
    </row>
    <row r="18" spans="1:1">
      <c r="A18" s="111" t="s">
        <v>120</v>
      </c>
    </row>
    <row r="19" spans="1:1">
      <c r="A19" s="111" t="s">
        <v>86</v>
      </c>
    </row>
    <row r="20" spans="1:1">
      <c r="A20" s="111" t="s">
        <v>87</v>
      </c>
    </row>
    <row r="21" spans="1:1">
      <c r="A21" s="111" t="s">
        <v>88</v>
      </c>
    </row>
    <row r="22" spans="1:1">
      <c r="A22" s="111" t="s">
        <v>89</v>
      </c>
    </row>
    <row r="24" spans="1:1">
      <c r="A24" s="116" t="s">
        <v>90</v>
      </c>
    </row>
  </sheetData>
  <phoneticPr fontId="3"/>
  <pageMargins left="0.7" right="0.7" top="0.75" bottom="0.75" header="0.3" footer="0.3"/>
  <pageSetup paperSize="9" orientation="portrait"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3:O30"/>
  <sheetViews>
    <sheetView zoomScale="115" zoomScaleNormal="115" workbookViewId="0">
      <selection activeCell="F8" sqref="F8"/>
    </sheetView>
  </sheetViews>
  <sheetFormatPr defaultRowHeight="13.2"/>
  <cols>
    <col min="1" max="1" width="21.109375" customWidth="1"/>
    <col min="10" max="10" width="25.6640625" hidden="1" customWidth="1"/>
    <col min="11" max="11" width="9.6640625" style="4" hidden="1" customWidth="1"/>
    <col min="12" max="12" width="4.44140625" style="4" hidden="1" customWidth="1"/>
    <col min="13" max="13" width="7.6640625" style="4" hidden="1" customWidth="1"/>
    <col min="14" max="14" width="10.33203125" style="1" hidden="1" customWidth="1"/>
    <col min="15" max="15" width="7.6640625" style="1" hidden="1" customWidth="1"/>
  </cols>
  <sheetData>
    <row r="3" spans="1:15">
      <c r="J3" t="s">
        <v>91</v>
      </c>
    </row>
    <row r="4" spans="1:15">
      <c r="A4" t="s">
        <v>92</v>
      </c>
      <c r="B4" t="s">
        <v>93</v>
      </c>
      <c r="E4" t="s">
        <v>94</v>
      </c>
      <c r="F4" t="s">
        <v>95</v>
      </c>
      <c r="G4" t="s">
        <v>51</v>
      </c>
      <c r="J4" s="5" t="s">
        <v>96</v>
      </c>
      <c r="K4" s="5" t="s">
        <v>97</v>
      </c>
      <c r="L4" s="5"/>
      <c r="M4" s="5" t="s">
        <v>51</v>
      </c>
      <c r="N4" s="9" t="s">
        <v>98</v>
      </c>
      <c r="O4" s="9" t="s">
        <v>99</v>
      </c>
    </row>
    <row r="5" spans="1:15">
      <c r="A5" t="s">
        <v>100</v>
      </c>
      <c r="B5" t="s">
        <v>82</v>
      </c>
      <c r="E5" t="s">
        <v>101</v>
      </c>
      <c r="F5" s="2">
        <v>238300</v>
      </c>
      <c r="G5">
        <v>3</v>
      </c>
      <c r="H5" s="2" t="s">
        <v>102</v>
      </c>
      <c r="J5" s="6" t="s">
        <v>100</v>
      </c>
      <c r="K5" s="7"/>
      <c r="L5" s="7"/>
      <c r="M5" s="7">
        <v>3</v>
      </c>
      <c r="N5" s="8" t="s">
        <v>103</v>
      </c>
      <c r="O5" s="8" t="s">
        <v>104</v>
      </c>
    </row>
    <row r="6" spans="1:15">
      <c r="A6" t="s">
        <v>79</v>
      </c>
      <c r="B6" t="s">
        <v>83</v>
      </c>
      <c r="E6" t="s">
        <v>105</v>
      </c>
      <c r="F6" s="2">
        <v>238300</v>
      </c>
      <c r="G6">
        <v>2</v>
      </c>
      <c r="H6" s="2" t="s">
        <v>106</v>
      </c>
      <c r="J6" s="6" t="s">
        <v>79</v>
      </c>
      <c r="K6" s="7"/>
      <c r="L6" s="7"/>
      <c r="M6" s="7">
        <v>3</v>
      </c>
      <c r="N6" s="8" t="s">
        <v>103</v>
      </c>
      <c r="O6" s="8" t="s">
        <v>104</v>
      </c>
    </row>
    <row r="7" spans="1:15">
      <c r="A7" t="s">
        <v>81</v>
      </c>
      <c r="B7" t="s">
        <v>107</v>
      </c>
      <c r="E7" t="s">
        <v>108</v>
      </c>
      <c r="F7" s="2">
        <v>211800</v>
      </c>
      <c r="H7" t="s">
        <v>109</v>
      </c>
      <c r="J7" s="6" t="s">
        <v>81</v>
      </c>
      <c r="K7" s="7"/>
      <c r="L7" s="7"/>
      <c r="M7" s="7">
        <v>3</v>
      </c>
      <c r="N7" s="8" t="s">
        <v>103</v>
      </c>
      <c r="O7" s="8" t="s">
        <v>104</v>
      </c>
    </row>
    <row r="8" spans="1:15">
      <c r="A8" t="s">
        <v>82</v>
      </c>
      <c r="B8" t="s">
        <v>110</v>
      </c>
      <c r="J8" s="6" t="s">
        <v>82</v>
      </c>
      <c r="K8" s="7"/>
      <c r="L8" s="7"/>
      <c r="M8" s="7">
        <v>3</v>
      </c>
      <c r="N8" s="8" t="s">
        <v>103</v>
      </c>
      <c r="O8" s="8" t="s">
        <v>104</v>
      </c>
    </row>
    <row r="9" spans="1:15">
      <c r="A9" t="s">
        <v>83</v>
      </c>
      <c r="B9" t="s">
        <v>111</v>
      </c>
      <c r="J9" s="6" t="s">
        <v>83</v>
      </c>
      <c r="K9" s="7"/>
      <c r="L9" s="7"/>
      <c r="M9" s="7">
        <v>3</v>
      </c>
      <c r="N9" s="8" t="s">
        <v>103</v>
      </c>
      <c r="O9" s="8" t="s">
        <v>104</v>
      </c>
    </row>
    <row r="10" spans="1:15">
      <c r="A10" t="s">
        <v>84</v>
      </c>
      <c r="B10" t="s">
        <v>112</v>
      </c>
      <c r="J10" s="6" t="s">
        <v>84</v>
      </c>
      <c r="K10" s="7"/>
      <c r="L10" s="7"/>
      <c r="M10" s="7">
        <v>3</v>
      </c>
      <c r="N10" s="8" t="s">
        <v>103</v>
      </c>
      <c r="O10" s="8" t="s">
        <v>104</v>
      </c>
    </row>
    <row r="11" spans="1:15">
      <c r="A11" t="s">
        <v>113</v>
      </c>
      <c r="B11" t="s">
        <v>114</v>
      </c>
      <c r="J11" s="70" t="s">
        <v>115</v>
      </c>
      <c r="K11" s="71"/>
      <c r="L11" s="71"/>
      <c r="M11" s="71"/>
      <c r="N11" s="66">
        <v>10000</v>
      </c>
      <c r="O11" s="66">
        <v>5000</v>
      </c>
    </row>
    <row r="12" spans="1:15">
      <c r="A12" t="s">
        <v>116</v>
      </c>
      <c r="B12" t="s">
        <v>117</v>
      </c>
      <c r="J12" s="6" t="s">
        <v>113</v>
      </c>
      <c r="K12" s="7"/>
      <c r="L12" s="7"/>
      <c r="M12" s="7">
        <v>3</v>
      </c>
      <c r="N12" s="8">
        <v>10000</v>
      </c>
      <c r="O12" s="176">
        <v>5000</v>
      </c>
    </row>
    <row r="13" spans="1:15">
      <c r="A13" t="s">
        <v>118</v>
      </c>
      <c r="B13" t="s">
        <v>119</v>
      </c>
      <c r="J13" s="6" t="s">
        <v>116</v>
      </c>
      <c r="K13" s="7"/>
      <c r="L13" s="7"/>
      <c r="M13" s="7">
        <v>3</v>
      </c>
      <c r="N13" s="8">
        <v>10000</v>
      </c>
      <c r="O13" s="176"/>
    </row>
    <row r="14" spans="1:15">
      <c r="A14" t="s">
        <v>120</v>
      </c>
      <c r="B14" t="s">
        <v>121</v>
      </c>
      <c r="J14" s="6" t="s">
        <v>118</v>
      </c>
      <c r="K14" s="7"/>
      <c r="L14" s="7"/>
      <c r="M14" s="7">
        <v>3</v>
      </c>
      <c r="N14" s="8">
        <v>10000</v>
      </c>
      <c r="O14" s="176"/>
    </row>
    <row r="15" spans="1:15">
      <c r="A15" t="s">
        <v>107</v>
      </c>
      <c r="J15" s="6" t="s">
        <v>122</v>
      </c>
      <c r="K15" s="7"/>
      <c r="L15" s="7"/>
      <c r="M15" s="7">
        <v>3</v>
      </c>
      <c r="N15" s="8">
        <v>3920</v>
      </c>
      <c r="O15" s="8" t="s">
        <v>104</v>
      </c>
    </row>
    <row r="16" spans="1:15">
      <c r="A16" t="s">
        <v>110</v>
      </c>
      <c r="J16" s="6" t="s">
        <v>107</v>
      </c>
      <c r="K16" s="7" t="s">
        <v>123</v>
      </c>
      <c r="L16" s="7">
        <v>0.3</v>
      </c>
      <c r="M16" s="7">
        <v>2</v>
      </c>
      <c r="N16" s="8" t="s">
        <v>104</v>
      </c>
      <c r="O16" s="8">
        <v>4000</v>
      </c>
    </row>
    <row r="17" spans="1:15">
      <c r="A17" t="s">
        <v>124</v>
      </c>
      <c r="J17" s="6" t="s">
        <v>107</v>
      </c>
      <c r="K17" s="7" t="s">
        <v>125</v>
      </c>
      <c r="L17" s="7">
        <v>0.7</v>
      </c>
      <c r="M17" s="7">
        <v>2</v>
      </c>
      <c r="N17" s="8" t="s">
        <v>104</v>
      </c>
      <c r="O17" s="8">
        <v>4000</v>
      </c>
    </row>
    <row r="18" spans="1:15">
      <c r="A18" t="s">
        <v>111</v>
      </c>
      <c r="J18" s="6" t="s">
        <v>107</v>
      </c>
      <c r="K18" s="7" t="s">
        <v>123</v>
      </c>
      <c r="L18" s="7">
        <v>0.7</v>
      </c>
      <c r="M18" s="7">
        <v>3</v>
      </c>
      <c r="N18" s="8" t="s">
        <v>104</v>
      </c>
      <c r="O18" s="8">
        <v>4000</v>
      </c>
    </row>
    <row r="19" spans="1:15">
      <c r="A19" t="s">
        <v>126</v>
      </c>
      <c r="J19" s="6" t="s">
        <v>107</v>
      </c>
      <c r="K19" s="7" t="s">
        <v>125</v>
      </c>
      <c r="L19" s="7">
        <v>1.1000000000000001</v>
      </c>
      <c r="M19" s="7">
        <v>3</v>
      </c>
      <c r="N19" s="8" t="s">
        <v>104</v>
      </c>
      <c r="O19" s="8">
        <v>4000</v>
      </c>
    </row>
    <row r="20" spans="1:15">
      <c r="A20" t="s">
        <v>112</v>
      </c>
      <c r="J20" s="6" t="s">
        <v>110</v>
      </c>
      <c r="K20" s="7"/>
      <c r="L20" s="7"/>
      <c r="M20" s="7">
        <v>3</v>
      </c>
      <c r="N20" s="8">
        <v>100000</v>
      </c>
      <c r="O20" s="8" t="s">
        <v>104</v>
      </c>
    </row>
    <row r="21" spans="1:15">
      <c r="A21" t="s">
        <v>114</v>
      </c>
      <c r="J21" s="6" t="s">
        <v>124</v>
      </c>
      <c r="K21" s="7"/>
      <c r="L21" s="7"/>
      <c r="M21" s="7">
        <v>3</v>
      </c>
      <c r="N21" s="8">
        <v>100000</v>
      </c>
      <c r="O21" s="8" t="s">
        <v>104</v>
      </c>
    </row>
    <row r="22" spans="1:15">
      <c r="A22" t="s">
        <v>117</v>
      </c>
      <c r="J22" s="6" t="s">
        <v>111</v>
      </c>
      <c r="K22" s="7"/>
      <c r="L22" s="7"/>
      <c r="M22" s="7">
        <v>3</v>
      </c>
      <c r="N22" s="8" t="s">
        <v>104</v>
      </c>
      <c r="O22" s="66" t="s">
        <v>127</v>
      </c>
    </row>
    <row r="23" spans="1:15">
      <c r="A23" t="s">
        <v>119</v>
      </c>
      <c r="J23" s="6" t="s">
        <v>126</v>
      </c>
      <c r="K23" s="7"/>
      <c r="L23" s="7"/>
      <c r="M23" s="7">
        <v>3</v>
      </c>
      <c r="N23" s="8">
        <v>100000</v>
      </c>
      <c r="O23" s="8">
        <v>300</v>
      </c>
    </row>
    <row r="24" spans="1:15">
      <c r="A24" t="s">
        <v>121</v>
      </c>
      <c r="J24" s="6" t="s">
        <v>112</v>
      </c>
      <c r="K24" s="7"/>
      <c r="L24" s="7"/>
      <c r="M24" s="7">
        <v>2</v>
      </c>
      <c r="N24" s="8">
        <v>10000</v>
      </c>
      <c r="O24" s="8">
        <v>300</v>
      </c>
    </row>
    <row r="25" spans="1:15">
      <c r="A25" t="s">
        <v>128</v>
      </c>
      <c r="J25" s="6" t="s">
        <v>114</v>
      </c>
      <c r="K25" s="7"/>
      <c r="L25" s="7"/>
      <c r="M25" s="7">
        <v>3</v>
      </c>
      <c r="N25" s="8">
        <v>100000</v>
      </c>
      <c r="O25" s="8" t="s">
        <v>104</v>
      </c>
    </row>
    <row r="26" spans="1:15">
      <c r="J26" s="6" t="s">
        <v>117</v>
      </c>
      <c r="K26" s="7"/>
      <c r="L26" s="7"/>
      <c r="M26" s="7">
        <v>3</v>
      </c>
      <c r="N26" s="8">
        <v>100000</v>
      </c>
      <c r="O26" s="8">
        <v>4000</v>
      </c>
    </row>
    <row r="27" spans="1:15">
      <c r="J27" s="6" t="s">
        <v>117</v>
      </c>
      <c r="K27" s="7" t="s">
        <v>129</v>
      </c>
      <c r="L27" s="7"/>
      <c r="M27" s="7">
        <v>3</v>
      </c>
      <c r="N27" s="8">
        <v>10000</v>
      </c>
      <c r="O27" s="8">
        <v>4000</v>
      </c>
    </row>
    <row r="28" spans="1:15">
      <c r="J28" s="6" t="s">
        <v>119</v>
      </c>
      <c r="K28" s="7"/>
      <c r="L28" s="7"/>
      <c r="M28" s="7">
        <v>3</v>
      </c>
      <c r="N28" s="8">
        <v>100000</v>
      </c>
      <c r="O28" s="8">
        <v>2000</v>
      </c>
    </row>
    <row r="29" spans="1:15">
      <c r="J29" s="6" t="s">
        <v>121</v>
      </c>
      <c r="K29" s="7"/>
      <c r="L29" s="7"/>
      <c r="M29" s="7">
        <v>3</v>
      </c>
      <c r="N29" s="8">
        <v>100000</v>
      </c>
      <c r="O29" s="8">
        <v>2000</v>
      </c>
    </row>
    <row r="30" spans="1:15">
      <c r="J30" s="6" t="s">
        <v>128</v>
      </c>
      <c r="K30" s="7"/>
      <c r="L30" s="7"/>
      <c r="M30" s="7">
        <v>3</v>
      </c>
      <c r="N30" s="8">
        <v>100000</v>
      </c>
      <c r="O30" s="8">
        <v>1500</v>
      </c>
    </row>
  </sheetData>
  <mergeCells count="1">
    <mergeCell ref="O12:O14"/>
  </mergeCells>
  <phoneticPr fontId="3"/>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作業シート</vt:lpstr>
      <vt:lpstr>記載例</vt:lpstr>
      <vt:lpstr>Sheet2</vt:lpstr>
      <vt:lpstr>Sheet1</vt:lpstr>
      <vt:lpstr>記載例!Print_Area</vt:lpstr>
      <vt:lpstr>作業シート!Print_Area</vt:lpstr>
      <vt:lpstr>記載例!Print_Titles</vt:lpstr>
      <vt:lpstr>作業シート!Print_Titles</vt:lpstr>
    </vt:vector>
  </TitlesOfParts>
  <Manager/>
  <Company>文部科学省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hiromi-m</dc:creator>
  <cp:keywords/>
  <dc:description/>
  <cp:lastModifiedBy>山本未来</cp:lastModifiedBy>
  <cp:revision/>
  <dcterms:created xsi:type="dcterms:W3CDTF">2005-10-31T06:59:29Z</dcterms:created>
  <dcterms:modified xsi:type="dcterms:W3CDTF">2025-01-29T05:04:55Z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2025-01-10T01:59:40Z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530081b8-1920-4a44-a847-dae008c221c5</vt:lpwstr>
  </property>
  <property fmtid="{D5CDD505-2E9C-101B-9397-08002B2CF9AE}" pid="8" name="MSIP_Label_d899a617-f30e-4fb8-b81c-fb6d0b94ac5b_ContentBits">
    <vt:lpwstr>0</vt:lpwstr>
  </property>
</Properties>
</file>