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10.226.81.11\文書所蔵庫\企画振興係\令和７年度 修学支援担当\20 修学支援新制度\30 授業料等減免\30_都費\05_R7当初交付申請（依頼）\0_「手引き」の作成\"/>
    </mc:Choice>
  </mc:AlternateContent>
  <xr:revisionPtr revIDLastSave="0" documentId="13_ncr:1_{730C3A58-1A77-4D2A-ACD8-D3FD7865D761}" xr6:coauthVersionLast="47" xr6:coauthVersionMax="47" xr10:uidLastSave="{00000000-0000-0000-0000-000000000000}"/>
  <workbookProtection workbookAlgorithmName="SHA-512" workbookHashValue="8xpX0HZVVjOl6kyuhh5MeZYlFx1RgiohHbD8hA7v3fkGnxb1fjZKzn4HfXoS/cLA9YTJxYl4q1boU/J8n5dA+Q==" workbookSaltValue="uFNRabspnY+eY2CYet0fNg==" workbookSpinCount="100000" lockStructure="1"/>
  <bookViews>
    <workbookView xWindow="-120" yWindow="-120" windowWidth="29040" windowHeight="15720" tabRatio="750" xr2:uid="{00000000-000D-0000-FFFF-FFFF00000000}"/>
  </bookViews>
  <sheets>
    <sheet name="都様式1-3" sheetId="34" r:id="rId1"/>
  </sheets>
  <definedNames>
    <definedName name="_xlnm.Print_Area" localSheetId="0">'都様式1-3'!$A$1:$CE$94</definedName>
    <definedName name="_xlnm.Print_Titles" localSheetId="0">'都様式1-3'!$A:$B,'都様式1-3'!$1:$13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15" i="34" l="1"/>
  <c r="EI15" i="34" s="1"/>
  <c r="DX15" i="34"/>
  <c r="EJ15" i="34" s="1"/>
  <c r="DY15" i="34"/>
  <c r="EK15" i="34" s="1"/>
  <c r="DZ15" i="34"/>
  <c r="EL15" i="34" s="1"/>
  <c r="EA15" i="34"/>
  <c r="EM15" i="34" s="1"/>
  <c r="EB15" i="34"/>
  <c r="EN15" i="34" s="1"/>
  <c r="EC15" i="34"/>
  <c r="EO15" i="34" s="1"/>
  <c r="ED15" i="34"/>
  <c r="EP15" i="34" s="1"/>
  <c r="EE15" i="34"/>
  <c r="EQ15" i="34" s="1"/>
  <c r="EF15" i="34"/>
  <c r="ER15" i="34" s="1"/>
  <c r="EG15" i="34"/>
  <c r="ES15" i="34" s="1"/>
  <c r="EH15" i="34"/>
  <c r="ET15" i="34" s="1"/>
  <c r="DW16" i="34"/>
  <c r="EI16" i="34" s="1"/>
  <c r="DX16" i="34"/>
  <c r="EJ16" i="34" s="1"/>
  <c r="DY16" i="34"/>
  <c r="EK16" i="34" s="1"/>
  <c r="DZ16" i="34"/>
  <c r="EL16" i="34" s="1"/>
  <c r="EA16" i="34"/>
  <c r="EM16" i="34" s="1"/>
  <c r="EB16" i="34"/>
  <c r="EN16" i="34" s="1"/>
  <c r="EC16" i="34"/>
  <c r="EO16" i="34" s="1"/>
  <c r="ED16" i="34"/>
  <c r="EP16" i="34" s="1"/>
  <c r="EE16" i="34"/>
  <c r="EQ16" i="34" s="1"/>
  <c r="EF16" i="34"/>
  <c r="ER16" i="34" s="1"/>
  <c r="EG16" i="34"/>
  <c r="ES16" i="34" s="1"/>
  <c r="EH16" i="34"/>
  <c r="ET16" i="34" s="1"/>
  <c r="EU15" i="34" l="1"/>
  <c r="EU16" i="34"/>
  <c r="HH16" i="34" l="1"/>
  <c r="HH17" i="34"/>
  <c r="HH18" i="34"/>
  <c r="HH19" i="34"/>
  <c r="HH20" i="34"/>
  <c r="HH21" i="34"/>
  <c r="HH22" i="34"/>
  <c r="HH23" i="34"/>
  <c r="HH24" i="34"/>
  <c r="HH25" i="34"/>
  <c r="HH26" i="34"/>
  <c r="HH27" i="34"/>
  <c r="HH28" i="34"/>
  <c r="HH29" i="34"/>
  <c r="HH30" i="34"/>
  <c r="HH31" i="34"/>
  <c r="HH32" i="34"/>
  <c r="HH33" i="34"/>
  <c r="HH34" i="34"/>
  <c r="HH35" i="34"/>
  <c r="HH36" i="34"/>
  <c r="HH37" i="34"/>
  <c r="HH38" i="34"/>
  <c r="HH39" i="34"/>
  <c r="HH40" i="34"/>
  <c r="HH41" i="34"/>
  <c r="HH42" i="34"/>
  <c r="HH43" i="34"/>
  <c r="HH44" i="34"/>
  <c r="HH45" i="34"/>
  <c r="HH46" i="34"/>
  <c r="HH47" i="34"/>
  <c r="HH48" i="34"/>
  <c r="HH49" i="34"/>
  <c r="HH50" i="34"/>
  <c r="HH51" i="34"/>
  <c r="HH52" i="34"/>
  <c r="HH53" i="34"/>
  <c r="HH54" i="34"/>
  <c r="HH55" i="34"/>
  <c r="HH56" i="34"/>
  <c r="HH57" i="34"/>
  <c r="HH58" i="34"/>
  <c r="HH59" i="34"/>
  <c r="HH60" i="34"/>
  <c r="HH61" i="34"/>
  <c r="HH62" i="34"/>
  <c r="HH63" i="34"/>
  <c r="HH64" i="34"/>
  <c r="HH65" i="34"/>
  <c r="HH66" i="34"/>
  <c r="HH67" i="34"/>
  <c r="HH68" i="34"/>
  <c r="HH69" i="34"/>
  <c r="HH70" i="34"/>
  <c r="HH71" i="34"/>
  <c r="HH72" i="34"/>
  <c r="HH73" i="34"/>
  <c r="HH74" i="34"/>
  <c r="HH75" i="34"/>
  <c r="HH76" i="34"/>
  <c r="HH77" i="34"/>
  <c r="HH78" i="34"/>
  <c r="HH79" i="34"/>
  <c r="HH80" i="34"/>
  <c r="HH81" i="34"/>
  <c r="HH82" i="34"/>
  <c r="HH83" i="34"/>
  <c r="HH84" i="34"/>
  <c r="HH85" i="34"/>
  <c r="HH86" i="34"/>
  <c r="HH87" i="34"/>
  <c r="HH88" i="34"/>
  <c r="HH89" i="34"/>
  <c r="HH90" i="34"/>
  <c r="HH91" i="34"/>
  <c r="HH92" i="34"/>
  <c r="HH93" i="34"/>
  <c r="HH94" i="34"/>
  <c r="HH95" i="34"/>
  <c r="HH96" i="34"/>
  <c r="HH97" i="34"/>
  <c r="HH98" i="34"/>
  <c r="HH99" i="34"/>
  <c r="HH100" i="34"/>
  <c r="HH101" i="34"/>
  <c r="HH102" i="34"/>
  <c r="HH103" i="34"/>
  <c r="HH104" i="34"/>
  <c r="HH105" i="34"/>
  <c r="HH106" i="34"/>
  <c r="HH107" i="34"/>
  <c r="HH108" i="34"/>
  <c r="HH109" i="34"/>
  <c r="HH110" i="34"/>
  <c r="HH111" i="34"/>
  <c r="HH112" i="34"/>
  <c r="HH113" i="34"/>
  <c r="HH114" i="34"/>
  <c r="HH115" i="34"/>
  <c r="HH116" i="34"/>
  <c r="HH117" i="34"/>
  <c r="HH118" i="34"/>
  <c r="HH119" i="34"/>
  <c r="HH120" i="34"/>
  <c r="HH121" i="34"/>
  <c r="HH122" i="34"/>
  <c r="HH123" i="34"/>
  <c r="HH124" i="34"/>
  <c r="HH125" i="34"/>
  <c r="HH126" i="34"/>
  <c r="HH127" i="34"/>
  <c r="HH128" i="34"/>
  <c r="HH129" i="34"/>
  <c r="HH130" i="34"/>
  <c r="HH131" i="34"/>
  <c r="HH132" i="34"/>
  <c r="HH133" i="34"/>
  <c r="HH134" i="34"/>
  <c r="HH135" i="34"/>
  <c r="HH136" i="34"/>
  <c r="HH137" i="34"/>
  <c r="HH138" i="34"/>
  <c r="HH139" i="34"/>
  <c r="HH140" i="34"/>
  <c r="HH141" i="34"/>
  <c r="HH142" i="34"/>
  <c r="HH143" i="34"/>
  <c r="HH144" i="34"/>
  <c r="HH145" i="34"/>
  <c r="HH146" i="34"/>
  <c r="HH147" i="34"/>
  <c r="HH148" i="34"/>
  <c r="HH149" i="34"/>
  <c r="HH150" i="34"/>
  <c r="HH151" i="34"/>
  <c r="HH152" i="34"/>
  <c r="HH153" i="34"/>
  <c r="HH154" i="34"/>
  <c r="HH155" i="34"/>
  <c r="HH156" i="34"/>
  <c r="HH157" i="34"/>
  <c r="HH158" i="34"/>
  <c r="HH159" i="34"/>
  <c r="HH160" i="34"/>
  <c r="HH161" i="34"/>
  <c r="HH162" i="34"/>
  <c r="HH163" i="34"/>
  <c r="HH164" i="34"/>
  <c r="HH165" i="34"/>
  <c r="HH166" i="34"/>
  <c r="HH167" i="34"/>
  <c r="HH168" i="34"/>
  <c r="HH169" i="34"/>
  <c r="HH170" i="34"/>
  <c r="HH171" i="34"/>
  <c r="HH172" i="34"/>
  <c r="HH173" i="34"/>
  <c r="HH174" i="34"/>
  <c r="HH15" i="34"/>
  <c r="CU16" i="34" l="1"/>
  <c r="CZ16" i="34"/>
  <c r="CU17" i="34"/>
  <c r="CZ17" i="34"/>
  <c r="CU18" i="34"/>
  <c r="CZ18" i="34"/>
  <c r="CU19" i="34"/>
  <c r="CZ19" i="34"/>
  <c r="CU20" i="34"/>
  <c r="CZ20" i="34"/>
  <c r="CU21" i="34"/>
  <c r="CZ21" i="34"/>
  <c r="CU22" i="34"/>
  <c r="CZ22" i="34"/>
  <c r="CU23" i="34"/>
  <c r="CZ23" i="34"/>
  <c r="CW23" i="34" s="1"/>
  <c r="CU24" i="34"/>
  <c r="CZ24" i="34"/>
  <c r="CW24" i="34" s="1"/>
  <c r="CU25" i="34"/>
  <c r="CZ25" i="34"/>
  <c r="CW25" i="34" s="1"/>
  <c r="CU26" i="34"/>
  <c r="CZ26" i="34"/>
  <c r="CW26" i="34" s="1"/>
  <c r="CU27" i="34"/>
  <c r="CZ27" i="34"/>
  <c r="CW27" i="34" s="1"/>
  <c r="CU28" i="34"/>
  <c r="CZ28" i="34"/>
  <c r="CW28" i="34" s="1"/>
  <c r="CU29" i="34"/>
  <c r="CZ29" i="34"/>
  <c r="CW29" i="34" s="1"/>
  <c r="CU30" i="34"/>
  <c r="CZ30" i="34"/>
  <c r="CW30" i="34" s="1"/>
  <c r="CU31" i="34"/>
  <c r="CZ31" i="34"/>
  <c r="CW31" i="34" s="1"/>
  <c r="CU32" i="34"/>
  <c r="CZ32" i="34"/>
  <c r="CW32" i="34" s="1"/>
  <c r="CU33" i="34"/>
  <c r="CZ33" i="34"/>
  <c r="CW33" i="34" s="1"/>
  <c r="CU34" i="34"/>
  <c r="CZ34" i="34"/>
  <c r="CW34" i="34" s="1"/>
  <c r="CU35" i="34"/>
  <c r="CZ35" i="34"/>
  <c r="CW35" i="34" s="1"/>
  <c r="CU36" i="34"/>
  <c r="CZ36" i="34"/>
  <c r="CW36" i="34" s="1"/>
  <c r="CU37" i="34"/>
  <c r="CZ37" i="34"/>
  <c r="CW37" i="34" s="1"/>
  <c r="CU38" i="34"/>
  <c r="CZ38" i="34"/>
  <c r="CW38" i="34" s="1"/>
  <c r="CU39" i="34"/>
  <c r="CZ39" i="34"/>
  <c r="CW39" i="34" s="1"/>
  <c r="CU40" i="34"/>
  <c r="CZ40" i="34"/>
  <c r="CW40" i="34" s="1"/>
  <c r="CU41" i="34"/>
  <c r="CZ41" i="34"/>
  <c r="CW41" i="34" s="1"/>
  <c r="CU42" i="34"/>
  <c r="CZ42" i="34"/>
  <c r="CW42" i="34" s="1"/>
  <c r="CU43" i="34"/>
  <c r="CZ43" i="34"/>
  <c r="CW43" i="34" s="1"/>
  <c r="CU44" i="34"/>
  <c r="CZ44" i="34"/>
  <c r="CW44" i="34" s="1"/>
  <c r="CU45" i="34"/>
  <c r="CZ45" i="34"/>
  <c r="CW45" i="34" s="1"/>
  <c r="CU46" i="34"/>
  <c r="CZ46" i="34"/>
  <c r="CW46" i="34" s="1"/>
  <c r="CU47" i="34"/>
  <c r="CZ47" i="34"/>
  <c r="CW47" i="34" s="1"/>
  <c r="CU48" i="34"/>
  <c r="CZ48" i="34"/>
  <c r="CW48" i="34" s="1"/>
  <c r="CU49" i="34"/>
  <c r="CZ49" i="34"/>
  <c r="CW49" i="34" s="1"/>
  <c r="CU50" i="34"/>
  <c r="CZ50" i="34"/>
  <c r="CW50" i="34" s="1"/>
  <c r="CU51" i="34"/>
  <c r="CZ51" i="34"/>
  <c r="CW51" i="34" s="1"/>
  <c r="CU52" i="34"/>
  <c r="CZ52" i="34"/>
  <c r="CW52" i="34" s="1"/>
  <c r="CU53" i="34"/>
  <c r="CZ53" i="34"/>
  <c r="CW53" i="34" s="1"/>
  <c r="CU54" i="34"/>
  <c r="CZ54" i="34"/>
  <c r="CW54" i="34" s="1"/>
  <c r="CU55" i="34"/>
  <c r="CZ55" i="34"/>
  <c r="CW55" i="34" s="1"/>
  <c r="CU56" i="34"/>
  <c r="CZ56" i="34"/>
  <c r="CW56" i="34" s="1"/>
  <c r="CU57" i="34"/>
  <c r="CZ57" i="34"/>
  <c r="CW57" i="34" s="1"/>
  <c r="CU58" i="34"/>
  <c r="CZ58" i="34"/>
  <c r="CW58" i="34" s="1"/>
  <c r="CU59" i="34"/>
  <c r="CZ59" i="34"/>
  <c r="CW59" i="34" s="1"/>
  <c r="CU60" i="34"/>
  <c r="CZ60" i="34"/>
  <c r="CW60" i="34" s="1"/>
  <c r="CU61" i="34"/>
  <c r="CZ61" i="34"/>
  <c r="CW61" i="34" s="1"/>
  <c r="CU62" i="34"/>
  <c r="CZ62" i="34"/>
  <c r="CW62" i="34" s="1"/>
  <c r="CU63" i="34"/>
  <c r="CZ63" i="34"/>
  <c r="CW63" i="34" s="1"/>
  <c r="CU64" i="34"/>
  <c r="CZ64" i="34"/>
  <c r="CW64" i="34" s="1"/>
  <c r="CU65" i="34"/>
  <c r="CZ65" i="34"/>
  <c r="CW65" i="34" s="1"/>
  <c r="CU66" i="34"/>
  <c r="CZ66" i="34"/>
  <c r="CW66" i="34" s="1"/>
  <c r="CU67" i="34"/>
  <c r="CZ67" i="34"/>
  <c r="CW67" i="34" s="1"/>
  <c r="CU68" i="34"/>
  <c r="CZ68" i="34"/>
  <c r="CW68" i="34" s="1"/>
  <c r="CU69" i="34"/>
  <c r="CZ69" i="34"/>
  <c r="CW69" i="34" s="1"/>
  <c r="CU70" i="34"/>
  <c r="CZ70" i="34"/>
  <c r="CW70" i="34" s="1"/>
  <c r="CU71" i="34"/>
  <c r="CZ71" i="34"/>
  <c r="CW71" i="34" s="1"/>
  <c r="CU72" i="34"/>
  <c r="CZ72" i="34"/>
  <c r="CW72" i="34" s="1"/>
  <c r="CU73" i="34"/>
  <c r="CZ73" i="34"/>
  <c r="CW73" i="34" s="1"/>
  <c r="CU74" i="34"/>
  <c r="CZ74" i="34"/>
  <c r="CW74" i="34" s="1"/>
  <c r="CU75" i="34"/>
  <c r="CZ75" i="34"/>
  <c r="CW75" i="34" s="1"/>
  <c r="CU76" i="34"/>
  <c r="CZ76" i="34"/>
  <c r="CW76" i="34" s="1"/>
  <c r="CU77" i="34"/>
  <c r="CZ77" i="34"/>
  <c r="CW77" i="34" s="1"/>
  <c r="CU78" i="34"/>
  <c r="CZ78" i="34"/>
  <c r="CW78" i="34" s="1"/>
  <c r="CU79" i="34"/>
  <c r="CZ79" i="34"/>
  <c r="CW79" i="34" s="1"/>
  <c r="CU80" i="34"/>
  <c r="CZ80" i="34"/>
  <c r="CW80" i="34" s="1"/>
  <c r="CU81" i="34"/>
  <c r="CZ81" i="34"/>
  <c r="CW81" i="34" s="1"/>
  <c r="CU82" i="34"/>
  <c r="CZ82" i="34"/>
  <c r="CW82" i="34" s="1"/>
  <c r="CU83" i="34"/>
  <c r="CZ83" i="34"/>
  <c r="CW83" i="34" s="1"/>
  <c r="CU84" i="34"/>
  <c r="CZ84" i="34"/>
  <c r="CW84" i="34" s="1"/>
  <c r="CU85" i="34"/>
  <c r="CZ85" i="34"/>
  <c r="CW85" i="34" s="1"/>
  <c r="CU86" i="34"/>
  <c r="CZ86" i="34"/>
  <c r="CW86" i="34" s="1"/>
  <c r="CU87" i="34"/>
  <c r="CZ87" i="34"/>
  <c r="CW87" i="34" s="1"/>
  <c r="CU88" i="34"/>
  <c r="CZ88" i="34"/>
  <c r="CW88" i="34" s="1"/>
  <c r="CU89" i="34"/>
  <c r="CZ89" i="34"/>
  <c r="CW89" i="34" s="1"/>
  <c r="CU90" i="34"/>
  <c r="CZ90" i="34"/>
  <c r="CW90" i="34" s="1"/>
  <c r="CU91" i="34"/>
  <c r="CZ91" i="34"/>
  <c r="CW91" i="34" s="1"/>
  <c r="CU92" i="34"/>
  <c r="CZ92" i="34"/>
  <c r="CW92" i="34" s="1"/>
  <c r="CU93" i="34"/>
  <c r="CZ93" i="34"/>
  <c r="CW93" i="34" s="1"/>
  <c r="CU94" i="34"/>
  <c r="CZ94" i="34"/>
  <c r="CW94" i="34" s="1"/>
  <c r="CU95" i="34"/>
  <c r="CZ95" i="34"/>
  <c r="CW95" i="34" s="1"/>
  <c r="CU96" i="34"/>
  <c r="CZ96" i="34"/>
  <c r="CW96" i="34" s="1"/>
  <c r="CU97" i="34"/>
  <c r="CZ97" i="34"/>
  <c r="CW97" i="34" s="1"/>
  <c r="CU98" i="34"/>
  <c r="CZ98" i="34"/>
  <c r="CW98" i="34" s="1"/>
  <c r="CU99" i="34"/>
  <c r="CZ99" i="34"/>
  <c r="CW99" i="34" s="1"/>
  <c r="CU100" i="34"/>
  <c r="CZ100" i="34"/>
  <c r="CW100" i="34" s="1"/>
  <c r="CU101" i="34"/>
  <c r="CZ101" i="34"/>
  <c r="CW101" i="34" s="1"/>
  <c r="CU102" i="34"/>
  <c r="CZ102" i="34"/>
  <c r="CW102" i="34" s="1"/>
  <c r="CU103" i="34"/>
  <c r="CZ103" i="34"/>
  <c r="CW103" i="34" s="1"/>
  <c r="CU104" i="34"/>
  <c r="CZ104" i="34"/>
  <c r="CW104" i="34" s="1"/>
  <c r="CU105" i="34"/>
  <c r="CZ105" i="34"/>
  <c r="CW105" i="34" s="1"/>
  <c r="CU106" i="34"/>
  <c r="CZ106" i="34"/>
  <c r="CW106" i="34" s="1"/>
  <c r="CU107" i="34"/>
  <c r="CZ107" i="34"/>
  <c r="CW107" i="34" s="1"/>
  <c r="CU108" i="34"/>
  <c r="CZ108" i="34"/>
  <c r="CW108" i="34" s="1"/>
  <c r="CU109" i="34"/>
  <c r="CZ109" i="34"/>
  <c r="CW109" i="34" s="1"/>
  <c r="CU110" i="34"/>
  <c r="CZ110" i="34"/>
  <c r="CW110" i="34" s="1"/>
  <c r="CU111" i="34"/>
  <c r="CZ111" i="34"/>
  <c r="CW111" i="34" s="1"/>
  <c r="CU112" i="34"/>
  <c r="CZ112" i="34"/>
  <c r="CW112" i="34" s="1"/>
  <c r="CU113" i="34"/>
  <c r="CZ113" i="34"/>
  <c r="CW113" i="34" s="1"/>
  <c r="CU114" i="34"/>
  <c r="CZ114" i="34"/>
  <c r="CW114" i="34" s="1"/>
  <c r="CU115" i="34"/>
  <c r="CZ115" i="34"/>
  <c r="CW115" i="34" s="1"/>
  <c r="CU116" i="34"/>
  <c r="CZ116" i="34"/>
  <c r="CW116" i="34" s="1"/>
  <c r="CU117" i="34"/>
  <c r="CZ117" i="34"/>
  <c r="CW117" i="34" s="1"/>
  <c r="CU118" i="34"/>
  <c r="CZ118" i="34"/>
  <c r="CW118" i="34" s="1"/>
  <c r="CU119" i="34"/>
  <c r="CZ119" i="34"/>
  <c r="CW119" i="34" s="1"/>
  <c r="CU120" i="34"/>
  <c r="CZ120" i="34"/>
  <c r="CW120" i="34" s="1"/>
  <c r="CU121" i="34"/>
  <c r="CZ121" i="34"/>
  <c r="CW121" i="34" s="1"/>
  <c r="CU122" i="34"/>
  <c r="CZ122" i="34"/>
  <c r="CW122" i="34" s="1"/>
  <c r="CU123" i="34"/>
  <c r="CZ123" i="34"/>
  <c r="CW123" i="34" s="1"/>
  <c r="CU124" i="34"/>
  <c r="CZ124" i="34"/>
  <c r="CW124" i="34" s="1"/>
  <c r="CU125" i="34"/>
  <c r="CZ125" i="34"/>
  <c r="CW125" i="34" s="1"/>
  <c r="CU126" i="34"/>
  <c r="CZ126" i="34"/>
  <c r="CW126" i="34" s="1"/>
  <c r="CU127" i="34"/>
  <c r="CZ127" i="34"/>
  <c r="CW127" i="34" s="1"/>
  <c r="CU128" i="34"/>
  <c r="CZ128" i="34"/>
  <c r="CW128" i="34" s="1"/>
  <c r="CU129" i="34"/>
  <c r="CZ129" i="34"/>
  <c r="CW129" i="34" s="1"/>
  <c r="CU130" i="34"/>
  <c r="CZ130" i="34"/>
  <c r="CW130" i="34" s="1"/>
  <c r="CU131" i="34"/>
  <c r="CZ131" i="34"/>
  <c r="CW131" i="34" s="1"/>
  <c r="CU132" i="34"/>
  <c r="CZ132" i="34"/>
  <c r="CW132" i="34" s="1"/>
  <c r="CU133" i="34"/>
  <c r="CZ133" i="34"/>
  <c r="CW133" i="34" s="1"/>
  <c r="CU134" i="34"/>
  <c r="CZ134" i="34"/>
  <c r="CW134" i="34" s="1"/>
  <c r="CU135" i="34"/>
  <c r="CZ135" i="34"/>
  <c r="CW135" i="34" s="1"/>
  <c r="CU136" i="34"/>
  <c r="CZ136" i="34"/>
  <c r="CW136" i="34" s="1"/>
  <c r="CU137" i="34"/>
  <c r="CZ137" i="34"/>
  <c r="CW137" i="34" s="1"/>
  <c r="CU138" i="34"/>
  <c r="CZ138" i="34"/>
  <c r="CW138" i="34" s="1"/>
  <c r="CU139" i="34"/>
  <c r="CZ139" i="34"/>
  <c r="CW139" i="34" s="1"/>
  <c r="CU140" i="34"/>
  <c r="CZ140" i="34"/>
  <c r="CW140" i="34" s="1"/>
  <c r="CU141" i="34"/>
  <c r="CZ141" i="34"/>
  <c r="CW141" i="34" s="1"/>
  <c r="CU142" i="34"/>
  <c r="CZ142" i="34"/>
  <c r="CW142" i="34" s="1"/>
  <c r="CU143" i="34"/>
  <c r="CZ143" i="34"/>
  <c r="CW143" i="34" s="1"/>
  <c r="CU144" i="34"/>
  <c r="CZ144" i="34"/>
  <c r="CW144" i="34" s="1"/>
  <c r="CU145" i="34"/>
  <c r="CZ145" i="34"/>
  <c r="CW145" i="34" s="1"/>
  <c r="CU146" i="34"/>
  <c r="CZ146" i="34"/>
  <c r="CW146" i="34" s="1"/>
  <c r="CU147" i="34"/>
  <c r="CZ147" i="34"/>
  <c r="CW147" i="34" s="1"/>
  <c r="CU148" i="34"/>
  <c r="CZ148" i="34"/>
  <c r="CW148" i="34" s="1"/>
  <c r="CU149" i="34"/>
  <c r="CZ149" i="34"/>
  <c r="CW149" i="34" s="1"/>
  <c r="CU150" i="34"/>
  <c r="CZ150" i="34"/>
  <c r="CW150" i="34" s="1"/>
  <c r="CU151" i="34"/>
  <c r="CZ151" i="34"/>
  <c r="CW151" i="34" s="1"/>
  <c r="CU152" i="34"/>
  <c r="CZ152" i="34"/>
  <c r="CW152" i="34" s="1"/>
  <c r="CU153" i="34"/>
  <c r="CZ153" i="34"/>
  <c r="CW153" i="34" s="1"/>
  <c r="CU154" i="34"/>
  <c r="CZ154" i="34"/>
  <c r="CW154" i="34" s="1"/>
  <c r="CU155" i="34"/>
  <c r="CZ155" i="34"/>
  <c r="CW155" i="34" s="1"/>
  <c r="CU156" i="34"/>
  <c r="CZ156" i="34"/>
  <c r="CW156" i="34" s="1"/>
  <c r="CU157" i="34"/>
  <c r="CZ157" i="34"/>
  <c r="CW157" i="34" s="1"/>
  <c r="CU158" i="34"/>
  <c r="CZ158" i="34"/>
  <c r="CW158" i="34" s="1"/>
  <c r="CU159" i="34"/>
  <c r="CZ159" i="34"/>
  <c r="CW159" i="34" s="1"/>
  <c r="CU160" i="34"/>
  <c r="CZ160" i="34"/>
  <c r="CW160" i="34" s="1"/>
  <c r="CU161" i="34"/>
  <c r="CZ161" i="34"/>
  <c r="CW161" i="34" s="1"/>
  <c r="CU162" i="34"/>
  <c r="CZ162" i="34"/>
  <c r="CW162" i="34" s="1"/>
  <c r="CU163" i="34"/>
  <c r="CZ163" i="34"/>
  <c r="CW163" i="34" s="1"/>
  <c r="CU164" i="34"/>
  <c r="CZ164" i="34"/>
  <c r="CW164" i="34" s="1"/>
  <c r="CU165" i="34"/>
  <c r="CZ165" i="34"/>
  <c r="CW165" i="34" s="1"/>
  <c r="CU166" i="34"/>
  <c r="CZ166" i="34"/>
  <c r="CW166" i="34" s="1"/>
  <c r="CU167" i="34"/>
  <c r="CZ167" i="34"/>
  <c r="CW167" i="34" s="1"/>
  <c r="CU168" i="34"/>
  <c r="CZ168" i="34"/>
  <c r="CW168" i="34" s="1"/>
  <c r="CU169" i="34"/>
  <c r="CZ169" i="34"/>
  <c r="CW169" i="34" s="1"/>
  <c r="CU170" i="34"/>
  <c r="CZ170" i="34"/>
  <c r="CW170" i="34" s="1"/>
  <c r="CU171" i="34"/>
  <c r="CZ171" i="34"/>
  <c r="CW171" i="34" s="1"/>
  <c r="CU172" i="34"/>
  <c r="CZ172" i="34"/>
  <c r="CW172" i="34" s="1"/>
  <c r="CU173" i="34"/>
  <c r="CZ173" i="34"/>
  <c r="CW173" i="34" s="1"/>
  <c r="CU174" i="34"/>
  <c r="CZ174" i="34"/>
  <c r="CW174" i="34" s="1"/>
  <c r="CZ15" i="34"/>
  <c r="CU15" i="34"/>
  <c r="DD16" i="34" l="1"/>
  <c r="DD17" i="34"/>
  <c r="DD18" i="34"/>
  <c r="DD19" i="34"/>
  <c r="DD20" i="34"/>
  <c r="DD21" i="34"/>
  <c r="DD22" i="34"/>
  <c r="DD23" i="34"/>
  <c r="DD24" i="34"/>
  <c r="DD25" i="34"/>
  <c r="DD26" i="34"/>
  <c r="DD27" i="34"/>
  <c r="DD28" i="34"/>
  <c r="DD29" i="34"/>
  <c r="DD30" i="34"/>
  <c r="DD31" i="34"/>
  <c r="DD32" i="34"/>
  <c r="DD33" i="34"/>
  <c r="DD34" i="34"/>
  <c r="DD35" i="34"/>
  <c r="DD36" i="34"/>
  <c r="DD37" i="34"/>
  <c r="DD38" i="34"/>
  <c r="DD39" i="34"/>
  <c r="DD40" i="34"/>
  <c r="DD41" i="34"/>
  <c r="DD42" i="34"/>
  <c r="DD43" i="34"/>
  <c r="DD44" i="34"/>
  <c r="DD45" i="34"/>
  <c r="DD46" i="34"/>
  <c r="DD47" i="34"/>
  <c r="DD48" i="34"/>
  <c r="DD49" i="34"/>
  <c r="DD50" i="34"/>
  <c r="DD51" i="34"/>
  <c r="DD52" i="34"/>
  <c r="DD53" i="34"/>
  <c r="DD54" i="34"/>
  <c r="DD55" i="34"/>
  <c r="DD56" i="34"/>
  <c r="DD57" i="34"/>
  <c r="DD58" i="34"/>
  <c r="DD59" i="34"/>
  <c r="DD60" i="34"/>
  <c r="DD61" i="34"/>
  <c r="DD62" i="34"/>
  <c r="DD63" i="34"/>
  <c r="DD64" i="34"/>
  <c r="DD65" i="34"/>
  <c r="DD66" i="34"/>
  <c r="DD67" i="34"/>
  <c r="DD68" i="34"/>
  <c r="DD69" i="34"/>
  <c r="DD70" i="34"/>
  <c r="DD71" i="34"/>
  <c r="DD72" i="34"/>
  <c r="DD73" i="34"/>
  <c r="DD74" i="34"/>
  <c r="DD75" i="34"/>
  <c r="DD76" i="34"/>
  <c r="DD77" i="34"/>
  <c r="DD78" i="34"/>
  <c r="DD79" i="34"/>
  <c r="DD80" i="34"/>
  <c r="DD81" i="34"/>
  <c r="DD82" i="34"/>
  <c r="DD83" i="34"/>
  <c r="DD84" i="34"/>
  <c r="DD85" i="34"/>
  <c r="DD86" i="34"/>
  <c r="DD87" i="34"/>
  <c r="DD88" i="34"/>
  <c r="DD89" i="34"/>
  <c r="DD90" i="34"/>
  <c r="DD91" i="34"/>
  <c r="DD92" i="34"/>
  <c r="DD93" i="34"/>
  <c r="DD94" i="34"/>
  <c r="DD95" i="34"/>
  <c r="DD96" i="34"/>
  <c r="DD97" i="34"/>
  <c r="DD98" i="34"/>
  <c r="DD99" i="34"/>
  <c r="DD100" i="34"/>
  <c r="DD101" i="34"/>
  <c r="DD102" i="34"/>
  <c r="DD103" i="34"/>
  <c r="DD104" i="34"/>
  <c r="DD105" i="34"/>
  <c r="DD106" i="34"/>
  <c r="DD107" i="34"/>
  <c r="DD108" i="34"/>
  <c r="DD109" i="34"/>
  <c r="DD110" i="34"/>
  <c r="DD111" i="34"/>
  <c r="DD112" i="34"/>
  <c r="DD113" i="34"/>
  <c r="DD114" i="34"/>
  <c r="DD115" i="34"/>
  <c r="DD116" i="34"/>
  <c r="DD117" i="34"/>
  <c r="DD118" i="34"/>
  <c r="DD119" i="34"/>
  <c r="DD120" i="34"/>
  <c r="DD121" i="34"/>
  <c r="DD122" i="34"/>
  <c r="DD123" i="34"/>
  <c r="DD124" i="34"/>
  <c r="DD125" i="34"/>
  <c r="DD126" i="34"/>
  <c r="DD127" i="34"/>
  <c r="DD128" i="34"/>
  <c r="DD129" i="34"/>
  <c r="DD130" i="34"/>
  <c r="DD131" i="34"/>
  <c r="DD132" i="34"/>
  <c r="DD133" i="34"/>
  <c r="DD134" i="34"/>
  <c r="DD135" i="34"/>
  <c r="DD136" i="34"/>
  <c r="DD137" i="34"/>
  <c r="DD138" i="34"/>
  <c r="DD139" i="34"/>
  <c r="DD140" i="34"/>
  <c r="DD141" i="34"/>
  <c r="DD142" i="34"/>
  <c r="DD143" i="34"/>
  <c r="DD144" i="34"/>
  <c r="DD145" i="34"/>
  <c r="DD146" i="34"/>
  <c r="DD147" i="34"/>
  <c r="DD148" i="34"/>
  <c r="DD149" i="34"/>
  <c r="DD150" i="34"/>
  <c r="DD151" i="34"/>
  <c r="DD152" i="34"/>
  <c r="DD153" i="34"/>
  <c r="DD154" i="34"/>
  <c r="DD155" i="34"/>
  <c r="DD156" i="34"/>
  <c r="DD157" i="34"/>
  <c r="DD158" i="34"/>
  <c r="DD159" i="34"/>
  <c r="DD160" i="34"/>
  <c r="DD161" i="34"/>
  <c r="DD162" i="34"/>
  <c r="DD163" i="34"/>
  <c r="DD164" i="34"/>
  <c r="DD165" i="34"/>
  <c r="DD166" i="34"/>
  <c r="DD167" i="34"/>
  <c r="DD168" i="34"/>
  <c r="DD169" i="34"/>
  <c r="DD170" i="34"/>
  <c r="DD171" i="34"/>
  <c r="DD172" i="34"/>
  <c r="DD173" i="34"/>
  <c r="DD174" i="34"/>
  <c r="DD15" i="34"/>
  <c r="CO174" i="34" l="1"/>
  <c r="CO173" i="34"/>
  <c r="CO172" i="34"/>
  <c r="CO171" i="34"/>
  <c r="CO170" i="34"/>
  <c r="CO169" i="34"/>
  <c r="CO168" i="34"/>
  <c r="CO167" i="34"/>
  <c r="CO166" i="34"/>
  <c r="CO165" i="34"/>
  <c r="CO164" i="34"/>
  <c r="CO163" i="34"/>
  <c r="CO162" i="34"/>
  <c r="CO161" i="34"/>
  <c r="CO160" i="34"/>
  <c r="CO159" i="34"/>
  <c r="CO158" i="34"/>
  <c r="CO157" i="34"/>
  <c r="CO156" i="34"/>
  <c r="CO155" i="34"/>
  <c r="CO154" i="34"/>
  <c r="CO153" i="34"/>
  <c r="CO152" i="34"/>
  <c r="CO151" i="34"/>
  <c r="CO150" i="34"/>
  <c r="CO149" i="34"/>
  <c r="CO148" i="34"/>
  <c r="CO147" i="34"/>
  <c r="CO146" i="34"/>
  <c r="CO145" i="34"/>
  <c r="CO144" i="34"/>
  <c r="CO143" i="34"/>
  <c r="CO142" i="34"/>
  <c r="CO141" i="34"/>
  <c r="CO140" i="34"/>
  <c r="CO139" i="34"/>
  <c r="CO138" i="34"/>
  <c r="CO137" i="34"/>
  <c r="CO136" i="34"/>
  <c r="CO135" i="34"/>
  <c r="CO134" i="34"/>
  <c r="CO133" i="34"/>
  <c r="CO132" i="34"/>
  <c r="CO131" i="34"/>
  <c r="CO130" i="34"/>
  <c r="CO129" i="34"/>
  <c r="CO128" i="34"/>
  <c r="CO127" i="34"/>
  <c r="CO126" i="34"/>
  <c r="CO125" i="34"/>
  <c r="CO124" i="34"/>
  <c r="CO123" i="34"/>
  <c r="CO122" i="34"/>
  <c r="CO121" i="34"/>
  <c r="CO120" i="34"/>
  <c r="CO119" i="34"/>
  <c r="CO118" i="34"/>
  <c r="CO117" i="34"/>
  <c r="CO116" i="34"/>
  <c r="CO115" i="34"/>
  <c r="CO114" i="34"/>
  <c r="CO113" i="34"/>
  <c r="CO112" i="34"/>
  <c r="CO111" i="34"/>
  <c r="CO110" i="34"/>
  <c r="CO109" i="34"/>
  <c r="CO108" i="34"/>
  <c r="CO107" i="34"/>
  <c r="CO106" i="34"/>
  <c r="CO105" i="34"/>
  <c r="CO104" i="34"/>
  <c r="CO103" i="34"/>
  <c r="CO102" i="34"/>
  <c r="CO101" i="34"/>
  <c r="CO100" i="34"/>
  <c r="CO99" i="34"/>
  <c r="CO98" i="34"/>
  <c r="CO97" i="34"/>
  <c r="CO96" i="34"/>
  <c r="CO95" i="34"/>
  <c r="CO94" i="34"/>
  <c r="CO93" i="34"/>
  <c r="CO92" i="34"/>
  <c r="CO91" i="34"/>
  <c r="CO90" i="34"/>
  <c r="CO89" i="34"/>
  <c r="CO88" i="34"/>
  <c r="CO87" i="34"/>
  <c r="CO86" i="34"/>
  <c r="CO85" i="34"/>
  <c r="CO84" i="34"/>
  <c r="CO83" i="34"/>
  <c r="CO82" i="34"/>
  <c r="CO81" i="34"/>
  <c r="CO80" i="34"/>
  <c r="CO79" i="34"/>
  <c r="CO78" i="34"/>
  <c r="CO77" i="34"/>
  <c r="CO76" i="34"/>
  <c r="CO75" i="34"/>
  <c r="CO74" i="34"/>
  <c r="CO73" i="34"/>
  <c r="CO72" i="34"/>
  <c r="CO71" i="34"/>
  <c r="CO70" i="34"/>
  <c r="CO69" i="34"/>
  <c r="CO68" i="34"/>
  <c r="CO67" i="34"/>
  <c r="CO66" i="34"/>
  <c r="CO65" i="34"/>
  <c r="CO64" i="34"/>
  <c r="CO63" i="34"/>
  <c r="CO62" i="34"/>
  <c r="CO61" i="34"/>
  <c r="CO60" i="34"/>
  <c r="CO59" i="34"/>
  <c r="CO58" i="34"/>
  <c r="CO57" i="34"/>
  <c r="CO56" i="34"/>
  <c r="CO55" i="34"/>
  <c r="CO54" i="34"/>
  <c r="CO53" i="34"/>
  <c r="CO52" i="34"/>
  <c r="CO51" i="34"/>
  <c r="CO50" i="34"/>
  <c r="CO49" i="34"/>
  <c r="CO48" i="34"/>
  <c r="CO47" i="34"/>
  <c r="CO46" i="34"/>
  <c r="CO45" i="34"/>
  <c r="CO44" i="34"/>
  <c r="CO43" i="34"/>
  <c r="CO42" i="34"/>
  <c r="CO41" i="34"/>
  <c r="CO40" i="34"/>
  <c r="CO39" i="34"/>
  <c r="CO38" i="34"/>
  <c r="CO37" i="34"/>
  <c r="CO36" i="34"/>
  <c r="CO35" i="34"/>
  <c r="CO34" i="34"/>
  <c r="CO33" i="34"/>
  <c r="CO32" i="34"/>
  <c r="CO31" i="34"/>
  <c r="CO30" i="34"/>
  <c r="CO29" i="34"/>
  <c r="CO28" i="34"/>
  <c r="CO27" i="34"/>
  <c r="CO26" i="34"/>
  <c r="CO25" i="34"/>
  <c r="CO24" i="34"/>
  <c r="CO23" i="34"/>
  <c r="CO22" i="34"/>
  <c r="CO21" i="34"/>
  <c r="CO20" i="34"/>
  <c r="CO19" i="34"/>
  <c r="CO18" i="34"/>
  <c r="CO17" i="34"/>
  <c r="CO16" i="34"/>
  <c r="CO15" i="34"/>
  <c r="HL174" i="34" l="1"/>
  <c r="HJ174" i="34"/>
  <c r="HK174" i="34" s="1"/>
  <c r="BO174" i="34" s="1"/>
  <c r="HG174" i="34"/>
  <c r="HF174" i="34"/>
  <c r="HE174" i="34"/>
  <c r="HD174" i="34"/>
  <c r="GX174" i="34"/>
  <c r="HY174" i="34" s="1"/>
  <c r="GW174" i="34"/>
  <c r="GV174" i="34"/>
  <c r="HW174" i="34" s="1"/>
  <c r="GU174" i="34"/>
  <c r="FD174" i="34" s="1"/>
  <c r="GC174" i="34" s="1"/>
  <c r="GT174" i="34"/>
  <c r="HU174" i="34" s="1"/>
  <c r="GS174" i="34"/>
  <c r="GR174" i="34"/>
  <c r="HS174" i="34" s="1"/>
  <c r="GQ174" i="34"/>
  <c r="EZ174" i="34" s="1"/>
  <c r="FX174" i="34" s="1"/>
  <c r="GP174" i="34"/>
  <c r="HQ174" i="34" s="1"/>
  <c r="GO174" i="34"/>
  <c r="GN174" i="34"/>
  <c r="HO174" i="34" s="1"/>
  <c r="GM174" i="34"/>
  <c r="EH174" i="34"/>
  <c r="ET174" i="34" s="1"/>
  <c r="EG174" i="34"/>
  <c r="ES174" i="34" s="1"/>
  <c r="EF174" i="34"/>
  <c r="ER174" i="34" s="1"/>
  <c r="EE174" i="34"/>
  <c r="EQ174" i="34" s="1"/>
  <c r="ED174" i="34"/>
  <c r="EP174" i="34" s="1"/>
  <c r="EC174" i="34"/>
  <c r="EO174" i="34" s="1"/>
  <c r="EB174" i="34"/>
  <c r="EN174" i="34" s="1"/>
  <c r="EA174" i="34"/>
  <c r="EM174" i="34" s="1"/>
  <c r="DZ174" i="34"/>
  <c r="EL174" i="34" s="1"/>
  <c r="DY174" i="34"/>
  <c r="EK174" i="34" s="1"/>
  <c r="DX174" i="34"/>
  <c r="EJ174" i="34" s="1"/>
  <c r="DW174" i="34"/>
  <c r="EI174" i="34" s="1"/>
  <c r="DP174" i="34"/>
  <c r="DQ174" i="34" s="1"/>
  <c r="DH174" i="34"/>
  <c r="DG174" i="34"/>
  <c r="DF174" i="34"/>
  <c r="DI174" i="34" s="1"/>
  <c r="BJ174" i="34" s="1"/>
  <c r="DA174" i="34"/>
  <c r="CS174" i="34"/>
  <c r="CP174" i="34"/>
  <c r="DR174" i="34"/>
  <c r="CN174" i="34"/>
  <c r="CM174" i="34"/>
  <c r="CV174" i="34" s="1"/>
  <c r="CL174" i="34"/>
  <c r="CJ174" i="34"/>
  <c r="CH174" i="34"/>
  <c r="CR174" i="34" s="1"/>
  <c r="BG174" i="34" s="1"/>
  <c r="CG174" i="34"/>
  <c r="HL173" i="34"/>
  <c r="HJ173" i="34"/>
  <c r="HK173" i="34" s="1"/>
  <c r="BO173" i="34" s="1"/>
  <c r="HG173" i="34"/>
  <c r="HF173" i="34"/>
  <c r="HE173" i="34"/>
  <c r="HD173" i="34"/>
  <c r="GX173" i="34"/>
  <c r="FG173" i="34" s="1"/>
  <c r="GF173" i="34" s="1"/>
  <c r="GW173" i="34"/>
  <c r="HX173" i="34" s="1"/>
  <c r="GV173" i="34"/>
  <c r="FE173" i="34" s="1"/>
  <c r="GD173" i="34" s="1"/>
  <c r="GU173" i="34"/>
  <c r="HV173" i="34" s="1"/>
  <c r="GT173" i="34"/>
  <c r="FC173" i="34" s="1"/>
  <c r="GB173" i="34" s="1"/>
  <c r="GS173" i="34"/>
  <c r="HT173" i="34" s="1"/>
  <c r="GR173" i="34"/>
  <c r="FA173" i="34" s="1"/>
  <c r="FY173" i="34" s="1"/>
  <c r="GQ173" i="34"/>
  <c r="HR173" i="34" s="1"/>
  <c r="GP173" i="34"/>
  <c r="EY173" i="34" s="1"/>
  <c r="FW173" i="34" s="1"/>
  <c r="GO173" i="34"/>
  <c r="HP173" i="34" s="1"/>
  <c r="GN173" i="34"/>
  <c r="GM173" i="34"/>
  <c r="EH173" i="34"/>
  <c r="ET173" i="34" s="1"/>
  <c r="EG173" i="34"/>
  <c r="ES173" i="34" s="1"/>
  <c r="EF173" i="34"/>
  <c r="ER173" i="34" s="1"/>
  <c r="EE173" i="34"/>
  <c r="EQ173" i="34" s="1"/>
  <c r="ED173" i="34"/>
  <c r="EP173" i="34" s="1"/>
  <c r="EC173" i="34"/>
  <c r="EO173" i="34" s="1"/>
  <c r="EB173" i="34"/>
  <c r="EN173" i="34" s="1"/>
  <c r="EA173" i="34"/>
  <c r="EM173" i="34" s="1"/>
  <c r="DZ173" i="34"/>
  <c r="EL173" i="34" s="1"/>
  <c r="DY173" i="34"/>
  <c r="EK173" i="34" s="1"/>
  <c r="DX173" i="34"/>
  <c r="EJ173" i="34" s="1"/>
  <c r="DW173" i="34"/>
  <c r="EI173" i="34" s="1"/>
  <c r="DP173" i="34"/>
  <c r="DQ173" i="34" s="1"/>
  <c r="DH173" i="34"/>
  <c r="DG173" i="34"/>
  <c r="DF173" i="34"/>
  <c r="DI173" i="34" s="1"/>
  <c r="BJ173" i="34" s="1"/>
  <c r="DA173" i="34"/>
  <c r="CS173" i="34"/>
  <c r="CP173" i="34"/>
  <c r="DR173" i="34"/>
  <c r="CN173" i="34"/>
  <c r="CM173" i="34"/>
  <c r="CV173" i="34" s="1"/>
  <c r="CL173" i="34"/>
  <c r="CJ173" i="34"/>
  <c r="CH173" i="34"/>
  <c r="CR173" i="34" s="1"/>
  <c r="BG173" i="34" s="1"/>
  <c r="CG173" i="34"/>
  <c r="HL172" i="34"/>
  <c r="HJ172" i="34"/>
  <c r="HK172" i="34" s="1"/>
  <c r="BO172" i="34" s="1"/>
  <c r="HG172" i="34"/>
  <c r="HF172" i="34"/>
  <c r="HE172" i="34"/>
  <c r="HD172" i="34"/>
  <c r="GX172" i="34"/>
  <c r="FG172" i="34" s="1"/>
  <c r="GF172" i="34" s="1"/>
  <c r="GW172" i="34"/>
  <c r="HX172" i="34" s="1"/>
  <c r="GV172" i="34"/>
  <c r="FE172" i="34" s="1"/>
  <c r="GD172" i="34" s="1"/>
  <c r="GU172" i="34"/>
  <c r="GT172" i="34"/>
  <c r="FC172" i="34" s="1"/>
  <c r="GB172" i="34" s="1"/>
  <c r="GS172" i="34"/>
  <c r="HT172" i="34" s="1"/>
  <c r="GR172" i="34"/>
  <c r="FA172" i="34" s="1"/>
  <c r="FY172" i="34" s="1"/>
  <c r="GQ172" i="34"/>
  <c r="GP172" i="34"/>
  <c r="EY172" i="34" s="1"/>
  <c r="FW172" i="34" s="1"/>
  <c r="GO172" i="34"/>
  <c r="HP172" i="34" s="1"/>
  <c r="GN172" i="34"/>
  <c r="GM172" i="34"/>
  <c r="EH172" i="34"/>
  <c r="ET172" i="34" s="1"/>
  <c r="EG172" i="34"/>
  <c r="ES172" i="34" s="1"/>
  <c r="EF172" i="34"/>
  <c r="ER172" i="34" s="1"/>
  <c r="EE172" i="34"/>
  <c r="EQ172" i="34" s="1"/>
  <c r="ED172" i="34"/>
  <c r="EP172" i="34" s="1"/>
  <c r="EC172" i="34"/>
  <c r="EO172" i="34" s="1"/>
  <c r="EB172" i="34"/>
  <c r="EN172" i="34" s="1"/>
  <c r="EA172" i="34"/>
  <c r="EM172" i="34" s="1"/>
  <c r="DZ172" i="34"/>
  <c r="EL172" i="34" s="1"/>
  <c r="DY172" i="34"/>
  <c r="EK172" i="34" s="1"/>
  <c r="DX172" i="34"/>
  <c r="EJ172" i="34" s="1"/>
  <c r="DW172" i="34"/>
  <c r="EI172" i="34" s="1"/>
  <c r="DP172" i="34"/>
  <c r="DQ172" i="34" s="1"/>
  <c r="DH172" i="34"/>
  <c r="DG172" i="34"/>
  <c r="DF172" i="34"/>
  <c r="DI172" i="34" s="1"/>
  <c r="BJ172" i="34" s="1"/>
  <c r="DS172" i="34"/>
  <c r="DA172" i="34"/>
  <c r="CS172" i="34"/>
  <c r="CP172" i="34"/>
  <c r="DR172" i="34"/>
  <c r="DT172" i="34" s="1"/>
  <c r="CN172" i="34"/>
  <c r="CM172" i="34"/>
  <c r="CL172" i="34"/>
  <c r="CJ172" i="34"/>
  <c r="CH172" i="34"/>
  <c r="CR172" i="34" s="1"/>
  <c r="BG172" i="34" s="1"/>
  <c r="CG172" i="34"/>
  <c r="HL171" i="34"/>
  <c r="HJ171" i="34"/>
  <c r="HK171" i="34" s="1"/>
  <c r="BO171" i="34" s="1"/>
  <c r="HG171" i="34"/>
  <c r="HF171" i="34"/>
  <c r="HE171" i="34"/>
  <c r="HD171" i="34"/>
  <c r="GX171" i="34"/>
  <c r="HY171" i="34" s="1"/>
  <c r="GW171" i="34"/>
  <c r="GV171" i="34"/>
  <c r="HW171" i="34" s="1"/>
  <c r="GU171" i="34"/>
  <c r="FD171" i="34" s="1"/>
  <c r="GC171" i="34" s="1"/>
  <c r="GT171" i="34"/>
  <c r="HU171" i="34" s="1"/>
  <c r="GS171" i="34"/>
  <c r="FB171" i="34" s="1"/>
  <c r="GA171" i="34" s="1"/>
  <c r="GR171" i="34"/>
  <c r="HS171" i="34" s="1"/>
  <c r="GQ171" i="34"/>
  <c r="EZ171" i="34" s="1"/>
  <c r="FX171" i="34" s="1"/>
  <c r="GP171" i="34"/>
  <c r="HQ171" i="34" s="1"/>
  <c r="GO171" i="34"/>
  <c r="GN171" i="34"/>
  <c r="HO171" i="34" s="1"/>
  <c r="GM171" i="34"/>
  <c r="EH171" i="34"/>
  <c r="ET171" i="34" s="1"/>
  <c r="EG171" i="34"/>
  <c r="ES171" i="34" s="1"/>
  <c r="EF171" i="34"/>
  <c r="ER171" i="34" s="1"/>
  <c r="EE171" i="34"/>
  <c r="EQ171" i="34" s="1"/>
  <c r="ED171" i="34"/>
  <c r="EP171" i="34" s="1"/>
  <c r="EC171" i="34"/>
  <c r="EO171" i="34" s="1"/>
  <c r="EB171" i="34"/>
  <c r="EN171" i="34" s="1"/>
  <c r="EA171" i="34"/>
  <c r="EM171" i="34" s="1"/>
  <c r="DZ171" i="34"/>
  <c r="EL171" i="34" s="1"/>
  <c r="DY171" i="34"/>
  <c r="EK171" i="34" s="1"/>
  <c r="DX171" i="34"/>
  <c r="EJ171" i="34" s="1"/>
  <c r="DW171" i="34"/>
  <c r="EI171" i="34" s="1"/>
  <c r="DP171" i="34"/>
  <c r="DQ171" i="34" s="1"/>
  <c r="DH171" i="34"/>
  <c r="DG171" i="34"/>
  <c r="DF171" i="34"/>
  <c r="DI171" i="34" s="1"/>
  <c r="BJ171" i="34" s="1"/>
  <c r="DA171" i="34"/>
  <c r="CS171" i="34"/>
  <c r="CP171" i="34"/>
  <c r="DR171" i="34"/>
  <c r="DU171" i="34" s="1"/>
  <c r="CN171" i="34"/>
  <c r="CM171" i="34"/>
  <c r="CV171" i="34" s="1"/>
  <c r="CL171" i="34"/>
  <c r="CJ171" i="34"/>
  <c r="CH171" i="34"/>
  <c r="CR171" i="34" s="1"/>
  <c r="BG171" i="34" s="1"/>
  <c r="CG171" i="34"/>
  <c r="HL170" i="34"/>
  <c r="HJ170" i="34"/>
  <c r="HK170" i="34" s="1"/>
  <c r="BO170" i="34" s="1"/>
  <c r="HG170" i="34"/>
  <c r="HF170" i="34"/>
  <c r="HE170" i="34"/>
  <c r="HD170" i="34"/>
  <c r="GX170" i="34"/>
  <c r="HY170" i="34" s="1"/>
  <c r="GW170" i="34"/>
  <c r="HX170" i="34" s="1"/>
  <c r="GV170" i="34"/>
  <c r="HW170" i="34" s="1"/>
  <c r="GU170" i="34"/>
  <c r="HV170" i="34" s="1"/>
  <c r="GT170" i="34"/>
  <c r="HU170" i="34" s="1"/>
  <c r="GS170" i="34"/>
  <c r="HT170" i="34" s="1"/>
  <c r="GR170" i="34"/>
  <c r="HS170" i="34" s="1"/>
  <c r="GQ170" i="34"/>
  <c r="HR170" i="34" s="1"/>
  <c r="GP170" i="34"/>
  <c r="HQ170" i="34" s="1"/>
  <c r="GO170" i="34"/>
  <c r="HP170" i="34" s="1"/>
  <c r="GN170" i="34"/>
  <c r="GM170" i="34"/>
  <c r="EH170" i="34"/>
  <c r="ET170" i="34" s="1"/>
  <c r="EG170" i="34"/>
  <c r="ES170" i="34" s="1"/>
  <c r="EF170" i="34"/>
  <c r="ER170" i="34" s="1"/>
  <c r="EE170" i="34"/>
  <c r="EQ170" i="34" s="1"/>
  <c r="ED170" i="34"/>
  <c r="EP170" i="34" s="1"/>
  <c r="EC170" i="34"/>
  <c r="EO170" i="34" s="1"/>
  <c r="EB170" i="34"/>
  <c r="EN170" i="34" s="1"/>
  <c r="EA170" i="34"/>
  <c r="EM170" i="34" s="1"/>
  <c r="DZ170" i="34"/>
  <c r="EL170" i="34" s="1"/>
  <c r="DY170" i="34"/>
  <c r="EK170" i="34" s="1"/>
  <c r="DX170" i="34"/>
  <c r="EJ170" i="34" s="1"/>
  <c r="DW170" i="34"/>
  <c r="EI170" i="34" s="1"/>
  <c r="DP170" i="34"/>
  <c r="DQ170" i="34" s="1"/>
  <c r="DH170" i="34"/>
  <c r="DG170" i="34"/>
  <c r="DF170" i="34"/>
  <c r="DI170" i="34" s="1"/>
  <c r="BJ170" i="34" s="1"/>
  <c r="DA170" i="34"/>
  <c r="CS170" i="34"/>
  <c r="CP170" i="34"/>
  <c r="DR170" i="34"/>
  <c r="CN170" i="34"/>
  <c r="CM170" i="34"/>
  <c r="CV170" i="34" s="1"/>
  <c r="CL170" i="34"/>
  <c r="CJ170" i="34"/>
  <c r="CH170" i="34"/>
  <c r="CR170" i="34" s="1"/>
  <c r="BG170" i="34" s="1"/>
  <c r="CG170" i="34"/>
  <c r="HL169" i="34"/>
  <c r="HJ169" i="34"/>
  <c r="HK169" i="34" s="1"/>
  <c r="BO169" i="34" s="1"/>
  <c r="HG169" i="34"/>
  <c r="GH169" i="34" s="1"/>
  <c r="HF169" i="34"/>
  <c r="HE169" i="34"/>
  <c r="HD169" i="34"/>
  <c r="GX169" i="34"/>
  <c r="HY169" i="34" s="1"/>
  <c r="GW169" i="34"/>
  <c r="HX169" i="34" s="1"/>
  <c r="GV169" i="34"/>
  <c r="HW169" i="34" s="1"/>
  <c r="GU169" i="34"/>
  <c r="HV169" i="34" s="1"/>
  <c r="GT169" i="34"/>
  <c r="HU169" i="34" s="1"/>
  <c r="GS169" i="34"/>
  <c r="HT169" i="34" s="1"/>
  <c r="GR169" i="34"/>
  <c r="HS169" i="34" s="1"/>
  <c r="GQ169" i="34"/>
  <c r="HR169" i="34" s="1"/>
  <c r="GP169" i="34"/>
  <c r="HQ169" i="34" s="1"/>
  <c r="GO169" i="34"/>
  <c r="HP169" i="34" s="1"/>
  <c r="GN169" i="34"/>
  <c r="HO169" i="34" s="1"/>
  <c r="GM169" i="34"/>
  <c r="EH169" i="34"/>
  <c r="ET169" i="34" s="1"/>
  <c r="EG169" i="34"/>
  <c r="ES169" i="34" s="1"/>
  <c r="EF169" i="34"/>
  <c r="ER169" i="34" s="1"/>
  <c r="EE169" i="34"/>
  <c r="EQ169" i="34" s="1"/>
  <c r="ED169" i="34"/>
  <c r="EP169" i="34" s="1"/>
  <c r="EC169" i="34"/>
  <c r="EO169" i="34" s="1"/>
  <c r="EB169" i="34"/>
  <c r="EN169" i="34" s="1"/>
  <c r="EA169" i="34"/>
  <c r="EM169" i="34" s="1"/>
  <c r="DZ169" i="34"/>
  <c r="EL169" i="34" s="1"/>
  <c r="DY169" i="34"/>
  <c r="EK169" i="34" s="1"/>
  <c r="DX169" i="34"/>
  <c r="EJ169" i="34" s="1"/>
  <c r="DW169" i="34"/>
  <c r="EI169" i="34" s="1"/>
  <c r="DP169" i="34"/>
  <c r="DQ169" i="34" s="1"/>
  <c r="DH169" i="34"/>
  <c r="DG169" i="34"/>
  <c r="DF169" i="34"/>
  <c r="DI169" i="34" s="1"/>
  <c r="BJ169" i="34" s="1"/>
  <c r="DA169" i="34"/>
  <c r="CS169" i="34"/>
  <c r="CP169" i="34"/>
  <c r="DR169" i="34"/>
  <c r="CN169" i="34"/>
  <c r="CM169" i="34"/>
  <c r="CV169" i="34" s="1"/>
  <c r="CL169" i="34"/>
  <c r="CJ169" i="34"/>
  <c r="CH169" i="34"/>
  <c r="CR169" i="34" s="1"/>
  <c r="BG169" i="34" s="1"/>
  <c r="CG169" i="34"/>
  <c r="HL168" i="34"/>
  <c r="HJ168" i="34"/>
  <c r="HK168" i="34" s="1"/>
  <c r="BO168" i="34" s="1"/>
  <c r="HG168" i="34"/>
  <c r="GH168" i="34" s="1"/>
  <c r="HF168" i="34"/>
  <c r="HE168" i="34"/>
  <c r="HD168" i="34"/>
  <c r="GX168" i="34"/>
  <c r="FG168" i="34" s="1"/>
  <c r="GF168" i="34" s="1"/>
  <c r="GW168" i="34"/>
  <c r="HX168" i="34" s="1"/>
  <c r="GV168" i="34"/>
  <c r="FE168" i="34" s="1"/>
  <c r="GD168" i="34" s="1"/>
  <c r="GU168" i="34"/>
  <c r="HV168" i="34" s="1"/>
  <c r="GT168" i="34"/>
  <c r="FC168" i="34" s="1"/>
  <c r="GB168" i="34" s="1"/>
  <c r="GS168" i="34"/>
  <c r="HT168" i="34" s="1"/>
  <c r="GR168" i="34"/>
  <c r="FA168" i="34" s="1"/>
  <c r="FY168" i="34" s="1"/>
  <c r="GQ168" i="34"/>
  <c r="HR168" i="34" s="1"/>
  <c r="GP168" i="34"/>
  <c r="EY168" i="34" s="1"/>
  <c r="FW168" i="34" s="1"/>
  <c r="GO168" i="34"/>
  <c r="HP168" i="34" s="1"/>
  <c r="GN168" i="34"/>
  <c r="GM168" i="34"/>
  <c r="EH168" i="34"/>
  <c r="ET168" i="34" s="1"/>
  <c r="EG168" i="34"/>
  <c r="ES168" i="34" s="1"/>
  <c r="EF168" i="34"/>
  <c r="ER168" i="34" s="1"/>
  <c r="EE168" i="34"/>
  <c r="EQ168" i="34" s="1"/>
  <c r="ED168" i="34"/>
  <c r="EP168" i="34" s="1"/>
  <c r="EC168" i="34"/>
  <c r="EO168" i="34" s="1"/>
  <c r="EB168" i="34"/>
  <c r="EN168" i="34" s="1"/>
  <c r="EA168" i="34"/>
  <c r="EM168" i="34" s="1"/>
  <c r="DZ168" i="34"/>
  <c r="EL168" i="34" s="1"/>
  <c r="DY168" i="34"/>
  <c r="EK168" i="34" s="1"/>
  <c r="DX168" i="34"/>
  <c r="EJ168" i="34" s="1"/>
  <c r="DW168" i="34"/>
  <c r="EI168" i="34" s="1"/>
  <c r="DP168" i="34"/>
  <c r="DQ168" i="34" s="1"/>
  <c r="DH168" i="34"/>
  <c r="DG168" i="34"/>
  <c r="DF168" i="34"/>
  <c r="DI168" i="34" s="1"/>
  <c r="BJ168" i="34" s="1"/>
  <c r="DS168" i="34"/>
  <c r="DA168" i="34"/>
  <c r="CS168" i="34"/>
  <c r="CP168" i="34"/>
  <c r="DR168" i="34"/>
  <c r="DT168" i="34" s="1"/>
  <c r="CN168" i="34"/>
  <c r="CM168" i="34"/>
  <c r="CL168" i="34"/>
  <c r="CJ168" i="34"/>
  <c r="CH168" i="34"/>
  <c r="CR168" i="34" s="1"/>
  <c r="BG168" i="34" s="1"/>
  <c r="CG168" i="34"/>
  <c r="HL167" i="34"/>
  <c r="HJ167" i="34"/>
  <c r="HK167" i="34" s="1"/>
  <c r="BO167" i="34" s="1"/>
  <c r="HG167" i="34"/>
  <c r="HF167" i="34"/>
  <c r="HE167" i="34"/>
  <c r="HD167" i="34"/>
  <c r="GX167" i="34"/>
  <c r="HY167" i="34" s="1"/>
  <c r="GW167" i="34"/>
  <c r="FF167" i="34" s="1"/>
  <c r="GE167" i="34" s="1"/>
  <c r="GV167" i="34"/>
  <c r="HW167" i="34" s="1"/>
  <c r="GU167" i="34"/>
  <c r="FD167" i="34" s="1"/>
  <c r="GC167" i="34" s="1"/>
  <c r="GT167" i="34"/>
  <c r="HU167" i="34" s="1"/>
  <c r="GS167" i="34"/>
  <c r="FB167" i="34" s="1"/>
  <c r="GA167" i="34" s="1"/>
  <c r="GR167" i="34"/>
  <c r="HS167" i="34" s="1"/>
  <c r="GQ167" i="34"/>
  <c r="EZ167" i="34" s="1"/>
  <c r="FX167" i="34" s="1"/>
  <c r="GP167" i="34"/>
  <c r="HQ167" i="34" s="1"/>
  <c r="GO167" i="34"/>
  <c r="EX167" i="34" s="1"/>
  <c r="FV167" i="34" s="1"/>
  <c r="GN167" i="34"/>
  <c r="HO167" i="34" s="1"/>
  <c r="GM167" i="34"/>
  <c r="GH167" i="34"/>
  <c r="EH167" i="34"/>
  <c r="ET167" i="34" s="1"/>
  <c r="EG167" i="34"/>
  <c r="ES167" i="34" s="1"/>
  <c r="EF167" i="34"/>
  <c r="ER167" i="34" s="1"/>
  <c r="EE167" i="34"/>
  <c r="EQ167" i="34" s="1"/>
  <c r="ED167" i="34"/>
  <c r="EP167" i="34" s="1"/>
  <c r="EC167" i="34"/>
  <c r="EO167" i="34" s="1"/>
  <c r="EB167" i="34"/>
  <c r="EN167" i="34" s="1"/>
  <c r="EA167" i="34"/>
  <c r="EM167" i="34" s="1"/>
  <c r="DZ167" i="34"/>
  <c r="EL167" i="34" s="1"/>
  <c r="DY167" i="34"/>
  <c r="EK167" i="34" s="1"/>
  <c r="DX167" i="34"/>
  <c r="EJ167" i="34" s="1"/>
  <c r="DW167" i="34"/>
  <c r="EI167" i="34" s="1"/>
  <c r="DP167" i="34"/>
  <c r="DQ167" i="34" s="1"/>
  <c r="DH167" i="34"/>
  <c r="DG167" i="34"/>
  <c r="DF167" i="34"/>
  <c r="DI167" i="34" s="1"/>
  <c r="BJ167" i="34" s="1"/>
  <c r="DA167" i="34"/>
  <c r="CS167" i="34"/>
  <c r="CP167" i="34"/>
  <c r="DR167" i="34"/>
  <c r="CN167" i="34"/>
  <c r="CM167" i="34"/>
  <c r="CV167" i="34" s="1"/>
  <c r="CL167" i="34"/>
  <c r="CJ167" i="34"/>
  <c r="CH167" i="34"/>
  <c r="CR167" i="34" s="1"/>
  <c r="BG167" i="34" s="1"/>
  <c r="CG167" i="34"/>
  <c r="HL166" i="34"/>
  <c r="HJ166" i="34"/>
  <c r="HK166" i="34" s="1"/>
  <c r="BO166" i="34" s="1"/>
  <c r="HG166" i="34"/>
  <c r="HF166" i="34"/>
  <c r="HE166" i="34"/>
  <c r="HD166" i="34"/>
  <c r="GX166" i="34"/>
  <c r="HY166" i="34" s="1"/>
  <c r="GW166" i="34"/>
  <c r="HX166" i="34" s="1"/>
  <c r="GV166" i="34"/>
  <c r="GU166" i="34"/>
  <c r="HV166" i="34" s="1"/>
  <c r="GT166" i="34"/>
  <c r="HU166" i="34" s="1"/>
  <c r="GS166" i="34"/>
  <c r="HT166" i="34" s="1"/>
  <c r="GR166" i="34"/>
  <c r="GQ166" i="34"/>
  <c r="HR166" i="34" s="1"/>
  <c r="GP166" i="34"/>
  <c r="HQ166" i="34" s="1"/>
  <c r="GO166" i="34"/>
  <c r="HP166" i="34" s="1"/>
  <c r="GN166" i="34"/>
  <c r="GM166" i="34"/>
  <c r="GH166" i="34"/>
  <c r="EH166" i="34"/>
  <c r="ET166" i="34" s="1"/>
  <c r="EG166" i="34"/>
  <c r="ES166" i="34" s="1"/>
  <c r="EF166" i="34"/>
  <c r="ER166" i="34" s="1"/>
  <c r="EE166" i="34"/>
  <c r="EQ166" i="34" s="1"/>
  <c r="ED166" i="34"/>
  <c r="EP166" i="34" s="1"/>
  <c r="EC166" i="34"/>
  <c r="EO166" i="34" s="1"/>
  <c r="EB166" i="34"/>
  <c r="EN166" i="34" s="1"/>
  <c r="EA166" i="34"/>
  <c r="EM166" i="34" s="1"/>
  <c r="DZ166" i="34"/>
  <c r="EL166" i="34" s="1"/>
  <c r="DY166" i="34"/>
  <c r="EK166" i="34" s="1"/>
  <c r="DX166" i="34"/>
  <c r="EJ166" i="34" s="1"/>
  <c r="DW166" i="34"/>
  <c r="EI166" i="34" s="1"/>
  <c r="DP166" i="34"/>
  <c r="DQ166" i="34" s="1"/>
  <c r="DH166" i="34"/>
  <c r="DG166" i="34"/>
  <c r="DF166" i="34"/>
  <c r="DI166" i="34" s="1"/>
  <c r="BJ166" i="34" s="1"/>
  <c r="DS166" i="34"/>
  <c r="DA166" i="34"/>
  <c r="CS166" i="34"/>
  <c r="CP166" i="34"/>
  <c r="DR166" i="34"/>
  <c r="CN166" i="34"/>
  <c r="CM166" i="34"/>
  <c r="CL166" i="34"/>
  <c r="CJ166" i="34"/>
  <c r="CH166" i="34"/>
  <c r="CR166" i="34" s="1"/>
  <c r="BG166" i="34" s="1"/>
  <c r="CG166" i="34"/>
  <c r="HL165" i="34"/>
  <c r="HJ165" i="34"/>
  <c r="HK165" i="34" s="1"/>
  <c r="BO165" i="34" s="1"/>
  <c r="HG165" i="34"/>
  <c r="HF165" i="34"/>
  <c r="HE165" i="34"/>
  <c r="HD165" i="34"/>
  <c r="GX165" i="34"/>
  <c r="HY165" i="34" s="1"/>
  <c r="GW165" i="34"/>
  <c r="HX165" i="34" s="1"/>
  <c r="GV165" i="34"/>
  <c r="HW165" i="34" s="1"/>
  <c r="GU165" i="34"/>
  <c r="HV165" i="34" s="1"/>
  <c r="GT165" i="34"/>
  <c r="HU165" i="34" s="1"/>
  <c r="GS165" i="34"/>
  <c r="HT165" i="34" s="1"/>
  <c r="GR165" i="34"/>
  <c r="HS165" i="34" s="1"/>
  <c r="GQ165" i="34"/>
  <c r="HR165" i="34" s="1"/>
  <c r="GP165" i="34"/>
  <c r="HQ165" i="34" s="1"/>
  <c r="GO165" i="34"/>
  <c r="HP165" i="34" s="1"/>
  <c r="GN165" i="34"/>
  <c r="HO165" i="34" s="1"/>
  <c r="GM165" i="34"/>
  <c r="EH165" i="34"/>
  <c r="ET165" i="34" s="1"/>
  <c r="EG165" i="34"/>
  <c r="ES165" i="34" s="1"/>
  <c r="EF165" i="34"/>
  <c r="ER165" i="34" s="1"/>
  <c r="EE165" i="34"/>
  <c r="EQ165" i="34" s="1"/>
  <c r="ED165" i="34"/>
  <c r="EP165" i="34" s="1"/>
  <c r="EC165" i="34"/>
  <c r="EO165" i="34" s="1"/>
  <c r="EB165" i="34"/>
  <c r="EN165" i="34" s="1"/>
  <c r="EA165" i="34"/>
  <c r="EM165" i="34" s="1"/>
  <c r="DZ165" i="34"/>
  <c r="EL165" i="34" s="1"/>
  <c r="DY165" i="34"/>
  <c r="EK165" i="34" s="1"/>
  <c r="DX165" i="34"/>
  <c r="EJ165" i="34" s="1"/>
  <c r="DW165" i="34"/>
  <c r="EI165" i="34" s="1"/>
  <c r="DP165" i="34"/>
  <c r="DQ165" i="34" s="1"/>
  <c r="DH165" i="34"/>
  <c r="DG165" i="34"/>
  <c r="DF165" i="34"/>
  <c r="DI165" i="34" s="1"/>
  <c r="BJ165" i="34" s="1"/>
  <c r="DA165" i="34"/>
  <c r="CS165" i="34"/>
  <c r="CP165" i="34"/>
  <c r="DR165" i="34"/>
  <c r="CN165" i="34"/>
  <c r="CM165" i="34"/>
  <c r="CL165" i="34"/>
  <c r="CJ165" i="34"/>
  <c r="CH165" i="34"/>
  <c r="CR165" i="34" s="1"/>
  <c r="BG165" i="34" s="1"/>
  <c r="CG165" i="34"/>
  <c r="HL164" i="34"/>
  <c r="HJ164" i="34"/>
  <c r="HK164" i="34" s="1"/>
  <c r="BO164" i="34" s="1"/>
  <c r="HG164" i="34"/>
  <c r="GH164" i="34" s="1"/>
  <c r="HF164" i="34"/>
  <c r="HE164" i="34"/>
  <c r="HD164" i="34"/>
  <c r="GX164" i="34"/>
  <c r="HY164" i="34" s="1"/>
  <c r="GW164" i="34"/>
  <c r="HX164" i="34" s="1"/>
  <c r="GV164" i="34"/>
  <c r="HW164" i="34" s="1"/>
  <c r="GU164" i="34"/>
  <c r="HV164" i="34" s="1"/>
  <c r="GT164" i="34"/>
  <c r="HU164" i="34" s="1"/>
  <c r="GS164" i="34"/>
  <c r="HT164" i="34" s="1"/>
  <c r="GR164" i="34"/>
  <c r="HS164" i="34" s="1"/>
  <c r="GQ164" i="34"/>
  <c r="HR164" i="34" s="1"/>
  <c r="GP164" i="34"/>
  <c r="HQ164" i="34" s="1"/>
  <c r="GO164" i="34"/>
  <c r="HP164" i="34" s="1"/>
  <c r="GN164" i="34"/>
  <c r="HO164" i="34" s="1"/>
  <c r="GM164" i="34"/>
  <c r="EH164" i="34"/>
  <c r="ET164" i="34" s="1"/>
  <c r="EG164" i="34"/>
  <c r="ES164" i="34" s="1"/>
  <c r="EF164" i="34"/>
  <c r="ER164" i="34" s="1"/>
  <c r="EE164" i="34"/>
  <c r="EQ164" i="34" s="1"/>
  <c r="ED164" i="34"/>
  <c r="EP164" i="34" s="1"/>
  <c r="EC164" i="34"/>
  <c r="EO164" i="34" s="1"/>
  <c r="EB164" i="34"/>
  <c r="EN164" i="34" s="1"/>
  <c r="EA164" i="34"/>
  <c r="EM164" i="34" s="1"/>
  <c r="DZ164" i="34"/>
  <c r="EL164" i="34" s="1"/>
  <c r="DY164" i="34"/>
  <c r="EK164" i="34" s="1"/>
  <c r="DX164" i="34"/>
  <c r="EJ164" i="34" s="1"/>
  <c r="DW164" i="34"/>
  <c r="EI164" i="34" s="1"/>
  <c r="DP164" i="34"/>
  <c r="DQ164" i="34" s="1"/>
  <c r="DH164" i="34"/>
  <c r="DG164" i="34"/>
  <c r="DF164" i="34"/>
  <c r="DI164" i="34" s="1"/>
  <c r="BJ164" i="34" s="1"/>
  <c r="DS164" i="34"/>
  <c r="DA164" i="34"/>
  <c r="CS164" i="34"/>
  <c r="CP164" i="34"/>
  <c r="DR164" i="34"/>
  <c r="CN164" i="34"/>
  <c r="CM164" i="34"/>
  <c r="CL164" i="34"/>
  <c r="CJ164" i="34"/>
  <c r="CH164" i="34"/>
  <c r="CR164" i="34" s="1"/>
  <c r="BG164" i="34" s="1"/>
  <c r="CG164" i="34"/>
  <c r="HL163" i="34"/>
  <c r="HJ163" i="34"/>
  <c r="HK163" i="34" s="1"/>
  <c r="BO163" i="34" s="1"/>
  <c r="HG163" i="34"/>
  <c r="HF163" i="34"/>
  <c r="HE163" i="34"/>
  <c r="HD163" i="34"/>
  <c r="GX163" i="34"/>
  <c r="HY163" i="34" s="1"/>
  <c r="GW163" i="34"/>
  <c r="HX163" i="34" s="1"/>
  <c r="GV163" i="34"/>
  <c r="HW163" i="34" s="1"/>
  <c r="GU163" i="34"/>
  <c r="GT163" i="34"/>
  <c r="HU163" i="34" s="1"/>
  <c r="GS163" i="34"/>
  <c r="HT163" i="34" s="1"/>
  <c r="GR163" i="34"/>
  <c r="HS163" i="34" s="1"/>
  <c r="GQ163" i="34"/>
  <c r="GP163" i="34"/>
  <c r="HQ163" i="34" s="1"/>
  <c r="GO163" i="34"/>
  <c r="HP163" i="34" s="1"/>
  <c r="GN163" i="34"/>
  <c r="HO163" i="34" s="1"/>
  <c r="GM163" i="34"/>
  <c r="EH163" i="34"/>
  <c r="ET163" i="34" s="1"/>
  <c r="EG163" i="34"/>
  <c r="ES163" i="34" s="1"/>
  <c r="EF163" i="34"/>
  <c r="ER163" i="34" s="1"/>
  <c r="EE163" i="34"/>
  <c r="EQ163" i="34" s="1"/>
  <c r="ED163" i="34"/>
  <c r="EP163" i="34" s="1"/>
  <c r="EC163" i="34"/>
  <c r="EO163" i="34" s="1"/>
  <c r="EB163" i="34"/>
  <c r="EN163" i="34" s="1"/>
  <c r="EA163" i="34"/>
  <c r="EM163" i="34" s="1"/>
  <c r="DZ163" i="34"/>
  <c r="EL163" i="34" s="1"/>
  <c r="DY163" i="34"/>
  <c r="EK163" i="34" s="1"/>
  <c r="DX163" i="34"/>
  <c r="EJ163" i="34" s="1"/>
  <c r="DW163" i="34"/>
  <c r="EI163" i="34" s="1"/>
  <c r="DP163" i="34"/>
  <c r="DQ163" i="34" s="1"/>
  <c r="DH163" i="34"/>
  <c r="DG163" i="34"/>
  <c r="DF163" i="34"/>
  <c r="DI163" i="34" s="1"/>
  <c r="BJ163" i="34" s="1"/>
  <c r="DA163" i="34"/>
  <c r="CS163" i="34"/>
  <c r="CP163" i="34"/>
  <c r="DR163" i="34"/>
  <c r="CN163" i="34"/>
  <c r="CM163" i="34"/>
  <c r="CL163" i="34"/>
  <c r="CJ163" i="34"/>
  <c r="CH163" i="34"/>
  <c r="CR163" i="34" s="1"/>
  <c r="BG163" i="34" s="1"/>
  <c r="CG163" i="34"/>
  <c r="HL162" i="34"/>
  <c r="HJ162" i="34"/>
  <c r="HK162" i="34" s="1"/>
  <c r="BO162" i="34" s="1"/>
  <c r="HG162" i="34"/>
  <c r="GH162" i="34" s="1"/>
  <c r="HF162" i="34"/>
  <c r="HE162" i="34"/>
  <c r="HD162" i="34"/>
  <c r="GX162" i="34"/>
  <c r="HY162" i="34" s="1"/>
  <c r="GW162" i="34"/>
  <c r="HX162" i="34" s="1"/>
  <c r="GV162" i="34"/>
  <c r="HW162" i="34" s="1"/>
  <c r="GU162" i="34"/>
  <c r="HV162" i="34" s="1"/>
  <c r="GT162" i="34"/>
  <c r="HU162" i="34" s="1"/>
  <c r="GS162" i="34"/>
  <c r="HT162" i="34" s="1"/>
  <c r="GR162" i="34"/>
  <c r="HS162" i="34" s="1"/>
  <c r="GQ162" i="34"/>
  <c r="HR162" i="34" s="1"/>
  <c r="GP162" i="34"/>
  <c r="HQ162" i="34" s="1"/>
  <c r="GO162" i="34"/>
  <c r="HP162" i="34" s="1"/>
  <c r="GN162" i="34"/>
  <c r="HO162" i="34" s="1"/>
  <c r="GM162" i="34"/>
  <c r="EH162" i="34"/>
  <c r="ET162" i="34" s="1"/>
  <c r="EG162" i="34"/>
  <c r="ES162" i="34" s="1"/>
  <c r="EF162" i="34"/>
  <c r="ER162" i="34" s="1"/>
  <c r="EE162" i="34"/>
  <c r="EQ162" i="34" s="1"/>
  <c r="ED162" i="34"/>
  <c r="EP162" i="34" s="1"/>
  <c r="EC162" i="34"/>
  <c r="EO162" i="34" s="1"/>
  <c r="EB162" i="34"/>
  <c r="EN162" i="34" s="1"/>
  <c r="EA162" i="34"/>
  <c r="EM162" i="34" s="1"/>
  <c r="DZ162" i="34"/>
  <c r="EL162" i="34" s="1"/>
  <c r="DY162" i="34"/>
  <c r="EK162" i="34" s="1"/>
  <c r="DX162" i="34"/>
  <c r="EJ162" i="34" s="1"/>
  <c r="DW162" i="34"/>
  <c r="EI162" i="34" s="1"/>
  <c r="DP162" i="34"/>
  <c r="DQ162" i="34" s="1"/>
  <c r="DH162" i="34"/>
  <c r="DG162" i="34"/>
  <c r="DF162" i="34"/>
  <c r="DI162" i="34" s="1"/>
  <c r="BJ162" i="34" s="1"/>
  <c r="DA162" i="34"/>
  <c r="CS162" i="34"/>
  <c r="CP162" i="34"/>
  <c r="DR162" i="34"/>
  <c r="CN162" i="34"/>
  <c r="CM162" i="34"/>
  <c r="CV162" i="34" s="1"/>
  <c r="CL162" i="34"/>
  <c r="CJ162" i="34"/>
  <c r="CH162" i="34"/>
  <c r="CR162" i="34" s="1"/>
  <c r="BG162" i="34" s="1"/>
  <c r="CG162" i="34"/>
  <c r="HL161" i="34"/>
  <c r="HJ161" i="34"/>
  <c r="HK161" i="34" s="1"/>
  <c r="BO161" i="34" s="1"/>
  <c r="HG161" i="34"/>
  <c r="HF161" i="34"/>
  <c r="HE161" i="34"/>
  <c r="HD161" i="34"/>
  <c r="GX161" i="34"/>
  <c r="FG161" i="34" s="1"/>
  <c r="GF161" i="34" s="1"/>
  <c r="GW161" i="34"/>
  <c r="HX161" i="34" s="1"/>
  <c r="GV161" i="34"/>
  <c r="FE161" i="34" s="1"/>
  <c r="GD161" i="34" s="1"/>
  <c r="GU161" i="34"/>
  <c r="HV161" i="34" s="1"/>
  <c r="GT161" i="34"/>
  <c r="FC161" i="34" s="1"/>
  <c r="GB161" i="34" s="1"/>
  <c r="GS161" i="34"/>
  <c r="HT161" i="34" s="1"/>
  <c r="GR161" i="34"/>
  <c r="FA161" i="34" s="1"/>
  <c r="FY161" i="34" s="1"/>
  <c r="GQ161" i="34"/>
  <c r="HR161" i="34" s="1"/>
  <c r="GP161" i="34"/>
  <c r="EY161" i="34" s="1"/>
  <c r="FW161" i="34" s="1"/>
  <c r="GO161" i="34"/>
  <c r="HP161" i="34" s="1"/>
  <c r="GN161" i="34"/>
  <c r="GM161" i="34"/>
  <c r="GH161" i="34"/>
  <c r="EH161" i="34"/>
  <c r="ET161" i="34" s="1"/>
  <c r="EG161" i="34"/>
  <c r="ES161" i="34" s="1"/>
  <c r="EF161" i="34"/>
  <c r="ER161" i="34" s="1"/>
  <c r="EE161" i="34"/>
  <c r="EQ161" i="34" s="1"/>
  <c r="ED161" i="34"/>
  <c r="EP161" i="34" s="1"/>
  <c r="EC161" i="34"/>
  <c r="EO161" i="34" s="1"/>
  <c r="EB161" i="34"/>
  <c r="EN161" i="34" s="1"/>
  <c r="EA161" i="34"/>
  <c r="EM161" i="34" s="1"/>
  <c r="DZ161" i="34"/>
  <c r="EL161" i="34" s="1"/>
  <c r="DY161" i="34"/>
  <c r="EK161" i="34" s="1"/>
  <c r="DX161" i="34"/>
  <c r="EJ161" i="34" s="1"/>
  <c r="DW161" i="34"/>
  <c r="EI161" i="34" s="1"/>
  <c r="DP161" i="34"/>
  <c r="DQ161" i="34" s="1"/>
  <c r="DH161" i="34"/>
  <c r="DG161" i="34"/>
  <c r="DF161" i="34"/>
  <c r="DI161" i="34" s="1"/>
  <c r="BJ161" i="34" s="1"/>
  <c r="DA161" i="34"/>
  <c r="CS161" i="34"/>
  <c r="CP161" i="34"/>
  <c r="DR161" i="34"/>
  <c r="DT161" i="34" s="1"/>
  <c r="CN161" i="34"/>
  <c r="CM161" i="34"/>
  <c r="CL161" i="34"/>
  <c r="CJ161" i="34"/>
  <c r="CH161" i="34"/>
  <c r="CR161" i="34" s="1"/>
  <c r="BG161" i="34" s="1"/>
  <c r="CG161" i="34"/>
  <c r="HL160" i="34"/>
  <c r="HJ160" i="34"/>
  <c r="HK160" i="34" s="1"/>
  <c r="BO160" i="34" s="1"/>
  <c r="HG160" i="34"/>
  <c r="HF160" i="34"/>
  <c r="HE160" i="34"/>
  <c r="HD160" i="34"/>
  <c r="GX160" i="34"/>
  <c r="HY160" i="34" s="1"/>
  <c r="GW160" i="34"/>
  <c r="GV160" i="34"/>
  <c r="HW160" i="34" s="1"/>
  <c r="GU160" i="34"/>
  <c r="FD160" i="34" s="1"/>
  <c r="GC160" i="34" s="1"/>
  <c r="GT160" i="34"/>
  <c r="HU160" i="34" s="1"/>
  <c r="GS160" i="34"/>
  <c r="HT160" i="34" s="1"/>
  <c r="GR160" i="34"/>
  <c r="HS160" i="34" s="1"/>
  <c r="GQ160" i="34"/>
  <c r="HR160" i="34" s="1"/>
  <c r="GP160" i="34"/>
  <c r="HQ160" i="34" s="1"/>
  <c r="GO160" i="34"/>
  <c r="GN160" i="34"/>
  <c r="HO160" i="34" s="1"/>
  <c r="GM160" i="34"/>
  <c r="EH160" i="34"/>
  <c r="ET160" i="34" s="1"/>
  <c r="EG160" i="34"/>
  <c r="ES160" i="34" s="1"/>
  <c r="EF160" i="34"/>
  <c r="ER160" i="34" s="1"/>
  <c r="EE160" i="34"/>
  <c r="EQ160" i="34" s="1"/>
  <c r="ED160" i="34"/>
  <c r="EP160" i="34" s="1"/>
  <c r="EC160" i="34"/>
  <c r="EO160" i="34" s="1"/>
  <c r="EB160" i="34"/>
  <c r="EN160" i="34" s="1"/>
  <c r="EA160" i="34"/>
  <c r="EM160" i="34" s="1"/>
  <c r="DZ160" i="34"/>
  <c r="EL160" i="34" s="1"/>
  <c r="DY160" i="34"/>
  <c r="EK160" i="34" s="1"/>
  <c r="DX160" i="34"/>
  <c r="EJ160" i="34" s="1"/>
  <c r="DW160" i="34"/>
  <c r="EI160" i="34" s="1"/>
  <c r="DP160" i="34"/>
  <c r="DQ160" i="34" s="1"/>
  <c r="DH160" i="34"/>
  <c r="DG160" i="34"/>
  <c r="DF160" i="34"/>
  <c r="DI160" i="34" s="1"/>
  <c r="BJ160" i="34" s="1"/>
  <c r="DE160" i="34"/>
  <c r="BH160" i="34" s="1"/>
  <c r="DA160" i="34"/>
  <c r="CS160" i="34"/>
  <c r="CP160" i="34"/>
  <c r="DR160" i="34"/>
  <c r="CN160" i="34"/>
  <c r="CM160" i="34"/>
  <c r="CL160" i="34"/>
  <c r="CJ160" i="34"/>
  <c r="CH160" i="34"/>
  <c r="CR160" i="34" s="1"/>
  <c r="BG160" i="34" s="1"/>
  <c r="CG160" i="34"/>
  <c r="HL159" i="34"/>
  <c r="HJ159" i="34"/>
  <c r="HK159" i="34" s="1"/>
  <c r="BO159" i="34" s="1"/>
  <c r="HG159" i="34"/>
  <c r="HF159" i="34"/>
  <c r="HE159" i="34"/>
  <c r="HD159" i="34"/>
  <c r="GX159" i="34"/>
  <c r="HY159" i="34" s="1"/>
  <c r="GW159" i="34"/>
  <c r="HX159" i="34" s="1"/>
  <c r="GV159" i="34"/>
  <c r="HW159" i="34" s="1"/>
  <c r="GU159" i="34"/>
  <c r="HV159" i="34" s="1"/>
  <c r="GT159" i="34"/>
  <c r="HU159" i="34" s="1"/>
  <c r="GS159" i="34"/>
  <c r="HT159" i="34" s="1"/>
  <c r="GR159" i="34"/>
  <c r="HS159" i="34" s="1"/>
  <c r="GQ159" i="34"/>
  <c r="HR159" i="34" s="1"/>
  <c r="GP159" i="34"/>
  <c r="HQ159" i="34" s="1"/>
  <c r="GO159" i="34"/>
  <c r="HP159" i="34" s="1"/>
  <c r="GN159" i="34"/>
  <c r="HO159" i="34" s="1"/>
  <c r="GM159" i="34"/>
  <c r="EH159" i="34"/>
  <c r="ET159" i="34" s="1"/>
  <c r="EG159" i="34"/>
  <c r="ES159" i="34" s="1"/>
  <c r="EF159" i="34"/>
  <c r="ER159" i="34" s="1"/>
  <c r="EE159" i="34"/>
  <c r="EQ159" i="34" s="1"/>
  <c r="ED159" i="34"/>
  <c r="EP159" i="34" s="1"/>
  <c r="EC159" i="34"/>
  <c r="EO159" i="34" s="1"/>
  <c r="EB159" i="34"/>
  <c r="EN159" i="34" s="1"/>
  <c r="EA159" i="34"/>
  <c r="EM159" i="34" s="1"/>
  <c r="DZ159" i="34"/>
  <c r="EL159" i="34" s="1"/>
  <c r="DY159" i="34"/>
  <c r="EK159" i="34" s="1"/>
  <c r="DX159" i="34"/>
  <c r="EJ159" i="34" s="1"/>
  <c r="DW159" i="34"/>
  <c r="EI159" i="34" s="1"/>
  <c r="DP159" i="34"/>
  <c r="DQ159" i="34" s="1"/>
  <c r="DH159" i="34"/>
  <c r="DG159" i="34"/>
  <c r="DF159" i="34"/>
  <c r="DI159" i="34" s="1"/>
  <c r="BJ159" i="34" s="1"/>
  <c r="DS159" i="34"/>
  <c r="DA159" i="34"/>
  <c r="CS159" i="34"/>
  <c r="CP159" i="34"/>
  <c r="DR159" i="34"/>
  <c r="CN159" i="34"/>
  <c r="CM159" i="34"/>
  <c r="CL159" i="34"/>
  <c r="CJ159" i="34"/>
  <c r="CH159" i="34"/>
  <c r="CR159" i="34" s="1"/>
  <c r="BG159" i="34" s="1"/>
  <c r="CG159" i="34"/>
  <c r="HL158" i="34"/>
  <c r="HJ158" i="34"/>
  <c r="HK158" i="34" s="1"/>
  <c r="BO158" i="34" s="1"/>
  <c r="HG158" i="34"/>
  <c r="HF158" i="34"/>
  <c r="HE158" i="34"/>
  <c r="HD158" i="34"/>
  <c r="GX158" i="34"/>
  <c r="HY158" i="34" s="1"/>
  <c r="GW158" i="34"/>
  <c r="GV158" i="34"/>
  <c r="HW158" i="34" s="1"/>
  <c r="GU158" i="34"/>
  <c r="HV158" i="34" s="1"/>
  <c r="GT158" i="34"/>
  <c r="HU158" i="34" s="1"/>
  <c r="GS158" i="34"/>
  <c r="HT158" i="34" s="1"/>
  <c r="GR158" i="34"/>
  <c r="HS158" i="34" s="1"/>
  <c r="GQ158" i="34"/>
  <c r="HR158" i="34" s="1"/>
  <c r="GP158" i="34"/>
  <c r="HQ158" i="34" s="1"/>
  <c r="GO158" i="34"/>
  <c r="GN158" i="34"/>
  <c r="HO158" i="34" s="1"/>
  <c r="GM158" i="34"/>
  <c r="EH158" i="34"/>
  <c r="ET158" i="34" s="1"/>
  <c r="EG158" i="34"/>
  <c r="ES158" i="34" s="1"/>
  <c r="EF158" i="34"/>
  <c r="ER158" i="34" s="1"/>
  <c r="EE158" i="34"/>
  <c r="EQ158" i="34" s="1"/>
  <c r="ED158" i="34"/>
  <c r="EP158" i="34" s="1"/>
  <c r="EC158" i="34"/>
  <c r="EO158" i="34" s="1"/>
  <c r="EB158" i="34"/>
  <c r="EN158" i="34" s="1"/>
  <c r="EA158" i="34"/>
  <c r="EM158" i="34" s="1"/>
  <c r="DZ158" i="34"/>
  <c r="EL158" i="34" s="1"/>
  <c r="DY158" i="34"/>
  <c r="EK158" i="34" s="1"/>
  <c r="DX158" i="34"/>
  <c r="EJ158" i="34" s="1"/>
  <c r="DW158" i="34"/>
  <c r="EI158" i="34" s="1"/>
  <c r="DP158" i="34"/>
  <c r="DQ158" i="34" s="1"/>
  <c r="DH158" i="34"/>
  <c r="DG158" i="34"/>
  <c r="DF158" i="34"/>
  <c r="DI158" i="34" s="1"/>
  <c r="BJ158" i="34" s="1"/>
  <c r="DE158" i="34"/>
  <c r="BH158" i="34" s="1"/>
  <c r="DA158" i="34"/>
  <c r="CS158" i="34"/>
  <c r="CP158" i="34"/>
  <c r="DR158" i="34"/>
  <c r="CN158" i="34"/>
  <c r="CM158" i="34"/>
  <c r="CL158" i="34"/>
  <c r="CJ158" i="34"/>
  <c r="CH158" i="34"/>
  <c r="CR158" i="34" s="1"/>
  <c r="BG158" i="34" s="1"/>
  <c r="CG158" i="34"/>
  <c r="HL157" i="34"/>
  <c r="HJ157" i="34"/>
  <c r="HK157" i="34" s="1"/>
  <c r="BO157" i="34" s="1"/>
  <c r="HG157" i="34"/>
  <c r="GH157" i="34" s="1"/>
  <c r="HF157" i="34"/>
  <c r="HE157" i="34"/>
  <c r="HD157" i="34"/>
  <c r="GX157" i="34"/>
  <c r="GW157" i="34"/>
  <c r="HX157" i="34" s="1"/>
  <c r="GV157" i="34"/>
  <c r="HW157" i="34" s="1"/>
  <c r="GU157" i="34"/>
  <c r="HV157" i="34" s="1"/>
  <c r="GT157" i="34"/>
  <c r="HU157" i="34" s="1"/>
  <c r="GS157" i="34"/>
  <c r="HT157" i="34" s="1"/>
  <c r="GR157" i="34"/>
  <c r="HS157" i="34" s="1"/>
  <c r="GQ157" i="34"/>
  <c r="HR157" i="34" s="1"/>
  <c r="GP157" i="34"/>
  <c r="GO157" i="34"/>
  <c r="HP157" i="34" s="1"/>
  <c r="GN157" i="34"/>
  <c r="HO157" i="34" s="1"/>
  <c r="GM157" i="34"/>
  <c r="EH157" i="34"/>
  <c r="ET157" i="34" s="1"/>
  <c r="EG157" i="34"/>
  <c r="ES157" i="34" s="1"/>
  <c r="EF157" i="34"/>
  <c r="ER157" i="34" s="1"/>
  <c r="EE157" i="34"/>
  <c r="EQ157" i="34" s="1"/>
  <c r="ED157" i="34"/>
  <c r="EP157" i="34" s="1"/>
  <c r="EC157" i="34"/>
  <c r="EO157" i="34" s="1"/>
  <c r="EB157" i="34"/>
  <c r="EN157" i="34" s="1"/>
  <c r="EA157" i="34"/>
  <c r="EM157" i="34" s="1"/>
  <c r="DZ157" i="34"/>
  <c r="EL157" i="34" s="1"/>
  <c r="DY157" i="34"/>
  <c r="EK157" i="34" s="1"/>
  <c r="DX157" i="34"/>
  <c r="EJ157" i="34" s="1"/>
  <c r="DW157" i="34"/>
  <c r="EI157" i="34" s="1"/>
  <c r="DP157" i="34"/>
  <c r="DQ157" i="34" s="1"/>
  <c r="DH157" i="34"/>
  <c r="DG157" i="34"/>
  <c r="DF157" i="34"/>
  <c r="DI157" i="34" s="1"/>
  <c r="BJ157" i="34" s="1"/>
  <c r="DS157" i="34"/>
  <c r="DA157" i="34"/>
  <c r="CS157" i="34"/>
  <c r="CP157" i="34"/>
  <c r="DR157" i="34"/>
  <c r="CN157" i="34"/>
  <c r="CM157" i="34"/>
  <c r="CL157" i="34"/>
  <c r="CJ157" i="34"/>
  <c r="CH157" i="34"/>
  <c r="CR157" i="34" s="1"/>
  <c r="BG157" i="34" s="1"/>
  <c r="CG157" i="34"/>
  <c r="HL156" i="34"/>
  <c r="HJ156" i="34"/>
  <c r="HK156" i="34" s="1"/>
  <c r="BO156" i="34" s="1"/>
  <c r="HG156" i="34"/>
  <c r="HF156" i="34"/>
  <c r="HE156" i="34"/>
  <c r="HD156" i="34"/>
  <c r="GX156" i="34"/>
  <c r="HY156" i="34" s="1"/>
  <c r="GW156" i="34"/>
  <c r="HX156" i="34" s="1"/>
  <c r="GV156" i="34"/>
  <c r="HW156" i="34" s="1"/>
  <c r="GU156" i="34"/>
  <c r="GT156" i="34"/>
  <c r="HU156" i="34" s="1"/>
  <c r="GS156" i="34"/>
  <c r="HT156" i="34" s="1"/>
  <c r="GR156" i="34"/>
  <c r="HS156" i="34" s="1"/>
  <c r="GQ156" i="34"/>
  <c r="GP156" i="34"/>
  <c r="HQ156" i="34" s="1"/>
  <c r="GO156" i="34"/>
  <c r="HP156" i="34" s="1"/>
  <c r="GN156" i="34"/>
  <c r="HO156" i="34" s="1"/>
  <c r="GM156" i="34"/>
  <c r="GH156" i="34"/>
  <c r="EH156" i="34"/>
  <c r="ET156" i="34" s="1"/>
  <c r="EG156" i="34"/>
  <c r="ES156" i="34" s="1"/>
  <c r="EF156" i="34"/>
  <c r="ER156" i="34" s="1"/>
  <c r="EE156" i="34"/>
  <c r="EQ156" i="34" s="1"/>
  <c r="ED156" i="34"/>
  <c r="EP156" i="34" s="1"/>
  <c r="EC156" i="34"/>
  <c r="EO156" i="34" s="1"/>
  <c r="EB156" i="34"/>
  <c r="EN156" i="34" s="1"/>
  <c r="EA156" i="34"/>
  <c r="EM156" i="34" s="1"/>
  <c r="DZ156" i="34"/>
  <c r="EL156" i="34" s="1"/>
  <c r="DY156" i="34"/>
  <c r="EK156" i="34" s="1"/>
  <c r="DX156" i="34"/>
  <c r="EJ156" i="34" s="1"/>
  <c r="DW156" i="34"/>
  <c r="EI156" i="34" s="1"/>
  <c r="DP156" i="34"/>
  <c r="DQ156" i="34" s="1"/>
  <c r="DH156" i="34"/>
  <c r="DG156" i="34"/>
  <c r="DF156" i="34"/>
  <c r="DI156" i="34" s="1"/>
  <c r="BJ156" i="34" s="1"/>
  <c r="DS156" i="34"/>
  <c r="DA156" i="34"/>
  <c r="CS156" i="34"/>
  <c r="CP156" i="34"/>
  <c r="DR156" i="34"/>
  <c r="CN156" i="34"/>
  <c r="CM156" i="34"/>
  <c r="CL156" i="34"/>
  <c r="CJ156" i="34"/>
  <c r="CH156" i="34"/>
  <c r="CR156" i="34" s="1"/>
  <c r="BG156" i="34" s="1"/>
  <c r="CG156" i="34"/>
  <c r="HL155" i="34"/>
  <c r="HJ155" i="34"/>
  <c r="HK155" i="34" s="1"/>
  <c r="BO155" i="34" s="1"/>
  <c r="HG155" i="34"/>
  <c r="HF155" i="34"/>
  <c r="HE155" i="34"/>
  <c r="HD155" i="34"/>
  <c r="GX155" i="34"/>
  <c r="HY155" i="34" s="1"/>
  <c r="GW155" i="34"/>
  <c r="HX155" i="34" s="1"/>
  <c r="GV155" i="34"/>
  <c r="HW155" i="34" s="1"/>
  <c r="GU155" i="34"/>
  <c r="HV155" i="34" s="1"/>
  <c r="GT155" i="34"/>
  <c r="HU155" i="34" s="1"/>
  <c r="GS155" i="34"/>
  <c r="HT155" i="34" s="1"/>
  <c r="GR155" i="34"/>
  <c r="HS155" i="34" s="1"/>
  <c r="GQ155" i="34"/>
  <c r="HR155" i="34" s="1"/>
  <c r="GP155" i="34"/>
  <c r="HQ155" i="34" s="1"/>
  <c r="GO155" i="34"/>
  <c r="HP155" i="34" s="1"/>
  <c r="GN155" i="34"/>
  <c r="HO155" i="34" s="1"/>
  <c r="GM155" i="34"/>
  <c r="GH155" i="34"/>
  <c r="EH155" i="34"/>
  <c r="ET155" i="34" s="1"/>
  <c r="EG155" i="34"/>
  <c r="ES155" i="34" s="1"/>
  <c r="EF155" i="34"/>
  <c r="ER155" i="34" s="1"/>
  <c r="EE155" i="34"/>
  <c r="EQ155" i="34" s="1"/>
  <c r="ED155" i="34"/>
  <c r="EP155" i="34" s="1"/>
  <c r="EC155" i="34"/>
  <c r="EO155" i="34" s="1"/>
  <c r="EB155" i="34"/>
  <c r="EN155" i="34" s="1"/>
  <c r="EA155" i="34"/>
  <c r="EM155" i="34" s="1"/>
  <c r="DZ155" i="34"/>
  <c r="EL155" i="34" s="1"/>
  <c r="DY155" i="34"/>
  <c r="EK155" i="34" s="1"/>
  <c r="DX155" i="34"/>
  <c r="EJ155" i="34" s="1"/>
  <c r="DW155" i="34"/>
  <c r="EI155" i="34" s="1"/>
  <c r="DP155" i="34"/>
  <c r="DQ155" i="34" s="1"/>
  <c r="DH155" i="34"/>
  <c r="DG155" i="34"/>
  <c r="DF155" i="34"/>
  <c r="DI155" i="34" s="1"/>
  <c r="BJ155" i="34" s="1"/>
  <c r="DS155" i="34"/>
  <c r="DA155" i="34"/>
  <c r="CS155" i="34"/>
  <c r="CP155" i="34"/>
  <c r="DR155" i="34"/>
  <c r="CN155" i="34"/>
  <c r="CM155" i="34"/>
  <c r="CL155" i="34"/>
  <c r="CJ155" i="34"/>
  <c r="CH155" i="34"/>
  <c r="CR155" i="34" s="1"/>
  <c r="BG155" i="34" s="1"/>
  <c r="CG155" i="34"/>
  <c r="HL154" i="34"/>
  <c r="HJ154" i="34"/>
  <c r="HK154" i="34" s="1"/>
  <c r="BO154" i="34" s="1"/>
  <c r="HG154" i="34"/>
  <c r="HF154" i="34"/>
  <c r="HE154" i="34"/>
  <c r="HD154" i="34"/>
  <c r="GX154" i="34"/>
  <c r="HY154" i="34" s="1"/>
  <c r="GW154" i="34"/>
  <c r="GV154" i="34"/>
  <c r="HW154" i="34" s="1"/>
  <c r="GU154" i="34"/>
  <c r="HV154" i="34" s="1"/>
  <c r="GT154" i="34"/>
  <c r="HU154" i="34" s="1"/>
  <c r="GS154" i="34"/>
  <c r="HT154" i="34" s="1"/>
  <c r="GR154" i="34"/>
  <c r="HS154" i="34" s="1"/>
  <c r="GQ154" i="34"/>
  <c r="HR154" i="34" s="1"/>
  <c r="GP154" i="34"/>
  <c r="HQ154" i="34" s="1"/>
  <c r="GO154" i="34"/>
  <c r="GN154" i="34"/>
  <c r="HO154" i="34" s="1"/>
  <c r="GM154" i="34"/>
  <c r="EH154" i="34"/>
  <c r="ET154" i="34" s="1"/>
  <c r="EG154" i="34"/>
  <c r="ES154" i="34" s="1"/>
  <c r="EF154" i="34"/>
  <c r="ER154" i="34" s="1"/>
  <c r="EE154" i="34"/>
  <c r="EQ154" i="34" s="1"/>
  <c r="ED154" i="34"/>
  <c r="EP154" i="34" s="1"/>
  <c r="EC154" i="34"/>
  <c r="EO154" i="34" s="1"/>
  <c r="EB154" i="34"/>
  <c r="EN154" i="34" s="1"/>
  <c r="EA154" i="34"/>
  <c r="EM154" i="34" s="1"/>
  <c r="DZ154" i="34"/>
  <c r="EL154" i="34" s="1"/>
  <c r="DY154" i="34"/>
  <c r="EK154" i="34" s="1"/>
  <c r="DX154" i="34"/>
  <c r="EJ154" i="34" s="1"/>
  <c r="DW154" i="34"/>
  <c r="EI154" i="34" s="1"/>
  <c r="DP154" i="34"/>
  <c r="DQ154" i="34" s="1"/>
  <c r="DH154" i="34"/>
  <c r="DG154" i="34"/>
  <c r="DF154" i="34"/>
  <c r="DI154" i="34" s="1"/>
  <c r="BJ154" i="34" s="1"/>
  <c r="DE154" i="34"/>
  <c r="BH154" i="34" s="1"/>
  <c r="DA154" i="34"/>
  <c r="CS154" i="34"/>
  <c r="CP154" i="34"/>
  <c r="DR154" i="34"/>
  <c r="CN154" i="34"/>
  <c r="CM154" i="34"/>
  <c r="CL154" i="34"/>
  <c r="CJ154" i="34"/>
  <c r="CH154" i="34"/>
  <c r="CR154" i="34" s="1"/>
  <c r="BG154" i="34" s="1"/>
  <c r="CG154" i="34"/>
  <c r="HL153" i="34"/>
  <c r="HJ153" i="34"/>
  <c r="HK153" i="34" s="1"/>
  <c r="BO153" i="34" s="1"/>
  <c r="HG153" i="34"/>
  <c r="GH153" i="34" s="1"/>
  <c r="HF153" i="34"/>
  <c r="HE153" i="34"/>
  <c r="HD153" i="34"/>
  <c r="GX153" i="34"/>
  <c r="GW153" i="34"/>
  <c r="HX153" i="34" s="1"/>
  <c r="GV153" i="34"/>
  <c r="HW153" i="34" s="1"/>
  <c r="GU153" i="34"/>
  <c r="HV153" i="34" s="1"/>
  <c r="GT153" i="34"/>
  <c r="HU153" i="34" s="1"/>
  <c r="GS153" i="34"/>
  <c r="HT153" i="34" s="1"/>
  <c r="GR153" i="34"/>
  <c r="HS153" i="34" s="1"/>
  <c r="GQ153" i="34"/>
  <c r="HR153" i="34" s="1"/>
  <c r="GP153" i="34"/>
  <c r="GO153" i="34"/>
  <c r="HP153" i="34" s="1"/>
  <c r="GN153" i="34"/>
  <c r="HO153" i="34" s="1"/>
  <c r="GM153" i="34"/>
  <c r="EH153" i="34"/>
  <c r="ET153" i="34" s="1"/>
  <c r="EG153" i="34"/>
  <c r="ES153" i="34" s="1"/>
  <c r="EF153" i="34"/>
  <c r="ER153" i="34" s="1"/>
  <c r="EE153" i="34"/>
  <c r="EQ153" i="34" s="1"/>
  <c r="ED153" i="34"/>
  <c r="EP153" i="34" s="1"/>
  <c r="EC153" i="34"/>
  <c r="EO153" i="34" s="1"/>
  <c r="EB153" i="34"/>
  <c r="EN153" i="34" s="1"/>
  <c r="EA153" i="34"/>
  <c r="EM153" i="34" s="1"/>
  <c r="DZ153" i="34"/>
  <c r="EL153" i="34" s="1"/>
  <c r="DY153" i="34"/>
  <c r="EK153" i="34" s="1"/>
  <c r="DX153" i="34"/>
  <c r="EJ153" i="34" s="1"/>
  <c r="DW153" i="34"/>
  <c r="EI153" i="34" s="1"/>
  <c r="DP153" i="34"/>
  <c r="DQ153" i="34" s="1"/>
  <c r="DH153" i="34"/>
  <c r="DG153" i="34"/>
  <c r="DF153" i="34"/>
  <c r="DI153" i="34" s="1"/>
  <c r="BJ153" i="34" s="1"/>
  <c r="DS153" i="34"/>
  <c r="DA153" i="34"/>
  <c r="CS153" i="34"/>
  <c r="CP153" i="34"/>
  <c r="DR153" i="34"/>
  <c r="CN153" i="34"/>
  <c r="CM153" i="34"/>
  <c r="CL153" i="34"/>
  <c r="CJ153" i="34"/>
  <c r="CH153" i="34"/>
  <c r="CR153" i="34" s="1"/>
  <c r="BG153" i="34" s="1"/>
  <c r="CG153" i="34"/>
  <c r="HL152" i="34"/>
  <c r="HJ152" i="34"/>
  <c r="HK152" i="34" s="1"/>
  <c r="BO152" i="34" s="1"/>
  <c r="HG152" i="34"/>
  <c r="GH152" i="34" s="1"/>
  <c r="HF152" i="34"/>
  <c r="HE152" i="34"/>
  <c r="HD152" i="34"/>
  <c r="GX152" i="34"/>
  <c r="HY152" i="34" s="1"/>
  <c r="GW152" i="34"/>
  <c r="HX152" i="34" s="1"/>
  <c r="GV152" i="34"/>
  <c r="HW152" i="34" s="1"/>
  <c r="GU152" i="34"/>
  <c r="GT152" i="34"/>
  <c r="HU152" i="34" s="1"/>
  <c r="GS152" i="34"/>
  <c r="HT152" i="34" s="1"/>
  <c r="GR152" i="34"/>
  <c r="HS152" i="34" s="1"/>
  <c r="GQ152" i="34"/>
  <c r="GP152" i="34"/>
  <c r="HQ152" i="34" s="1"/>
  <c r="GO152" i="34"/>
  <c r="HP152" i="34" s="1"/>
  <c r="GN152" i="34"/>
  <c r="HO152" i="34" s="1"/>
  <c r="GM152" i="34"/>
  <c r="EH152" i="34"/>
  <c r="ET152" i="34" s="1"/>
  <c r="EG152" i="34"/>
  <c r="ES152" i="34" s="1"/>
  <c r="EF152" i="34"/>
  <c r="ER152" i="34" s="1"/>
  <c r="EE152" i="34"/>
  <c r="EQ152" i="34" s="1"/>
  <c r="ED152" i="34"/>
  <c r="EP152" i="34" s="1"/>
  <c r="EC152" i="34"/>
  <c r="EO152" i="34" s="1"/>
  <c r="EB152" i="34"/>
  <c r="EN152" i="34" s="1"/>
  <c r="EA152" i="34"/>
  <c r="EM152" i="34" s="1"/>
  <c r="DZ152" i="34"/>
  <c r="EL152" i="34" s="1"/>
  <c r="DY152" i="34"/>
  <c r="EK152" i="34" s="1"/>
  <c r="DX152" i="34"/>
  <c r="EJ152" i="34" s="1"/>
  <c r="DW152" i="34"/>
  <c r="EI152" i="34" s="1"/>
  <c r="DP152" i="34"/>
  <c r="DQ152" i="34" s="1"/>
  <c r="DH152" i="34"/>
  <c r="DG152" i="34"/>
  <c r="DF152" i="34"/>
  <c r="DI152" i="34" s="1"/>
  <c r="BJ152" i="34" s="1"/>
  <c r="DE152" i="34"/>
  <c r="BH152" i="34" s="1"/>
  <c r="DA152" i="34"/>
  <c r="CS152" i="34"/>
  <c r="CP152" i="34"/>
  <c r="DR152" i="34"/>
  <c r="DT152" i="34" s="1"/>
  <c r="CN152" i="34"/>
  <c r="CM152" i="34"/>
  <c r="CL152" i="34"/>
  <c r="CJ152" i="34"/>
  <c r="CH152" i="34"/>
  <c r="CR152" i="34" s="1"/>
  <c r="BG152" i="34" s="1"/>
  <c r="CG152" i="34"/>
  <c r="HL151" i="34"/>
  <c r="HJ151" i="34"/>
  <c r="HK151" i="34" s="1"/>
  <c r="BO151" i="34" s="1"/>
  <c r="HG151" i="34"/>
  <c r="GH151" i="34" s="1"/>
  <c r="HF151" i="34"/>
  <c r="HE151" i="34"/>
  <c r="HD151" i="34"/>
  <c r="GX151" i="34"/>
  <c r="HY151" i="34" s="1"/>
  <c r="GW151" i="34"/>
  <c r="FF151" i="34" s="1"/>
  <c r="GE151" i="34" s="1"/>
  <c r="GV151" i="34"/>
  <c r="GU151" i="34"/>
  <c r="FD151" i="34" s="1"/>
  <c r="GC151" i="34" s="1"/>
  <c r="GT151" i="34"/>
  <c r="HU151" i="34" s="1"/>
  <c r="GS151" i="34"/>
  <c r="FB151" i="34" s="1"/>
  <c r="GA151" i="34" s="1"/>
  <c r="GR151" i="34"/>
  <c r="GQ151" i="34"/>
  <c r="EZ151" i="34" s="1"/>
  <c r="FX151" i="34" s="1"/>
  <c r="GP151" i="34"/>
  <c r="HQ151" i="34" s="1"/>
  <c r="GO151" i="34"/>
  <c r="EX151" i="34" s="1"/>
  <c r="FV151" i="34" s="1"/>
  <c r="GN151" i="34"/>
  <c r="GM151" i="34"/>
  <c r="EH151" i="34"/>
  <c r="ET151" i="34" s="1"/>
  <c r="EG151" i="34"/>
  <c r="ES151" i="34" s="1"/>
  <c r="EF151" i="34"/>
  <c r="ER151" i="34" s="1"/>
  <c r="EE151" i="34"/>
  <c r="EQ151" i="34" s="1"/>
  <c r="ED151" i="34"/>
  <c r="EP151" i="34" s="1"/>
  <c r="EC151" i="34"/>
  <c r="EO151" i="34" s="1"/>
  <c r="EB151" i="34"/>
  <c r="EN151" i="34" s="1"/>
  <c r="EA151" i="34"/>
  <c r="EM151" i="34" s="1"/>
  <c r="DZ151" i="34"/>
  <c r="EL151" i="34" s="1"/>
  <c r="DY151" i="34"/>
  <c r="EK151" i="34" s="1"/>
  <c r="DX151" i="34"/>
  <c r="EJ151" i="34" s="1"/>
  <c r="DW151" i="34"/>
  <c r="EI151" i="34" s="1"/>
  <c r="DP151" i="34"/>
  <c r="DQ151" i="34" s="1"/>
  <c r="DH151" i="34"/>
  <c r="DG151" i="34"/>
  <c r="DF151" i="34"/>
  <c r="DI151" i="34" s="1"/>
  <c r="BJ151" i="34" s="1"/>
  <c r="DA151" i="34"/>
  <c r="CS151" i="34"/>
  <c r="CP151" i="34"/>
  <c r="DR151" i="34"/>
  <c r="CN151" i="34"/>
  <c r="CM151" i="34"/>
  <c r="CV151" i="34" s="1"/>
  <c r="CL151" i="34"/>
  <c r="CJ151" i="34"/>
  <c r="CH151" i="34"/>
  <c r="CR151" i="34" s="1"/>
  <c r="BG151" i="34" s="1"/>
  <c r="CG151" i="34"/>
  <c r="HL150" i="34"/>
  <c r="HJ150" i="34"/>
  <c r="HK150" i="34" s="1"/>
  <c r="BO150" i="34" s="1"/>
  <c r="HG150" i="34"/>
  <c r="HF150" i="34"/>
  <c r="HE150" i="34"/>
  <c r="HD150" i="34"/>
  <c r="GX150" i="34"/>
  <c r="FG150" i="34" s="1"/>
  <c r="GF150" i="34" s="1"/>
  <c r="GW150" i="34"/>
  <c r="GV150" i="34"/>
  <c r="FE150" i="34" s="1"/>
  <c r="GD150" i="34" s="1"/>
  <c r="GU150" i="34"/>
  <c r="HV150" i="34" s="1"/>
  <c r="GT150" i="34"/>
  <c r="FC150" i="34" s="1"/>
  <c r="GB150" i="34" s="1"/>
  <c r="GS150" i="34"/>
  <c r="GR150" i="34"/>
  <c r="FA150" i="34" s="1"/>
  <c r="FY150" i="34" s="1"/>
  <c r="GQ150" i="34"/>
  <c r="HR150" i="34" s="1"/>
  <c r="GP150" i="34"/>
  <c r="EY150" i="34" s="1"/>
  <c r="FW150" i="34" s="1"/>
  <c r="GO150" i="34"/>
  <c r="GN150" i="34"/>
  <c r="GM150" i="34"/>
  <c r="GH150" i="34"/>
  <c r="EH150" i="34"/>
  <c r="ET150" i="34" s="1"/>
  <c r="EG150" i="34"/>
  <c r="ES150" i="34" s="1"/>
  <c r="EF150" i="34"/>
  <c r="ER150" i="34" s="1"/>
  <c r="EE150" i="34"/>
  <c r="EQ150" i="34" s="1"/>
  <c r="ED150" i="34"/>
  <c r="EP150" i="34" s="1"/>
  <c r="EC150" i="34"/>
  <c r="EO150" i="34" s="1"/>
  <c r="EB150" i="34"/>
  <c r="EN150" i="34" s="1"/>
  <c r="EA150" i="34"/>
  <c r="EM150" i="34" s="1"/>
  <c r="DZ150" i="34"/>
  <c r="EL150" i="34" s="1"/>
  <c r="DY150" i="34"/>
  <c r="EK150" i="34" s="1"/>
  <c r="DX150" i="34"/>
  <c r="EJ150" i="34" s="1"/>
  <c r="DW150" i="34"/>
  <c r="EI150" i="34" s="1"/>
  <c r="DP150" i="34"/>
  <c r="DQ150" i="34" s="1"/>
  <c r="DH150" i="34"/>
  <c r="DG150" i="34"/>
  <c r="DF150" i="34"/>
  <c r="DI150" i="34" s="1"/>
  <c r="BJ150" i="34" s="1"/>
  <c r="DE150" i="34"/>
  <c r="BH150" i="34" s="1"/>
  <c r="DA150" i="34"/>
  <c r="CS150" i="34"/>
  <c r="CP150" i="34"/>
  <c r="DR150" i="34"/>
  <c r="CN150" i="34"/>
  <c r="CM150" i="34"/>
  <c r="CV150" i="34" s="1"/>
  <c r="CL150" i="34"/>
  <c r="CJ150" i="34"/>
  <c r="CH150" i="34"/>
  <c r="CR150" i="34" s="1"/>
  <c r="BG150" i="34" s="1"/>
  <c r="CG150" i="34"/>
  <c r="HL149" i="34"/>
  <c r="HJ149" i="34"/>
  <c r="HK149" i="34" s="1"/>
  <c r="BO149" i="34" s="1"/>
  <c r="HG149" i="34"/>
  <c r="HF149" i="34"/>
  <c r="HE149" i="34"/>
  <c r="HD149" i="34"/>
  <c r="GX149" i="34"/>
  <c r="HY149" i="34" s="1"/>
  <c r="GW149" i="34"/>
  <c r="FF149" i="34" s="1"/>
  <c r="GE149" i="34" s="1"/>
  <c r="GV149" i="34"/>
  <c r="GU149" i="34"/>
  <c r="FD149" i="34" s="1"/>
  <c r="GC149" i="34" s="1"/>
  <c r="GT149" i="34"/>
  <c r="HU149" i="34" s="1"/>
  <c r="GS149" i="34"/>
  <c r="FB149" i="34" s="1"/>
  <c r="GA149" i="34" s="1"/>
  <c r="GR149" i="34"/>
  <c r="GQ149" i="34"/>
  <c r="EZ149" i="34" s="1"/>
  <c r="FX149" i="34" s="1"/>
  <c r="GP149" i="34"/>
  <c r="HQ149" i="34" s="1"/>
  <c r="GO149" i="34"/>
  <c r="GN149" i="34"/>
  <c r="GM149" i="34"/>
  <c r="GH149" i="34"/>
  <c r="EH149" i="34"/>
  <c r="ET149" i="34" s="1"/>
  <c r="EG149" i="34"/>
  <c r="ES149" i="34" s="1"/>
  <c r="EF149" i="34"/>
  <c r="ER149" i="34" s="1"/>
  <c r="EE149" i="34"/>
  <c r="EQ149" i="34" s="1"/>
  <c r="ED149" i="34"/>
  <c r="EP149" i="34" s="1"/>
  <c r="EC149" i="34"/>
  <c r="EO149" i="34" s="1"/>
  <c r="EB149" i="34"/>
  <c r="EN149" i="34" s="1"/>
  <c r="EA149" i="34"/>
  <c r="EM149" i="34" s="1"/>
  <c r="DZ149" i="34"/>
  <c r="EL149" i="34" s="1"/>
  <c r="DY149" i="34"/>
  <c r="EK149" i="34" s="1"/>
  <c r="DX149" i="34"/>
  <c r="EJ149" i="34" s="1"/>
  <c r="DW149" i="34"/>
  <c r="EI149" i="34" s="1"/>
  <c r="DP149" i="34"/>
  <c r="DQ149" i="34" s="1"/>
  <c r="DH149" i="34"/>
  <c r="DG149" i="34"/>
  <c r="DF149" i="34"/>
  <c r="DI149" i="34" s="1"/>
  <c r="BJ149" i="34" s="1"/>
  <c r="DA149" i="34"/>
  <c r="CS149" i="34"/>
  <c r="CP149" i="34"/>
  <c r="DR149" i="34"/>
  <c r="CN149" i="34"/>
  <c r="CM149" i="34"/>
  <c r="CV149" i="34" s="1"/>
  <c r="CL149" i="34"/>
  <c r="CJ149" i="34"/>
  <c r="CH149" i="34"/>
  <c r="CR149" i="34" s="1"/>
  <c r="BG149" i="34" s="1"/>
  <c r="CG149" i="34"/>
  <c r="HL148" i="34"/>
  <c r="HJ148" i="34"/>
  <c r="HK148" i="34" s="1"/>
  <c r="BO148" i="34" s="1"/>
  <c r="HG148" i="34"/>
  <c r="GH148" i="34" s="1"/>
  <c r="HF148" i="34"/>
  <c r="HE148" i="34"/>
  <c r="HD148" i="34"/>
  <c r="GX148" i="34"/>
  <c r="HY148" i="34" s="1"/>
  <c r="GW148" i="34"/>
  <c r="HX148" i="34" s="1"/>
  <c r="GV148" i="34"/>
  <c r="HW148" i="34" s="1"/>
  <c r="GU148" i="34"/>
  <c r="HV148" i="34" s="1"/>
  <c r="GT148" i="34"/>
  <c r="HU148" i="34" s="1"/>
  <c r="GS148" i="34"/>
  <c r="HT148" i="34" s="1"/>
  <c r="GR148" i="34"/>
  <c r="FA148" i="34" s="1"/>
  <c r="FY148" i="34" s="1"/>
  <c r="GQ148" i="34"/>
  <c r="HR148" i="34" s="1"/>
  <c r="GP148" i="34"/>
  <c r="HQ148" i="34" s="1"/>
  <c r="GO148" i="34"/>
  <c r="HP148" i="34" s="1"/>
  <c r="GN148" i="34"/>
  <c r="HO148" i="34" s="1"/>
  <c r="GM148" i="34"/>
  <c r="EH148" i="34"/>
  <c r="ET148" i="34" s="1"/>
  <c r="EG148" i="34"/>
  <c r="ES148" i="34" s="1"/>
  <c r="EF148" i="34"/>
  <c r="ER148" i="34" s="1"/>
  <c r="EE148" i="34"/>
  <c r="EQ148" i="34" s="1"/>
  <c r="ED148" i="34"/>
  <c r="EP148" i="34" s="1"/>
  <c r="EC148" i="34"/>
  <c r="EO148" i="34" s="1"/>
  <c r="EB148" i="34"/>
  <c r="EN148" i="34" s="1"/>
  <c r="EA148" i="34"/>
  <c r="EM148" i="34" s="1"/>
  <c r="DZ148" i="34"/>
  <c r="EL148" i="34" s="1"/>
  <c r="DY148" i="34"/>
  <c r="EK148" i="34" s="1"/>
  <c r="DX148" i="34"/>
  <c r="EJ148" i="34" s="1"/>
  <c r="DW148" i="34"/>
  <c r="EI148" i="34" s="1"/>
  <c r="DP148" i="34"/>
  <c r="DQ148" i="34" s="1"/>
  <c r="DH148" i="34"/>
  <c r="DG148" i="34"/>
  <c r="DF148" i="34"/>
  <c r="DI148" i="34" s="1"/>
  <c r="BJ148" i="34" s="1"/>
  <c r="DS148" i="34"/>
  <c r="DA148" i="34"/>
  <c r="CS148" i="34"/>
  <c r="CP148" i="34"/>
  <c r="DR148" i="34"/>
  <c r="CN148" i="34"/>
  <c r="CM148" i="34"/>
  <c r="CV148" i="34" s="1"/>
  <c r="CL148" i="34"/>
  <c r="CJ148" i="34"/>
  <c r="CH148" i="34"/>
  <c r="CR148" i="34" s="1"/>
  <c r="BG148" i="34" s="1"/>
  <c r="CG148" i="34"/>
  <c r="HL147" i="34"/>
  <c r="HJ147" i="34"/>
  <c r="HK147" i="34" s="1"/>
  <c r="BO147" i="34" s="1"/>
  <c r="HG147" i="34"/>
  <c r="HF147" i="34"/>
  <c r="HE147" i="34"/>
  <c r="HD147" i="34"/>
  <c r="GX147" i="34"/>
  <c r="FG147" i="34" s="1"/>
  <c r="GF147" i="34" s="1"/>
  <c r="GW147" i="34"/>
  <c r="HX147" i="34" s="1"/>
  <c r="GV147" i="34"/>
  <c r="FE147" i="34" s="1"/>
  <c r="GD147" i="34" s="1"/>
  <c r="GU147" i="34"/>
  <c r="GT147" i="34"/>
  <c r="FC147" i="34" s="1"/>
  <c r="GB147" i="34" s="1"/>
  <c r="GS147" i="34"/>
  <c r="HT147" i="34" s="1"/>
  <c r="GR147" i="34"/>
  <c r="FA147" i="34" s="1"/>
  <c r="FY147" i="34" s="1"/>
  <c r="GQ147" i="34"/>
  <c r="GP147" i="34"/>
  <c r="EY147" i="34" s="1"/>
  <c r="FW147" i="34" s="1"/>
  <c r="GO147" i="34"/>
  <c r="HP147" i="34" s="1"/>
  <c r="GN147" i="34"/>
  <c r="GM147" i="34"/>
  <c r="EH147" i="34"/>
  <c r="ET147" i="34" s="1"/>
  <c r="EG147" i="34"/>
  <c r="ES147" i="34" s="1"/>
  <c r="EF147" i="34"/>
  <c r="ER147" i="34" s="1"/>
  <c r="EE147" i="34"/>
  <c r="EQ147" i="34" s="1"/>
  <c r="ED147" i="34"/>
  <c r="EP147" i="34" s="1"/>
  <c r="EC147" i="34"/>
  <c r="EO147" i="34" s="1"/>
  <c r="EB147" i="34"/>
  <c r="EN147" i="34" s="1"/>
  <c r="EA147" i="34"/>
  <c r="EM147" i="34" s="1"/>
  <c r="DZ147" i="34"/>
  <c r="EL147" i="34" s="1"/>
  <c r="DY147" i="34"/>
  <c r="EK147" i="34" s="1"/>
  <c r="DX147" i="34"/>
  <c r="EJ147" i="34" s="1"/>
  <c r="DW147" i="34"/>
  <c r="EI147" i="34" s="1"/>
  <c r="DP147" i="34"/>
  <c r="DQ147" i="34" s="1"/>
  <c r="DH147" i="34"/>
  <c r="DG147" i="34"/>
  <c r="DF147" i="34"/>
  <c r="DI147" i="34" s="1"/>
  <c r="BJ147" i="34" s="1"/>
  <c r="DS147" i="34"/>
  <c r="DA147" i="34"/>
  <c r="CS147" i="34"/>
  <c r="CP147" i="34"/>
  <c r="DR147" i="34"/>
  <c r="CN147" i="34"/>
  <c r="CM147" i="34"/>
  <c r="CL147" i="34"/>
  <c r="CJ147" i="34"/>
  <c r="CH147" i="34"/>
  <c r="CR147" i="34" s="1"/>
  <c r="BG147" i="34" s="1"/>
  <c r="CG147" i="34"/>
  <c r="HL146" i="34"/>
  <c r="HJ146" i="34"/>
  <c r="HK146" i="34" s="1"/>
  <c r="BO146" i="34" s="1"/>
  <c r="HG146" i="34"/>
  <c r="GH146" i="34" s="1"/>
  <c r="HF146" i="34"/>
  <c r="HE146" i="34"/>
  <c r="HD146" i="34"/>
  <c r="GX146" i="34"/>
  <c r="HY146" i="34" s="1"/>
  <c r="GW146" i="34"/>
  <c r="FF146" i="34" s="1"/>
  <c r="GE146" i="34" s="1"/>
  <c r="GV146" i="34"/>
  <c r="GU146" i="34"/>
  <c r="FD146" i="34" s="1"/>
  <c r="GC146" i="34" s="1"/>
  <c r="GT146" i="34"/>
  <c r="HU146" i="34" s="1"/>
  <c r="GS146" i="34"/>
  <c r="FB146" i="34" s="1"/>
  <c r="GA146" i="34" s="1"/>
  <c r="GR146" i="34"/>
  <c r="GQ146" i="34"/>
  <c r="EZ146" i="34" s="1"/>
  <c r="FX146" i="34" s="1"/>
  <c r="GP146" i="34"/>
  <c r="HQ146" i="34" s="1"/>
  <c r="GO146" i="34"/>
  <c r="EX146" i="34" s="1"/>
  <c r="FV146" i="34" s="1"/>
  <c r="GN146" i="34"/>
  <c r="GM146" i="34"/>
  <c r="EH146" i="34"/>
  <c r="ET146" i="34" s="1"/>
  <c r="EG146" i="34"/>
  <c r="ES146" i="34" s="1"/>
  <c r="EF146" i="34"/>
  <c r="ER146" i="34" s="1"/>
  <c r="EE146" i="34"/>
  <c r="EQ146" i="34" s="1"/>
  <c r="ED146" i="34"/>
  <c r="EP146" i="34" s="1"/>
  <c r="EC146" i="34"/>
  <c r="EO146" i="34" s="1"/>
  <c r="EB146" i="34"/>
  <c r="EN146" i="34" s="1"/>
  <c r="EA146" i="34"/>
  <c r="EM146" i="34" s="1"/>
  <c r="DZ146" i="34"/>
  <c r="EL146" i="34" s="1"/>
  <c r="DY146" i="34"/>
  <c r="EK146" i="34" s="1"/>
  <c r="DX146" i="34"/>
  <c r="EJ146" i="34" s="1"/>
  <c r="DW146" i="34"/>
  <c r="EI146" i="34" s="1"/>
  <c r="DP146" i="34"/>
  <c r="DQ146" i="34" s="1"/>
  <c r="DH146" i="34"/>
  <c r="DG146" i="34"/>
  <c r="DF146" i="34"/>
  <c r="DI146" i="34" s="1"/>
  <c r="BJ146" i="34" s="1"/>
  <c r="DS146" i="34"/>
  <c r="DA146" i="34"/>
  <c r="CS146" i="34"/>
  <c r="CP146" i="34"/>
  <c r="DR146" i="34"/>
  <c r="CN146" i="34"/>
  <c r="CM146" i="34"/>
  <c r="CV146" i="34" s="1"/>
  <c r="CL146" i="34"/>
  <c r="CJ146" i="34"/>
  <c r="CH146" i="34"/>
  <c r="CR146" i="34" s="1"/>
  <c r="BG146" i="34" s="1"/>
  <c r="CG146" i="34"/>
  <c r="HL145" i="34"/>
  <c r="HJ145" i="34"/>
  <c r="HK145" i="34" s="1"/>
  <c r="BO145" i="34" s="1"/>
  <c r="HG145" i="34"/>
  <c r="HF145" i="34"/>
  <c r="HE145" i="34"/>
  <c r="HD145" i="34"/>
  <c r="GX145" i="34"/>
  <c r="FG145" i="34" s="1"/>
  <c r="GF145" i="34" s="1"/>
  <c r="GW145" i="34"/>
  <c r="HX145" i="34" s="1"/>
  <c r="GV145" i="34"/>
  <c r="FE145" i="34" s="1"/>
  <c r="GD145" i="34" s="1"/>
  <c r="GU145" i="34"/>
  <c r="HV145" i="34" s="1"/>
  <c r="GT145" i="34"/>
  <c r="FC145" i="34" s="1"/>
  <c r="GB145" i="34" s="1"/>
  <c r="GS145" i="34"/>
  <c r="HT145" i="34" s="1"/>
  <c r="GR145" i="34"/>
  <c r="FA145" i="34" s="1"/>
  <c r="FY145" i="34" s="1"/>
  <c r="GQ145" i="34"/>
  <c r="HR145" i="34" s="1"/>
  <c r="GP145" i="34"/>
  <c r="EY145" i="34" s="1"/>
  <c r="FW145" i="34" s="1"/>
  <c r="GO145" i="34"/>
  <c r="HP145" i="34" s="1"/>
  <c r="GN145" i="34"/>
  <c r="GM145" i="34"/>
  <c r="EH145" i="34"/>
  <c r="ET145" i="34" s="1"/>
  <c r="EG145" i="34"/>
  <c r="ES145" i="34" s="1"/>
  <c r="EF145" i="34"/>
  <c r="ER145" i="34" s="1"/>
  <c r="EE145" i="34"/>
  <c r="EQ145" i="34" s="1"/>
  <c r="ED145" i="34"/>
  <c r="EP145" i="34" s="1"/>
  <c r="EC145" i="34"/>
  <c r="EO145" i="34" s="1"/>
  <c r="EB145" i="34"/>
  <c r="EN145" i="34" s="1"/>
  <c r="EA145" i="34"/>
  <c r="EM145" i="34" s="1"/>
  <c r="DZ145" i="34"/>
  <c r="EL145" i="34" s="1"/>
  <c r="DY145" i="34"/>
  <c r="EK145" i="34" s="1"/>
  <c r="DX145" i="34"/>
  <c r="EJ145" i="34" s="1"/>
  <c r="DW145" i="34"/>
  <c r="EI145" i="34" s="1"/>
  <c r="DP145" i="34"/>
  <c r="DQ145" i="34" s="1"/>
  <c r="DH145" i="34"/>
  <c r="DG145" i="34"/>
  <c r="DF145" i="34"/>
  <c r="DI145" i="34" s="1"/>
  <c r="BJ145" i="34" s="1"/>
  <c r="DS145" i="34"/>
  <c r="DA145" i="34"/>
  <c r="CS145" i="34"/>
  <c r="CP145" i="34"/>
  <c r="DR145" i="34"/>
  <c r="CN145" i="34"/>
  <c r="CM145" i="34"/>
  <c r="CL145" i="34"/>
  <c r="CJ145" i="34"/>
  <c r="CH145" i="34"/>
  <c r="CR145" i="34" s="1"/>
  <c r="BG145" i="34" s="1"/>
  <c r="CG145" i="34"/>
  <c r="HL144" i="34"/>
  <c r="HJ144" i="34"/>
  <c r="HK144" i="34" s="1"/>
  <c r="BO144" i="34" s="1"/>
  <c r="HG144" i="34"/>
  <c r="HF144" i="34"/>
  <c r="HE144" i="34"/>
  <c r="HD144" i="34"/>
  <c r="GX144" i="34"/>
  <c r="HY144" i="34" s="1"/>
  <c r="GW144" i="34"/>
  <c r="FF144" i="34" s="1"/>
  <c r="GE144" i="34" s="1"/>
  <c r="GV144" i="34"/>
  <c r="HW144" i="34" s="1"/>
  <c r="GU144" i="34"/>
  <c r="FD144" i="34" s="1"/>
  <c r="GC144" i="34" s="1"/>
  <c r="GT144" i="34"/>
  <c r="HU144" i="34" s="1"/>
  <c r="GS144" i="34"/>
  <c r="FB144" i="34" s="1"/>
  <c r="GA144" i="34" s="1"/>
  <c r="GR144" i="34"/>
  <c r="HS144" i="34" s="1"/>
  <c r="GQ144" i="34"/>
  <c r="EZ144" i="34" s="1"/>
  <c r="FX144" i="34" s="1"/>
  <c r="GP144" i="34"/>
  <c r="HQ144" i="34" s="1"/>
  <c r="GO144" i="34"/>
  <c r="EX144" i="34" s="1"/>
  <c r="FV144" i="34" s="1"/>
  <c r="GN144" i="34"/>
  <c r="HO144" i="34" s="1"/>
  <c r="GM144" i="34"/>
  <c r="GH144" i="34"/>
  <c r="EH144" i="34"/>
  <c r="ET144" i="34" s="1"/>
  <c r="EG144" i="34"/>
  <c r="ES144" i="34" s="1"/>
  <c r="EF144" i="34"/>
  <c r="ER144" i="34" s="1"/>
  <c r="EE144" i="34"/>
  <c r="EQ144" i="34" s="1"/>
  <c r="ED144" i="34"/>
  <c r="EP144" i="34" s="1"/>
  <c r="EC144" i="34"/>
  <c r="EO144" i="34" s="1"/>
  <c r="EB144" i="34"/>
  <c r="EN144" i="34" s="1"/>
  <c r="EA144" i="34"/>
  <c r="EM144" i="34" s="1"/>
  <c r="DZ144" i="34"/>
  <c r="EL144" i="34" s="1"/>
  <c r="DY144" i="34"/>
  <c r="EK144" i="34" s="1"/>
  <c r="DX144" i="34"/>
  <c r="EJ144" i="34" s="1"/>
  <c r="DW144" i="34"/>
  <c r="EI144" i="34" s="1"/>
  <c r="DP144" i="34"/>
  <c r="DQ144" i="34" s="1"/>
  <c r="DH144" i="34"/>
  <c r="DG144" i="34"/>
  <c r="DF144" i="34"/>
  <c r="DI144" i="34" s="1"/>
  <c r="BJ144" i="34" s="1"/>
  <c r="DS144" i="34"/>
  <c r="DA144" i="34"/>
  <c r="CS144" i="34"/>
  <c r="CP144" i="34"/>
  <c r="DR144" i="34"/>
  <c r="CN144" i="34"/>
  <c r="CM144" i="34"/>
  <c r="CV144" i="34" s="1"/>
  <c r="CL144" i="34"/>
  <c r="CJ144" i="34"/>
  <c r="CH144" i="34"/>
  <c r="CR144" i="34" s="1"/>
  <c r="BG144" i="34" s="1"/>
  <c r="CG144" i="34"/>
  <c r="HL143" i="34"/>
  <c r="HJ143" i="34"/>
  <c r="HK143" i="34" s="1"/>
  <c r="BO143" i="34" s="1"/>
  <c r="HG143" i="34"/>
  <c r="HF143" i="34"/>
  <c r="HE143" i="34"/>
  <c r="HD143" i="34"/>
  <c r="GX143" i="34"/>
  <c r="FG143" i="34" s="1"/>
  <c r="GF143" i="34" s="1"/>
  <c r="GW143" i="34"/>
  <c r="HX143" i="34" s="1"/>
  <c r="GV143" i="34"/>
  <c r="FE143" i="34" s="1"/>
  <c r="GD143" i="34" s="1"/>
  <c r="GU143" i="34"/>
  <c r="GT143" i="34"/>
  <c r="FC143" i="34" s="1"/>
  <c r="GB143" i="34" s="1"/>
  <c r="GS143" i="34"/>
  <c r="HT143" i="34" s="1"/>
  <c r="GR143" i="34"/>
  <c r="FA143" i="34" s="1"/>
  <c r="FY143" i="34" s="1"/>
  <c r="GQ143" i="34"/>
  <c r="GP143" i="34"/>
  <c r="EY143" i="34" s="1"/>
  <c r="FW143" i="34" s="1"/>
  <c r="GO143" i="34"/>
  <c r="HP143" i="34" s="1"/>
  <c r="GN143" i="34"/>
  <c r="GM143" i="34"/>
  <c r="EH143" i="34"/>
  <c r="ET143" i="34" s="1"/>
  <c r="EG143" i="34"/>
  <c r="ES143" i="34" s="1"/>
  <c r="EF143" i="34"/>
  <c r="ER143" i="34" s="1"/>
  <c r="EE143" i="34"/>
  <c r="EQ143" i="34" s="1"/>
  <c r="ED143" i="34"/>
  <c r="EP143" i="34" s="1"/>
  <c r="EC143" i="34"/>
  <c r="EO143" i="34" s="1"/>
  <c r="EB143" i="34"/>
  <c r="EN143" i="34" s="1"/>
  <c r="EA143" i="34"/>
  <c r="EM143" i="34" s="1"/>
  <c r="DZ143" i="34"/>
  <c r="EL143" i="34" s="1"/>
  <c r="DY143" i="34"/>
  <c r="EK143" i="34" s="1"/>
  <c r="DX143" i="34"/>
  <c r="EJ143" i="34" s="1"/>
  <c r="DW143" i="34"/>
  <c r="EI143" i="34" s="1"/>
  <c r="DP143" i="34"/>
  <c r="DQ143" i="34" s="1"/>
  <c r="DH143" i="34"/>
  <c r="DG143" i="34"/>
  <c r="DF143" i="34"/>
  <c r="DI143" i="34" s="1"/>
  <c r="BJ143" i="34" s="1"/>
  <c r="DA143" i="34"/>
  <c r="CS143" i="34"/>
  <c r="CP143" i="34"/>
  <c r="DR143" i="34"/>
  <c r="DT143" i="34" s="1"/>
  <c r="CN143" i="34"/>
  <c r="CM143" i="34"/>
  <c r="CL143" i="34"/>
  <c r="CJ143" i="34"/>
  <c r="CH143" i="34"/>
  <c r="CR143" i="34" s="1"/>
  <c r="BG143" i="34" s="1"/>
  <c r="CG143" i="34"/>
  <c r="HL142" i="34"/>
  <c r="HJ142" i="34"/>
  <c r="HK142" i="34" s="1"/>
  <c r="BO142" i="34" s="1"/>
  <c r="HG142" i="34"/>
  <c r="GH142" i="34" s="1"/>
  <c r="HF142" i="34"/>
  <c r="HE142" i="34"/>
  <c r="HD142" i="34"/>
  <c r="GX142" i="34"/>
  <c r="HY142" i="34" s="1"/>
  <c r="GW142" i="34"/>
  <c r="FF142" i="34" s="1"/>
  <c r="GE142" i="34" s="1"/>
  <c r="GV142" i="34"/>
  <c r="GU142" i="34"/>
  <c r="FD142" i="34" s="1"/>
  <c r="GC142" i="34" s="1"/>
  <c r="GT142" i="34"/>
  <c r="GS142" i="34"/>
  <c r="FB142" i="34" s="1"/>
  <c r="GA142" i="34" s="1"/>
  <c r="GR142" i="34"/>
  <c r="GQ142" i="34"/>
  <c r="EZ142" i="34" s="1"/>
  <c r="FX142" i="34" s="1"/>
  <c r="GP142" i="34"/>
  <c r="HQ142" i="34" s="1"/>
  <c r="GO142" i="34"/>
  <c r="EX142" i="34" s="1"/>
  <c r="FV142" i="34" s="1"/>
  <c r="GN142" i="34"/>
  <c r="GM142" i="34"/>
  <c r="EH142" i="34"/>
  <c r="ET142" i="34" s="1"/>
  <c r="EG142" i="34"/>
  <c r="ES142" i="34" s="1"/>
  <c r="EF142" i="34"/>
  <c r="ER142" i="34" s="1"/>
  <c r="EE142" i="34"/>
  <c r="EQ142" i="34" s="1"/>
  <c r="ED142" i="34"/>
  <c r="EP142" i="34" s="1"/>
  <c r="EC142" i="34"/>
  <c r="EO142" i="34" s="1"/>
  <c r="EB142" i="34"/>
  <c r="EN142" i="34" s="1"/>
  <c r="EA142" i="34"/>
  <c r="EM142" i="34" s="1"/>
  <c r="DZ142" i="34"/>
  <c r="EL142" i="34" s="1"/>
  <c r="DY142" i="34"/>
  <c r="EK142" i="34" s="1"/>
  <c r="DX142" i="34"/>
  <c r="EJ142" i="34" s="1"/>
  <c r="DW142" i="34"/>
  <c r="EI142" i="34" s="1"/>
  <c r="DP142" i="34"/>
  <c r="DQ142" i="34" s="1"/>
  <c r="DH142" i="34"/>
  <c r="DG142" i="34"/>
  <c r="DF142" i="34"/>
  <c r="DI142" i="34" s="1"/>
  <c r="BJ142" i="34" s="1"/>
  <c r="DA142" i="34"/>
  <c r="CS142" i="34"/>
  <c r="CP142" i="34"/>
  <c r="DR142" i="34"/>
  <c r="CN142" i="34"/>
  <c r="CM142" i="34"/>
  <c r="CV142" i="34" s="1"/>
  <c r="CL142" i="34"/>
  <c r="CJ142" i="34"/>
  <c r="CH142" i="34"/>
  <c r="CR142" i="34" s="1"/>
  <c r="BG142" i="34" s="1"/>
  <c r="CG142" i="34"/>
  <c r="HL141" i="34"/>
  <c r="HJ141" i="34"/>
  <c r="HK141" i="34" s="1"/>
  <c r="BO141" i="34" s="1"/>
  <c r="HG141" i="34"/>
  <c r="HF141" i="34"/>
  <c r="HE141" i="34"/>
  <c r="HD141" i="34"/>
  <c r="GX141" i="34"/>
  <c r="FG141" i="34" s="1"/>
  <c r="GF141" i="34" s="1"/>
  <c r="GW141" i="34"/>
  <c r="GV141" i="34"/>
  <c r="FE141" i="34" s="1"/>
  <c r="GD141" i="34" s="1"/>
  <c r="GU141" i="34"/>
  <c r="HV141" i="34" s="1"/>
  <c r="GT141" i="34"/>
  <c r="FC141" i="34" s="1"/>
  <c r="GB141" i="34" s="1"/>
  <c r="GS141" i="34"/>
  <c r="GR141" i="34"/>
  <c r="FA141" i="34" s="1"/>
  <c r="FY141" i="34" s="1"/>
  <c r="GQ141" i="34"/>
  <c r="HR141" i="34" s="1"/>
  <c r="GP141" i="34"/>
  <c r="EY141" i="34" s="1"/>
  <c r="FW141" i="34" s="1"/>
  <c r="GO141" i="34"/>
  <c r="GN141" i="34"/>
  <c r="GM141" i="34"/>
  <c r="EH141" i="34"/>
  <c r="ET141" i="34" s="1"/>
  <c r="EG141" i="34"/>
  <c r="ES141" i="34" s="1"/>
  <c r="EF141" i="34"/>
  <c r="ER141" i="34" s="1"/>
  <c r="EE141" i="34"/>
  <c r="EQ141" i="34" s="1"/>
  <c r="ED141" i="34"/>
  <c r="EP141" i="34" s="1"/>
  <c r="EC141" i="34"/>
  <c r="EO141" i="34" s="1"/>
  <c r="EB141" i="34"/>
  <c r="EN141" i="34" s="1"/>
  <c r="EA141" i="34"/>
  <c r="EM141" i="34" s="1"/>
  <c r="DZ141" i="34"/>
  <c r="EL141" i="34" s="1"/>
  <c r="DY141" i="34"/>
  <c r="EK141" i="34" s="1"/>
  <c r="DX141" i="34"/>
  <c r="EJ141" i="34" s="1"/>
  <c r="DW141" i="34"/>
  <c r="EI141" i="34" s="1"/>
  <c r="DP141" i="34"/>
  <c r="DQ141" i="34" s="1"/>
  <c r="DH141" i="34"/>
  <c r="DG141" i="34"/>
  <c r="DF141" i="34"/>
  <c r="DI141" i="34" s="1"/>
  <c r="BJ141" i="34" s="1"/>
  <c r="DS141" i="34"/>
  <c r="DA141" i="34"/>
  <c r="CS141" i="34"/>
  <c r="CP141" i="34"/>
  <c r="DR141" i="34"/>
  <c r="DT141" i="34" s="1"/>
  <c r="CN141" i="34"/>
  <c r="CM141" i="34"/>
  <c r="CL141" i="34"/>
  <c r="CJ141" i="34"/>
  <c r="CH141" i="34"/>
  <c r="CR141" i="34" s="1"/>
  <c r="BG141" i="34" s="1"/>
  <c r="CG141" i="34"/>
  <c r="HL140" i="34"/>
  <c r="HJ140" i="34"/>
  <c r="HK140" i="34" s="1"/>
  <c r="BO140" i="34" s="1"/>
  <c r="HG140" i="34"/>
  <c r="GH140" i="34" s="1"/>
  <c r="HF140" i="34"/>
  <c r="HE140" i="34"/>
  <c r="HD140" i="34"/>
  <c r="GX140" i="34"/>
  <c r="HY140" i="34" s="1"/>
  <c r="GW140" i="34"/>
  <c r="FF140" i="34" s="1"/>
  <c r="GE140" i="34" s="1"/>
  <c r="GV140" i="34"/>
  <c r="HW140" i="34" s="1"/>
  <c r="GU140" i="34"/>
  <c r="FD140" i="34" s="1"/>
  <c r="GC140" i="34" s="1"/>
  <c r="GT140" i="34"/>
  <c r="GS140" i="34"/>
  <c r="FB140" i="34" s="1"/>
  <c r="GA140" i="34" s="1"/>
  <c r="GR140" i="34"/>
  <c r="HS140" i="34" s="1"/>
  <c r="GQ140" i="34"/>
  <c r="EZ140" i="34" s="1"/>
  <c r="FX140" i="34" s="1"/>
  <c r="GP140" i="34"/>
  <c r="HQ140" i="34" s="1"/>
  <c r="GO140" i="34"/>
  <c r="EX140" i="34" s="1"/>
  <c r="FV140" i="34" s="1"/>
  <c r="GN140" i="34"/>
  <c r="HO140" i="34" s="1"/>
  <c r="GM140" i="34"/>
  <c r="EH140" i="34"/>
  <c r="ET140" i="34" s="1"/>
  <c r="EG140" i="34"/>
  <c r="ES140" i="34" s="1"/>
  <c r="EF140" i="34"/>
  <c r="ER140" i="34" s="1"/>
  <c r="EE140" i="34"/>
  <c r="EQ140" i="34" s="1"/>
  <c r="ED140" i="34"/>
  <c r="EP140" i="34" s="1"/>
  <c r="EC140" i="34"/>
  <c r="EO140" i="34" s="1"/>
  <c r="EB140" i="34"/>
  <c r="EN140" i="34" s="1"/>
  <c r="EA140" i="34"/>
  <c r="EM140" i="34" s="1"/>
  <c r="DZ140" i="34"/>
  <c r="EL140" i="34" s="1"/>
  <c r="DY140" i="34"/>
  <c r="EK140" i="34" s="1"/>
  <c r="DX140" i="34"/>
  <c r="EJ140" i="34" s="1"/>
  <c r="DW140" i="34"/>
  <c r="EI140" i="34" s="1"/>
  <c r="DP140" i="34"/>
  <c r="DQ140" i="34" s="1"/>
  <c r="DH140" i="34"/>
  <c r="DG140" i="34"/>
  <c r="DF140" i="34"/>
  <c r="DI140" i="34" s="1"/>
  <c r="BJ140" i="34" s="1"/>
  <c r="DA140" i="34"/>
  <c r="CS140" i="34"/>
  <c r="CP140" i="34"/>
  <c r="DR140" i="34"/>
  <c r="CN140" i="34"/>
  <c r="CM140" i="34"/>
  <c r="CV140" i="34" s="1"/>
  <c r="CL140" i="34"/>
  <c r="CJ140" i="34"/>
  <c r="CH140" i="34"/>
  <c r="CR140" i="34" s="1"/>
  <c r="BG140" i="34" s="1"/>
  <c r="CG140" i="34"/>
  <c r="HL139" i="34"/>
  <c r="HJ139" i="34"/>
  <c r="HK139" i="34" s="1"/>
  <c r="BO139" i="34" s="1"/>
  <c r="HG139" i="34"/>
  <c r="HF139" i="34"/>
  <c r="HE139" i="34"/>
  <c r="HD139" i="34"/>
  <c r="GX139" i="34"/>
  <c r="FG139" i="34" s="1"/>
  <c r="GF139" i="34" s="1"/>
  <c r="GW139" i="34"/>
  <c r="HX139" i="34" s="1"/>
  <c r="GV139" i="34"/>
  <c r="FE139" i="34" s="1"/>
  <c r="GD139" i="34" s="1"/>
  <c r="GU139" i="34"/>
  <c r="HV139" i="34" s="1"/>
  <c r="GT139" i="34"/>
  <c r="FC139" i="34" s="1"/>
  <c r="GB139" i="34" s="1"/>
  <c r="GS139" i="34"/>
  <c r="GR139" i="34"/>
  <c r="FA139" i="34" s="1"/>
  <c r="FY139" i="34" s="1"/>
  <c r="GQ139" i="34"/>
  <c r="HR139" i="34" s="1"/>
  <c r="GP139" i="34"/>
  <c r="EY139" i="34" s="1"/>
  <c r="FW139" i="34" s="1"/>
  <c r="GO139" i="34"/>
  <c r="HP139" i="34" s="1"/>
  <c r="GN139" i="34"/>
  <c r="GM139" i="34"/>
  <c r="EH139" i="34"/>
  <c r="ET139" i="34" s="1"/>
  <c r="EG139" i="34"/>
  <c r="ES139" i="34" s="1"/>
  <c r="EF139" i="34"/>
  <c r="ER139" i="34" s="1"/>
  <c r="EE139" i="34"/>
  <c r="EQ139" i="34" s="1"/>
  <c r="ED139" i="34"/>
  <c r="EP139" i="34" s="1"/>
  <c r="EC139" i="34"/>
  <c r="EO139" i="34" s="1"/>
  <c r="EB139" i="34"/>
  <c r="EN139" i="34" s="1"/>
  <c r="EA139" i="34"/>
  <c r="EM139" i="34" s="1"/>
  <c r="DZ139" i="34"/>
  <c r="EL139" i="34" s="1"/>
  <c r="DY139" i="34"/>
  <c r="EK139" i="34" s="1"/>
  <c r="DX139" i="34"/>
  <c r="EJ139" i="34" s="1"/>
  <c r="DW139" i="34"/>
  <c r="EI139" i="34" s="1"/>
  <c r="DP139" i="34"/>
  <c r="DQ139" i="34" s="1"/>
  <c r="DH139" i="34"/>
  <c r="DG139" i="34"/>
  <c r="DF139" i="34"/>
  <c r="DI139" i="34" s="1"/>
  <c r="BJ139" i="34" s="1"/>
  <c r="DS139" i="34"/>
  <c r="DA139" i="34"/>
  <c r="CS139" i="34"/>
  <c r="CP139" i="34"/>
  <c r="DR139" i="34"/>
  <c r="DT139" i="34" s="1"/>
  <c r="CN139" i="34"/>
  <c r="CM139" i="34"/>
  <c r="CL139" i="34"/>
  <c r="CJ139" i="34"/>
  <c r="CH139" i="34"/>
  <c r="CR139" i="34" s="1"/>
  <c r="BG139" i="34" s="1"/>
  <c r="CG139" i="34"/>
  <c r="HL138" i="34"/>
  <c r="HJ138" i="34"/>
  <c r="HK138" i="34" s="1"/>
  <c r="BO138" i="34" s="1"/>
  <c r="HG138" i="34"/>
  <c r="HF138" i="34"/>
  <c r="HE138" i="34"/>
  <c r="HD138" i="34"/>
  <c r="GX138" i="34"/>
  <c r="HY138" i="34" s="1"/>
  <c r="GW138" i="34"/>
  <c r="FF138" i="34" s="1"/>
  <c r="GE138" i="34" s="1"/>
  <c r="GV138" i="34"/>
  <c r="HW138" i="34" s="1"/>
  <c r="GU138" i="34"/>
  <c r="FD138" i="34" s="1"/>
  <c r="GC138" i="34" s="1"/>
  <c r="GT138" i="34"/>
  <c r="HU138" i="34" s="1"/>
  <c r="GS138" i="34"/>
  <c r="FB138" i="34" s="1"/>
  <c r="GA138" i="34" s="1"/>
  <c r="GR138" i="34"/>
  <c r="HS138" i="34" s="1"/>
  <c r="GQ138" i="34"/>
  <c r="EZ138" i="34" s="1"/>
  <c r="FX138" i="34" s="1"/>
  <c r="GP138" i="34"/>
  <c r="HQ138" i="34" s="1"/>
  <c r="GO138" i="34"/>
  <c r="EX138" i="34" s="1"/>
  <c r="FV138" i="34" s="1"/>
  <c r="GN138" i="34"/>
  <c r="HO138" i="34" s="1"/>
  <c r="GM138" i="34"/>
  <c r="EH138" i="34"/>
  <c r="ET138" i="34" s="1"/>
  <c r="EG138" i="34"/>
  <c r="ES138" i="34" s="1"/>
  <c r="EF138" i="34"/>
  <c r="ER138" i="34" s="1"/>
  <c r="EE138" i="34"/>
  <c r="EQ138" i="34" s="1"/>
  <c r="ED138" i="34"/>
  <c r="EP138" i="34" s="1"/>
  <c r="EC138" i="34"/>
  <c r="EO138" i="34" s="1"/>
  <c r="EB138" i="34"/>
  <c r="EN138" i="34" s="1"/>
  <c r="EA138" i="34"/>
  <c r="EM138" i="34" s="1"/>
  <c r="DZ138" i="34"/>
  <c r="EL138" i="34" s="1"/>
  <c r="DY138" i="34"/>
  <c r="EK138" i="34" s="1"/>
  <c r="DX138" i="34"/>
  <c r="EJ138" i="34" s="1"/>
  <c r="DW138" i="34"/>
  <c r="EI138" i="34" s="1"/>
  <c r="DP138" i="34"/>
  <c r="DQ138" i="34" s="1"/>
  <c r="DH138" i="34"/>
  <c r="DG138" i="34"/>
  <c r="DF138" i="34"/>
  <c r="DI138" i="34" s="1"/>
  <c r="BJ138" i="34" s="1"/>
  <c r="DA138" i="34"/>
  <c r="CS138" i="34"/>
  <c r="CP138" i="34"/>
  <c r="DR138" i="34"/>
  <c r="CN138" i="34"/>
  <c r="CM138" i="34"/>
  <c r="CV138" i="34" s="1"/>
  <c r="CL138" i="34"/>
  <c r="CJ138" i="34"/>
  <c r="CH138" i="34"/>
  <c r="CR138" i="34" s="1"/>
  <c r="BG138" i="34" s="1"/>
  <c r="CG138" i="34"/>
  <c r="HL137" i="34"/>
  <c r="HJ137" i="34"/>
  <c r="HK137" i="34" s="1"/>
  <c r="BO137" i="34" s="1"/>
  <c r="HG137" i="34"/>
  <c r="GH137" i="34" s="1"/>
  <c r="HF137" i="34"/>
  <c r="HE137" i="34"/>
  <c r="HD137" i="34"/>
  <c r="GX137" i="34"/>
  <c r="FG137" i="34" s="1"/>
  <c r="GF137" i="34" s="1"/>
  <c r="GW137" i="34"/>
  <c r="HX137" i="34" s="1"/>
  <c r="GV137" i="34"/>
  <c r="FE137" i="34" s="1"/>
  <c r="GD137" i="34" s="1"/>
  <c r="GU137" i="34"/>
  <c r="GT137" i="34"/>
  <c r="FC137" i="34" s="1"/>
  <c r="GB137" i="34" s="1"/>
  <c r="GS137" i="34"/>
  <c r="HT137" i="34" s="1"/>
  <c r="GR137" i="34"/>
  <c r="FA137" i="34" s="1"/>
  <c r="FY137" i="34" s="1"/>
  <c r="GQ137" i="34"/>
  <c r="GP137" i="34"/>
  <c r="EY137" i="34" s="1"/>
  <c r="FW137" i="34" s="1"/>
  <c r="GO137" i="34"/>
  <c r="HP137" i="34" s="1"/>
  <c r="GN137" i="34"/>
  <c r="GM137" i="34"/>
  <c r="EH137" i="34"/>
  <c r="ET137" i="34" s="1"/>
  <c r="EG137" i="34"/>
  <c r="ES137" i="34" s="1"/>
  <c r="EF137" i="34"/>
  <c r="ER137" i="34" s="1"/>
  <c r="EE137" i="34"/>
  <c r="EQ137" i="34" s="1"/>
  <c r="ED137" i="34"/>
  <c r="EP137" i="34" s="1"/>
  <c r="EC137" i="34"/>
  <c r="EO137" i="34" s="1"/>
  <c r="EB137" i="34"/>
  <c r="EN137" i="34" s="1"/>
  <c r="EA137" i="34"/>
  <c r="EM137" i="34" s="1"/>
  <c r="DZ137" i="34"/>
  <c r="EL137" i="34" s="1"/>
  <c r="DY137" i="34"/>
  <c r="EK137" i="34" s="1"/>
  <c r="DX137" i="34"/>
  <c r="EJ137" i="34" s="1"/>
  <c r="DW137" i="34"/>
  <c r="EI137" i="34" s="1"/>
  <c r="DP137" i="34"/>
  <c r="DQ137" i="34" s="1"/>
  <c r="DH137" i="34"/>
  <c r="DG137" i="34"/>
  <c r="DF137" i="34"/>
  <c r="DI137" i="34" s="1"/>
  <c r="BJ137" i="34" s="1"/>
  <c r="DA137" i="34"/>
  <c r="CS137" i="34"/>
  <c r="CP137" i="34"/>
  <c r="DR137" i="34"/>
  <c r="DT137" i="34" s="1"/>
  <c r="CN137" i="34"/>
  <c r="CM137" i="34"/>
  <c r="CL137" i="34"/>
  <c r="CJ137" i="34"/>
  <c r="CH137" i="34"/>
  <c r="CR137" i="34" s="1"/>
  <c r="BG137" i="34" s="1"/>
  <c r="CG137" i="34"/>
  <c r="HL136" i="34"/>
  <c r="HJ136" i="34"/>
  <c r="HK136" i="34" s="1"/>
  <c r="BO136" i="34" s="1"/>
  <c r="HG136" i="34"/>
  <c r="GH136" i="34" s="1"/>
  <c r="HF136" i="34"/>
  <c r="HE136" i="34"/>
  <c r="HD136" i="34"/>
  <c r="GX136" i="34"/>
  <c r="HY136" i="34" s="1"/>
  <c r="GW136" i="34"/>
  <c r="GV136" i="34"/>
  <c r="HW136" i="34" s="1"/>
  <c r="GU136" i="34"/>
  <c r="HV136" i="34" s="1"/>
  <c r="GT136" i="34"/>
  <c r="HU136" i="34" s="1"/>
  <c r="GS136" i="34"/>
  <c r="GR136" i="34"/>
  <c r="HS136" i="34" s="1"/>
  <c r="GQ136" i="34"/>
  <c r="HR136" i="34" s="1"/>
  <c r="GP136" i="34"/>
  <c r="HQ136" i="34" s="1"/>
  <c r="GO136" i="34"/>
  <c r="GN136" i="34"/>
  <c r="GM136" i="34"/>
  <c r="EH136" i="34"/>
  <c r="ET136" i="34" s="1"/>
  <c r="EG136" i="34"/>
  <c r="ES136" i="34" s="1"/>
  <c r="EF136" i="34"/>
  <c r="ER136" i="34" s="1"/>
  <c r="EE136" i="34"/>
  <c r="EQ136" i="34" s="1"/>
  <c r="ED136" i="34"/>
  <c r="EP136" i="34" s="1"/>
  <c r="EC136" i="34"/>
  <c r="EO136" i="34" s="1"/>
  <c r="EB136" i="34"/>
  <c r="EN136" i="34" s="1"/>
  <c r="EA136" i="34"/>
  <c r="EM136" i="34" s="1"/>
  <c r="DZ136" i="34"/>
  <c r="EL136" i="34" s="1"/>
  <c r="DY136" i="34"/>
  <c r="EK136" i="34" s="1"/>
  <c r="DX136" i="34"/>
  <c r="EJ136" i="34" s="1"/>
  <c r="DW136" i="34"/>
  <c r="EI136" i="34" s="1"/>
  <c r="DP136" i="34"/>
  <c r="DQ136" i="34" s="1"/>
  <c r="DH136" i="34"/>
  <c r="DG136" i="34"/>
  <c r="DF136" i="34"/>
  <c r="DI136" i="34" s="1"/>
  <c r="BJ136" i="34" s="1"/>
  <c r="DA136" i="34"/>
  <c r="CS136" i="34"/>
  <c r="CP136" i="34"/>
  <c r="DR136" i="34"/>
  <c r="CN136" i="34"/>
  <c r="CM136" i="34"/>
  <c r="CL136" i="34"/>
  <c r="CJ136" i="34"/>
  <c r="CH136" i="34"/>
  <c r="CR136" i="34" s="1"/>
  <c r="BG136" i="34" s="1"/>
  <c r="CG136" i="34"/>
  <c r="HL135" i="34"/>
  <c r="HJ135" i="34"/>
  <c r="HK135" i="34" s="1"/>
  <c r="BO135" i="34" s="1"/>
  <c r="HG135" i="34"/>
  <c r="GH135" i="34" s="1"/>
  <c r="HF135" i="34"/>
  <c r="HE135" i="34"/>
  <c r="HD135" i="34"/>
  <c r="GX135" i="34"/>
  <c r="HY135" i="34" s="1"/>
  <c r="GW135" i="34"/>
  <c r="HX135" i="34" s="1"/>
  <c r="GV135" i="34"/>
  <c r="GU135" i="34"/>
  <c r="HV135" i="34" s="1"/>
  <c r="GT135" i="34"/>
  <c r="HU135" i="34" s="1"/>
  <c r="GS135" i="34"/>
  <c r="HT135" i="34" s="1"/>
  <c r="GR135" i="34"/>
  <c r="GQ135" i="34"/>
  <c r="HR135" i="34" s="1"/>
  <c r="GP135" i="34"/>
  <c r="HQ135" i="34" s="1"/>
  <c r="GO135" i="34"/>
  <c r="HP135" i="34" s="1"/>
  <c r="GN135" i="34"/>
  <c r="GM135" i="34"/>
  <c r="EH135" i="34"/>
  <c r="ET135" i="34" s="1"/>
  <c r="EG135" i="34"/>
  <c r="ES135" i="34" s="1"/>
  <c r="EF135" i="34"/>
  <c r="ER135" i="34" s="1"/>
  <c r="EE135" i="34"/>
  <c r="EQ135" i="34" s="1"/>
  <c r="ED135" i="34"/>
  <c r="EP135" i="34" s="1"/>
  <c r="EC135" i="34"/>
  <c r="EO135" i="34" s="1"/>
  <c r="EB135" i="34"/>
  <c r="EN135" i="34" s="1"/>
  <c r="EA135" i="34"/>
  <c r="EM135" i="34" s="1"/>
  <c r="DZ135" i="34"/>
  <c r="EL135" i="34" s="1"/>
  <c r="DY135" i="34"/>
  <c r="EK135" i="34" s="1"/>
  <c r="DX135" i="34"/>
  <c r="EJ135" i="34" s="1"/>
  <c r="DW135" i="34"/>
  <c r="EI135" i="34" s="1"/>
  <c r="DP135" i="34"/>
  <c r="DQ135" i="34" s="1"/>
  <c r="DH135" i="34"/>
  <c r="DG135" i="34"/>
  <c r="DF135" i="34"/>
  <c r="DI135" i="34" s="1"/>
  <c r="BJ135" i="34" s="1"/>
  <c r="DS135" i="34"/>
  <c r="DA135" i="34"/>
  <c r="CS135" i="34"/>
  <c r="CP135" i="34"/>
  <c r="DR135" i="34"/>
  <c r="CN135" i="34"/>
  <c r="CM135" i="34"/>
  <c r="CL135" i="34"/>
  <c r="CJ135" i="34"/>
  <c r="CH135" i="34"/>
  <c r="CR135" i="34" s="1"/>
  <c r="BG135" i="34" s="1"/>
  <c r="CG135" i="34"/>
  <c r="HL134" i="34"/>
  <c r="HJ134" i="34"/>
  <c r="HK134" i="34" s="1"/>
  <c r="BO134" i="34" s="1"/>
  <c r="HG134" i="34"/>
  <c r="HF134" i="34"/>
  <c r="HE134" i="34"/>
  <c r="HD134" i="34"/>
  <c r="GX134" i="34"/>
  <c r="HY134" i="34" s="1"/>
  <c r="GW134" i="34"/>
  <c r="HX134" i="34" s="1"/>
  <c r="GV134" i="34"/>
  <c r="HW134" i="34" s="1"/>
  <c r="GU134" i="34"/>
  <c r="HV134" i="34" s="1"/>
  <c r="GT134" i="34"/>
  <c r="HU134" i="34" s="1"/>
  <c r="GS134" i="34"/>
  <c r="HT134" i="34" s="1"/>
  <c r="GR134" i="34"/>
  <c r="HS134" i="34" s="1"/>
  <c r="GQ134" i="34"/>
  <c r="HR134" i="34" s="1"/>
  <c r="GP134" i="34"/>
  <c r="HQ134" i="34" s="1"/>
  <c r="GO134" i="34"/>
  <c r="HP134" i="34" s="1"/>
  <c r="GN134" i="34"/>
  <c r="HO134" i="34" s="1"/>
  <c r="GM134" i="34"/>
  <c r="EH134" i="34"/>
  <c r="ET134" i="34" s="1"/>
  <c r="EG134" i="34"/>
  <c r="ES134" i="34" s="1"/>
  <c r="EF134" i="34"/>
  <c r="ER134" i="34" s="1"/>
  <c r="EE134" i="34"/>
  <c r="EQ134" i="34" s="1"/>
  <c r="ED134" i="34"/>
  <c r="EP134" i="34" s="1"/>
  <c r="EC134" i="34"/>
  <c r="EO134" i="34" s="1"/>
  <c r="EB134" i="34"/>
  <c r="EN134" i="34" s="1"/>
  <c r="EA134" i="34"/>
  <c r="EM134" i="34" s="1"/>
  <c r="DZ134" i="34"/>
  <c r="EL134" i="34" s="1"/>
  <c r="DY134" i="34"/>
  <c r="EK134" i="34" s="1"/>
  <c r="DX134" i="34"/>
  <c r="EJ134" i="34" s="1"/>
  <c r="DW134" i="34"/>
  <c r="EI134" i="34" s="1"/>
  <c r="DP134" i="34"/>
  <c r="DQ134" i="34" s="1"/>
  <c r="DH134" i="34"/>
  <c r="DG134" i="34"/>
  <c r="DF134" i="34"/>
  <c r="DI134" i="34" s="1"/>
  <c r="BJ134" i="34" s="1"/>
  <c r="DA134" i="34"/>
  <c r="CS134" i="34"/>
  <c r="CP134" i="34"/>
  <c r="DR134" i="34"/>
  <c r="CN134" i="34"/>
  <c r="CM134" i="34"/>
  <c r="CL134" i="34"/>
  <c r="CJ134" i="34"/>
  <c r="CH134" i="34"/>
  <c r="CR134" i="34" s="1"/>
  <c r="BG134" i="34" s="1"/>
  <c r="CG134" i="34"/>
  <c r="HL133" i="34"/>
  <c r="HJ133" i="34"/>
  <c r="HK133" i="34" s="1"/>
  <c r="BO133" i="34" s="1"/>
  <c r="HG133" i="34"/>
  <c r="HF133" i="34"/>
  <c r="HE133" i="34"/>
  <c r="HD133" i="34"/>
  <c r="GX133" i="34"/>
  <c r="GW133" i="34"/>
  <c r="HX133" i="34" s="1"/>
  <c r="GV133" i="34"/>
  <c r="GU133" i="34"/>
  <c r="HV133" i="34" s="1"/>
  <c r="GT133" i="34"/>
  <c r="HU133" i="34" s="1"/>
  <c r="GS133" i="34"/>
  <c r="HT133" i="34" s="1"/>
  <c r="GR133" i="34"/>
  <c r="GQ133" i="34"/>
  <c r="HR133" i="34" s="1"/>
  <c r="GP133" i="34"/>
  <c r="GO133" i="34"/>
  <c r="HP133" i="34" s="1"/>
  <c r="GN133" i="34"/>
  <c r="GM133" i="34"/>
  <c r="EH133" i="34"/>
  <c r="ET133" i="34" s="1"/>
  <c r="EG133" i="34"/>
  <c r="ES133" i="34" s="1"/>
  <c r="EF133" i="34"/>
  <c r="ER133" i="34" s="1"/>
  <c r="EE133" i="34"/>
  <c r="EQ133" i="34" s="1"/>
  <c r="ED133" i="34"/>
  <c r="EP133" i="34" s="1"/>
  <c r="EC133" i="34"/>
  <c r="EO133" i="34" s="1"/>
  <c r="EB133" i="34"/>
  <c r="EN133" i="34" s="1"/>
  <c r="EA133" i="34"/>
  <c r="EM133" i="34" s="1"/>
  <c r="DZ133" i="34"/>
  <c r="EL133" i="34" s="1"/>
  <c r="DY133" i="34"/>
  <c r="EK133" i="34" s="1"/>
  <c r="DX133" i="34"/>
  <c r="EJ133" i="34" s="1"/>
  <c r="DW133" i="34"/>
  <c r="EI133" i="34" s="1"/>
  <c r="DP133" i="34"/>
  <c r="DQ133" i="34" s="1"/>
  <c r="DH133" i="34"/>
  <c r="DG133" i="34"/>
  <c r="DF133" i="34"/>
  <c r="DI133" i="34" s="1"/>
  <c r="BJ133" i="34" s="1"/>
  <c r="DS133" i="34"/>
  <c r="DA133" i="34"/>
  <c r="CS133" i="34"/>
  <c r="CP133" i="34"/>
  <c r="DR133" i="34"/>
  <c r="CN133" i="34"/>
  <c r="CM133" i="34"/>
  <c r="CL133" i="34"/>
  <c r="CJ133" i="34"/>
  <c r="CH133" i="34"/>
  <c r="CR133" i="34" s="1"/>
  <c r="BG133" i="34" s="1"/>
  <c r="CG133" i="34"/>
  <c r="HL132" i="34"/>
  <c r="HJ132" i="34"/>
  <c r="HK132" i="34" s="1"/>
  <c r="BO132" i="34" s="1"/>
  <c r="HG132" i="34"/>
  <c r="HF132" i="34"/>
  <c r="HE132" i="34"/>
  <c r="HD132" i="34"/>
  <c r="GX132" i="34"/>
  <c r="HY132" i="34" s="1"/>
  <c r="GW132" i="34"/>
  <c r="GV132" i="34"/>
  <c r="HW132" i="34" s="1"/>
  <c r="GU132" i="34"/>
  <c r="HV132" i="34" s="1"/>
  <c r="GT132" i="34"/>
  <c r="HU132" i="34" s="1"/>
  <c r="GS132" i="34"/>
  <c r="HT132" i="34" s="1"/>
  <c r="GR132" i="34"/>
  <c r="HS132" i="34" s="1"/>
  <c r="GQ132" i="34"/>
  <c r="HR132" i="34" s="1"/>
  <c r="GP132" i="34"/>
  <c r="HQ132" i="34" s="1"/>
  <c r="GO132" i="34"/>
  <c r="GN132" i="34"/>
  <c r="HO132" i="34" s="1"/>
  <c r="GM132" i="34"/>
  <c r="EH132" i="34"/>
  <c r="ET132" i="34" s="1"/>
  <c r="EG132" i="34"/>
  <c r="ES132" i="34" s="1"/>
  <c r="EF132" i="34"/>
  <c r="ER132" i="34" s="1"/>
  <c r="EE132" i="34"/>
  <c r="EQ132" i="34" s="1"/>
  <c r="ED132" i="34"/>
  <c r="EP132" i="34" s="1"/>
  <c r="EC132" i="34"/>
  <c r="EO132" i="34" s="1"/>
  <c r="EB132" i="34"/>
  <c r="EN132" i="34" s="1"/>
  <c r="EA132" i="34"/>
  <c r="EM132" i="34" s="1"/>
  <c r="DZ132" i="34"/>
  <c r="EL132" i="34" s="1"/>
  <c r="DY132" i="34"/>
  <c r="EK132" i="34" s="1"/>
  <c r="DX132" i="34"/>
  <c r="EJ132" i="34" s="1"/>
  <c r="DW132" i="34"/>
  <c r="EI132" i="34" s="1"/>
  <c r="DP132" i="34"/>
  <c r="DQ132" i="34" s="1"/>
  <c r="DH132" i="34"/>
  <c r="DG132" i="34"/>
  <c r="DF132" i="34"/>
  <c r="DI132" i="34" s="1"/>
  <c r="BJ132" i="34" s="1"/>
  <c r="DS132" i="34"/>
  <c r="DA132" i="34"/>
  <c r="CS132" i="34"/>
  <c r="CP132" i="34"/>
  <c r="DR132" i="34"/>
  <c r="DT132" i="34" s="1"/>
  <c r="CN132" i="34"/>
  <c r="CM132" i="34"/>
  <c r="CL132" i="34"/>
  <c r="CJ132" i="34"/>
  <c r="CH132" i="34"/>
  <c r="CR132" i="34" s="1"/>
  <c r="BG132" i="34" s="1"/>
  <c r="CG132" i="34"/>
  <c r="HL131" i="34"/>
  <c r="HJ131" i="34"/>
  <c r="HK131" i="34" s="1"/>
  <c r="BO131" i="34" s="1"/>
  <c r="HG131" i="34"/>
  <c r="HF131" i="34"/>
  <c r="HE131" i="34"/>
  <c r="HD131" i="34"/>
  <c r="GX131" i="34"/>
  <c r="GW131" i="34"/>
  <c r="FF131" i="34" s="1"/>
  <c r="GE131" i="34" s="1"/>
  <c r="GV131" i="34"/>
  <c r="HW131" i="34" s="1"/>
  <c r="GU131" i="34"/>
  <c r="FD131" i="34" s="1"/>
  <c r="GC131" i="34" s="1"/>
  <c r="GT131" i="34"/>
  <c r="GS131" i="34"/>
  <c r="FB131" i="34" s="1"/>
  <c r="GA131" i="34" s="1"/>
  <c r="GR131" i="34"/>
  <c r="HS131" i="34" s="1"/>
  <c r="GQ131" i="34"/>
  <c r="EZ131" i="34" s="1"/>
  <c r="FX131" i="34" s="1"/>
  <c r="GP131" i="34"/>
  <c r="GO131" i="34"/>
  <c r="EX131" i="34" s="1"/>
  <c r="FV131" i="34" s="1"/>
  <c r="GN131" i="34"/>
  <c r="HO131" i="34" s="1"/>
  <c r="GM131" i="34"/>
  <c r="EH131" i="34"/>
  <c r="ET131" i="34" s="1"/>
  <c r="EG131" i="34"/>
  <c r="ES131" i="34" s="1"/>
  <c r="EF131" i="34"/>
  <c r="ER131" i="34" s="1"/>
  <c r="EE131" i="34"/>
  <c r="EQ131" i="34" s="1"/>
  <c r="ED131" i="34"/>
  <c r="EP131" i="34" s="1"/>
  <c r="EC131" i="34"/>
  <c r="EO131" i="34" s="1"/>
  <c r="EB131" i="34"/>
  <c r="EN131" i="34" s="1"/>
  <c r="EA131" i="34"/>
  <c r="EM131" i="34" s="1"/>
  <c r="DZ131" i="34"/>
  <c r="EL131" i="34" s="1"/>
  <c r="DY131" i="34"/>
  <c r="EK131" i="34" s="1"/>
  <c r="DX131" i="34"/>
  <c r="EJ131" i="34" s="1"/>
  <c r="DW131" i="34"/>
  <c r="EI131" i="34" s="1"/>
  <c r="DP131" i="34"/>
  <c r="DQ131" i="34" s="1"/>
  <c r="DH131" i="34"/>
  <c r="DG131" i="34"/>
  <c r="DF131" i="34"/>
  <c r="DI131" i="34" s="1"/>
  <c r="BJ131" i="34" s="1"/>
  <c r="DA131" i="34"/>
  <c r="CS131" i="34"/>
  <c r="CP131" i="34"/>
  <c r="DR131" i="34"/>
  <c r="CN131" i="34"/>
  <c r="CM131" i="34"/>
  <c r="CV131" i="34" s="1"/>
  <c r="CL131" i="34"/>
  <c r="CJ131" i="34"/>
  <c r="CH131" i="34"/>
  <c r="CR131" i="34" s="1"/>
  <c r="BG131" i="34" s="1"/>
  <c r="CG131" i="34"/>
  <c r="HL130" i="34"/>
  <c r="HJ130" i="34"/>
  <c r="HK130" i="34" s="1"/>
  <c r="BO130" i="34" s="1"/>
  <c r="HG130" i="34"/>
  <c r="GH130" i="34" s="1"/>
  <c r="HF130" i="34"/>
  <c r="HE130" i="34"/>
  <c r="HD130" i="34"/>
  <c r="GX130" i="34"/>
  <c r="FG130" i="34" s="1"/>
  <c r="GF130" i="34" s="1"/>
  <c r="GW130" i="34"/>
  <c r="HX130" i="34" s="1"/>
  <c r="GV130" i="34"/>
  <c r="FE130" i="34" s="1"/>
  <c r="GD130" i="34" s="1"/>
  <c r="GU130" i="34"/>
  <c r="GT130" i="34"/>
  <c r="FC130" i="34" s="1"/>
  <c r="GB130" i="34" s="1"/>
  <c r="GS130" i="34"/>
  <c r="HT130" i="34" s="1"/>
  <c r="GR130" i="34"/>
  <c r="FA130" i="34" s="1"/>
  <c r="FY130" i="34" s="1"/>
  <c r="GQ130" i="34"/>
  <c r="GP130" i="34"/>
  <c r="EY130" i="34" s="1"/>
  <c r="FW130" i="34" s="1"/>
  <c r="GO130" i="34"/>
  <c r="HP130" i="34" s="1"/>
  <c r="GN130" i="34"/>
  <c r="GM130" i="34"/>
  <c r="EH130" i="34"/>
  <c r="ET130" i="34" s="1"/>
  <c r="EG130" i="34"/>
  <c r="ES130" i="34" s="1"/>
  <c r="EF130" i="34"/>
  <c r="ER130" i="34" s="1"/>
  <c r="EE130" i="34"/>
  <c r="EQ130" i="34" s="1"/>
  <c r="ED130" i="34"/>
  <c r="EP130" i="34" s="1"/>
  <c r="EC130" i="34"/>
  <c r="EO130" i="34" s="1"/>
  <c r="EB130" i="34"/>
  <c r="EN130" i="34" s="1"/>
  <c r="EA130" i="34"/>
  <c r="EM130" i="34" s="1"/>
  <c r="DZ130" i="34"/>
  <c r="EL130" i="34" s="1"/>
  <c r="DY130" i="34"/>
  <c r="EK130" i="34" s="1"/>
  <c r="DX130" i="34"/>
  <c r="EJ130" i="34" s="1"/>
  <c r="DW130" i="34"/>
  <c r="EI130" i="34" s="1"/>
  <c r="DP130" i="34"/>
  <c r="DQ130" i="34" s="1"/>
  <c r="DH130" i="34"/>
  <c r="DG130" i="34"/>
  <c r="DF130" i="34"/>
  <c r="DI130" i="34" s="1"/>
  <c r="BJ130" i="34" s="1"/>
  <c r="DS130" i="34"/>
  <c r="DA130" i="34"/>
  <c r="CS130" i="34"/>
  <c r="CP130" i="34"/>
  <c r="DR130" i="34"/>
  <c r="DT130" i="34" s="1"/>
  <c r="CN130" i="34"/>
  <c r="CM130" i="34"/>
  <c r="CL130" i="34"/>
  <c r="CJ130" i="34"/>
  <c r="CH130" i="34"/>
  <c r="CR130" i="34" s="1"/>
  <c r="BG130" i="34" s="1"/>
  <c r="CG130" i="34"/>
  <c r="HL129" i="34"/>
  <c r="HJ129" i="34"/>
  <c r="HK129" i="34" s="1"/>
  <c r="BO129" i="34" s="1"/>
  <c r="HG129" i="34"/>
  <c r="GH129" i="34" s="1"/>
  <c r="HF129" i="34"/>
  <c r="HE129" i="34"/>
  <c r="HD129" i="34"/>
  <c r="GX129" i="34"/>
  <c r="HY129" i="34" s="1"/>
  <c r="GW129" i="34"/>
  <c r="FF129" i="34" s="1"/>
  <c r="GE129" i="34" s="1"/>
  <c r="GV129" i="34"/>
  <c r="HW129" i="34" s="1"/>
  <c r="GU129" i="34"/>
  <c r="FD129" i="34" s="1"/>
  <c r="GC129" i="34" s="1"/>
  <c r="GT129" i="34"/>
  <c r="GS129" i="34"/>
  <c r="FB129" i="34" s="1"/>
  <c r="GA129" i="34" s="1"/>
  <c r="GR129" i="34"/>
  <c r="HS129" i="34" s="1"/>
  <c r="GQ129" i="34"/>
  <c r="EZ129" i="34" s="1"/>
  <c r="FX129" i="34" s="1"/>
  <c r="GP129" i="34"/>
  <c r="HQ129" i="34" s="1"/>
  <c r="GO129" i="34"/>
  <c r="EX129" i="34" s="1"/>
  <c r="FV129" i="34" s="1"/>
  <c r="GN129" i="34"/>
  <c r="HO129" i="34" s="1"/>
  <c r="GM129" i="34"/>
  <c r="EH129" i="34"/>
  <c r="ET129" i="34" s="1"/>
  <c r="EG129" i="34"/>
  <c r="ES129" i="34" s="1"/>
  <c r="EF129" i="34"/>
  <c r="ER129" i="34" s="1"/>
  <c r="EE129" i="34"/>
  <c r="EQ129" i="34" s="1"/>
  <c r="ED129" i="34"/>
  <c r="EP129" i="34" s="1"/>
  <c r="EC129" i="34"/>
  <c r="EO129" i="34" s="1"/>
  <c r="EB129" i="34"/>
  <c r="EN129" i="34" s="1"/>
  <c r="EA129" i="34"/>
  <c r="EM129" i="34" s="1"/>
  <c r="DZ129" i="34"/>
  <c r="EL129" i="34" s="1"/>
  <c r="DY129" i="34"/>
  <c r="EK129" i="34" s="1"/>
  <c r="DX129" i="34"/>
  <c r="EJ129" i="34" s="1"/>
  <c r="DW129" i="34"/>
  <c r="EI129" i="34" s="1"/>
  <c r="DP129" i="34"/>
  <c r="DQ129" i="34" s="1"/>
  <c r="DH129" i="34"/>
  <c r="DG129" i="34"/>
  <c r="DF129" i="34"/>
  <c r="DI129" i="34" s="1"/>
  <c r="BJ129" i="34" s="1"/>
  <c r="DA129" i="34"/>
  <c r="CS129" i="34"/>
  <c r="CP129" i="34"/>
  <c r="DR129" i="34"/>
  <c r="CN129" i="34"/>
  <c r="CM129" i="34"/>
  <c r="CV129" i="34" s="1"/>
  <c r="CL129" i="34"/>
  <c r="CJ129" i="34"/>
  <c r="CH129" i="34"/>
  <c r="CR129" i="34" s="1"/>
  <c r="BG129" i="34" s="1"/>
  <c r="CG129" i="34"/>
  <c r="HL128" i="34"/>
  <c r="HJ128" i="34"/>
  <c r="HK128" i="34" s="1"/>
  <c r="BO128" i="34" s="1"/>
  <c r="HG128" i="34"/>
  <c r="HF128" i="34"/>
  <c r="HE128" i="34"/>
  <c r="HD128" i="34"/>
  <c r="GX128" i="34"/>
  <c r="FG128" i="34" s="1"/>
  <c r="GF128" i="34" s="1"/>
  <c r="GW128" i="34"/>
  <c r="HX128" i="34" s="1"/>
  <c r="GV128" i="34"/>
  <c r="FE128" i="34" s="1"/>
  <c r="GD128" i="34" s="1"/>
  <c r="GU128" i="34"/>
  <c r="HV128" i="34" s="1"/>
  <c r="GT128" i="34"/>
  <c r="FC128" i="34" s="1"/>
  <c r="GB128" i="34" s="1"/>
  <c r="GS128" i="34"/>
  <c r="GR128" i="34"/>
  <c r="FA128" i="34" s="1"/>
  <c r="FY128" i="34" s="1"/>
  <c r="GQ128" i="34"/>
  <c r="HR128" i="34" s="1"/>
  <c r="GP128" i="34"/>
  <c r="EY128" i="34" s="1"/>
  <c r="FW128" i="34" s="1"/>
  <c r="GO128" i="34"/>
  <c r="HP128" i="34" s="1"/>
  <c r="GN128" i="34"/>
  <c r="GM128" i="34"/>
  <c r="EH128" i="34"/>
  <c r="ET128" i="34" s="1"/>
  <c r="EG128" i="34"/>
  <c r="ES128" i="34" s="1"/>
  <c r="EF128" i="34"/>
  <c r="ER128" i="34" s="1"/>
  <c r="EE128" i="34"/>
  <c r="EQ128" i="34" s="1"/>
  <c r="ED128" i="34"/>
  <c r="EP128" i="34" s="1"/>
  <c r="EC128" i="34"/>
  <c r="EO128" i="34" s="1"/>
  <c r="EB128" i="34"/>
  <c r="EN128" i="34" s="1"/>
  <c r="EA128" i="34"/>
  <c r="EM128" i="34" s="1"/>
  <c r="DZ128" i="34"/>
  <c r="EL128" i="34" s="1"/>
  <c r="DY128" i="34"/>
  <c r="EK128" i="34" s="1"/>
  <c r="DX128" i="34"/>
  <c r="EJ128" i="34" s="1"/>
  <c r="DW128" i="34"/>
  <c r="EI128" i="34" s="1"/>
  <c r="DP128" i="34"/>
  <c r="DQ128" i="34" s="1"/>
  <c r="DH128" i="34"/>
  <c r="DG128" i="34"/>
  <c r="DF128" i="34"/>
  <c r="DI128" i="34" s="1"/>
  <c r="BJ128" i="34" s="1"/>
  <c r="DA128" i="34"/>
  <c r="CS128" i="34"/>
  <c r="CP128" i="34"/>
  <c r="DR128" i="34"/>
  <c r="DT128" i="34" s="1"/>
  <c r="CN128" i="34"/>
  <c r="CM128" i="34"/>
  <c r="CL128" i="34"/>
  <c r="CJ128" i="34"/>
  <c r="CH128" i="34"/>
  <c r="CR128" i="34" s="1"/>
  <c r="BG128" i="34" s="1"/>
  <c r="CG128" i="34"/>
  <c r="HL127" i="34"/>
  <c r="HJ127" i="34"/>
  <c r="HK127" i="34" s="1"/>
  <c r="BO127" i="34" s="1"/>
  <c r="HG127" i="34"/>
  <c r="HF127" i="34"/>
  <c r="HE127" i="34"/>
  <c r="HD127" i="34"/>
  <c r="GX127" i="34"/>
  <c r="HY127" i="34" s="1"/>
  <c r="GW127" i="34"/>
  <c r="FF127" i="34" s="1"/>
  <c r="GE127" i="34" s="1"/>
  <c r="GV127" i="34"/>
  <c r="HW127" i="34" s="1"/>
  <c r="GU127" i="34"/>
  <c r="FD127" i="34" s="1"/>
  <c r="GC127" i="34" s="1"/>
  <c r="GT127" i="34"/>
  <c r="HU127" i="34" s="1"/>
  <c r="GS127" i="34"/>
  <c r="FB127" i="34" s="1"/>
  <c r="GA127" i="34" s="1"/>
  <c r="GR127" i="34"/>
  <c r="GQ127" i="34"/>
  <c r="EZ127" i="34" s="1"/>
  <c r="FX127" i="34" s="1"/>
  <c r="GP127" i="34"/>
  <c r="HQ127" i="34" s="1"/>
  <c r="GO127" i="34"/>
  <c r="EX127" i="34" s="1"/>
  <c r="FV127" i="34" s="1"/>
  <c r="GN127" i="34"/>
  <c r="EW127" i="34" s="1"/>
  <c r="FU127" i="34" s="1"/>
  <c r="GM127" i="34"/>
  <c r="EH127" i="34"/>
  <c r="ET127" i="34" s="1"/>
  <c r="EG127" i="34"/>
  <c r="ES127" i="34" s="1"/>
  <c r="EF127" i="34"/>
  <c r="ER127" i="34" s="1"/>
  <c r="EE127" i="34"/>
  <c r="EQ127" i="34" s="1"/>
  <c r="ED127" i="34"/>
  <c r="EP127" i="34" s="1"/>
  <c r="EC127" i="34"/>
  <c r="EO127" i="34" s="1"/>
  <c r="EB127" i="34"/>
  <c r="EN127" i="34" s="1"/>
  <c r="EA127" i="34"/>
  <c r="EM127" i="34" s="1"/>
  <c r="DZ127" i="34"/>
  <c r="EL127" i="34" s="1"/>
  <c r="DY127" i="34"/>
  <c r="EK127" i="34" s="1"/>
  <c r="DX127" i="34"/>
  <c r="EJ127" i="34" s="1"/>
  <c r="DW127" i="34"/>
  <c r="EI127" i="34" s="1"/>
  <c r="DP127" i="34"/>
  <c r="DQ127" i="34" s="1"/>
  <c r="DH127" i="34"/>
  <c r="DG127" i="34"/>
  <c r="DF127" i="34"/>
  <c r="DI127" i="34" s="1"/>
  <c r="BJ127" i="34" s="1"/>
  <c r="DA127" i="34"/>
  <c r="CS127" i="34"/>
  <c r="CP127" i="34"/>
  <c r="DR127" i="34"/>
  <c r="CN127" i="34"/>
  <c r="CM127" i="34"/>
  <c r="CV127" i="34" s="1"/>
  <c r="CL127" i="34"/>
  <c r="CJ127" i="34"/>
  <c r="CH127" i="34"/>
  <c r="CR127" i="34" s="1"/>
  <c r="BG127" i="34" s="1"/>
  <c r="CG127" i="34"/>
  <c r="HL126" i="34"/>
  <c r="HJ126" i="34"/>
  <c r="HK126" i="34" s="1"/>
  <c r="BO126" i="34" s="1"/>
  <c r="HG126" i="34"/>
  <c r="HF126" i="34"/>
  <c r="HE126" i="34"/>
  <c r="HD126" i="34"/>
  <c r="GX126" i="34"/>
  <c r="FG126" i="34" s="1"/>
  <c r="GF126" i="34" s="1"/>
  <c r="GW126" i="34"/>
  <c r="HX126" i="34" s="1"/>
  <c r="GV126" i="34"/>
  <c r="FE126" i="34" s="1"/>
  <c r="GD126" i="34" s="1"/>
  <c r="GU126" i="34"/>
  <c r="HV126" i="34" s="1"/>
  <c r="GT126" i="34"/>
  <c r="FC126" i="34" s="1"/>
  <c r="GB126" i="34" s="1"/>
  <c r="GS126" i="34"/>
  <c r="GR126" i="34"/>
  <c r="FA126" i="34" s="1"/>
  <c r="FY126" i="34" s="1"/>
  <c r="GQ126" i="34"/>
  <c r="HR126" i="34" s="1"/>
  <c r="GP126" i="34"/>
  <c r="EY126" i="34" s="1"/>
  <c r="FW126" i="34" s="1"/>
  <c r="GO126" i="34"/>
  <c r="HP126" i="34" s="1"/>
  <c r="GN126" i="34"/>
  <c r="GM126" i="34"/>
  <c r="EH126" i="34"/>
  <c r="ET126" i="34" s="1"/>
  <c r="EG126" i="34"/>
  <c r="ES126" i="34" s="1"/>
  <c r="EF126" i="34"/>
  <c r="ER126" i="34" s="1"/>
  <c r="EE126" i="34"/>
  <c r="EQ126" i="34" s="1"/>
  <c r="ED126" i="34"/>
  <c r="EP126" i="34" s="1"/>
  <c r="EC126" i="34"/>
  <c r="EO126" i="34" s="1"/>
  <c r="EB126" i="34"/>
  <c r="EN126" i="34" s="1"/>
  <c r="EA126" i="34"/>
  <c r="EM126" i="34" s="1"/>
  <c r="DZ126" i="34"/>
  <c r="EL126" i="34" s="1"/>
  <c r="DY126" i="34"/>
  <c r="EK126" i="34" s="1"/>
  <c r="DX126" i="34"/>
  <c r="EJ126" i="34" s="1"/>
  <c r="DW126" i="34"/>
  <c r="EI126" i="34" s="1"/>
  <c r="DP126" i="34"/>
  <c r="DQ126" i="34" s="1"/>
  <c r="DH126" i="34"/>
  <c r="DG126" i="34"/>
  <c r="DF126" i="34"/>
  <c r="DI126" i="34" s="1"/>
  <c r="BJ126" i="34" s="1"/>
  <c r="DA126" i="34"/>
  <c r="CS126" i="34"/>
  <c r="CP126" i="34"/>
  <c r="DR126" i="34"/>
  <c r="DT126" i="34" s="1"/>
  <c r="CN126" i="34"/>
  <c r="CM126" i="34"/>
  <c r="CL126" i="34"/>
  <c r="CJ126" i="34"/>
  <c r="CH126" i="34"/>
  <c r="CR126" i="34" s="1"/>
  <c r="BG126" i="34" s="1"/>
  <c r="CG126" i="34"/>
  <c r="HL125" i="34"/>
  <c r="HJ125" i="34"/>
  <c r="HK125" i="34" s="1"/>
  <c r="BO125" i="34" s="1"/>
  <c r="HG125" i="34"/>
  <c r="GH125" i="34" s="1"/>
  <c r="HF125" i="34"/>
  <c r="HE125" i="34"/>
  <c r="HD125" i="34"/>
  <c r="GX125" i="34"/>
  <c r="HY125" i="34" s="1"/>
  <c r="GW125" i="34"/>
  <c r="FF125" i="34" s="1"/>
  <c r="GE125" i="34" s="1"/>
  <c r="GV125" i="34"/>
  <c r="HW125" i="34" s="1"/>
  <c r="GU125" i="34"/>
  <c r="FD125" i="34" s="1"/>
  <c r="GC125" i="34" s="1"/>
  <c r="GT125" i="34"/>
  <c r="HU125" i="34" s="1"/>
  <c r="GS125" i="34"/>
  <c r="FB125" i="34" s="1"/>
  <c r="GA125" i="34" s="1"/>
  <c r="GR125" i="34"/>
  <c r="HS125" i="34" s="1"/>
  <c r="GQ125" i="34"/>
  <c r="EZ125" i="34" s="1"/>
  <c r="FX125" i="34" s="1"/>
  <c r="GP125" i="34"/>
  <c r="GO125" i="34"/>
  <c r="EX125" i="34" s="1"/>
  <c r="FV125" i="34" s="1"/>
  <c r="GN125" i="34"/>
  <c r="HO125" i="34" s="1"/>
  <c r="GM125" i="34"/>
  <c r="EH125" i="34"/>
  <c r="ET125" i="34" s="1"/>
  <c r="EG125" i="34"/>
  <c r="ES125" i="34" s="1"/>
  <c r="EF125" i="34"/>
  <c r="ER125" i="34" s="1"/>
  <c r="EE125" i="34"/>
  <c r="EQ125" i="34" s="1"/>
  <c r="ED125" i="34"/>
  <c r="EP125" i="34" s="1"/>
  <c r="EC125" i="34"/>
  <c r="EO125" i="34" s="1"/>
  <c r="EB125" i="34"/>
  <c r="EN125" i="34" s="1"/>
  <c r="EA125" i="34"/>
  <c r="EM125" i="34" s="1"/>
  <c r="DZ125" i="34"/>
  <c r="EL125" i="34" s="1"/>
  <c r="DY125" i="34"/>
  <c r="EK125" i="34" s="1"/>
  <c r="DX125" i="34"/>
  <c r="EJ125" i="34" s="1"/>
  <c r="DW125" i="34"/>
  <c r="EI125" i="34" s="1"/>
  <c r="DP125" i="34"/>
  <c r="DQ125" i="34" s="1"/>
  <c r="DH125" i="34"/>
  <c r="DG125" i="34"/>
  <c r="DF125" i="34"/>
  <c r="DI125" i="34" s="1"/>
  <c r="BJ125" i="34" s="1"/>
  <c r="DS125" i="34"/>
  <c r="DA125" i="34"/>
  <c r="CS125" i="34"/>
  <c r="CP125" i="34"/>
  <c r="DR125" i="34"/>
  <c r="CN125" i="34"/>
  <c r="CM125" i="34"/>
  <c r="CL125" i="34"/>
  <c r="CJ125" i="34"/>
  <c r="CH125" i="34"/>
  <c r="CR125" i="34" s="1"/>
  <c r="BG125" i="34" s="1"/>
  <c r="CG125" i="34"/>
  <c r="HL124" i="34"/>
  <c r="HJ124" i="34"/>
  <c r="HK124" i="34" s="1"/>
  <c r="BO124" i="34" s="1"/>
  <c r="HG124" i="34"/>
  <c r="GH124" i="34" s="1"/>
  <c r="HF124" i="34"/>
  <c r="HE124" i="34"/>
  <c r="HD124" i="34"/>
  <c r="GX124" i="34"/>
  <c r="HY124" i="34" s="1"/>
  <c r="GW124" i="34"/>
  <c r="HX124" i="34" s="1"/>
  <c r="GV124" i="34"/>
  <c r="HW124" i="34" s="1"/>
  <c r="GU124" i="34"/>
  <c r="HV124" i="34" s="1"/>
  <c r="GT124" i="34"/>
  <c r="HU124" i="34" s="1"/>
  <c r="GS124" i="34"/>
  <c r="HT124" i="34" s="1"/>
  <c r="GR124" i="34"/>
  <c r="HS124" i="34" s="1"/>
  <c r="GQ124" i="34"/>
  <c r="HR124" i="34" s="1"/>
  <c r="GP124" i="34"/>
  <c r="HQ124" i="34" s="1"/>
  <c r="GO124" i="34"/>
  <c r="HP124" i="34" s="1"/>
  <c r="GN124" i="34"/>
  <c r="HO124" i="34" s="1"/>
  <c r="GM124" i="34"/>
  <c r="EH124" i="34"/>
  <c r="ET124" i="34" s="1"/>
  <c r="EG124" i="34"/>
  <c r="ES124" i="34" s="1"/>
  <c r="EF124" i="34"/>
  <c r="ER124" i="34" s="1"/>
  <c r="EE124" i="34"/>
  <c r="EQ124" i="34" s="1"/>
  <c r="ED124" i="34"/>
  <c r="EP124" i="34" s="1"/>
  <c r="EC124" i="34"/>
  <c r="EO124" i="34" s="1"/>
  <c r="EB124" i="34"/>
  <c r="EN124" i="34" s="1"/>
  <c r="EA124" i="34"/>
  <c r="EM124" i="34" s="1"/>
  <c r="DZ124" i="34"/>
  <c r="EL124" i="34" s="1"/>
  <c r="DY124" i="34"/>
  <c r="EK124" i="34" s="1"/>
  <c r="DX124" i="34"/>
  <c r="EJ124" i="34" s="1"/>
  <c r="DW124" i="34"/>
  <c r="EI124" i="34" s="1"/>
  <c r="DP124" i="34"/>
  <c r="DQ124" i="34" s="1"/>
  <c r="DH124" i="34"/>
  <c r="DG124" i="34"/>
  <c r="DF124" i="34"/>
  <c r="DI124" i="34" s="1"/>
  <c r="BJ124" i="34" s="1"/>
  <c r="DS124" i="34"/>
  <c r="DA124" i="34"/>
  <c r="CS124" i="34"/>
  <c r="CP124" i="34"/>
  <c r="DR124" i="34"/>
  <c r="CN124" i="34"/>
  <c r="CM124" i="34"/>
  <c r="CL124" i="34"/>
  <c r="CJ124" i="34"/>
  <c r="CH124" i="34"/>
  <c r="CR124" i="34" s="1"/>
  <c r="BG124" i="34" s="1"/>
  <c r="CG124" i="34"/>
  <c r="HL123" i="34"/>
  <c r="HJ123" i="34"/>
  <c r="HK123" i="34" s="1"/>
  <c r="BO123" i="34" s="1"/>
  <c r="HG123" i="34"/>
  <c r="GH123" i="34" s="1"/>
  <c r="HF123" i="34"/>
  <c r="HE123" i="34"/>
  <c r="HD123" i="34"/>
  <c r="GX123" i="34"/>
  <c r="HY123" i="34" s="1"/>
  <c r="GW123" i="34"/>
  <c r="HX123" i="34" s="1"/>
  <c r="GV123" i="34"/>
  <c r="HW123" i="34" s="1"/>
  <c r="GU123" i="34"/>
  <c r="HV123" i="34" s="1"/>
  <c r="GT123" i="34"/>
  <c r="HU123" i="34" s="1"/>
  <c r="GS123" i="34"/>
  <c r="HT123" i="34" s="1"/>
  <c r="GR123" i="34"/>
  <c r="HS123" i="34" s="1"/>
  <c r="GQ123" i="34"/>
  <c r="HR123" i="34" s="1"/>
  <c r="GP123" i="34"/>
  <c r="HQ123" i="34" s="1"/>
  <c r="GO123" i="34"/>
  <c r="HP123" i="34" s="1"/>
  <c r="GN123" i="34"/>
  <c r="HO123" i="34" s="1"/>
  <c r="GM123" i="34"/>
  <c r="EH123" i="34"/>
  <c r="ET123" i="34" s="1"/>
  <c r="EG123" i="34"/>
  <c r="ES123" i="34" s="1"/>
  <c r="EF123" i="34"/>
  <c r="ER123" i="34" s="1"/>
  <c r="EE123" i="34"/>
  <c r="EQ123" i="34" s="1"/>
  <c r="ED123" i="34"/>
  <c r="EP123" i="34" s="1"/>
  <c r="EC123" i="34"/>
  <c r="EO123" i="34" s="1"/>
  <c r="EB123" i="34"/>
  <c r="EN123" i="34" s="1"/>
  <c r="EA123" i="34"/>
  <c r="EM123" i="34" s="1"/>
  <c r="DZ123" i="34"/>
  <c r="EL123" i="34" s="1"/>
  <c r="DY123" i="34"/>
  <c r="EK123" i="34" s="1"/>
  <c r="DX123" i="34"/>
  <c r="EJ123" i="34" s="1"/>
  <c r="DW123" i="34"/>
  <c r="EI123" i="34" s="1"/>
  <c r="DP123" i="34"/>
  <c r="DQ123" i="34" s="1"/>
  <c r="DH123" i="34"/>
  <c r="DG123" i="34"/>
  <c r="DF123" i="34"/>
  <c r="DI123" i="34" s="1"/>
  <c r="BJ123" i="34" s="1"/>
  <c r="DS123" i="34"/>
  <c r="DA123" i="34"/>
  <c r="CS123" i="34"/>
  <c r="CP123" i="34"/>
  <c r="DR123" i="34"/>
  <c r="CN123" i="34"/>
  <c r="CM123" i="34"/>
  <c r="CL123" i="34"/>
  <c r="CJ123" i="34"/>
  <c r="CH123" i="34"/>
  <c r="CR123" i="34" s="1"/>
  <c r="BG123" i="34" s="1"/>
  <c r="CG123" i="34"/>
  <c r="HL122" i="34"/>
  <c r="HJ122" i="34"/>
  <c r="HK122" i="34" s="1"/>
  <c r="BO122" i="34" s="1"/>
  <c r="HG122" i="34"/>
  <c r="GH122" i="34" s="1"/>
  <c r="HF122" i="34"/>
  <c r="HE122" i="34"/>
  <c r="HD122" i="34"/>
  <c r="GX122" i="34"/>
  <c r="HY122" i="34" s="1"/>
  <c r="GW122" i="34"/>
  <c r="HX122" i="34" s="1"/>
  <c r="GV122" i="34"/>
  <c r="HW122" i="34" s="1"/>
  <c r="GU122" i="34"/>
  <c r="HV122" i="34" s="1"/>
  <c r="GT122" i="34"/>
  <c r="HU122" i="34" s="1"/>
  <c r="GS122" i="34"/>
  <c r="HT122" i="34" s="1"/>
  <c r="GR122" i="34"/>
  <c r="HS122" i="34" s="1"/>
  <c r="GQ122" i="34"/>
  <c r="HR122" i="34" s="1"/>
  <c r="GP122" i="34"/>
  <c r="HQ122" i="34" s="1"/>
  <c r="GO122" i="34"/>
  <c r="HP122" i="34" s="1"/>
  <c r="GN122" i="34"/>
  <c r="HO122" i="34" s="1"/>
  <c r="GM122" i="34"/>
  <c r="EH122" i="34"/>
  <c r="ET122" i="34" s="1"/>
  <c r="EG122" i="34"/>
  <c r="ES122" i="34" s="1"/>
  <c r="EF122" i="34"/>
  <c r="ER122" i="34" s="1"/>
  <c r="EE122" i="34"/>
  <c r="EQ122" i="34" s="1"/>
  <c r="ED122" i="34"/>
  <c r="EP122" i="34" s="1"/>
  <c r="EC122" i="34"/>
  <c r="EO122" i="34" s="1"/>
  <c r="EB122" i="34"/>
  <c r="EN122" i="34" s="1"/>
  <c r="EA122" i="34"/>
  <c r="EM122" i="34" s="1"/>
  <c r="DZ122" i="34"/>
  <c r="EL122" i="34" s="1"/>
  <c r="DY122" i="34"/>
  <c r="EK122" i="34" s="1"/>
  <c r="DX122" i="34"/>
  <c r="EJ122" i="34" s="1"/>
  <c r="DW122" i="34"/>
  <c r="EI122" i="34" s="1"/>
  <c r="DP122" i="34"/>
  <c r="DQ122" i="34" s="1"/>
  <c r="DH122" i="34"/>
  <c r="DG122" i="34"/>
  <c r="DF122" i="34"/>
  <c r="DI122" i="34" s="1"/>
  <c r="BJ122" i="34" s="1"/>
  <c r="DS122" i="34"/>
  <c r="DA122" i="34"/>
  <c r="CS122" i="34"/>
  <c r="CP122" i="34"/>
  <c r="DR122" i="34"/>
  <c r="CN122" i="34"/>
  <c r="CM122" i="34"/>
  <c r="CL122" i="34"/>
  <c r="CJ122" i="34"/>
  <c r="CH122" i="34"/>
  <c r="CR122" i="34" s="1"/>
  <c r="BG122" i="34" s="1"/>
  <c r="CG122" i="34"/>
  <c r="HL121" i="34"/>
  <c r="HJ121" i="34"/>
  <c r="HK121" i="34" s="1"/>
  <c r="BO121" i="34" s="1"/>
  <c r="HG121" i="34"/>
  <c r="HF121" i="34"/>
  <c r="HE121" i="34"/>
  <c r="HD121" i="34"/>
  <c r="GX121" i="34"/>
  <c r="HY121" i="34" s="1"/>
  <c r="GW121" i="34"/>
  <c r="HX121" i="34" s="1"/>
  <c r="GV121" i="34"/>
  <c r="HW121" i="34" s="1"/>
  <c r="GU121" i="34"/>
  <c r="HV121" i="34" s="1"/>
  <c r="GT121" i="34"/>
  <c r="HU121" i="34" s="1"/>
  <c r="GS121" i="34"/>
  <c r="HT121" i="34" s="1"/>
  <c r="GR121" i="34"/>
  <c r="HS121" i="34" s="1"/>
  <c r="GQ121" i="34"/>
  <c r="HR121" i="34" s="1"/>
  <c r="GP121" i="34"/>
  <c r="HQ121" i="34" s="1"/>
  <c r="GO121" i="34"/>
  <c r="HP121" i="34" s="1"/>
  <c r="GN121" i="34"/>
  <c r="HO121" i="34" s="1"/>
  <c r="GM121" i="34"/>
  <c r="EH121" i="34"/>
  <c r="ET121" i="34" s="1"/>
  <c r="EG121" i="34"/>
  <c r="ES121" i="34" s="1"/>
  <c r="EF121" i="34"/>
  <c r="ER121" i="34" s="1"/>
  <c r="EE121" i="34"/>
  <c r="EQ121" i="34" s="1"/>
  <c r="ED121" i="34"/>
  <c r="EP121" i="34" s="1"/>
  <c r="EC121" i="34"/>
  <c r="EO121" i="34" s="1"/>
  <c r="EB121" i="34"/>
  <c r="EN121" i="34" s="1"/>
  <c r="EA121" i="34"/>
  <c r="EM121" i="34" s="1"/>
  <c r="DZ121" i="34"/>
  <c r="EL121" i="34" s="1"/>
  <c r="DY121" i="34"/>
  <c r="EK121" i="34" s="1"/>
  <c r="DX121" i="34"/>
  <c r="EJ121" i="34" s="1"/>
  <c r="DW121" i="34"/>
  <c r="EI121" i="34" s="1"/>
  <c r="DP121" i="34"/>
  <c r="DQ121" i="34" s="1"/>
  <c r="DH121" i="34"/>
  <c r="DG121" i="34"/>
  <c r="DF121" i="34"/>
  <c r="DI121" i="34" s="1"/>
  <c r="BJ121" i="34" s="1"/>
  <c r="DS121" i="34"/>
  <c r="DA121" i="34"/>
  <c r="CS121" i="34"/>
  <c r="CP121" i="34"/>
  <c r="DR121" i="34"/>
  <c r="CN121" i="34"/>
  <c r="CM121" i="34"/>
  <c r="CL121" i="34"/>
  <c r="CJ121" i="34"/>
  <c r="CH121" i="34"/>
  <c r="CR121" i="34" s="1"/>
  <c r="BG121" i="34" s="1"/>
  <c r="CG121" i="34"/>
  <c r="HL120" i="34"/>
  <c r="HJ120" i="34"/>
  <c r="HK120" i="34" s="1"/>
  <c r="BO120" i="34" s="1"/>
  <c r="HG120" i="34"/>
  <c r="HF120" i="34"/>
  <c r="HE120" i="34"/>
  <c r="HD120" i="34"/>
  <c r="GX120" i="34"/>
  <c r="HY120" i="34" s="1"/>
  <c r="GW120" i="34"/>
  <c r="HX120" i="34" s="1"/>
  <c r="GV120" i="34"/>
  <c r="HW120" i="34" s="1"/>
  <c r="GU120" i="34"/>
  <c r="HV120" i="34" s="1"/>
  <c r="GT120" i="34"/>
  <c r="HU120" i="34" s="1"/>
  <c r="GS120" i="34"/>
  <c r="HT120" i="34" s="1"/>
  <c r="GR120" i="34"/>
  <c r="HS120" i="34" s="1"/>
  <c r="GQ120" i="34"/>
  <c r="HR120" i="34" s="1"/>
  <c r="GP120" i="34"/>
  <c r="HQ120" i="34" s="1"/>
  <c r="GO120" i="34"/>
  <c r="HP120" i="34" s="1"/>
  <c r="GN120" i="34"/>
  <c r="HO120" i="34" s="1"/>
  <c r="GM120" i="34"/>
  <c r="EH120" i="34"/>
  <c r="ET120" i="34" s="1"/>
  <c r="EG120" i="34"/>
  <c r="ES120" i="34" s="1"/>
  <c r="EF120" i="34"/>
  <c r="ER120" i="34" s="1"/>
  <c r="EE120" i="34"/>
  <c r="EQ120" i="34" s="1"/>
  <c r="ED120" i="34"/>
  <c r="EP120" i="34" s="1"/>
  <c r="EC120" i="34"/>
  <c r="EO120" i="34" s="1"/>
  <c r="EB120" i="34"/>
  <c r="EN120" i="34" s="1"/>
  <c r="EA120" i="34"/>
  <c r="EM120" i="34" s="1"/>
  <c r="DZ120" i="34"/>
  <c r="EL120" i="34" s="1"/>
  <c r="DY120" i="34"/>
  <c r="EK120" i="34" s="1"/>
  <c r="DX120" i="34"/>
  <c r="EJ120" i="34" s="1"/>
  <c r="DW120" i="34"/>
  <c r="EI120" i="34" s="1"/>
  <c r="DP120" i="34"/>
  <c r="DQ120" i="34" s="1"/>
  <c r="DH120" i="34"/>
  <c r="DG120" i="34"/>
  <c r="DF120" i="34"/>
  <c r="DI120" i="34" s="1"/>
  <c r="BJ120" i="34" s="1"/>
  <c r="DS120" i="34"/>
  <c r="DA120" i="34"/>
  <c r="CS120" i="34"/>
  <c r="CP120" i="34"/>
  <c r="DR120" i="34"/>
  <c r="CN120" i="34"/>
  <c r="CM120" i="34"/>
  <c r="CL120" i="34"/>
  <c r="CJ120" i="34"/>
  <c r="CH120" i="34"/>
  <c r="CR120" i="34" s="1"/>
  <c r="BG120" i="34" s="1"/>
  <c r="CG120" i="34"/>
  <c r="HL119" i="34"/>
  <c r="HJ119" i="34"/>
  <c r="HK119" i="34" s="1"/>
  <c r="BO119" i="34" s="1"/>
  <c r="HG119" i="34"/>
  <c r="HF119" i="34"/>
  <c r="HE119" i="34"/>
  <c r="HD119" i="34"/>
  <c r="GX119" i="34"/>
  <c r="HY119" i="34" s="1"/>
  <c r="GW119" i="34"/>
  <c r="HX119" i="34" s="1"/>
  <c r="GV119" i="34"/>
  <c r="HW119" i="34" s="1"/>
  <c r="GU119" i="34"/>
  <c r="HV119" i="34" s="1"/>
  <c r="GT119" i="34"/>
  <c r="HU119" i="34" s="1"/>
  <c r="GS119" i="34"/>
  <c r="HT119" i="34" s="1"/>
  <c r="GR119" i="34"/>
  <c r="HS119" i="34" s="1"/>
  <c r="GQ119" i="34"/>
  <c r="HR119" i="34" s="1"/>
  <c r="GP119" i="34"/>
  <c r="HQ119" i="34" s="1"/>
  <c r="GO119" i="34"/>
  <c r="HP119" i="34" s="1"/>
  <c r="GN119" i="34"/>
  <c r="HO119" i="34" s="1"/>
  <c r="GM119" i="34"/>
  <c r="EH119" i="34"/>
  <c r="ET119" i="34" s="1"/>
  <c r="EG119" i="34"/>
  <c r="ES119" i="34" s="1"/>
  <c r="EF119" i="34"/>
  <c r="ER119" i="34" s="1"/>
  <c r="EE119" i="34"/>
  <c r="EQ119" i="34" s="1"/>
  <c r="ED119" i="34"/>
  <c r="EP119" i="34" s="1"/>
  <c r="EC119" i="34"/>
  <c r="EO119" i="34" s="1"/>
  <c r="EB119" i="34"/>
  <c r="EN119" i="34" s="1"/>
  <c r="EA119" i="34"/>
  <c r="EM119" i="34" s="1"/>
  <c r="DZ119" i="34"/>
  <c r="EL119" i="34" s="1"/>
  <c r="DY119" i="34"/>
  <c r="EK119" i="34" s="1"/>
  <c r="DX119" i="34"/>
  <c r="EJ119" i="34" s="1"/>
  <c r="DW119" i="34"/>
  <c r="EI119" i="34" s="1"/>
  <c r="DP119" i="34"/>
  <c r="DQ119" i="34" s="1"/>
  <c r="DH119" i="34"/>
  <c r="DG119" i="34"/>
  <c r="DF119" i="34"/>
  <c r="DI119" i="34" s="1"/>
  <c r="BJ119" i="34" s="1"/>
  <c r="DS119" i="34"/>
  <c r="DA119" i="34"/>
  <c r="CS119" i="34"/>
  <c r="CP119" i="34"/>
  <c r="DR119" i="34"/>
  <c r="CN119" i="34"/>
  <c r="CM119" i="34"/>
  <c r="CL119" i="34"/>
  <c r="CJ119" i="34"/>
  <c r="CH119" i="34"/>
  <c r="CR119" i="34" s="1"/>
  <c r="BG119" i="34" s="1"/>
  <c r="CG119" i="34"/>
  <c r="HL118" i="34"/>
  <c r="HJ118" i="34"/>
  <c r="HK118" i="34" s="1"/>
  <c r="BO118" i="34" s="1"/>
  <c r="HG118" i="34"/>
  <c r="GH118" i="34" s="1"/>
  <c r="HF118" i="34"/>
  <c r="HE118" i="34"/>
  <c r="HD118" i="34"/>
  <c r="GX118" i="34"/>
  <c r="HY118" i="34" s="1"/>
  <c r="GW118" i="34"/>
  <c r="HX118" i="34" s="1"/>
  <c r="GV118" i="34"/>
  <c r="HW118" i="34" s="1"/>
  <c r="GU118" i="34"/>
  <c r="HV118" i="34" s="1"/>
  <c r="GT118" i="34"/>
  <c r="HU118" i="34" s="1"/>
  <c r="GS118" i="34"/>
  <c r="HT118" i="34" s="1"/>
  <c r="GR118" i="34"/>
  <c r="HS118" i="34" s="1"/>
  <c r="GQ118" i="34"/>
  <c r="HR118" i="34" s="1"/>
  <c r="GP118" i="34"/>
  <c r="HQ118" i="34" s="1"/>
  <c r="GO118" i="34"/>
  <c r="HP118" i="34" s="1"/>
  <c r="GN118" i="34"/>
  <c r="HO118" i="34" s="1"/>
  <c r="GM118" i="34"/>
  <c r="EH118" i="34"/>
  <c r="ET118" i="34" s="1"/>
  <c r="EG118" i="34"/>
  <c r="ES118" i="34" s="1"/>
  <c r="EF118" i="34"/>
  <c r="ER118" i="34" s="1"/>
  <c r="EE118" i="34"/>
  <c r="EQ118" i="34" s="1"/>
  <c r="ED118" i="34"/>
  <c r="EP118" i="34" s="1"/>
  <c r="EC118" i="34"/>
  <c r="EO118" i="34" s="1"/>
  <c r="EB118" i="34"/>
  <c r="EN118" i="34" s="1"/>
  <c r="EA118" i="34"/>
  <c r="EM118" i="34" s="1"/>
  <c r="DZ118" i="34"/>
  <c r="EL118" i="34" s="1"/>
  <c r="DY118" i="34"/>
  <c r="EK118" i="34" s="1"/>
  <c r="DX118" i="34"/>
  <c r="EJ118" i="34" s="1"/>
  <c r="DW118" i="34"/>
  <c r="EI118" i="34" s="1"/>
  <c r="DP118" i="34"/>
  <c r="DQ118" i="34" s="1"/>
  <c r="DH118" i="34"/>
  <c r="DG118" i="34"/>
  <c r="DF118" i="34"/>
  <c r="DI118" i="34" s="1"/>
  <c r="BJ118" i="34" s="1"/>
  <c r="DS118" i="34"/>
  <c r="DA118" i="34"/>
  <c r="CS118" i="34"/>
  <c r="CP118" i="34"/>
  <c r="DR118" i="34"/>
  <c r="CN118" i="34"/>
  <c r="CM118" i="34"/>
  <c r="CL118" i="34"/>
  <c r="CJ118" i="34"/>
  <c r="CH118" i="34"/>
  <c r="CR118" i="34" s="1"/>
  <c r="BG118" i="34" s="1"/>
  <c r="CG118" i="34"/>
  <c r="HL117" i="34"/>
  <c r="HJ117" i="34"/>
  <c r="HK117" i="34" s="1"/>
  <c r="BO117" i="34" s="1"/>
  <c r="HG117" i="34"/>
  <c r="HF117" i="34"/>
  <c r="HE117" i="34"/>
  <c r="HD117" i="34"/>
  <c r="GX117" i="34"/>
  <c r="HY117" i="34" s="1"/>
  <c r="GW117" i="34"/>
  <c r="HX117" i="34" s="1"/>
  <c r="GV117" i="34"/>
  <c r="HW117" i="34" s="1"/>
  <c r="GU117" i="34"/>
  <c r="HV117" i="34" s="1"/>
  <c r="GT117" i="34"/>
  <c r="HU117" i="34" s="1"/>
  <c r="GS117" i="34"/>
  <c r="HT117" i="34" s="1"/>
  <c r="GR117" i="34"/>
  <c r="HS117" i="34" s="1"/>
  <c r="GQ117" i="34"/>
  <c r="HR117" i="34" s="1"/>
  <c r="GP117" i="34"/>
  <c r="HQ117" i="34" s="1"/>
  <c r="GO117" i="34"/>
  <c r="HP117" i="34" s="1"/>
  <c r="GN117" i="34"/>
  <c r="HO117" i="34" s="1"/>
  <c r="GM117" i="34"/>
  <c r="EH117" i="34"/>
  <c r="ET117" i="34" s="1"/>
  <c r="EG117" i="34"/>
  <c r="ES117" i="34" s="1"/>
  <c r="EF117" i="34"/>
  <c r="ER117" i="34" s="1"/>
  <c r="EE117" i="34"/>
  <c r="EQ117" i="34" s="1"/>
  <c r="ED117" i="34"/>
  <c r="EP117" i="34" s="1"/>
  <c r="EC117" i="34"/>
  <c r="EO117" i="34" s="1"/>
  <c r="EB117" i="34"/>
  <c r="EN117" i="34" s="1"/>
  <c r="EA117" i="34"/>
  <c r="EM117" i="34" s="1"/>
  <c r="DZ117" i="34"/>
  <c r="EL117" i="34" s="1"/>
  <c r="DY117" i="34"/>
  <c r="EK117" i="34" s="1"/>
  <c r="DX117" i="34"/>
  <c r="EJ117" i="34" s="1"/>
  <c r="DW117" i="34"/>
  <c r="EI117" i="34" s="1"/>
  <c r="DP117" i="34"/>
  <c r="DQ117" i="34" s="1"/>
  <c r="DH117" i="34"/>
  <c r="DG117" i="34"/>
  <c r="DF117" i="34"/>
  <c r="DI117" i="34" s="1"/>
  <c r="BJ117" i="34" s="1"/>
  <c r="DS117" i="34"/>
  <c r="DA117" i="34"/>
  <c r="CS117" i="34"/>
  <c r="CP117" i="34"/>
  <c r="DR117" i="34"/>
  <c r="CN117" i="34"/>
  <c r="CM117" i="34"/>
  <c r="CL117" i="34"/>
  <c r="CJ117" i="34"/>
  <c r="CH117" i="34"/>
  <c r="CR117" i="34" s="1"/>
  <c r="BG117" i="34" s="1"/>
  <c r="CG117" i="34"/>
  <c r="HL116" i="34"/>
  <c r="HJ116" i="34"/>
  <c r="HK116" i="34" s="1"/>
  <c r="BO116" i="34" s="1"/>
  <c r="HG116" i="34"/>
  <c r="GH116" i="34" s="1"/>
  <c r="HF116" i="34"/>
  <c r="HE116" i="34"/>
  <c r="HD116" i="34"/>
  <c r="GX116" i="34"/>
  <c r="HY116" i="34" s="1"/>
  <c r="GW116" i="34"/>
  <c r="HX116" i="34" s="1"/>
  <c r="GV116" i="34"/>
  <c r="HW116" i="34" s="1"/>
  <c r="GU116" i="34"/>
  <c r="HV116" i="34" s="1"/>
  <c r="GT116" i="34"/>
  <c r="HU116" i="34" s="1"/>
  <c r="GS116" i="34"/>
  <c r="HT116" i="34" s="1"/>
  <c r="GR116" i="34"/>
  <c r="HS116" i="34" s="1"/>
  <c r="GQ116" i="34"/>
  <c r="HR116" i="34" s="1"/>
  <c r="GP116" i="34"/>
  <c r="HQ116" i="34" s="1"/>
  <c r="GO116" i="34"/>
  <c r="HP116" i="34" s="1"/>
  <c r="GN116" i="34"/>
  <c r="HO116" i="34" s="1"/>
  <c r="GM116" i="34"/>
  <c r="EH116" i="34"/>
  <c r="ET116" i="34" s="1"/>
  <c r="EG116" i="34"/>
  <c r="ES116" i="34" s="1"/>
  <c r="EF116" i="34"/>
  <c r="ER116" i="34" s="1"/>
  <c r="EE116" i="34"/>
  <c r="EQ116" i="34" s="1"/>
  <c r="ED116" i="34"/>
  <c r="EP116" i="34" s="1"/>
  <c r="EC116" i="34"/>
  <c r="EO116" i="34" s="1"/>
  <c r="EB116" i="34"/>
  <c r="EN116" i="34" s="1"/>
  <c r="EA116" i="34"/>
  <c r="EM116" i="34" s="1"/>
  <c r="DZ116" i="34"/>
  <c r="EL116" i="34" s="1"/>
  <c r="DY116" i="34"/>
  <c r="EK116" i="34" s="1"/>
  <c r="DX116" i="34"/>
  <c r="EJ116" i="34" s="1"/>
  <c r="DW116" i="34"/>
  <c r="EI116" i="34" s="1"/>
  <c r="DP116" i="34"/>
  <c r="DQ116" i="34" s="1"/>
  <c r="DH116" i="34"/>
  <c r="DG116" i="34"/>
  <c r="DF116" i="34"/>
  <c r="DI116" i="34" s="1"/>
  <c r="BJ116" i="34" s="1"/>
  <c r="DS116" i="34"/>
  <c r="DA116" i="34"/>
  <c r="CS116" i="34"/>
  <c r="CP116" i="34"/>
  <c r="DR116" i="34"/>
  <c r="CN116" i="34"/>
  <c r="CM116" i="34"/>
  <c r="CL116" i="34"/>
  <c r="CJ116" i="34"/>
  <c r="CH116" i="34"/>
  <c r="CR116" i="34" s="1"/>
  <c r="BG116" i="34" s="1"/>
  <c r="CG116" i="34"/>
  <c r="HL115" i="34"/>
  <c r="HJ115" i="34"/>
  <c r="HK115" i="34" s="1"/>
  <c r="BO115" i="34" s="1"/>
  <c r="HG115" i="34"/>
  <c r="HF115" i="34"/>
  <c r="HE115" i="34"/>
  <c r="HD115" i="34"/>
  <c r="GX115" i="34"/>
  <c r="HY115" i="34" s="1"/>
  <c r="GW115" i="34"/>
  <c r="HX115" i="34" s="1"/>
  <c r="GV115" i="34"/>
  <c r="HW115" i="34" s="1"/>
  <c r="GU115" i="34"/>
  <c r="HV115" i="34" s="1"/>
  <c r="GT115" i="34"/>
  <c r="HU115" i="34" s="1"/>
  <c r="GS115" i="34"/>
  <c r="HT115" i="34" s="1"/>
  <c r="GR115" i="34"/>
  <c r="HS115" i="34" s="1"/>
  <c r="GQ115" i="34"/>
  <c r="HR115" i="34" s="1"/>
  <c r="GP115" i="34"/>
  <c r="HQ115" i="34" s="1"/>
  <c r="GO115" i="34"/>
  <c r="HP115" i="34" s="1"/>
  <c r="GN115" i="34"/>
  <c r="HO115" i="34" s="1"/>
  <c r="GM115" i="34"/>
  <c r="EH115" i="34"/>
  <c r="ET115" i="34" s="1"/>
  <c r="EG115" i="34"/>
  <c r="ES115" i="34" s="1"/>
  <c r="EF115" i="34"/>
  <c r="ER115" i="34" s="1"/>
  <c r="EE115" i="34"/>
  <c r="EQ115" i="34" s="1"/>
  <c r="ED115" i="34"/>
  <c r="EP115" i="34" s="1"/>
  <c r="EC115" i="34"/>
  <c r="EO115" i="34" s="1"/>
  <c r="EB115" i="34"/>
  <c r="EN115" i="34" s="1"/>
  <c r="EA115" i="34"/>
  <c r="EM115" i="34" s="1"/>
  <c r="DZ115" i="34"/>
  <c r="EL115" i="34" s="1"/>
  <c r="DY115" i="34"/>
  <c r="EK115" i="34" s="1"/>
  <c r="DX115" i="34"/>
  <c r="EJ115" i="34" s="1"/>
  <c r="DW115" i="34"/>
  <c r="EI115" i="34" s="1"/>
  <c r="DP115" i="34"/>
  <c r="DQ115" i="34" s="1"/>
  <c r="DH115" i="34"/>
  <c r="DG115" i="34"/>
  <c r="DF115" i="34"/>
  <c r="DI115" i="34" s="1"/>
  <c r="BJ115" i="34" s="1"/>
  <c r="DE115" i="34"/>
  <c r="BH115" i="34" s="1"/>
  <c r="DA115" i="34"/>
  <c r="CS115" i="34"/>
  <c r="CP115" i="34"/>
  <c r="DR115" i="34"/>
  <c r="CN115" i="34"/>
  <c r="CM115" i="34"/>
  <c r="CL115" i="34"/>
  <c r="CJ115" i="34"/>
  <c r="CH115" i="34"/>
  <c r="CR115" i="34" s="1"/>
  <c r="BG115" i="34" s="1"/>
  <c r="CG115" i="34"/>
  <c r="HL114" i="34"/>
  <c r="HJ114" i="34"/>
  <c r="HK114" i="34" s="1"/>
  <c r="BO114" i="34" s="1"/>
  <c r="HG114" i="34"/>
  <c r="GH114" i="34" s="1"/>
  <c r="HF114" i="34"/>
  <c r="HE114" i="34"/>
  <c r="HD114" i="34"/>
  <c r="GX114" i="34"/>
  <c r="HY114" i="34" s="1"/>
  <c r="GW114" i="34"/>
  <c r="HX114" i="34" s="1"/>
  <c r="GV114" i="34"/>
  <c r="HW114" i="34" s="1"/>
  <c r="GU114" i="34"/>
  <c r="HV114" i="34" s="1"/>
  <c r="GT114" i="34"/>
  <c r="HU114" i="34" s="1"/>
  <c r="GS114" i="34"/>
  <c r="HT114" i="34" s="1"/>
  <c r="GR114" i="34"/>
  <c r="HS114" i="34" s="1"/>
  <c r="GQ114" i="34"/>
  <c r="HR114" i="34" s="1"/>
  <c r="GP114" i="34"/>
  <c r="HQ114" i="34" s="1"/>
  <c r="GO114" i="34"/>
  <c r="HP114" i="34" s="1"/>
  <c r="GN114" i="34"/>
  <c r="HO114" i="34" s="1"/>
  <c r="GM114" i="34"/>
  <c r="EH114" i="34"/>
  <c r="ET114" i="34" s="1"/>
  <c r="EG114" i="34"/>
  <c r="ES114" i="34" s="1"/>
  <c r="EF114" i="34"/>
  <c r="ER114" i="34" s="1"/>
  <c r="EE114" i="34"/>
  <c r="EQ114" i="34" s="1"/>
  <c r="ED114" i="34"/>
  <c r="EP114" i="34" s="1"/>
  <c r="EC114" i="34"/>
  <c r="EO114" i="34" s="1"/>
  <c r="EB114" i="34"/>
  <c r="EN114" i="34" s="1"/>
  <c r="EA114" i="34"/>
  <c r="EM114" i="34" s="1"/>
  <c r="DZ114" i="34"/>
  <c r="EL114" i="34" s="1"/>
  <c r="DY114" i="34"/>
  <c r="EK114" i="34" s="1"/>
  <c r="DX114" i="34"/>
  <c r="EJ114" i="34" s="1"/>
  <c r="DW114" i="34"/>
  <c r="EI114" i="34" s="1"/>
  <c r="DP114" i="34"/>
  <c r="DQ114" i="34" s="1"/>
  <c r="DH114" i="34"/>
  <c r="DG114" i="34"/>
  <c r="DF114" i="34"/>
  <c r="DI114" i="34" s="1"/>
  <c r="BJ114" i="34" s="1"/>
  <c r="DS114" i="34"/>
  <c r="DA114" i="34"/>
  <c r="CS114" i="34"/>
  <c r="CP114" i="34"/>
  <c r="DR114" i="34"/>
  <c r="CN114" i="34"/>
  <c r="CM114" i="34"/>
  <c r="CL114" i="34"/>
  <c r="CJ114" i="34"/>
  <c r="CH114" i="34"/>
  <c r="CR114" i="34" s="1"/>
  <c r="BG114" i="34" s="1"/>
  <c r="CG114" i="34"/>
  <c r="HL113" i="34"/>
  <c r="HJ113" i="34"/>
  <c r="HK113" i="34" s="1"/>
  <c r="BO113" i="34" s="1"/>
  <c r="HG113" i="34"/>
  <c r="HF113" i="34"/>
  <c r="HE113" i="34"/>
  <c r="HD113" i="34"/>
  <c r="GX113" i="34"/>
  <c r="HY113" i="34" s="1"/>
  <c r="GW113" i="34"/>
  <c r="HX113" i="34" s="1"/>
  <c r="GV113" i="34"/>
  <c r="HW113" i="34" s="1"/>
  <c r="GU113" i="34"/>
  <c r="HV113" i="34" s="1"/>
  <c r="GT113" i="34"/>
  <c r="HU113" i="34" s="1"/>
  <c r="GS113" i="34"/>
  <c r="HT113" i="34" s="1"/>
  <c r="GR113" i="34"/>
  <c r="HS113" i="34" s="1"/>
  <c r="GQ113" i="34"/>
  <c r="HR113" i="34" s="1"/>
  <c r="GP113" i="34"/>
  <c r="HQ113" i="34" s="1"/>
  <c r="GO113" i="34"/>
  <c r="HP113" i="34" s="1"/>
  <c r="GN113" i="34"/>
  <c r="HO113" i="34" s="1"/>
  <c r="GM113" i="34"/>
  <c r="GH113" i="34"/>
  <c r="EH113" i="34"/>
  <c r="ET113" i="34" s="1"/>
  <c r="EG113" i="34"/>
  <c r="ES113" i="34" s="1"/>
  <c r="EF113" i="34"/>
  <c r="ER113" i="34" s="1"/>
  <c r="EE113" i="34"/>
  <c r="EQ113" i="34" s="1"/>
  <c r="ED113" i="34"/>
  <c r="EP113" i="34" s="1"/>
  <c r="EC113" i="34"/>
  <c r="EO113" i="34" s="1"/>
  <c r="EB113" i="34"/>
  <c r="EN113" i="34" s="1"/>
  <c r="EA113" i="34"/>
  <c r="EM113" i="34" s="1"/>
  <c r="DZ113" i="34"/>
  <c r="EL113" i="34" s="1"/>
  <c r="DY113" i="34"/>
  <c r="EK113" i="34" s="1"/>
  <c r="DX113" i="34"/>
  <c r="EJ113" i="34" s="1"/>
  <c r="DW113" i="34"/>
  <c r="EI113" i="34" s="1"/>
  <c r="DP113" i="34"/>
  <c r="DQ113" i="34" s="1"/>
  <c r="DH113" i="34"/>
  <c r="DG113" i="34"/>
  <c r="DF113" i="34"/>
  <c r="DI113" i="34" s="1"/>
  <c r="BJ113" i="34" s="1"/>
  <c r="DS113" i="34"/>
  <c r="DA113" i="34"/>
  <c r="CS113" i="34"/>
  <c r="CP113" i="34"/>
  <c r="DR113" i="34"/>
  <c r="CN113" i="34"/>
  <c r="CM113" i="34"/>
  <c r="CL113" i="34"/>
  <c r="CJ113" i="34"/>
  <c r="CH113" i="34"/>
  <c r="CR113" i="34" s="1"/>
  <c r="BG113" i="34" s="1"/>
  <c r="CG113" i="34"/>
  <c r="HL112" i="34"/>
  <c r="HJ112" i="34"/>
  <c r="HK112" i="34" s="1"/>
  <c r="BO112" i="34" s="1"/>
  <c r="HG112" i="34"/>
  <c r="GH112" i="34" s="1"/>
  <c r="HF112" i="34"/>
  <c r="HE112" i="34"/>
  <c r="HD112" i="34"/>
  <c r="GX112" i="34"/>
  <c r="HY112" i="34" s="1"/>
  <c r="GW112" i="34"/>
  <c r="HX112" i="34" s="1"/>
  <c r="GV112" i="34"/>
  <c r="HW112" i="34" s="1"/>
  <c r="GU112" i="34"/>
  <c r="HV112" i="34" s="1"/>
  <c r="GT112" i="34"/>
  <c r="HU112" i="34" s="1"/>
  <c r="GS112" i="34"/>
  <c r="HT112" i="34" s="1"/>
  <c r="GR112" i="34"/>
  <c r="HS112" i="34" s="1"/>
  <c r="GQ112" i="34"/>
  <c r="HR112" i="34" s="1"/>
  <c r="GP112" i="34"/>
  <c r="HQ112" i="34" s="1"/>
  <c r="GO112" i="34"/>
  <c r="HP112" i="34" s="1"/>
  <c r="GN112" i="34"/>
  <c r="HO112" i="34" s="1"/>
  <c r="GM112" i="34"/>
  <c r="EH112" i="34"/>
  <c r="ET112" i="34" s="1"/>
  <c r="EG112" i="34"/>
  <c r="ES112" i="34" s="1"/>
  <c r="EF112" i="34"/>
  <c r="ER112" i="34" s="1"/>
  <c r="EE112" i="34"/>
  <c r="EQ112" i="34" s="1"/>
  <c r="ED112" i="34"/>
  <c r="EP112" i="34" s="1"/>
  <c r="EC112" i="34"/>
  <c r="EO112" i="34" s="1"/>
  <c r="EB112" i="34"/>
  <c r="EN112" i="34" s="1"/>
  <c r="EA112" i="34"/>
  <c r="EM112" i="34" s="1"/>
  <c r="DZ112" i="34"/>
  <c r="EL112" i="34" s="1"/>
  <c r="DY112" i="34"/>
  <c r="EK112" i="34" s="1"/>
  <c r="DX112" i="34"/>
  <c r="EJ112" i="34" s="1"/>
  <c r="DW112" i="34"/>
  <c r="EI112" i="34" s="1"/>
  <c r="DP112" i="34"/>
  <c r="DQ112" i="34" s="1"/>
  <c r="DH112" i="34"/>
  <c r="DG112" i="34"/>
  <c r="DF112" i="34"/>
  <c r="DI112" i="34" s="1"/>
  <c r="BJ112" i="34" s="1"/>
  <c r="DS112" i="34"/>
  <c r="DA112" i="34"/>
  <c r="CS112" i="34"/>
  <c r="CP112" i="34"/>
  <c r="DR112" i="34"/>
  <c r="CN112" i="34"/>
  <c r="CM112" i="34"/>
  <c r="CL112" i="34"/>
  <c r="CJ112" i="34"/>
  <c r="CH112" i="34"/>
  <c r="CR112" i="34" s="1"/>
  <c r="BG112" i="34" s="1"/>
  <c r="CG112" i="34"/>
  <c r="HL111" i="34"/>
  <c r="HJ111" i="34"/>
  <c r="HK111" i="34" s="1"/>
  <c r="BO111" i="34" s="1"/>
  <c r="HG111" i="34"/>
  <c r="HF111" i="34"/>
  <c r="HE111" i="34"/>
  <c r="HD111" i="34"/>
  <c r="GX111" i="34"/>
  <c r="HY111" i="34" s="1"/>
  <c r="GW111" i="34"/>
  <c r="HX111" i="34" s="1"/>
  <c r="GV111" i="34"/>
  <c r="HW111" i="34" s="1"/>
  <c r="GU111" i="34"/>
  <c r="HV111" i="34" s="1"/>
  <c r="GT111" i="34"/>
  <c r="HU111" i="34" s="1"/>
  <c r="GS111" i="34"/>
  <c r="HT111" i="34" s="1"/>
  <c r="GR111" i="34"/>
  <c r="HS111" i="34" s="1"/>
  <c r="GQ111" i="34"/>
  <c r="HR111" i="34" s="1"/>
  <c r="GP111" i="34"/>
  <c r="HQ111" i="34" s="1"/>
  <c r="GO111" i="34"/>
  <c r="HP111" i="34" s="1"/>
  <c r="GN111" i="34"/>
  <c r="HO111" i="34" s="1"/>
  <c r="GM111" i="34"/>
  <c r="EH111" i="34"/>
  <c r="ET111" i="34" s="1"/>
  <c r="EG111" i="34"/>
  <c r="ES111" i="34" s="1"/>
  <c r="EF111" i="34"/>
  <c r="ER111" i="34" s="1"/>
  <c r="EE111" i="34"/>
  <c r="EQ111" i="34" s="1"/>
  <c r="ED111" i="34"/>
  <c r="EP111" i="34" s="1"/>
  <c r="EC111" i="34"/>
  <c r="EO111" i="34" s="1"/>
  <c r="EB111" i="34"/>
  <c r="EN111" i="34" s="1"/>
  <c r="EA111" i="34"/>
  <c r="EM111" i="34" s="1"/>
  <c r="DZ111" i="34"/>
  <c r="EL111" i="34" s="1"/>
  <c r="DY111" i="34"/>
  <c r="EK111" i="34" s="1"/>
  <c r="DX111" i="34"/>
  <c r="EJ111" i="34" s="1"/>
  <c r="DW111" i="34"/>
  <c r="EI111" i="34" s="1"/>
  <c r="DP111" i="34"/>
  <c r="DQ111" i="34" s="1"/>
  <c r="DH111" i="34"/>
  <c r="DG111" i="34"/>
  <c r="DF111" i="34"/>
  <c r="DI111" i="34" s="1"/>
  <c r="BJ111" i="34" s="1"/>
  <c r="DE111" i="34"/>
  <c r="BH111" i="34" s="1"/>
  <c r="DA111" i="34"/>
  <c r="CS111" i="34"/>
  <c r="CP111" i="34"/>
  <c r="DR111" i="34"/>
  <c r="CN111" i="34"/>
  <c r="CM111" i="34"/>
  <c r="CL111" i="34"/>
  <c r="CJ111" i="34"/>
  <c r="CH111" i="34"/>
  <c r="CR111" i="34" s="1"/>
  <c r="BG111" i="34" s="1"/>
  <c r="CG111" i="34"/>
  <c r="HL110" i="34"/>
  <c r="HJ110" i="34"/>
  <c r="HK110" i="34" s="1"/>
  <c r="BO110" i="34" s="1"/>
  <c r="HG110" i="34"/>
  <c r="GH110" i="34" s="1"/>
  <c r="HF110" i="34"/>
  <c r="HE110" i="34"/>
  <c r="HD110" i="34"/>
  <c r="GX110" i="34"/>
  <c r="HY110" i="34" s="1"/>
  <c r="GW110" i="34"/>
  <c r="HX110" i="34" s="1"/>
  <c r="GV110" i="34"/>
  <c r="HW110" i="34" s="1"/>
  <c r="GU110" i="34"/>
  <c r="HV110" i="34" s="1"/>
  <c r="GT110" i="34"/>
  <c r="HU110" i="34" s="1"/>
  <c r="GS110" i="34"/>
  <c r="HT110" i="34" s="1"/>
  <c r="GR110" i="34"/>
  <c r="HS110" i="34" s="1"/>
  <c r="GQ110" i="34"/>
  <c r="HR110" i="34" s="1"/>
  <c r="GP110" i="34"/>
  <c r="HQ110" i="34" s="1"/>
  <c r="GO110" i="34"/>
  <c r="HP110" i="34" s="1"/>
  <c r="GN110" i="34"/>
  <c r="HO110" i="34" s="1"/>
  <c r="GM110" i="34"/>
  <c r="EH110" i="34"/>
  <c r="ET110" i="34" s="1"/>
  <c r="EG110" i="34"/>
  <c r="ES110" i="34" s="1"/>
  <c r="EF110" i="34"/>
  <c r="ER110" i="34" s="1"/>
  <c r="EE110" i="34"/>
  <c r="EQ110" i="34" s="1"/>
  <c r="ED110" i="34"/>
  <c r="EP110" i="34" s="1"/>
  <c r="EC110" i="34"/>
  <c r="EO110" i="34" s="1"/>
  <c r="EB110" i="34"/>
  <c r="EN110" i="34" s="1"/>
  <c r="EA110" i="34"/>
  <c r="EM110" i="34" s="1"/>
  <c r="DZ110" i="34"/>
  <c r="EL110" i="34" s="1"/>
  <c r="DY110" i="34"/>
  <c r="EK110" i="34" s="1"/>
  <c r="DX110" i="34"/>
  <c r="EJ110" i="34" s="1"/>
  <c r="DW110" i="34"/>
  <c r="EI110" i="34" s="1"/>
  <c r="DP110" i="34"/>
  <c r="DQ110" i="34" s="1"/>
  <c r="DH110" i="34"/>
  <c r="DG110" i="34"/>
  <c r="DF110" i="34"/>
  <c r="DI110" i="34" s="1"/>
  <c r="BJ110" i="34" s="1"/>
  <c r="DS110" i="34"/>
  <c r="DA110" i="34"/>
  <c r="CS110" i="34"/>
  <c r="CP110" i="34"/>
  <c r="DR110" i="34"/>
  <c r="CN110" i="34"/>
  <c r="CM110" i="34"/>
  <c r="CL110" i="34"/>
  <c r="CJ110" i="34"/>
  <c r="CH110" i="34"/>
  <c r="CR110" i="34" s="1"/>
  <c r="BG110" i="34" s="1"/>
  <c r="CG110" i="34"/>
  <c r="HL109" i="34"/>
  <c r="HJ109" i="34"/>
  <c r="HK109" i="34" s="1"/>
  <c r="BO109" i="34" s="1"/>
  <c r="HG109" i="34"/>
  <c r="GH109" i="34" s="1"/>
  <c r="HF109" i="34"/>
  <c r="HE109" i="34"/>
  <c r="HD109" i="34"/>
  <c r="GX109" i="34"/>
  <c r="HY109" i="34" s="1"/>
  <c r="GW109" i="34"/>
  <c r="HX109" i="34" s="1"/>
  <c r="GV109" i="34"/>
  <c r="HW109" i="34" s="1"/>
  <c r="GU109" i="34"/>
  <c r="HV109" i="34" s="1"/>
  <c r="GT109" i="34"/>
  <c r="HU109" i="34" s="1"/>
  <c r="GS109" i="34"/>
  <c r="HT109" i="34" s="1"/>
  <c r="GR109" i="34"/>
  <c r="HS109" i="34" s="1"/>
  <c r="GQ109" i="34"/>
  <c r="HR109" i="34" s="1"/>
  <c r="GP109" i="34"/>
  <c r="HQ109" i="34" s="1"/>
  <c r="GO109" i="34"/>
  <c r="HP109" i="34" s="1"/>
  <c r="GN109" i="34"/>
  <c r="HO109" i="34" s="1"/>
  <c r="GM109" i="34"/>
  <c r="EH109" i="34"/>
  <c r="ET109" i="34" s="1"/>
  <c r="EG109" i="34"/>
  <c r="ES109" i="34" s="1"/>
  <c r="EF109" i="34"/>
  <c r="ER109" i="34" s="1"/>
  <c r="EE109" i="34"/>
  <c r="EQ109" i="34" s="1"/>
  <c r="ED109" i="34"/>
  <c r="EP109" i="34" s="1"/>
  <c r="EC109" i="34"/>
  <c r="EO109" i="34" s="1"/>
  <c r="EB109" i="34"/>
  <c r="EN109" i="34" s="1"/>
  <c r="EA109" i="34"/>
  <c r="EM109" i="34" s="1"/>
  <c r="DZ109" i="34"/>
  <c r="EL109" i="34" s="1"/>
  <c r="DY109" i="34"/>
  <c r="EK109" i="34" s="1"/>
  <c r="DX109" i="34"/>
  <c r="EJ109" i="34" s="1"/>
  <c r="DW109" i="34"/>
  <c r="EI109" i="34" s="1"/>
  <c r="DP109" i="34"/>
  <c r="DQ109" i="34" s="1"/>
  <c r="DH109" i="34"/>
  <c r="DG109" i="34"/>
  <c r="DF109" i="34"/>
  <c r="DI109" i="34" s="1"/>
  <c r="BJ109" i="34" s="1"/>
  <c r="DS109" i="34"/>
  <c r="DA109" i="34"/>
  <c r="CS109" i="34"/>
  <c r="CP109" i="34"/>
  <c r="DR109" i="34"/>
  <c r="CN109" i="34"/>
  <c r="CM109" i="34"/>
  <c r="CL109" i="34"/>
  <c r="CJ109" i="34"/>
  <c r="CH109" i="34"/>
  <c r="CR109" i="34" s="1"/>
  <c r="BG109" i="34" s="1"/>
  <c r="CG109" i="34"/>
  <c r="HL108" i="34"/>
  <c r="HJ108" i="34"/>
  <c r="HK108" i="34" s="1"/>
  <c r="BO108" i="34" s="1"/>
  <c r="HG108" i="34"/>
  <c r="HF108" i="34"/>
  <c r="HE108" i="34"/>
  <c r="HD108" i="34"/>
  <c r="GX108" i="34"/>
  <c r="HY108" i="34" s="1"/>
  <c r="GW108" i="34"/>
  <c r="HX108" i="34" s="1"/>
  <c r="GV108" i="34"/>
  <c r="HW108" i="34" s="1"/>
  <c r="GU108" i="34"/>
  <c r="HV108" i="34" s="1"/>
  <c r="GT108" i="34"/>
  <c r="HU108" i="34" s="1"/>
  <c r="GS108" i="34"/>
  <c r="HT108" i="34" s="1"/>
  <c r="GR108" i="34"/>
  <c r="HS108" i="34" s="1"/>
  <c r="GQ108" i="34"/>
  <c r="HR108" i="34" s="1"/>
  <c r="GP108" i="34"/>
  <c r="HQ108" i="34" s="1"/>
  <c r="GO108" i="34"/>
  <c r="HP108" i="34" s="1"/>
  <c r="GN108" i="34"/>
  <c r="HO108" i="34" s="1"/>
  <c r="GM108" i="34"/>
  <c r="EH108" i="34"/>
  <c r="ET108" i="34" s="1"/>
  <c r="EG108" i="34"/>
  <c r="ES108" i="34" s="1"/>
  <c r="EF108" i="34"/>
  <c r="ER108" i="34" s="1"/>
  <c r="EE108" i="34"/>
  <c r="EQ108" i="34" s="1"/>
  <c r="ED108" i="34"/>
  <c r="EP108" i="34" s="1"/>
  <c r="EC108" i="34"/>
  <c r="EO108" i="34" s="1"/>
  <c r="EB108" i="34"/>
  <c r="EN108" i="34" s="1"/>
  <c r="EA108" i="34"/>
  <c r="EM108" i="34" s="1"/>
  <c r="DZ108" i="34"/>
  <c r="EL108" i="34" s="1"/>
  <c r="DY108" i="34"/>
  <c r="EK108" i="34" s="1"/>
  <c r="DX108" i="34"/>
  <c r="EJ108" i="34" s="1"/>
  <c r="DW108" i="34"/>
  <c r="EI108" i="34" s="1"/>
  <c r="DP108" i="34"/>
  <c r="DQ108" i="34" s="1"/>
  <c r="DH108" i="34"/>
  <c r="DG108" i="34"/>
  <c r="DF108" i="34"/>
  <c r="DI108" i="34" s="1"/>
  <c r="BJ108" i="34" s="1"/>
  <c r="DA108" i="34"/>
  <c r="CS108" i="34"/>
  <c r="CP108" i="34"/>
  <c r="DR108" i="34"/>
  <c r="CN108" i="34"/>
  <c r="CM108" i="34"/>
  <c r="CV108" i="34" s="1"/>
  <c r="CL108" i="34"/>
  <c r="CJ108" i="34"/>
  <c r="CH108" i="34"/>
  <c r="CR108" i="34" s="1"/>
  <c r="BG108" i="34" s="1"/>
  <c r="CG108" i="34"/>
  <c r="HL107" i="34"/>
  <c r="HJ107" i="34"/>
  <c r="HK107" i="34" s="1"/>
  <c r="BO107" i="34" s="1"/>
  <c r="HG107" i="34"/>
  <c r="GH107" i="34" s="1"/>
  <c r="HF107" i="34"/>
  <c r="HE107" i="34"/>
  <c r="HD107" i="34"/>
  <c r="GX107" i="34"/>
  <c r="FG107" i="34" s="1"/>
  <c r="GF107" i="34" s="1"/>
  <c r="GW107" i="34"/>
  <c r="HX107" i="34" s="1"/>
  <c r="GV107" i="34"/>
  <c r="FE107" i="34" s="1"/>
  <c r="GD107" i="34" s="1"/>
  <c r="GU107" i="34"/>
  <c r="HV107" i="34" s="1"/>
  <c r="GT107" i="34"/>
  <c r="FC107" i="34" s="1"/>
  <c r="GB107" i="34" s="1"/>
  <c r="GS107" i="34"/>
  <c r="HT107" i="34" s="1"/>
  <c r="GR107" i="34"/>
  <c r="FA107" i="34" s="1"/>
  <c r="FY107" i="34" s="1"/>
  <c r="GQ107" i="34"/>
  <c r="HR107" i="34" s="1"/>
  <c r="GP107" i="34"/>
  <c r="EY107" i="34" s="1"/>
  <c r="FW107" i="34" s="1"/>
  <c r="GO107" i="34"/>
  <c r="HP107" i="34" s="1"/>
  <c r="GN107" i="34"/>
  <c r="GM107" i="34"/>
  <c r="EH107" i="34"/>
  <c r="ET107" i="34" s="1"/>
  <c r="EG107" i="34"/>
  <c r="ES107" i="34" s="1"/>
  <c r="EF107" i="34"/>
  <c r="ER107" i="34" s="1"/>
  <c r="EE107" i="34"/>
  <c r="EQ107" i="34" s="1"/>
  <c r="ED107" i="34"/>
  <c r="EP107" i="34" s="1"/>
  <c r="EC107" i="34"/>
  <c r="EO107" i="34" s="1"/>
  <c r="EB107" i="34"/>
  <c r="EN107" i="34" s="1"/>
  <c r="EA107" i="34"/>
  <c r="EM107" i="34" s="1"/>
  <c r="DZ107" i="34"/>
  <c r="EL107" i="34" s="1"/>
  <c r="DY107" i="34"/>
  <c r="EK107" i="34" s="1"/>
  <c r="DX107" i="34"/>
  <c r="EJ107" i="34" s="1"/>
  <c r="DW107" i="34"/>
  <c r="EI107" i="34" s="1"/>
  <c r="DP107" i="34"/>
  <c r="DQ107" i="34" s="1"/>
  <c r="DH107" i="34"/>
  <c r="DG107" i="34"/>
  <c r="DF107" i="34"/>
  <c r="DI107" i="34" s="1"/>
  <c r="BJ107" i="34" s="1"/>
  <c r="DS107" i="34"/>
  <c r="DA107" i="34"/>
  <c r="CS107" i="34"/>
  <c r="CP107" i="34"/>
  <c r="DR107" i="34"/>
  <c r="DT107" i="34" s="1"/>
  <c r="CN107" i="34"/>
  <c r="CM107" i="34"/>
  <c r="CL107" i="34"/>
  <c r="CJ107" i="34"/>
  <c r="CH107" i="34"/>
  <c r="CR107" i="34" s="1"/>
  <c r="BG107" i="34" s="1"/>
  <c r="CG107" i="34"/>
  <c r="HL106" i="34"/>
  <c r="HJ106" i="34"/>
  <c r="HK106" i="34" s="1"/>
  <c r="BO106" i="34" s="1"/>
  <c r="HG106" i="34"/>
  <c r="HF106" i="34"/>
  <c r="HE106" i="34"/>
  <c r="HD106" i="34"/>
  <c r="GX106" i="34"/>
  <c r="HY106" i="34" s="1"/>
  <c r="GW106" i="34"/>
  <c r="FF106" i="34" s="1"/>
  <c r="GE106" i="34" s="1"/>
  <c r="GV106" i="34"/>
  <c r="HW106" i="34" s="1"/>
  <c r="GU106" i="34"/>
  <c r="FD106" i="34" s="1"/>
  <c r="GC106" i="34" s="1"/>
  <c r="GT106" i="34"/>
  <c r="HU106" i="34" s="1"/>
  <c r="GS106" i="34"/>
  <c r="FB106" i="34" s="1"/>
  <c r="GA106" i="34" s="1"/>
  <c r="GR106" i="34"/>
  <c r="HS106" i="34" s="1"/>
  <c r="GQ106" i="34"/>
  <c r="EZ106" i="34" s="1"/>
  <c r="FX106" i="34" s="1"/>
  <c r="GP106" i="34"/>
  <c r="HQ106" i="34" s="1"/>
  <c r="GO106" i="34"/>
  <c r="EX106" i="34" s="1"/>
  <c r="FV106" i="34" s="1"/>
  <c r="GN106" i="34"/>
  <c r="HO106" i="34" s="1"/>
  <c r="GM106" i="34"/>
  <c r="EH106" i="34"/>
  <c r="ET106" i="34" s="1"/>
  <c r="EG106" i="34"/>
  <c r="ES106" i="34" s="1"/>
  <c r="EF106" i="34"/>
  <c r="ER106" i="34" s="1"/>
  <c r="EE106" i="34"/>
  <c r="EQ106" i="34" s="1"/>
  <c r="ED106" i="34"/>
  <c r="EP106" i="34" s="1"/>
  <c r="EC106" i="34"/>
  <c r="EO106" i="34" s="1"/>
  <c r="EB106" i="34"/>
  <c r="EN106" i="34" s="1"/>
  <c r="EA106" i="34"/>
  <c r="EM106" i="34" s="1"/>
  <c r="DZ106" i="34"/>
  <c r="EL106" i="34" s="1"/>
  <c r="DY106" i="34"/>
  <c r="EK106" i="34" s="1"/>
  <c r="DX106" i="34"/>
  <c r="EJ106" i="34" s="1"/>
  <c r="DW106" i="34"/>
  <c r="EI106" i="34" s="1"/>
  <c r="DP106" i="34"/>
  <c r="DQ106" i="34" s="1"/>
  <c r="DH106" i="34"/>
  <c r="DG106" i="34"/>
  <c r="DF106" i="34"/>
  <c r="DI106" i="34" s="1"/>
  <c r="BJ106" i="34" s="1"/>
  <c r="DA106" i="34"/>
  <c r="CS106" i="34"/>
  <c r="CP106" i="34"/>
  <c r="DR106" i="34"/>
  <c r="CN106" i="34"/>
  <c r="CM106" i="34"/>
  <c r="CV106" i="34" s="1"/>
  <c r="CL106" i="34"/>
  <c r="CJ106" i="34"/>
  <c r="CH106" i="34"/>
  <c r="CR106" i="34" s="1"/>
  <c r="BG106" i="34" s="1"/>
  <c r="CG106" i="34"/>
  <c r="HL105" i="34"/>
  <c r="HJ105" i="34"/>
  <c r="HK105" i="34" s="1"/>
  <c r="BO105" i="34" s="1"/>
  <c r="HG105" i="34"/>
  <c r="HF105" i="34"/>
  <c r="HE105" i="34"/>
  <c r="HD105" i="34"/>
  <c r="GX105" i="34"/>
  <c r="FG105" i="34" s="1"/>
  <c r="GF105" i="34" s="1"/>
  <c r="GW105" i="34"/>
  <c r="HX105" i="34" s="1"/>
  <c r="GV105" i="34"/>
  <c r="FE105" i="34" s="1"/>
  <c r="GD105" i="34" s="1"/>
  <c r="GU105" i="34"/>
  <c r="HV105" i="34" s="1"/>
  <c r="GT105" i="34"/>
  <c r="FC105" i="34" s="1"/>
  <c r="GB105" i="34" s="1"/>
  <c r="GS105" i="34"/>
  <c r="HT105" i="34" s="1"/>
  <c r="GR105" i="34"/>
  <c r="FA105" i="34" s="1"/>
  <c r="FY105" i="34" s="1"/>
  <c r="GQ105" i="34"/>
  <c r="HR105" i="34" s="1"/>
  <c r="GP105" i="34"/>
  <c r="EY105" i="34" s="1"/>
  <c r="FW105" i="34" s="1"/>
  <c r="GO105" i="34"/>
  <c r="HP105" i="34" s="1"/>
  <c r="GN105" i="34"/>
  <c r="GM105" i="34"/>
  <c r="EH105" i="34"/>
  <c r="ET105" i="34" s="1"/>
  <c r="EG105" i="34"/>
  <c r="ES105" i="34" s="1"/>
  <c r="EF105" i="34"/>
  <c r="ER105" i="34" s="1"/>
  <c r="EE105" i="34"/>
  <c r="EQ105" i="34" s="1"/>
  <c r="ED105" i="34"/>
  <c r="EP105" i="34" s="1"/>
  <c r="EC105" i="34"/>
  <c r="EO105" i="34" s="1"/>
  <c r="EB105" i="34"/>
  <c r="EN105" i="34" s="1"/>
  <c r="EA105" i="34"/>
  <c r="EM105" i="34" s="1"/>
  <c r="DZ105" i="34"/>
  <c r="EL105" i="34" s="1"/>
  <c r="DY105" i="34"/>
  <c r="EK105" i="34" s="1"/>
  <c r="DX105" i="34"/>
  <c r="EJ105" i="34" s="1"/>
  <c r="DW105" i="34"/>
  <c r="EI105" i="34" s="1"/>
  <c r="DP105" i="34"/>
  <c r="DQ105" i="34" s="1"/>
  <c r="DH105" i="34"/>
  <c r="DG105" i="34"/>
  <c r="DF105" i="34"/>
  <c r="DI105" i="34" s="1"/>
  <c r="BJ105" i="34" s="1"/>
  <c r="DS105" i="34"/>
  <c r="DA105" i="34"/>
  <c r="CS105" i="34"/>
  <c r="CP105" i="34"/>
  <c r="DR105" i="34"/>
  <c r="DT105" i="34" s="1"/>
  <c r="CN105" i="34"/>
  <c r="CM105" i="34"/>
  <c r="CL105" i="34"/>
  <c r="CJ105" i="34"/>
  <c r="CH105" i="34"/>
  <c r="CR105" i="34" s="1"/>
  <c r="BG105" i="34" s="1"/>
  <c r="CG105" i="34"/>
  <c r="HL104" i="34"/>
  <c r="HJ104" i="34"/>
  <c r="HK104" i="34" s="1"/>
  <c r="BO104" i="34" s="1"/>
  <c r="HG104" i="34"/>
  <c r="HF104" i="34"/>
  <c r="HE104" i="34"/>
  <c r="HD104" i="34"/>
  <c r="GX104" i="34"/>
  <c r="HY104" i="34" s="1"/>
  <c r="GW104" i="34"/>
  <c r="FF104" i="34" s="1"/>
  <c r="GE104" i="34" s="1"/>
  <c r="GV104" i="34"/>
  <c r="HW104" i="34" s="1"/>
  <c r="GU104" i="34"/>
  <c r="FD104" i="34" s="1"/>
  <c r="GC104" i="34" s="1"/>
  <c r="GT104" i="34"/>
  <c r="HU104" i="34" s="1"/>
  <c r="GS104" i="34"/>
  <c r="FB104" i="34" s="1"/>
  <c r="GA104" i="34" s="1"/>
  <c r="GR104" i="34"/>
  <c r="HS104" i="34" s="1"/>
  <c r="GQ104" i="34"/>
  <c r="EZ104" i="34" s="1"/>
  <c r="FX104" i="34" s="1"/>
  <c r="GP104" i="34"/>
  <c r="HQ104" i="34" s="1"/>
  <c r="GO104" i="34"/>
  <c r="EX104" i="34" s="1"/>
  <c r="FV104" i="34" s="1"/>
  <c r="GN104" i="34"/>
  <c r="HO104" i="34" s="1"/>
  <c r="GM104" i="34"/>
  <c r="EH104" i="34"/>
  <c r="ET104" i="34" s="1"/>
  <c r="EG104" i="34"/>
  <c r="ES104" i="34" s="1"/>
  <c r="EF104" i="34"/>
  <c r="ER104" i="34" s="1"/>
  <c r="EE104" i="34"/>
  <c r="EQ104" i="34" s="1"/>
  <c r="ED104" i="34"/>
  <c r="EP104" i="34" s="1"/>
  <c r="EC104" i="34"/>
  <c r="EO104" i="34" s="1"/>
  <c r="EB104" i="34"/>
  <c r="EN104" i="34" s="1"/>
  <c r="EA104" i="34"/>
  <c r="EM104" i="34" s="1"/>
  <c r="DZ104" i="34"/>
  <c r="EL104" i="34" s="1"/>
  <c r="DY104" i="34"/>
  <c r="EK104" i="34" s="1"/>
  <c r="DX104" i="34"/>
  <c r="EJ104" i="34" s="1"/>
  <c r="DW104" i="34"/>
  <c r="EI104" i="34" s="1"/>
  <c r="DP104" i="34"/>
  <c r="DQ104" i="34" s="1"/>
  <c r="DH104" i="34"/>
  <c r="DG104" i="34"/>
  <c r="DF104" i="34"/>
  <c r="DI104" i="34" s="1"/>
  <c r="BJ104" i="34" s="1"/>
  <c r="DA104" i="34"/>
  <c r="CS104" i="34"/>
  <c r="CP104" i="34"/>
  <c r="DR104" i="34"/>
  <c r="CN104" i="34"/>
  <c r="CM104" i="34"/>
  <c r="CV104" i="34" s="1"/>
  <c r="CL104" i="34"/>
  <c r="CJ104" i="34"/>
  <c r="CH104" i="34"/>
  <c r="CR104" i="34" s="1"/>
  <c r="BG104" i="34" s="1"/>
  <c r="CG104" i="34"/>
  <c r="HL103" i="34"/>
  <c r="HJ103" i="34"/>
  <c r="HK103" i="34" s="1"/>
  <c r="BO103" i="34" s="1"/>
  <c r="HG103" i="34"/>
  <c r="GH103" i="34" s="1"/>
  <c r="HF103" i="34"/>
  <c r="HE103" i="34"/>
  <c r="HD103" i="34"/>
  <c r="GX103" i="34"/>
  <c r="FG103" i="34" s="1"/>
  <c r="GF103" i="34" s="1"/>
  <c r="GW103" i="34"/>
  <c r="HX103" i="34" s="1"/>
  <c r="GV103" i="34"/>
  <c r="FE103" i="34" s="1"/>
  <c r="GD103" i="34" s="1"/>
  <c r="GU103" i="34"/>
  <c r="GT103" i="34"/>
  <c r="FC103" i="34" s="1"/>
  <c r="GB103" i="34" s="1"/>
  <c r="GS103" i="34"/>
  <c r="HT103" i="34" s="1"/>
  <c r="GR103" i="34"/>
  <c r="FA103" i="34" s="1"/>
  <c r="FY103" i="34" s="1"/>
  <c r="GQ103" i="34"/>
  <c r="GP103" i="34"/>
  <c r="EY103" i="34" s="1"/>
  <c r="FW103" i="34" s="1"/>
  <c r="GO103" i="34"/>
  <c r="HP103" i="34" s="1"/>
  <c r="GN103" i="34"/>
  <c r="GM103" i="34"/>
  <c r="EH103" i="34"/>
  <c r="ET103" i="34" s="1"/>
  <c r="EG103" i="34"/>
  <c r="ES103" i="34" s="1"/>
  <c r="EF103" i="34"/>
  <c r="ER103" i="34" s="1"/>
  <c r="EE103" i="34"/>
  <c r="EQ103" i="34" s="1"/>
  <c r="ED103" i="34"/>
  <c r="EP103" i="34" s="1"/>
  <c r="EC103" i="34"/>
  <c r="EO103" i="34" s="1"/>
  <c r="EB103" i="34"/>
  <c r="EN103" i="34" s="1"/>
  <c r="EA103" i="34"/>
  <c r="EM103" i="34" s="1"/>
  <c r="DZ103" i="34"/>
  <c r="EL103" i="34" s="1"/>
  <c r="DY103" i="34"/>
  <c r="EK103" i="34" s="1"/>
  <c r="DX103" i="34"/>
  <c r="EJ103" i="34" s="1"/>
  <c r="DW103" i="34"/>
  <c r="EI103" i="34" s="1"/>
  <c r="DP103" i="34"/>
  <c r="DQ103" i="34" s="1"/>
  <c r="DH103" i="34"/>
  <c r="DG103" i="34"/>
  <c r="DF103" i="34"/>
  <c r="DI103" i="34" s="1"/>
  <c r="BJ103" i="34" s="1"/>
  <c r="DS103" i="34"/>
  <c r="DA103" i="34"/>
  <c r="CS103" i="34"/>
  <c r="CP103" i="34"/>
  <c r="DR103" i="34"/>
  <c r="DT103" i="34" s="1"/>
  <c r="CN103" i="34"/>
  <c r="CM103" i="34"/>
  <c r="CL103" i="34"/>
  <c r="CJ103" i="34"/>
  <c r="CH103" i="34"/>
  <c r="CR103" i="34" s="1"/>
  <c r="BG103" i="34" s="1"/>
  <c r="CG103" i="34"/>
  <c r="HL102" i="34"/>
  <c r="HJ102" i="34"/>
  <c r="HK102" i="34" s="1"/>
  <c r="BO102" i="34" s="1"/>
  <c r="HG102" i="34"/>
  <c r="GH102" i="34" s="1"/>
  <c r="HF102" i="34"/>
  <c r="HE102" i="34"/>
  <c r="HD102" i="34"/>
  <c r="GX102" i="34"/>
  <c r="HY102" i="34" s="1"/>
  <c r="GW102" i="34"/>
  <c r="FF102" i="34" s="1"/>
  <c r="GE102" i="34" s="1"/>
  <c r="GV102" i="34"/>
  <c r="HW102" i="34" s="1"/>
  <c r="GU102" i="34"/>
  <c r="FD102" i="34" s="1"/>
  <c r="GC102" i="34" s="1"/>
  <c r="GT102" i="34"/>
  <c r="GS102" i="34"/>
  <c r="FB102" i="34" s="1"/>
  <c r="GA102" i="34" s="1"/>
  <c r="GR102" i="34"/>
  <c r="HS102" i="34" s="1"/>
  <c r="GQ102" i="34"/>
  <c r="EZ102" i="34" s="1"/>
  <c r="FX102" i="34" s="1"/>
  <c r="GP102" i="34"/>
  <c r="HQ102" i="34" s="1"/>
  <c r="GO102" i="34"/>
  <c r="EX102" i="34" s="1"/>
  <c r="FV102" i="34" s="1"/>
  <c r="GN102" i="34"/>
  <c r="HO102" i="34" s="1"/>
  <c r="GM102" i="34"/>
  <c r="EH102" i="34"/>
  <c r="ET102" i="34" s="1"/>
  <c r="EG102" i="34"/>
  <c r="ES102" i="34" s="1"/>
  <c r="EF102" i="34"/>
  <c r="ER102" i="34" s="1"/>
  <c r="EE102" i="34"/>
  <c r="EQ102" i="34" s="1"/>
  <c r="ED102" i="34"/>
  <c r="EP102" i="34" s="1"/>
  <c r="EC102" i="34"/>
  <c r="EO102" i="34" s="1"/>
  <c r="EB102" i="34"/>
  <c r="EN102" i="34" s="1"/>
  <c r="EA102" i="34"/>
  <c r="EM102" i="34" s="1"/>
  <c r="DZ102" i="34"/>
  <c r="EL102" i="34" s="1"/>
  <c r="DY102" i="34"/>
  <c r="EK102" i="34" s="1"/>
  <c r="DX102" i="34"/>
  <c r="EJ102" i="34" s="1"/>
  <c r="DW102" i="34"/>
  <c r="EI102" i="34" s="1"/>
  <c r="DP102" i="34"/>
  <c r="DQ102" i="34" s="1"/>
  <c r="DH102" i="34"/>
  <c r="DG102" i="34"/>
  <c r="DF102" i="34"/>
  <c r="DI102" i="34" s="1"/>
  <c r="BJ102" i="34" s="1"/>
  <c r="DA102" i="34"/>
  <c r="CS102" i="34"/>
  <c r="CP102" i="34"/>
  <c r="DR102" i="34"/>
  <c r="CN102" i="34"/>
  <c r="CM102" i="34"/>
  <c r="CV102" i="34" s="1"/>
  <c r="CL102" i="34"/>
  <c r="CJ102" i="34"/>
  <c r="CH102" i="34"/>
  <c r="CR102" i="34" s="1"/>
  <c r="BG102" i="34" s="1"/>
  <c r="CG102" i="34"/>
  <c r="HL101" i="34"/>
  <c r="HJ101" i="34"/>
  <c r="HK101" i="34" s="1"/>
  <c r="BO101" i="34" s="1"/>
  <c r="HG101" i="34"/>
  <c r="HF101" i="34"/>
  <c r="HE101" i="34"/>
  <c r="HD101" i="34"/>
  <c r="GX101" i="34"/>
  <c r="FG101" i="34" s="1"/>
  <c r="GF101" i="34" s="1"/>
  <c r="GW101" i="34"/>
  <c r="HX101" i="34" s="1"/>
  <c r="GV101" i="34"/>
  <c r="FE101" i="34" s="1"/>
  <c r="GD101" i="34" s="1"/>
  <c r="GU101" i="34"/>
  <c r="HV101" i="34" s="1"/>
  <c r="GT101" i="34"/>
  <c r="FC101" i="34" s="1"/>
  <c r="GB101" i="34" s="1"/>
  <c r="GS101" i="34"/>
  <c r="GR101" i="34"/>
  <c r="FA101" i="34" s="1"/>
  <c r="FY101" i="34" s="1"/>
  <c r="GQ101" i="34"/>
  <c r="HR101" i="34" s="1"/>
  <c r="GP101" i="34"/>
  <c r="EY101" i="34" s="1"/>
  <c r="FW101" i="34" s="1"/>
  <c r="GO101" i="34"/>
  <c r="HP101" i="34" s="1"/>
  <c r="GN101" i="34"/>
  <c r="GM101" i="34"/>
  <c r="EH101" i="34"/>
  <c r="ET101" i="34" s="1"/>
  <c r="EG101" i="34"/>
  <c r="ES101" i="34" s="1"/>
  <c r="EF101" i="34"/>
  <c r="ER101" i="34" s="1"/>
  <c r="EE101" i="34"/>
  <c r="EQ101" i="34" s="1"/>
  <c r="ED101" i="34"/>
  <c r="EP101" i="34" s="1"/>
  <c r="EC101" i="34"/>
  <c r="EO101" i="34" s="1"/>
  <c r="EB101" i="34"/>
  <c r="EN101" i="34" s="1"/>
  <c r="EA101" i="34"/>
  <c r="EM101" i="34" s="1"/>
  <c r="DZ101" i="34"/>
  <c r="EL101" i="34" s="1"/>
  <c r="DY101" i="34"/>
  <c r="EK101" i="34" s="1"/>
  <c r="DX101" i="34"/>
  <c r="EJ101" i="34" s="1"/>
  <c r="DW101" i="34"/>
  <c r="EI101" i="34" s="1"/>
  <c r="DP101" i="34"/>
  <c r="DQ101" i="34" s="1"/>
  <c r="DH101" i="34"/>
  <c r="DG101" i="34"/>
  <c r="DF101" i="34"/>
  <c r="DI101" i="34" s="1"/>
  <c r="BJ101" i="34" s="1"/>
  <c r="DA101" i="34"/>
  <c r="CS101" i="34"/>
  <c r="CP101" i="34"/>
  <c r="DR101" i="34"/>
  <c r="DT101" i="34" s="1"/>
  <c r="CN101" i="34"/>
  <c r="CM101" i="34"/>
  <c r="CL101" i="34"/>
  <c r="CJ101" i="34"/>
  <c r="CH101" i="34"/>
  <c r="CR101" i="34" s="1"/>
  <c r="BG101" i="34" s="1"/>
  <c r="CG101" i="34"/>
  <c r="HL100" i="34"/>
  <c r="HJ100" i="34"/>
  <c r="HK100" i="34" s="1"/>
  <c r="BO100" i="34" s="1"/>
  <c r="HG100" i="34"/>
  <c r="HF100" i="34"/>
  <c r="HE100" i="34"/>
  <c r="HD100" i="34"/>
  <c r="GX100" i="34"/>
  <c r="HY100" i="34" s="1"/>
  <c r="GW100" i="34"/>
  <c r="FF100" i="34" s="1"/>
  <c r="GE100" i="34" s="1"/>
  <c r="GV100" i="34"/>
  <c r="HW100" i="34" s="1"/>
  <c r="GU100" i="34"/>
  <c r="FD100" i="34" s="1"/>
  <c r="GC100" i="34" s="1"/>
  <c r="GT100" i="34"/>
  <c r="HU100" i="34" s="1"/>
  <c r="GS100" i="34"/>
  <c r="FB100" i="34" s="1"/>
  <c r="GA100" i="34" s="1"/>
  <c r="GR100" i="34"/>
  <c r="HS100" i="34" s="1"/>
  <c r="GQ100" i="34"/>
  <c r="EZ100" i="34" s="1"/>
  <c r="FX100" i="34" s="1"/>
  <c r="GP100" i="34"/>
  <c r="HQ100" i="34" s="1"/>
  <c r="GO100" i="34"/>
  <c r="EX100" i="34" s="1"/>
  <c r="FV100" i="34" s="1"/>
  <c r="GN100" i="34"/>
  <c r="HO100" i="34" s="1"/>
  <c r="GM100" i="34"/>
  <c r="EH100" i="34"/>
  <c r="ET100" i="34" s="1"/>
  <c r="EG100" i="34"/>
  <c r="ES100" i="34" s="1"/>
  <c r="EF100" i="34"/>
  <c r="ER100" i="34" s="1"/>
  <c r="EE100" i="34"/>
  <c r="EQ100" i="34" s="1"/>
  <c r="ED100" i="34"/>
  <c r="EP100" i="34" s="1"/>
  <c r="EC100" i="34"/>
  <c r="EO100" i="34" s="1"/>
  <c r="EB100" i="34"/>
  <c r="EN100" i="34" s="1"/>
  <c r="EA100" i="34"/>
  <c r="EM100" i="34" s="1"/>
  <c r="DZ100" i="34"/>
  <c r="EL100" i="34" s="1"/>
  <c r="DY100" i="34"/>
  <c r="EK100" i="34" s="1"/>
  <c r="DX100" i="34"/>
  <c r="EJ100" i="34" s="1"/>
  <c r="DW100" i="34"/>
  <c r="EI100" i="34" s="1"/>
  <c r="DP100" i="34"/>
  <c r="DQ100" i="34" s="1"/>
  <c r="DH100" i="34"/>
  <c r="DG100" i="34"/>
  <c r="DF100" i="34"/>
  <c r="DI100" i="34" s="1"/>
  <c r="BJ100" i="34" s="1"/>
  <c r="DS100" i="34"/>
  <c r="DA100" i="34"/>
  <c r="CS100" i="34"/>
  <c r="CP100" i="34"/>
  <c r="DR100" i="34"/>
  <c r="CN100" i="34"/>
  <c r="CM100" i="34"/>
  <c r="CL100" i="34"/>
  <c r="CJ100" i="34"/>
  <c r="CH100" i="34"/>
  <c r="CR100" i="34" s="1"/>
  <c r="BG100" i="34" s="1"/>
  <c r="CG100" i="34"/>
  <c r="HL99" i="34"/>
  <c r="HJ99" i="34"/>
  <c r="HK99" i="34" s="1"/>
  <c r="BO99" i="34" s="1"/>
  <c r="HG99" i="34"/>
  <c r="GH99" i="34" s="1"/>
  <c r="HF99" i="34"/>
  <c r="HE99" i="34"/>
  <c r="HD99" i="34"/>
  <c r="GX99" i="34"/>
  <c r="GW99" i="34"/>
  <c r="HX99" i="34" s="1"/>
  <c r="GV99" i="34"/>
  <c r="HW99" i="34" s="1"/>
  <c r="GU99" i="34"/>
  <c r="HV99" i="34" s="1"/>
  <c r="GT99" i="34"/>
  <c r="HU99" i="34" s="1"/>
  <c r="GS99" i="34"/>
  <c r="HT99" i="34" s="1"/>
  <c r="GR99" i="34"/>
  <c r="HS99" i="34" s="1"/>
  <c r="GQ99" i="34"/>
  <c r="HR99" i="34" s="1"/>
  <c r="GP99" i="34"/>
  <c r="GO99" i="34"/>
  <c r="HP99" i="34" s="1"/>
  <c r="GN99" i="34"/>
  <c r="HO99" i="34" s="1"/>
  <c r="GM99" i="34"/>
  <c r="EH99" i="34"/>
  <c r="ET99" i="34" s="1"/>
  <c r="EG99" i="34"/>
  <c r="ES99" i="34" s="1"/>
  <c r="EF99" i="34"/>
  <c r="ER99" i="34" s="1"/>
  <c r="EE99" i="34"/>
  <c r="EQ99" i="34" s="1"/>
  <c r="ED99" i="34"/>
  <c r="EP99" i="34" s="1"/>
  <c r="EC99" i="34"/>
  <c r="EO99" i="34" s="1"/>
  <c r="EB99" i="34"/>
  <c r="EN99" i="34" s="1"/>
  <c r="EA99" i="34"/>
  <c r="EM99" i="34" s="1"/>
  <c r="DZ99" i="34"/>
  <c r="EL99" i="34" s="1"/>
  <c r="DY99" i="34"/>
  <c r="EK99" i="34" s="1"/>
  <c r="DX99" i="34"/>
  <c r="EJ99" i="34" s="1"/>
  <c r="DW99" i="34"/>
  <c r="EI99" i="34" s="1"/>
  <c r="DP99" i="34"/>
  <c r="DQ99" i="34" s="1"/>
  <c r="DH99" i="34"/>
  <c r="DG99" i="34"/>
  <c r="DF99" i="34"/>
  <c r="DI99" i="34" s="1"/>
  <c r="BJ99" i="34" s="1"/>
  <c r="DS99" i="34"/>
  <c r="DA99" i="34"/>
  <c r="CS99" i="34"/>
  <c r="CP99" i="34"/>
  <c r="DR99" i="34"/>
  <c r="CN99" i="34"/>
  <c r="CM99" i="34"/>
  <c r="CL99" i="34"/>
  <c r="CJ99" i="34"/>
  <c r="CH99" i="34"/>
  <c r="CR99" i="34" s="1"/>
  <c r="BG99" i="34" s="1"/>
  <c r="CG99" i="34"/>
  <c r="HL98" i="34"/>
  <c r="HJ98" i="34"/>
  <c r="HK98" i="34" s="1"/>
  <c r="BO98" i="34" s="1"/>
  <c r="HG98" i="34"/>
  <c r="HF98" i="34"/>
  <c r="HE98" i="34"/>
  <c r="HD98" i="34"/>
  <c r="GX98" i="34"/>
  <c r="HY98" i="34" s="1"/>
  <c r="GW98" i="34"/>
  <c r="HX98" i="34" s="1"/>
  <c r="GV98" i="34"/>
  <c r="HW98" i="34" s="1"/>
  <c r="GU98" i="34"/>
  <c r="HV98" i="34" s="1"/>
  <c r="GT98" i="34"/>
  <c r="HU98" i="34" s="1"/>
  <c r="GS98" i="34"/>
  <c r="HT98" i="34" s="1"/>
  <c r="GR98" i="34"/>
  <c r="HS98" i="34" s="1"/>
  <c r="GQ98" i="34"/>
  <c r="HR98" i="34" s="1"/>
  <c r="GP98" i="34"/>
  <c r="HQ98" i="34" s="1"/>
  <c r="GO98" i="34"/>
  <c r="HP98" i="34" s="1"/>
  <c r="GN98" i="34"/>
  <c r="HO98" i="34" s="1"/>
  <c r="GM98" i="34"/>
  <c r="EH98" i="34"/>
  <c r="ET98" i="34" s="1"/>
  <c r="EG98" i="34"/>
  <c r="ES98" i="34" s="1"/>
  <c r="EF98" i="34"/>
  <c r="ER98" i="34" s="1"/>
  <c r="EE98" i="34"/>
  <c r="EQ98" i="34" s="1"/>
  <c r="ED98" i="34"/>
  <c r="EP98" i="34" s="1"/>
  <c r="EC98" i="34"/>
  <c r="EO98" i="34" s="1"/>
  <c r="EB98" i="34"/>
  <c r="EN98" i="34" s="1"/>
  <c r="EA98" i="34"/>
  <c r="EM98" i="34" s="1"/>
  <c r="DZ98" i="34"/>
  <c r="EL98" i="34" s="1"/>
  <c r="DY98" i="34"/>
  <c r="EK98" i="34" s="1"/>
  <c r="DX98" i="34"/>
  <c r="EJ98" i="34" s="1"/>
  <c r="DW98" i="34"/>
  <c r="EI98" i="34" s="1"/>
  <c r="DP98" i="34"/>
  <c r="DQ98" i="34" s="1"/>
  <c r="DH98" i="34"/>
  <c r="DG98" i="34"/>
  <c r="DF98" i="34"/>
  <c r="DI98" i="34" s="1"/>
  <c r="BJ98" i="34" s="1"/>
  <c r="DE98" i="34"/>
  <c r="BH98" i="34" s="1"/>
  <c r="DA98" i="34"/>
  <c r="CS98" i="34"/>
  <c r="CP98" i="34"/>
  <c r="DR98" i="34"/>
  <c r="CN98" i="34"/>
  <c r="CM98" i="34"/>
  <c r="CL98" i="34"/>
  <c r="CJ98" i="34"/>
  <c r="CH98" i="34"/>
  <c r="CR98" i="34" s="1"/>
  <c r="BG98" i="34" s="1"/>
  <c r="CG98" i="34"/>
  <c r="HL97" i="34"/>
  <c r="HJ97" i="34"/>
  <c r="HK97" i="34" s="1"/>
  <c r="BO97" i="34" s="1"/>
  <c r="HG97" i="34"/>
  <c r="GH97" i="34" s="1"/>
  <c r="HF97" i="34"/>
  <c r="HE97" i="34"/>
  <c r="HD97" i="34"/>
  <c r="GX97" i="34"/>
  <c r="HY97" i="34" s="1"/>
  <c r="GW97" i="34"/>
  <c r="HX97" i="34" s="1"/>
  <c r="GV97" i="34"/>
  <c r="HW97" i="34" s="1"/>
  <c r="GU97" i="34"/>
  <c r="HV97" i="34" s="1"/>
  <c r="GT97" i="34"/>
  <c r="HU97" i="34" s="1"/>
  <c r="GS97" i="34"/>
  <c r="HT97" i="34" s="1"/>
  <c r="GR97" i="34"/>
  <c r="HS97" i="34" s="1"/>
  <c r="GQ97" i="34"/>
  <c r="HR97" i="34" s="1"/>
  <c r="GP97" i="34"/>
  <c r="HQ97" i="34" s="1"/>
  <c r="GO97" i="34"/>
  <c r="HP97" i="34" s="1"/>
  <c r="GN97" i="34"/>
  <c r="HO97" i="34" s="1"/>
  <c r="GM97" i="34"/>
  <c r="EH97" i="34"/>
  <c r="ET97" i="34" s="1"/>
  <c r="EG97" i="34"/>
  <c r="ES97" i="34" s="1"/>
  <c r="EF97" i="34"/>
  <c r="ER97" i="34" s="1"/>
  <c r="EE97" i="34"/>
  <c r="EQ97" i="34" s="1"/>
  <c r="ED97" i="34"/>
  <c r="EP97" i="34" s="1"/>
  <c r="EC97" i="34"/>
  <c r="EO97" i="34" s="1"/>
  <c r="EB97" i="34"/>
  <c r="EN97" i="34" s="1"/>
  <c r="EA97" i="34"/>
  <c r="EM97" i="34" s="1"/>
  <c r="DZ97" i="34"/>
  <c r="EL97" i="34" s="1"/>
  <c r="DY97" i="34"/>
  <c r="EK97" i="34" s="1"/>
  <c r="DX97" i="34"/>
  <c r="EJ97" i="34" s="1"/>
  <c r="DW97" i="34"/>
  <c r="EI97" i="34" s="1"/>
  <c r="DP97" i="34"/>
  <c r="DQ97" i="34" s="1"/>
  <c r="DH97" i="34"/>
  <c r="DG97" i="34"/>
  <c r="DF97" i="34"/>
  <c r="DI97" i="34" s="1"/>
  <c r="BJ97" i="34" s="1"/>
  <c r="DS97" i="34"/>
  <c r="DA97" i="34"/>
  <c r="CS97" i="34"/>
  <c r="CP97" i="34"/>
  <c r="DR97" i="34"/>
  <c r="CN97" i="34"/>
  <c r="CM97" i="34"/>
  <c r="CL97" i="34"/>
  <c r="CJ97" i="34"/>
  <c r="CH97" i="34"/>
  <c r="CR97" i="34" s="1"/>
  <c r="BG97" i="34" s="1"/>
  <c r="CG97" i="34"/>
  <c r="HL96" i="34"/>
  <c r="HJ96" i="34"/>
  <c r="HK96" i="34" s="1"/>
  <c r="BO96" i="34" s="1"/>
  <c r="HG96" i="34"/>
  <c r="GH96" i="34" s="1"/>
  <c r="HF96" i="34"/>
  <c r="HE96" i="34"/>
  <c r="HD96" i="34"/>
  <c r="GX96" i="34"/>
  <c r="HY96" i="34" s="1"/>
  <c r="GW96" i="34"/>
  <c r="HX96" i="34" s="1"/>
  <c r="GV96" i="34"/>
  <c r="HW96" i="34" s="1"/>
  <c r="GU96" i="34"/>
  <c r="HV96" i="34" s="1"/>
  <c r="GT96" i="34"/>
  <c r="HU96" i="34" s="1"/>
  <c r="GS96" i="34"/>
  <c r="HT96" i="34" s="1"/>
  <c r="GR96" i="34"/>
  <c r="HS96" i="34" s="1"/>
  <c r="GQ96" i="34"/>
  <c r="HR96" i="34" s="1"/>
  <c r="GP96" i="34"/>
  <c r="HQ96" i="34" s="1"/>
  <c r="GO96" i="34"/>
  <c r="HP96" i="34" s="1"/>
  <c r="GN96" i="34"/>
  <c r="HO96" i="34" s="1"/>
  <c r="GM96" i="34"/>
  <c r="EH96" i="34"/>
  <c r="ET96" i="34" s="1"/>
  <c r="EG96" i="34"/>
  <c r="ES96" i="34" s="1"/>
  <c r="EF96" i="34"/>
  <c r="ER96" i="34" s="1"/>
  <c r="EE96" i="34"/>
  <c r="EQ96" i="34" s="1"/>
  <c r="ED96" i="34"/>
  <c r="EP96" i="34" s="1"/>
  <c r="EC96" i="34"/>
  <c r="EO96" i="34" s="1"/>
  <c r="EB96" i="34"/>
  <c r="EN96" i="34" s="1"/>
  <c r="EA96" i="34"/>
  <c r="EM96" i="34" s="1"/>
  <c r="DZ96" i="34"/>
  <c r="EL96" i="34" s="1"/>
  <c r="DY96" i="34"/>
  <c r="EK96" i="34" s="1"/>
  <c r="DX96" i="34"/>
  <c r="EJ96" i="34" s="1"/>
  <c r="DW96" i="34"/>
  <c r="EI96" i="34" s="1"/>
  <c r="DP96" i="34"/>
  <c r="DQ96" i="34" s="1"/>
  <c r="DH96" i="34"/>
  <c r="DG96" i="34"/>
  <c r="DF96" i="34"/>
  <c r="DI96" i="34" s="1"/>
  <c r="BJ96" i="34" s="1"/>
  <c r="DS96" i="34"/>
  <c r="DA96" i="34"/>
  <c r="CS96" i="34"/>
  <c r="CP96" i="34"/>
  <c r="DR96" i="34"/>
  <c r="CN96" i="34"/>
  <c r="CM96" i="34"/>
  <c r="CL96" i="34"/>
  <c r="CJ96" i="34"/>
  <c r="CH96" i="34"/>
  <c r="CR96" i="34" s="1"/>
  <c r="BG96" i="34" s="1"/>
  <c r="CG96" i="34"/>
  <c r="HL95" i="34"/>
  <c r="HJ95" i="34"/>
  <c r="HK95" i="34" s="1"/>
  <c r="BO95" i="34" s="1"/>
  <c r="HG95" i="34"/>
  <c r="GH95" i="34" s="1"/>
  <c r="HF95" i="34"/>
  <c r="HE95" i="34"/>
  <c r="HD95" i="34"/>
  <c r="GX95" i="34"/>
  <c r="HY95" i="34" s="1"/>
  <c r="GW95" i="34"/>
  <c r="HX95" i="34" s="1"/>
  <c r="GV95" i="34"/>
  <c r="HW95" i="34" s="1"/>
  <c r="GU95" i="34"/>
  <c r="HV95" i="34" s="1"/>
  <c r="GT95" i="34"/>
  <c r="HU95" i="34" s="1"/>
  <c r="GS95" i="34"/>
  <c r="HT95" i="34" s="1"/>
  <c r="GR95" i="34"/>
  <c r="HS95" i="34" s="1"/>
  <c r="GQ95" i="34"/>
  <c r="HR95" i="34" s="1"/>
  <c r="GP95" i="34"/>
  <c r="HQ95" i="34" s="1"/>
  <c r="GO95" i="34"/>
  <c r="HP95" i="34" s="1"/>
  <c r="GN95" i="34"/>
  <c r="HO95" i="34" s="1"/>
  <c r="GM95" i="34"/>
  <c r="EH95" i="34"/>
  <c r="ET95" i="34" s="1"/>
  <c r="EG95" i="34"/>
  <c r="ES95" i="34" s="1"/>
  <c r="EF95" i="34"/>
  <c r="ER95" i="34" s="1"/>
  <c r="EE95" i="34"/>
  <c r="EQ95" i="34" s="1"/>
  <c r="ED95" i="34"/>
  <c r="EP95" i="34" s="1"/>
  <c r="EC95" i="34"/>
  <c r="EO95" i="34" s="1"/>
  <c r="EB95" i="34"/>
  <c r="EN95" i="34" s="1"/>
  <c r="EA95" i="34"/>
  <c r="EM95" i="34" s="1"/>
  <c r="DZ95" i="34"/>
  <c r="EL95" i="34" s="1"/>
  <c r="DY95" i="34"/>
  <c r="EK95" i="34" s="1"/>
  <c r="DX95" i="34"/>
  <c r="EJ95" i="34" s="1"/>
  <c r="DW95" i="34"/>
  <c r="EI95" i="34" s="1"/>
  <c r="DP95" i="34"/>
  <c r="DQ95" i="34" s="1"/>
  <c r="DH95" i="34"/>
  <c r="DG95" i="34"/>
  <c r="DF95" i="34"/>
  <c r="DI95" i="34" s="1"/>
  <c r="BJ95" i="34" s="1"/>
  <c r="DS95" i="34"/>
  <c r="DA95" i="34"/>
  <c r="CS95" i="34"/>
  <c r="CP95" i="34"/>
  <c r="DR95" i="34"/>
  <c r="CN95" i="34"/>
  <c r="CM95" i="34"/>
  <c r="CL95" i="34"/>
  <c r="CJ95" i="34"/>
  <c r="CH95" i="34"/>
  <c r="CR95" i="34" s="1"/>
  <c r="BG95" i="34" s="1"/>
  <c r="CG95" i="34"/>
  <c r="HL94" i="34"/>
  <c r="HJ94" i="34"/>
  <c r="HK94" i="34" s="1"/>
  <c r="BO94" i="34" s="1"/>
  <c r="HG94" i="34"/>
  <c r="HF94" i="34"/>
  <c r="HE94" i="34"/>
  <c r="HD94" i="34"/>
  <c r="GX94" i="34"/>
  <c r="HY94" i="34" s="1"/>
  <c r="GW94" i="34"/>
  <c r="HX94" i="34" s="1"/>
  <c r="GV94" i="34"/>
  <c r="HW94" i="34" s="1"/>
  <c r="GU94" i="34"/>
  <c r="HV94" i="34" s="1"/>
  <c r="GT94" i="34"/>
  <c r="HU94" i="34" s="1"/>
  <c r="GS94" i="34"/>
  <c r="HT94" i="34" s="1"/>
  <c r="GR94" i="34"/>
  <c r="HS94" i="34" s="1"/>
  <c r="GQ94" i="34"/>
  <c r="HR94" i="34" s="1"/>
  <c r="GP94" i="34"/>
  <c r="HQ94" i="34" s="1"/>
  <c r="GO94" i="34"/>
  <c r="HP94" i="34" s="1"/>
  <c r="GN94" i="34"/>
  <c r="HO94" i="34" s="1"/>
  <c r="GM94" i="34"/>
  <c r="EH94" i="34"/>
  <c r="ET94" i="34" s="1"/>
  <c r="EG94" i="34"/>
  <c r="ES94" i="34" s="1"/>
  <c r="EF94" i="34"/>
  <c r="ER94" i="34" s="1"/>
  <c r="EE94" i="34"/>
  <c r="EQ94" i="34" s="1"/>
  <c r="ED94" i="34"/>
  <c r="EP94" i="34" s="1"/>
  <c r="EC94" i="34"/>
  <c r="EO94" i="34" s="1"/>
  <c r="EB94" i="34"/>
  <c r="EN94" i="34" s="1"/>
  <c r="EA94" i="34"/>
  <c r="EM94" i="34" s="1"/>
  <c r="DZ94" i="34"/>
  <c r="EL94" i="34" s="1"/>
  <c r="DY94" i="34"/>
  <c r="EK94" i="34" s="1"/>
  <c r="DX94" i="34"/>
  <c r="EJ94" i="34" s="1"/>
  <c r="DW94" i="34"/>
  <c r="EI94" i="34" s="1"/>
  <c r="DP94" i="34"/>
  <c r="DQ94" i="34" s="1"/>
  <c r="DH94" i="34"/>
  <c r="DG94" i="34"/>
  <c r="DF94" i="34"/>
  <c r="DI94" i="34" s="1"/>
  <c r="BJ94" i="34" s="1"/>
  <c r="DE94" i="34"/>
  <c r="BH94" i="34" s="1"/>
  <c r="DA94" i="34"/>
  <c r="CS94" i="34"/>
  <c r="CP94" i="34"/>
  <c r="DR94" i="34"/>
  <c r="CN94" i="34"/>
  <c r="CM94" i="34"/>
  <c r="CL94" i="34"/>
  <c r="CJ94" i="34"/>
  <c r="CH94" i="34"/>
  <c r="CR94" i="34" s="1"/>
  <c r="BG94" i="34" s="1"/>
  <c r="CG94" i="34"/>
  <c r="HL93" i="34"/>
  <c r="HJ93" i="34"/>
  <c r="HK93" i="34" s="1"/>
  <c r="BO93" i="34" s="1"/>
  <c r="HG93" i="34"/>
  <c r="HF93" i="34"/>
  <c r="HE93" i="34"/>
  <c r="HD93" i="34"/>
  <c r="GX93" i="34"/>
  <c r="HY93" i="34" s="1"/>
  <c r="GW93" i="34"/>
  <c r="HX93" i="34" s="1"/>
  <c r="GV93" i="34"/>
  <c r="HW93" i="34" s="1"/>
  <c r="GU93" i="34"/>
  <c r="HV93" i="34" s="1"/>
  <c r="GT93" i="34"/>
  <c r="HU93" i="34" s="1"/>
  <c r="GS93" i="34"/>
  <c r="HT93" i="34" s="1"/>
  <c r="GR93" i="34"/>
  <c r="HS93" i="34" s="1"/>
  <c r="GQ93" i="34"/>
  <c r="HR93" i="34" s="1"/>
  <c r="GP93" i="34"/>
  <c r="HQ93" i="34" s="1"/>
  <c r="GO93" i="34"/>
  <c r="HP93" i="34" s="1"/>
  <c r="GN93" i="34"/>
  <c r="HO93" i="34" s="1"/>
  <c r="GM93" i="34"/>
  <c r="EH93" i="34"/>
  <c r="ET93" i="34" s="1"/>
  <c r="EG93" i="34"/>
  <c r="ES93" i="34" s="1"/>
  <c r="EF93" i="34"/>
  <c r="ER93" i="34" s="1"/>
  <c r="EE93" i="34"/>
  <c r="EQ93" i="34" s="1"/>
  <c r="ED93" i="34"/>
  <c r="EP93" i="34" s="1"/>
  <c r="EC93" i="34"/>
  <c r="EO93" i="34" s="1"/>
  <c r="EB93" i="34"/>
  <c r="EN93" i="34" s="1"/>
  <c r="EA93" i="34"/>
  <c r="EM93" i="34" s="1"/>
  <c r="DZ93" i="34"/>
  <c r="EL93" i="34" s="1"/>
  <c r="DY93" i="34"/>
  <c r="EK93" i="34" s="1"/>
  <c r="DX93" i="34"/>
  <c r="EJ93" i="34" s="1"/>
  <c r="DW93" i="34"/>
  <c r="EI93" i="34" s="1"/>
  <c r="DP93" i="34"/>
  <c r="DQ93" i="34" s="1"/>
  <c r="DH93" i="34"/>
  <c r="DG93" i="34"/>
  <c r="DF93" i="34"/>
  <c r="DI93" i="34" s="1"/>
  <c r="BJ93" i="34" s="1"/>
  <c r="DS93" i="34"/>
  <c r="DA93" i="34"/>
  <c r="CS93" i="34"/>
  <c r="CP93" i="34"/>
  <c r="DR93" i="34"/>
  <c r="CN93" i="34"/>
  <c r="CM93" i="34"/>
  <c r="CL93" i="34"/>
  <c r="CJ93" i="34"/>
  <c r="CH93" i="34"/>
  <c r="CR93" i="34" s="1"/>
  <c r="BG93" i="34" s="1"/>
  <c r="CG93" i="34"/>
  <c r="HL92" i="34"/>
  <c r="HJ92" i="34"/>
  <c r="HK92" i="34" s="1"/>
  <c r="BO92" i="34" s="1"/>
  <c r="HG92" i="34"/>
  <c r="HF92" i="34"/>
  <c r="HE92" i="34"/>
  <c r="HD92" i="34"/>
  <c r="GX92" i="34"/>
  <c r="HY92" i="34" s="1"/>
  <c r="GW92" i="34"/>
  <c r="HX92" i="34" s="1"/>
  <c r="GV92" i="34"/>
  <c r="HW92" i="34" s="1"/>
  <c r="GU92" i="34"/>
  <c r="HV92" i="34" s="1"/>
  <c r="GT92" i="34"/>
  <c r="HU92" i="34" s="1"/>
  <c r="GS92" i="34"/>
  <c r="HT92" i="34" s="1"/>
  <c r="GR92" i="34"/>
  <c r="HS92" i="34" s="1"/>
  <c r="GQ92" i="34"/>
  <c r="HR92" i="34" s="1"/>
  <c r="GP92" i="34"/>
  <c r="HQ92" i="34" s="1"/>
  <c r="GO92" i="34"/>
  <c r="HP92" i="34" s="1"/>
  <c r="GN92" i="34"/>
  <c r="HO92" i="34" s="1"/>
  <c r="GM92" i="34"/>
  <c r="EH92" i="34"/>
  <c r="ET92" i="34" s="1"/>
  <c r="EG92" i="34"/>
  <c r="ES92" i="34" s="1"/>
  <c r="EF92" i="34"/>
  <c r="ER92" i="34" s="1"/>
  <c r="EE92" i="34"/>
  <c r="EQ92" i="34" s="1"/>
  <c r="ED92" i="34"/>
  <c r="EP92" i="34" s="1"/>
  <c r="EC92" i="34"/>
  <c r="EO92" i="34" s="1"/>
  <c r="EB92" i="34"/>
  <c r="EN92" i="34" s="1"/>
  <c r="EA92" i="34"/>
  <c r="EM92" i="34" s="1"/>
  <c r="DZ92" i="34"/>
  <c r="EL92" i="34" s="1"/>
  <c r="DY92" i="34"/>
  <c r="EK92" i="34" s="1"/>
  <c r="DX92" i="34"/>
  <c r="EJ92" i="34" s="1"/>
  <c r="DW92" i="34"/>
  <c r="EI92" i="34" s="1"/>
  <c r="DP92" i="34"/>
  <c r="DQ92" i="34" s="1"/>
  <c r="DH92" i="34"/>
  <c r="DG92" i="34"/>
  <c r="DF92" i="34"/>
  <c r="DI92" i="34" s="1"/>
  <c r="BJ92" i="34" s="1"/>
  <c r="DS92" i="34"/>
  <c r="DA92" i="34"/>
  <c r="CS92" i="34"/>
  <c r="CP92" i="34"/>
  <c r="DR92" i="34"/>
  <c r="CN92" i="34"/>
  <c r="CM92" i="34"/>
  <c r="CL92" i="34"/>
  <c r="CJ92" i="34"/>
  <c r="CH92" i="34"/>
  <c r="CR92" i="34" s="1"/>
  <c r="BG92" i="34" s="1"/>
  <c r="CG92" i="34"/>
  <c r="HL91" i="34"/>
  <c r="HJ91" i="34"/>
  <c r="HK91" i="34" s="1"/>
  <c r="BO91" i="34" s="1"/>
  <c r="HG91" i="34"/>
  <c r="GH91" i="34" s="1"/>
  <c r="HF91" i="34"/>
  <c r="HE91" i="34"/>
  <c r="HD91" i="34"/>
  <c r="GX91" i="34"/>
  <c r="HY91" i="34" s="1"/>
  <c r="GW91" i="34"/>
  <c r="HX91" i="34" s="1"/>
  <c r="GV91" i="34"/>
  <c r="HW91" i="34" s="1"/>
  <c r="GU91" i="34"/>
  <c r="HV91" i="34" s="1"/>
  <c r="GT91" i="34"/>
  <c r="HU91" i="34" s="1"/>
  <c r="GS91" i="34"/>
  <c r="HT91" i="34" s="1"/>
  <c r="GR91" i="34"/>
  <c r="HS91" i="34" s="1"/>
  <c r="GQ91" i="34"/>
  <c r="HR91" i="34" s="1"/>
  <c r="GP91" i="34"/>
  <c r="HQ91" i="34" s="1"/>
  <c r="GO91" i="34"/>
  <c r="HP91" i="34" s="1"/>
  <c r="GN91" i="34"/>
  <c r="HO91" i="34" s="1"/>
  <c r="GM91" i="34"/>
  <c r="EH91" i="34"/>
  <c r="ET91" i="34" s="1"/>
  <c r="EG91" i="34"/>
  <c r="ES91" i="34" s="1"/>
  <c r="EF91" i="34"/>
  <c r="ER91" i="34" s="1"/>
  <c r="EE91" i="34"/>
  <c r="EQ91" i="34" s="1"/>
  <c r="ED91" i="34"/>
  <c r="EP91" i="34" s="1"/>
  <c r="EC91" i="34"/>
  <c r="EO91" i="34" s="1"/>
  <c r="EB91" i="34"/>
  <c r="EN91" i="34" s="1"/>
  <c r="EA91" i="34"/>
  <c r="EM91" i="34" s="1"/>
  <c r="DZ91" i="34"/>
  <c r="EL91" i="34" s="1"/>
  <c r="DY91" i="34"/>
  <c r="EK91" i="34" s="1"/>
  <c r="DX91" i="34"/>
  <c r="EJ91" i="34" s="1"/>
  <c r="DW91" i="34"/>
  <c r="EI91" i="34" s="1"/>
  <c r="DP91" i="34"/>
  <c r="DQ91" i="34" s="1"/>
  <c r="DH91" i="34"/>
  <c r="DG91" i="34"/>
  <c r="DF91" i="34"/>
  <c r="DI91" i="34" s="1"/>
  <c r="BJ91" i="34" s="1"/>
  <c r="DS91" i="34"/>
  <c r="DA91" i="34"/>
  <c r="CS91" i="34"/>
  <c r="CP91" i="34"/>
  <c r="DR91" i="34"/>
  <c r="CN91" i="34"/>
  <c r="CM91" i="34"/>
  <c r="CL91" i="34"/>
  <c r="CJ91" i="34"/>
  <c r="CH91" i="34"/>
  <c r="CR91" i="34" s="1"/>
  <c r="BG91" i="34" s="1"/>
  <c r="CG91" i="34"/>
  <c r="HL90" i="34"/>
  <c r="HJ90" i="34"/>
  <c r="HK90" i="34" s="1"/>
  <c r="BO90" i="34" s="1"/>
  <c r="HG90" i="34"/>
  <c r="HF90" i="34"/>
  <c r="HE90" i="34"/>
  <c r="HD90" i="34"/>
  <c r="GX90" i="34"/>
  <c r="HY90" i="34" s="1"/>
  <c r="GW90" i="34"/>
  <c r="HX90" i="34" s="1"/>
  <c r="GV90" i="34"/>
  <c r="HW90" i="34" s="1"/>
  <c r="GU90" i="34"/>
  <c r="HV90" i="34" s="1"/>
  <c r="GT90" i="34"/>
  <c r="HU90" i="34" s="1"/>
  <c r="GS90" i="34"/>
  <c r="HT90" i="34" s="1"/>
  <c r="GR90" i="34"/>
  <c r="HS90" i="34" s="1"/>
  <c r="GQ90" i="34"/>
  <c r="HR90" i="34" s="1"/>
  <c r="GP90" i="34"/>
  <c r="HQ90" i="34" s="1"/>
  <c r="GO90" i="34"/>
  <c r="HP90" i="34" s="1"/>
  <c r="GN90" i="34"/>
  <c r="HO90" i="34" s="1"/>
  <c r="GM90" i="34"/>
  <c r="EH90" i="34"/>
  <c r="ET90" i="34" s="1"/>
  <c r="EG90" i="34"/>
  <c r="ES90" i="34" s="1"/>
  <c r="EF90" i="34"/>
  <c r="ER90" i="34" s="1"/>
  <c r="EE90" i="34"/>
  <c r="EQ90" i="34" s="1"/>
  <c r="ED90" i="34"/>
  <c r="EP90" i="34" s="1"/>
  <c r="EC90" i="34"/>
  <c r="EO90" i="34" s="1"/>
  <c r="EB90" i="34"/>
  <c r="EN90" i="34" s="1"/>
  <c r="EA90" i="34"/>
  <c r="EM90" i="34" s="1"/>
  <c r="DZ90" i="34"/>
  <c r="EL90" i="34" s="1"/>
  <c r="DY90" i="34"/>
  <c r="EK90" i="34" s="1"/>
  <c r="DX90" i="34"/>
  <c r="EJ90" i="34" s="1"/>
  <c r="DW90" i="34"/>
  <c r="EI90" i="34" s="1"/>
  <c r="DP90" i="34"/>
  <c r="DQ90" i="34" s="1"/>
  <c r="DH90" i="34"/>
  <c r="DG90" i="34"/>
  <c r="DF90" i="34"/>
  <c r="DI90" i="34" s="1"/>
  <c r="BJ90" i="34" s="1"/>
  <c r="DE90" i="34"/>
  <c r="BH90" i="34" s="1"/>
  <c r="DA90" i="34"/>
  <c r="CS90" i="34"/>
  <c r="CP90" i="34"/>
  <c r="DR90" i="34"/>
  <c r="CN90" i="34"/>
  <c r="CM90" i="34"/>
  <c r="CL90" i="34"/>
  <c r="CJ90" i="34"/>
  <c r="CH90" i="34"/>
  <c r="CR90" i="34" s="1"/>
  <c r="BG90" i="34" s="1"/>
  <c r="CG90" i="34"/>
  <c r="HL89" i="34"/>
  <c r="HJ89" i="34"/>
  <c r="HK89" i="34" s="1"/>
  <c r="BO89" i="34" s="1"/>
  <c r="HG89" i="34"/>
  <c r="GH89" i="34" s="1"/>
  <c r="HF89" i="34"/>
  <c r="HE89" i="34"/>
  <c r="HD89" i="34"/>
  <c r="GX89" i="34"/>
  <c r="HY89" i="34" s="1"/>
  <c r="GW89" i="34"/>
  <c r="HX89" i="34" s="1"/>
  <c r="GV89" i="34"/>
  <c r="HW89" i="34" s="1"/>
  <c r="GU89" i="34"/>
  <c r="HV89" i="34" s="1"/>
  <c r="GT89" i="34"/>
  <c r="HU89" i="34" s="1"/>
  <c r="GS89" i="34"/>
  <c r="HT89" i="34" s="1"/>
  <c r="GR89" i="34"/>
  <c r="HS89" i="34" s="1"/>
  <c r="GQ89" i="34"/>
  <c r="HR89" i="34" s="1"/>
  <c r="GP89" i="34"/>
  <c r="HQ89" i="34" s="1"/>
  <c r="GO89" i="34"/>
  <c r="HP89" i="34" s="1"/>
  <c r="GN89" i="34"/>
  <c r="HO89" i="34" s="1"/>
  <c r="GM89" i="34"/>
  <c r="EH89" i="34"/>
  <c r="ET89" i="34" s="1"/>
  <c r="EG89" i="34"/>
  <c r="ES89" i="34" s="1"/>
  <c r="EF89" i="34"/>
  <c r="ER89" i="34" s="1"/>
  <c r="EE89" i="34"/>
  <c r="EQ89" i="34" s="1"/>
  <c r="ED89" i="34"/>
  <c r="EP89" i="34" s="1"/>
  <c r="EC89" i="34"/>
  <c r="EO89" i="34" s="1"/>
  <c r="EB89" i="34"/>
  <c r="EN89" i="34" s="1"/>
  <c r="EA89" i="34"/>
  <c r="EM89" i="34" s="1"/>
  <c r="DZ89" i="34"/>
  <c r="EL89" i="34" s="1"/>
  <c r="DY89" i="34"/>
  <c r="EK89" i="34" s="1"/>
  <c r="DX89" i="34"/>
  <c r="EJ89" i="34" s="1"/>
  <c r="DW89" i="34"/>
  <c r="EI89" i="34" s="1"/>
  <c r="DP89" i="34"/>
  <c r="DQ89" i="34" s="1"/>
  <c r="DH89" i="34"/>
  <c r="DG89" i="34"/>
  <c r="DF89" i="34"/>
  <c r="DI89" i="34" s="1"/>
  <c r="BJ89" i="34" s="1"/>
  <c r="DS89" i="34"/>
  <c r="DA89" i="34"/>
  <c r="CS89" i="34"/>
  <c r="CP89" i="34"/>
  <c r="DR89" i="34"/>
  <c r="CN89" i="34"/>
  <c r="CM89" i="34"/>
  <c r="CL89" i="34"/>
  <c r="CJ89" i="34"/>
  <c r="CH89" i="34"/>
  <c r="CR89" i="34" s="1"/>
  <c r="BG89" i="34" s="1"/>
  <c r="CG89" i="34"/>
  <c r="HL88" i="34"/>
  <c r="HJ88" i="34"/>
  <c r="HK88" i="34" s="1"/>
  <c r="BO88" i="34" s="1"/>
  <c r="HG88" i="34"/>
  <c r="GH88" i="34" s="1"/>
  <c r="HF88" i="34"/>
  <c r="HE88" i="34"/>
  <c r="HD88" i="34"/>
  <c r="GX88" i="34"/>
  <c r="HY88" i="34" s="1"/>
  <c r="GW88" i="34"/>
  <c r="HX88" i="34" s="1"/>
  <c r="GV88" i="34"/>
  <c r="HW88" i="34" s="1"/>
  <c r="GU88" i="34"/>
  <c r="HV88" i="34" s="1"/>
  <c r="GT88" i="34"/>
  <c r="HU88" i="34" s="1"/>
  <c r="GS88" i="34"/>
  <c r="HT88" i="34" s="1"/>
  <c r="GR88" i="34"/>
  <c r="HS88" i="34" s="1"/>
  <c r="GQ88" i="34"/>
  <c r="HR88" i="34" s="1"/>
  <c r="GP88" i="34"/>
  <c r="HQ88" i="34" s="1"/>
  <c r="GO88" i="34"/>
  <c r="HP88" i="34" s="1"/>
  <c r="GN88" i="34"/>
  <c r="HO88" i="34" s="1"/>
  <c r="GM88" i="34"/>
  <c r="EH88" i="34"/>
  <c r="ET88" i="34" s="1"/>
  <c r="EG88" i="34"/>
  <c r="ES88" i="34" s="1"/>
  <c r="EF88" i="34"/>
  <c r="ER88" i="34" s="1"/>
  <c r="EE88" i="34"/>
  <c r="EQ88" i="34" s="1"/>
  <c r="ED88" i="34"/>
  <c r="EP88" i="34" s="1"/>
  <c r="EC88" i="34"/>
  <c r="EO88" i="34" s="1"/>
  <c r="EB88" i="34"/>
  <c r="EN88" i="34" s="1"/>
  <c r="EA88" i="34"/>
  <c r="EM88" i="34" s="1"/>
  <c r="DZ88" i="34"/>
  <c r="EL88" i="34" s="1"/>
  <c r="DY88" i="34"/>
  <c r="EK88" i="34" s="1"/>
  <c r="DX88" i="34"/>
  <c r="EJ88" i="34" s="1"/>
  <c r="DW88" i="34"/>
  <c r="EI88" i="34" s="1"/>
  <c r="DP88" i="34"/>
  <c r="DQ88" i="34" s="1"/>
  <c r="DH88" i="34"/>
  <c r="DG88" i="34"/>
  <c r="DF88" i="34"/>
  <c r="DI88" i="34" s="1"/>
  <c r="BJ88" i="34" s="1"/>
  <c r="DS88" i="34"/>
  <c r="DA88" i="34"/>
  <c r="CS88" i="34"/>
  <c r="CP88" i="34"/>
  <c r="DR88" i="34"/>
  <c r="CN88" i="34"/>
  <c r="CM88" i="34"/>
  <c r="CL88" i="34"/>
  <c r="CJ88" i="34"/>
  <c r="CH88" i="34"/>
  <c r="CR88" i="34" s="1"/>
  <c r="BG88" i="34" s="1"/>
  <c r="CG88" i="34"/>
  <c r="HL87" i="34"/>
  <c r="HJ87" i="34"/>
  <c r="HK87" i="34" s="1"/>
  <c r="BO87" i="34" s="1"/>
  <c r="HG87" i="34"/>
  <c r="HF87" i="34"/>
  <c r="HE87" i="34"/>
  <c r="HD87" i="34"/>
  <c r="GX87" i="34"/>
  <c r="HY87" i="34" s="1"/>
  <c r="GW87" i="34"/>
  <c r="HX87" i="34" s="1"/>
  <c r="GV87" i="34"/>
  <c r="HW87" i="34" s="1"/>
  <c r="GU87" i="34"/>
  <c r="HV87" i="34" s="1"/>
  <c r="GT87" i="34"/>
  <c r="HU87" i="34" s="1"/>
  <c r="GS87" i="34"/>
  <c r="HT87" i="34" s="1"/>
  <c r="GR87" i="34"/>
  <c r="HS87" i="34" s="1"/>
  <c r="GQ87" i="34"/>
  <c r="HR87" i="34" s="1"/>
  <c r="GP87" i="34"/>
  <c r="HQ87" i="34" s="1"/>
  <c r="GO87" i="34"/>
  <c r="HP87" i="34" s="1"/>
  <c r="GN87" i="34"/>
  <c r="HO87" i="34" s="1"/>
  <c r="GM87" i="34"/>
  <c r="EH87" i="34"/>
  <c r="ET87" i="34" s="1"/>
  <c r="EG87" i="34"/>
  <c r="ES87" i="34" s="1"/>
  <c r="EF87" i="34"/>
  <c r="ER87" i="34" s="1"/>
  <c r="EE87" i="34"/>
  <c r="EQ87" i="34" s="1"/>
  <c r="ED87" i="34"/>
  <c r="EP87" i="34" s="1"/>
  <c r="EC87" i="34"/>
  <c r="EO87" i="34" s="1"/>
  <c r="EB87" i="34"/>
  <c r="EN87" i="34" s="1"/>
  <c r="EA87" i="34"/>
  <c r="EM87" i="34" s="1"/>
  <c r="DZ87" i="34"/>
  <c r="EL87" i="34" s="1"/>
  <c r="DY87" i="34"/>
  <c r="EK87" i="34" s="1"/>
  <c r="DX87" i="34"/>
  <c r="EJ87" i="34" s="1"/>
  <c r="DW87" i="34"/>
  <c r="EI87" i="34" s="1"/>
  <c r="DP87" i="34"/>
  <c r="DQ87" i="34" s="1"/>
  <c r="DH87" i="34"/>
  <c r="DG87" i="34"/>
  <c r="DF87" i="34"/>
  <c r="DI87" i="34" s="1"/>
  <c r="BJ87" i="34" s="1"/>
  <c r="DS87" i="34"/>
  <c r="DA87" i="34"/>
  <c r="CS87" i="34"/>
  <c r="CP87" i="34"/>
  <c r="DR87" i="34"/>
  <c r="CN87" i="34"/>
  <c r="CM87" i="34"/>
  <c r="CL87" i="34"/>
  <c r="CJ87" i="34"/>
  <c r="CH87" i="34"/>
  <c r="CR87" i="34" s="1"/>
  <c r="BG87" i="34" s="1"/>
  <c r="CG87" i="34"/>
  <c r="HL86" i="34"/>
  <c r="HJ86" i="34"/>
  <c r="HK86" i="34" s="1"/>
  <c r="BO86" i="34" s="1"/>
  <c r="HG86" i="34"/>
  <c r="HF86" i="34"/>
  <c r="HE86" i="34"/>
  <c r="HD86" i="34"/>
  <c r="GX86" i="34"/>
  <c r="HY86" i="34" s="1"/>
  <c r="GW86" i="34"/>
  <c r="HX86" i="34" s="1"/>
  <c r="GV86" i="34"/>
  <c r="HW86" i="34" s="1"/>
  <c r="GU86" i="34"/>
  <c r="HV86" i="34" s="1"/>
  <c r="GT86" i="34"/>
  <c r="HU86" i="34" s="1"/>
  <c r="GS86" i="34"/>
  <c r="HT86" i="34" s="1"/>
  <c r="GR86" i="34"/>
  <c r="HS86" i="34" s="1"/>
  <c r="GQ86" i="34"/>
  <c r="HR86" i="34" s="1"/>
  <c r="GP86" i="34"/>
  <c r="HQ86" i="34" s="1"/>
  <c r="GO86" i="34"/>
  <c r="HP86" i="34" s="1"/>
  <c r="GN86" i="34"/>
  <c r="HO86" i="34" s="1"/>
  <c r="GM86" i="34"/>
  <c r="EH86" i="34"/>
  <c r="ET86" i="34" s="1"/>
  <c r="EG86" i="34"/>
  <c r="ES86" i="34" s="1"/>
  <c r="EF86" i="34"/>
  <c r="ER86" i="34" s="1"/>
  <c r="EE86" i="34"/>
  <c r="EQ86" i="34" s="1"/>
  <c r="ED86" i="34"/>
  <c r="EP86" i="34" s="1"/>
  <c r="EC86" i="34"/>
  <c r="EO86" i="34" s="1"/>
  <c r="EB86" i="34"/>
  <c r="EN86" i="34" s="1"/>
  <c r="EA86" i="34"/>
  <c r="EM86" i="34" s="1"/>
  <c r="DZ86" i="34"/>
  <c r="EL86" i="34" s="1"/>
  <c r="DY86" i="34"/>
  <c r="EK86" i="34" s="1"/>
  <c r="DX86" i="34"/>
  <c r="EJ86" i="34" s="1"/>
  <c r="DW86" i="34"/>
  <c r="EI86" i="34" s="1"/>
  <c r="DP86" i="34"/>
  <c r="DQ86" i="34" s="1"/>
  <c r="DH86" i="34"/>
  <c r="DG86" i="34"/>
  <c r="DF86" i="34"/>
  <c r="DI86" i="34" s="1"/>
  <c r="BJ86" i="34" s="1"/>
  <c r="DE86" i="34"/>
  <c r="BH86" i="34" s="1"/>
  <c r="DA86" i="34"/>
  <c r="CS86" i="34"/>
  <c r="CP86" i="34"/>
  <c r="DR86" i="34"/>
  <c r="CN86" i="34"/>
  <c r="CM86" i="34"/>
  <c r="CV86" i="34" s="1"/>
  <c r="CL86" i="34"/>
  <c r="CJ86" i="34"/>
  <c r="CH86" i="34"/>
  <c r="CR86" i="34" s="1"/>
  <c r="BG86" i="34" s="1"/>
  <c r="CG86" i="34"/>
  <c r="HL85" i="34"/>
  <c r="HJ85" i="34"/>
  <c r="HK85" i="34" s="1"/>
  <c r="BO85" i="34" s="1"/>
  <c r="HG85" i="34"/>
  <c r="GH85" i="34" s="1"/>
  <c r="HF85" i="34"/>
  <c r="HE85" i="34"/>
  <c r="HD85" i="34"/>
  <c r="GX85" i="34"/>
  <c r="HY85" i="34" s="1"/>
  <c r="GW85" i="34"/>
  <c r="HX85" i="34" s="1"/>
  <c r="GV85" i="34"/>
  <c r="GU85" i="34"/>
  <c r="HV85" i="34" s="1"/>
  <c r="GT85" i="34"/>
  <c r="HU85" i="34" s="1"/>
  <c r="GS85" i="34"/>
  <c r="HT85" i="34" s="1"/>
  <c r="GR85" i="34"/>
  <c r="GQ85" i="34"/>
  <c r="HR85" i="34" s="1"/>
  <c r="GP85" i="34"/>
  <c r="HQ85" i="34" s="1"/>
  <c r="GO85" i="34"/>
  <c r="HP85" i="34" s="1"/>
  <c r="GN85" i="34"/>
  <c r="GM85" i="34"/>
  <c r="EH85" i="34"/>
  <c r="ET85" i="34" s="1"/>
  <c r="EG85" i="34"/>
  <c r="ES85" i="34" s="1"/>
  <c r="EF85" i="34"/>
  <c r="ER85" i="34" s="1"/>
  <c r="EE85" i="34"/>
  <c r="EQ85" i="34" s="1"/>
  <c r="ED85" i="34"/>
  <c r="EP85" i="34" s="1"/>
  <c r="EC85" i="34"/>
  <c r="EO85" i="34" s="1"/>
  <c r="EB85" i="34"/>
  <c r="EN85" i="34" s="1"/>
  <c r="EA85" i="34"/>
  <c r="EM85" i="34" s="1"/>
  <c r="DZ85" i="34"/>
  <c r="EL85" i="34" s="1"/>
  <c r="DY85" i="34"/>
  <c r="EK85" i="34" s="1"/>
  <c r="DX85" i="34"/>
  <c r="EJ85" i="34" s="1"/>
  <c r="DW85" i="34"/>
  <c r="EI85" i="34" s="1"/>
  <c r="DP85" i="34"/>
  <c r="DQ85" i="34" s="1"/>
  <c r="DH85" i="34"/>
  <c r="DG85" i="34"/>
  <c r="DF85" i="34"/>
  <c r="DI85" i="34" s="1"/>
  <c r="BJ85" i="34" s="1"/>
  <c r="DS85" i="34"/>
  <c r="DA85" i="34"/>
  <c r="CS85" i="34"/>
  <c r="CP85" i="34"/>
  <c r="DR85" i="34"/>
  <c r="CN85" i="34"/>
  <c r="CM85" i="34"/>
  <c r="CL85" i="34"/>
  <c r="CJ85" i="34"/>
  <c r="CH85" i="34"/>
  <c r="CR85" i="34" s="1"/>
  <c r="BG85" i="34" s="1"/>
  <c r="CG85" i="34"/>
  <c r="HL84" i="34"/>
  <c r="HJ84" i="34"/>
  <c r="HK84" i="34" s="1"/>
  <c r="BO84" i="34" s="1"/>
  <c r="HG84" i="34"/>
  <c r="GH84" i="34" s="1"/>
  <c r="HF84" i="34"/>
  <c r="HE84" i="34"/>
  <c r="HD84" i="34"/>
  <c r="GX84" i="34"/>
  <c r="HY84" i="34" s="1"/>
  <c r="GW84" i="34"/>
  <c r="HX84" i="34" s="1"/>
  <c r="GV84" i="34"/>
  <c r="HW84" i="34" s="1"/>
  <c r="GU84" i="34"/>
  <c r="GT84" i="34"/>
  <c r="HU84" i="34" s="1"/>
  <c r="GS84" i="34"/>
  <c r="HT84" i="34" s="1"/>
  <c r="GR84" i="34"/>
  <c r="HS84" i="34" s="1"/>
  <c r="GQ84" i="34"/>
  <c r="GP84" i="34"/>
  <c r="HQ84" i="34" s="1"/>
  <c r="GO84" i="34"/>
  <c r="HP84" i="34" s="1"/>
  <c r="GN84" i="34"/>
  <c r="HO84" i="34" s="1"/>
  <c r="GM84" i="34"/>
  <c r="EH84" i="34"/>
  <c r="ET84" i="34" s="1"/>
  <c r="EG84" i="34"/>
  <c r="ES84" i="34" s="1"/>
  <c r="EF84" i="34"/>
  <c r="ER84" i="34" s="1"/>
  <c r="EE84" i="34"/>
  <c r="EQ84" i="34" s="1"/>
  <c r="ED84" i="34"/>
  <c r="EP84" i="34" s="1"/>
  <c r="EC84" i="34"/>
  <c r="EO84" i="34" s="1"/>
  <c r="EB84" i="34"/>
  <c r="EN84" i="34" s="1"/>
  <c r="EA84" i="34"/>
  <c r="EM84" i="34" s="1"/>
  <c r="DZ84" i="34"/>
  <c r="EL84" i="34" s="1"/>
  <c r="DY84" i="34"/>
  <c r="EK84" i="34" s="1"/>
  <c r="DX84" i="34"/>
  <c r="EJ84" i="34" s="1"/>
  <c r="DW84" i="34"/>
  <c r="EI84" i="34" s="1"/>
  <c r="DP84" i="34"/>
  <c r="DQ84" i="34" s="1"/>
  <c r="DH84" i="34"/>
  <c r="DG84" i="34"/>
  <c r="DF84" i="34"/>
  <c r="DI84" i="34" s="1"/>
  <c r="BJ84" i="34" s="1"/>
  <c r="DS84" i="34"/>
  <c r="DA84" i="34"/>
  <c r="CS84" i="34"/>
  <c r="CP84" i="34"/>
  <c r="DR84" i="34"/>
  <c r="CN84" i="34"/>
  <c r="CM84" i="34"/>
  <c r="CL84" i="34"/>
  <c r="CJ84" i="34"/>
  <c r="CH84" i="34"/>
  <c r="CR84" i="34" s="1"/>
  <c r="BG84" i="34" s="1"/>
  <c r="CG84" i="34"/>
  <c r="HL83" i="34"/>
  <c r="HJ83" i="34"/>
  <c r="HK83" i="34" s="1"/>
  <c r="BO83" i="34" s="1"/>
  <c r="HG83" i="34"/>
  <c r="GH83" i="34" s="1"/>
  <c r="HF83" i="34"/>
  <c r="HE83" i="34"/>
  <c r="HD83" i="34"/>
  <c r="GX83" i="34"/>
  <c r="HY83" i="34" s="1"/>
  <c r="GW83" i="34"/>
  <c r="HX83" i="34" s="1"/>
  <c r="GV83" i="34"/>
  <c r="HW83" i="34" s="1"/>
  <c r="GU83" i="34"/>
  <c r="HV83" i="34" s="1"/>
  <c r="GT83" i="34"/>
  <c r="HU83" i="34" s="1"/>
  <c r="GS83" i="34"/>
  <c r="HT83" i="34" s="1"/>
  <c r="GR83" i="34"/>
  <c r="HS83" i="34" s="1"/>
  <c r="GQ83" i="34"/>
  <c r="HR83" i="34" s="1"/>
  <c r="GP83" i="34"/>
  <c r="HQ83" i="34" s="1"/>
  <c r="GO83" i="34"/>
  <c r="HP83" i="34" s="1"/>
  <c r="GN83" i="34"/>
  <c r="HO83" i="34" s="1"/>
  <c r="GM83" i="34"/>
  <c r="EH83" i="34"/>
  <c r="ET83" i="34" s="1"/>
  <c r="EG83" i="34"/>
  <c r="ES83" i="34" s="1"/>
  <c r="EF83" i="34"/>
  <c r="ER83" i="34" s="1"/>
  <c r="EE83" i="34"/>
  <c r="EQ83" i="34" s="1"/>
  <c r="ED83" i="34"/>
  <c r="EP83" i="34" s="1"/>
  <c r="EC83" i="34"/>
  <c r="EO83" i="34" s="1"/>
  <c r="EB83" i="34"/>
  <c r="EN83" i="34" s="1"/>
  <c r="EA83" i="34"/>
  <c r="EM83" i="34" s="1"/>
  <c r="DZ83" i="34"/>
  <c r="EL83" i="34" s="1"/>
  <c r="DY83" i="34"/>
  <c r="EK83" i="34" s="1"/>
  <c r="DX83" i="34"/>
  <c r="EJ83" i="34" s="1"/>
  <c r="DW83" i="34"/>
  <c r="EI83" i="34" s="1"/>
  <c r="DP83" i="34"/>
  <c r="DQ83" i="34" s="1"/>
  <c r="DH83" i="34"/>
  <c r="DG83" i="34"/>
  <c r="DF83" i="34"/>
  <c r="DI83" i="34" s="1"/>
  <c r="BJ83" i="34" s="1"/>
  <c r="DS83" i="34"/>
  <c r="DA83" i="34"/>
  <c r="CS83" i="34"/>
  <c r="CP83" i="34"/>
  <c r="DR83" i="34"/>
  <c r="CN83" i="34"/>
  <c r="CM83" i="34"/>
  <c r="CL83" i="34"/>
  <c r="CJ83" i="34"/>
  <c r="CH83" i="34"/>
  <c r="CR83" i="34" s="1"/>
  <c r="BG83" i="34" s="1"/>
  <c r="CG83" i="34"/>
  <c r="HL82" i="34"/>
  <c r="HJ82" i="34"/>
  <c r="HK82" i="34" s="1"/>
  <c r="BO82" i="34" s="1"/>
  <c r="HG82" i="34"/>
  <c r="HF82" i="34"/>
  <c r="HE82" i="34"/>
  <c r="HD82" i="34"/>
  <c r="GX82" i="34"/>
  <c r="HY82" i="34" s="1"/>
  <c r="GW82" i="34"/>
  <c r="GV82" i="34"/>
  <c r="HW82" i="34" s="1"/>
  <c r="GU82" i="34"/>
  <c r="HV82" i="34" s="1"/>
  <c r="GT82" i="34"/>
  <c r="HU82" i="34" s="1"/>
  <c r="GS82" i="34"/>
  <c r="HT82" i="34" s="1"/>
  <c r="GR82" i="34"/>
  <c r="HS82" i="34" s="1"/>
  <c r="GQ82" i="34"/>
  <c r="HR82" i="34" s="1"/>
  <c r="GP82" i="34"/>
  <c r="HQ82" i="34" s="1"/>
  <c r="GO82" i="34"/>
  <c r="GN82" i="34"/>
  <c r="HO82" i="34" s="1"/>
  <c r="GM82" i="34"/>
  <c r="EH82" i="34"/>
  <c r="ET82" i="34" s="1"/>
  <c r="EG82" i="34"/>
  <c r="ES82" i="34" s="1"/>
  <c r="EF82" i="34"/>
  <c r="ER82" i="34" s="1"/>
  <c r="EE82" i="34"/>
  <c r="EQ82" i="34" s="1"/>
  <c r="ED82" i="34"/>
  <c r="EP82" i="34" s="1"/>
  <c r="EC82" i="34"/>
  <c r="EO82" i="34" s="1"/>
  <c r="EB82" i="34"/>
  <c r="EN82" i="34" s="1"/>
  <c r="EA82" i="34"/>
  <c r="EM82" i="34" s="1"/>
  <c r="DZ82" i="34"/>
  <c r="EL82" i="34" s="1"/>
  <c r="DY82" i="34"/>
  <c r="EK82" i="34" s="1"/>
  <c r="DX82" i="34"/>
  <c r="EJ82" i="34" s="1"/>
  <c r="DW82" i="34"/>
  <c r="EI82" i="34" s="1"/>
  <c r="DP82" i="34"/>
  <c r="DQ82" i="34" s="1"/>
  <c r="DH82" i="34"/>
  <c r="DG82" i="34"/>
  <c r="DF82" i="34"/>
  <c r="DI82" i="34" s="1"/>
  <c r="BJ82" i="34" s="1"/>
  <c r="DS82" i="34"/>
  <c r="DA82" i="34"/>
  <c r="CS82" i="34"/>
  <c r="CP82" i="34"/>
  <c r="DR82" i="34"/>
  <c r="CN82" i="34"/>
  <c r="CM82" i="34"/>
  <c r="CL82" i="34"/>
  <c r="CJ82" i="34"/>
  <c r="CH82" i="34"/>
  <c r="CR82" i="34" s="1"/>
  <c r="BG82" i="34" s="1"/>
  <c r="CG82" i="34"/>
  <c r="HL81" i="34"/>
  <c r="HJ81" i="34"/>
  <c r="HK81" i="34" s="1"/>
  <c r="BO81" i="34" s="1"/>
  <c r="HG81" i="34"/>
  <c r="HF81" i="34"/>
  <c r="HE81" i="34"/>
  <c r="HD81" i="34"/>
  <c r="GX81" i="34"/>
  <c r="GW81" i="34"/>
  <c r="HX81" i="34" s="1"/>
  <c r="GV81" i="34"/>
  <c r="HW81" i="34" s="1"/>
  <c r="GU81" i="34"/>
  <c r="HV81" i="34" s="1"/>
  <c r="GT81" i="34"/>
  <c r="HU81" i="34" s="1"/>
  <c r="GS81" i="34"/>
  <c r="HT81" i="34" s="1"/>
  <c r="GR81" i="34"/>
  <c r="HS81" i="34" s="1"/>
  <c r="GQ81" i="34"/>
  <c r="HR81" i="34" s="1"/>
  <c r="GP81" i="34"/>
  <c r="GO81" i="34"/>
  <c r="HP81" i="34" s="1"/>
  <c r="GN81" i="34"/>
  <c r="HO81" i="34" s="1"/>
  <c r="GM81" i="34"/>
  <c r="EH81" i="34"/>
  <c r="ET81" i="34" s="1"/>
  <c r="EG81" i="34"/>
  <c r="ES81" i="34" s="1"/>
  <c r="EF81" i="34"/>
  <c r="ER81" i="34" s="1"/>
  <c r="EE81" i="34"/>
  <c r="EQ81" i="34" s="1"/>
  <c r="ED81" i="34"/>
  <c r="EP81" i="34" s="1"/>
  <c r="EC81" i="34"/>
  <c r="EO81" i="34" s="1"/>
  <c r="EB81" i="34"/>
  <c r="EN81" i="34" s="1"/>
  <c r="EA81" i="34"/>
  <c r="EM81" i="34" s="1"/>
  <c r="DZ81" i="34"/>
  <c r="EL81" i="34" s="1"/>
  <c r="DY81" i="34"/>
  <c r="EK81" i="34" s="1"/>
  <c r="DX81" i="34"/>
  <c r="EJ81" i="34" s="1"/>
  <c r="DW81" i="34"/>
  <c r="EI81" i="34" s="1"/>
  <c r="DP81" i="34"/>
  <c r="DQ81" i="34" s="1"/>
  <c r="DH81" i="34"/>
  <c r="DG81" i="34"/>
  <c r="DF81" i="34"/>
  <c r="DI81" i="34" s="1"/>
  <c r="BJ81" i="34" s="1"/>
  <c r="DS81" i="34"/>
  <c r="DA81" i="34"/>
  <c r="CS81" i="34"/>
  <c r="CP81" i="34"/>
  <c r="DR81" i="34"/>
  <c r="CN81" i="34"/>
  <c r="CM81" i="34"/>
  <c r="CL81" i="34"/>
  <c r="CJ81" i="34"/>
  <c r="CH81" i="34"/>
  <c r="CR81" i="34" s="1"/>
  <c r="BG81" i="34" s="1"/>
  <c r="CG81" i="34"/>
  <c r="HL80" i="34"/>
  <c r="HJ80" i="34"/>
  <c r="HK80" i="34" s="1"/>
  <c r="BO80" i="34" s="1"/>
  <c r="HG80" i="34"/>
  <c r="GH80" i="34" s="1"/>
  <c r="HF80" i="34"/>
  <c r="HE80" i="34"/>
  <c r="HD80" i="34"/>
  <c r="GX80" i="34"/>
  <c r="HY80" i="34" s="1"/>
  <c r="GW80" i="34"/>
  <c r="HX80" i="34" s="1"/>
  <c r="GV80" i="34"/>
  <c r="HW80" i="34" s="1"/>
  <c r="GU80" i="34"/>
  <c r="GT80" i="34"/>
  <c r="HU80" i="34" s="1"/>
  <c r="GS80" i="34"/>
  <c r="HT80" i="34" s="1"/>
  <c r="GR80" i="34"/>
  <c r="HS80" i="34" s="1"/>
  <c r="GQ80" i="34"/>
  <c r="GP80" i="34"/>
  <c r="HQ80" i="34" s="1"/>
  <c r="GO80" i="34"/>
  <c r="HP80" i="34" s="1"/>
  <c r="GN80" i="34"/>
  <c r="HO80" i="34" s="1"/>
  <c r="GM80" i="34"/>
  <c r="EH80" i="34"/>
  <c r="ET80" i="34" s="1"/>
  <c r="EG80" i="34"/>
  <c r="ES80" i="34" s="1"/>
  <c r="EF80" i="34"/>
  <c r="ER80" i="34" s="1"/>
  <c r="EE80" i="34"/>
  <c r="EQ80" i="34" s="1"/>
  <c r="ED80" i="34"/>
  <c r="EP80" i="34" s="1"/>
  <c r="EC80" i="34"/>
  <c r="EO80" i="34" s="1"/>
  <c r="EB80" i="34"/>
  <c r="EN80" i="34" s="1"/>
  <c r="EA80" i="34"/>
  <c r="EM80" i="34" s="1"/>
  <c r="DZ80" i="34"/>
  <c r="EL80" i="34" s="1"/>
  <c r="DY80" i="34"/>
  <c r="EK80" i="34" s="1"/>
  <c r="DX80" i="34"/>
  <c r="EJ80" i="34" s="1"/>
  <c r="DW80" i="34"/>
  <c r="EI80" i="34" s="1"/>
  <c r="DP80" i="34"/>
  <c r="DQ80" i="34" s="1"/>
  <c r="DH80" i="34"/>
  <c r="DG80" i="34"/>
  <c r="DF80" i="34"/>
  <c r="DI80" i="34" s="1"/>
  <c r="BJ80" i="34" s="1"/>
  <c r="DE80" i="34"/>
  <c r="BH80" i="34" s="1"/>
  <c r="DA80" i="34"/>
  <c r="CS80" i="34"/>
  <c r="CP80" i="34"/>
  <c r="DR80" i="34"/>
  <c r="CN80" i="34"/>
  <c r="CM80" i="34"/>
  <c r="CL80" i="34"/>
  <c r="CJ80" i="34"/>
  <c r="CH80" i="34"/>
  <c r="CR80" i="34" s="1"/>
  <c r="BG80" i="34" s="1"/>
  <c r="CG80" i="34"/>
  <c r="HL79" i="34"/>
  <c r="HJ79" i="34"/>
  <c r="HK79" i="34" s="1"/>
  <c r="BO79" i="34" s="1"/>
  <c r="HG79" i="34"/>
  <c r="GH79" i="34" s="1"/>
  <c r="HF79" i="34"/>
  <c r="HE79" i="34"/>
  <c r="HD79" i="34"/>
  <c r="GX79" i="34"/>
  <c r="HY79" i="34" s="1"/>
  <c r="GW79" i="34"/>
  <c r="HX79" i="34" s="1"/>
  <c r="GV79" i="34"/>
  <c r="GU79" i="34"/>
  <c r="HV79" i="34" s="1"/>
  <c r="GT79" i="34"/>
  <c r="HU79" i="34" s="1"/>
  <c r="GS79" i="34"/>
  <c r="HT79" i="34" s="1"/>
  <c r="GR79" i="34"/>
  <c r="HS79" i="34" s="1"/>
  <c r="GQ79" i="34"/>
  <c r="HR79" i="34" s="1"/>
  <c r="GP79" i="34"/>
  <c r="HQ79" i="34" s="1"/>
  <c r="GO79" i="34"/>
  <c r="HP79" i="34" s="1"/>
  <c r="GN79" i="34"/>
  <c r="EW79" i="34" s="1"/>
  <c r="FU79" i="34" s="1"/>
  <c r="GM79" i="34"/>
  <c r="EH79" i="34"/>
  <c r="ET79" i="34" s="1"/>
  <c r="EG79" i="34"/>
  <c r="ES79" i="34" s="1"/>
  <c r="EF79" i="34"/>
  <c r="ER79" i="34" s="1"/>
  <c r="EE79" i="34"/>
  <c r="EQ79" i="34" s="1"/>
  <c r="ED79" i="34"/>
  <c r="EP79" i="34" s="1"/>
  <c r="EC79" i="34"/>
  <c r="EO79" i="34" s="1"/>
  <c r="EB79" i="34"/>
  <c r="EN79" i="34" s="1"/>
  <c r="EA79" i="34"/>
  <c r="EM79" i="34" s="1"/>
  <c r="DZ79" i="34"/>
  <c r="EL79" i="34" s="1"/>
  <c r="DY79" i="34"/>
  <c r="EK79" i="34" s="1"/>
  <c r="DX79" i="34"/>
  <c r="EJ79" i="34" s="1"/>
  <c r="DW79" i="34"/>
  <c r="EI79" i="34" s="1"/>
  <c r="DP79" i="34"/>
  <c r="DQ79" i="34" s="1"/>
  <c r="DH79" i="34"/>
  <c r="DG79" i="34"/>
  <c r="DF79" i="34"/>
  <c r="DI79" i="34" s="1"/>
  <c r="BJ79" i="34" s="1"/>
  <c r="DS79" i="34"/>
  <c r="DA79" i="34"/>
  <c r="CS79" i="34"/>
  <c r="CP79" i="34"/>
  <c r="DR79" i="34"/>
  <c r="CN79" i="34"/>
  <c r="CM79" i="34"/>
  <c r="CL79" i="34"/>
  <c r="CJ79" i="34"/>
  <c r="CH79" i="34"/>
  <c r="CR79" i="34" s="1"/>
  <c r="BG79" i="34" s="1"/>
  <c r="CG79" i="34"/>
  <c r="HL78" i="34"/>
  <c r="HJ78" i="34"/>
  <c r="HK78" i="34" s="1"/>
  <c r="BO78" i="34" s="1"/>
  <c r="HG78" i="34"/>
  <c r="GH78" i="34" s="1"/>
  <c r="HF78" i="34"/>
  <c r="HE78" i="34"/>
  <c r="HD78" i="34"/>
  <c r="GX78" i="34"/>
  <c r="HY78" i="34" s="1"/>
  <c r="GW78" i="34"/>
  <c r="HX78" i="34" s="1"/>
  <c r="GV78" i="34"/>
  <c r="HW78" i="34" s="1"/>
  <c r="GU78" i="34"/>
  <c r="HV78" i="34" s="1"/>
  <c r="GT78" i="34"/>
  <c r="HU78" i="34" s="1"/>
  <c r="GS78" i="34"/>
  <c r="HT78" i="34" s="1"/>
  <c r="GR78" i="34"/>
  <c r="HS78" i="34" s="1"/>
  <c r="GQ78" i="34"/>
  <c r="HR78" i="34" s="1"/>
  <c r="GP78" i="34"/>
  <c r="HQ78" i="34" s="1"/>
  <c r="GO78" i="34"/>
  <c r="HP78" i="34" s="1"/>
  <c r="GN78" i="34"/>
  <c r="HO78" i="34" s="1"/>
  <c r="GM78" i="34"/>
  <c r="EH78" i="34"/>
  <c r="ET78" i="34" s="1"/>
  <c r="EG78" i="34"/>
  <c r="ES78" i="34" s="1"/>
  <c r="EF78" i="34"/>
  <c r="ER78" i="34" s="1"/>
  <c r="EE78" i="34"/>
  <c r="EQ78" i="34" s="1"/>
  <c r="ED78" i="34"/>
  <c r="EP78" i="34" s="1"/>
  <c r="EC78" i="34"/>
  <c r="EO78" i="34" s="1"/>
  <c r="EB78" i="34"/>
  <c r="EN78" i="34" s="1"/>
  <c r="EA78" i="34"/>
  <c r="EM78" i="34" s="1"/>
  <c r="DZ78" i="34"/>
  <c r="EL78" i="34" s="1"/>
  <c r="DY78" i="34"/>
  <c r="EK78" i="34" s="1"/>
  <c r="DX78" i="34"/>
  <c r="EJ78" i="34" s="1"/>
  <c r="DW78" i="34"/>
  <c r="EI78" i="34" s="1"/>
  <c r="DP78" i="34"/>
  <c r="DQ78" i="34" s="1"/>
  <c r="DH78" i="34"/>
  <c r="DG78" i="34"/>
  <c r="DF78" i="34"/>
  <c r="DI78" i="34" s="1"/>
  <c r="BJ78" i="34" s="1"/>
  <c r="DS78" i="34"/>
  <c r="DA78" i="34"/>
  <c r="CS78" i="34"/>
  <c r="CP78" i="34"/>
  <c r="DR78" i="34"/>
  <c r="CN78" i="34"/>
  <c r="CM78" i="34"/>
  <c r="CL78" i="34"/>
  <c r="CJ78" i="34"/>
  <c r="CH78" i="34"/>
  <c r="CR78" i="34" s="1"/>
  <c r="BG78" i="34" s="1"/>
  <c r="CG78" i="34"/>
  <c r="HL77" i="34"/>
  <c r="HJ77" i="34"/>
  <c r="HK77" i="34" s="1"/>
  <c r="BO77" i="34" s="1"/>
  <c r="HG77" i="34"/>
  <c r="GH77" i="34" s="1"/>
  <c r="HF77" i="34"/>
  <c r="HE77" i="34"/>
  <c r="HD77" i="34"/>
  <c r="GX77" i="34"/>
  <c r="HY77" i="34" s="1"/>
  <c r="GW77" i="34"/>
  <c r="HX77" i="34" s="1"/>
  <c r="GV77" i="34"/>
  <c r="HW77" i="34" s="1"/>
  <c r="GU77" i="34"/>
  <c r="HV77" i="34" s="1"/>
  <c r="GT77" i="34"/>
  <c r="HU77" i="34" s="1"/>
  <c r="GS77" i="34"/>
  <c r="HT77" i="34" s="1"/>
  <c r="GR77" i="34"/>
  <c r="HS77" i="34" s="1"/>
  <c r="GQ77" i="34"/>
  <c r="HR77" i="34" s="1"/>
  <c r="GP77" i="34"/>
  <c r="HQ77" i="34" s="1"/>
  <c r="GO77" i="34"/>
  <c r="HP77" i="34" s="1"/>
  <c r="GN77" i="34"/>
  <c r="HO77" i="34" s="1"/>
  <c r="GM77" i="34"/>
  <c r="EH77" i="34"/>
  <c r="ET77" i="34" s="1"/>
  <c r="EG77" i="34"/>
  <c r="ES77" i="34" s="1"/>
  <c r="EF77" i="34"/>
  <c r="ER77" i="34" s="1"/>
  <c r="EE77" i="34"/>
  <c r="EQ77" i="34" s="1"/>
  <c r="ED77" i="34"/>
  <c r="EP77" i="34" s="1"/>
  <c r="EC77" i="34"/>
  <c r="EO77" i="34" s="1"/>
  <c r="EB77" i="34"/>
  <c r="EN77" i="34" s="1"/>
  <c r="EA77" i="34"/>
  <c r="EM77" i="34" s="1"/>
  <c r="DZ77" i="34"/>
  <c r="EL77" i="34" s="1"/>
  <c r="DY77" i="34"/>
  <c r="EK77" i="34" s="1"/>
  <c r="DX77" i="34"/>
  <c r="EJ77" i="34" s="1"/>
  <c r="DW77" i="34"/>
  <c r="EI77" i="34" s="1"/>
  <c r="DP77" i="34"/>
  <c r="DQ77" i="34" s="1"/>
  <c r="DH77" i="34"/>
  <c r="DG77" i="34"/>
  <c r="DF77" i="34"/>
  <c r="DI77" i="34" s="1"/>
  <c r="BJ77" i="34" s="1"/>
  <c r="DS77" i="34"/>
  <c r="DA77" i="34"/>
  <c r="CS77" i="34"/>
  <c r="CP77" i="34"/>
  <c r="DR77" i="34"/>
  <c r="CN77" i="34"/>
  <c r="CM77" i="34"/>
  <c r="CL77" i="34"/>
  <c r="CJ77" i="34"/>
  <c r="CH77" i="34"/>
  <c r="CR77" i="34" s="1"/>
  <c r="BG77" i="34" s="1"/>
  <c r="CG77" i="34"/>
  <c r="HL76" i="34"/>
  <c r="HJ76" i="34"/>
  <c r="HK76" i="34" s="1"/>
  <c r="BO76" i="34" s="1"/>
  <c r="HG76" i="34"/>
  <c r="HF76" i="34"/>
  <c r="HE76" i="34"/>
  <c r="HD76" i="34"/>
  <c r="GX76" i="34"/>
  <c r="HY76" i="34" s="1"/>
  <c r="GW76" i="34"/>
  <c r="HX76" i="34" s="1"/>
  <c r="GV76" i="34"/>
  <c r="HW76" i="34" s="1"/>
  <c r="GU76" i="34"/>
  <c r="HV76" i="34" s="1"/>
  <c r="GT76" i="34"/>
  <c r="HU76" i="34" s="1"/>
  <c r="GS76" i="34"/>
  <c r="HT76" i="34" s="1"/>
  <c r="GR76" i="34"/>
  <c r="HS76" i="34" s="1"/>
  <c r="GQ76" i="34"/>
  <c r="HR76" i="34" s="1"/>
  <c r="GP76" i="34"/>
  <c r="HQ76" i="34" s="1"/>
  <c r="GO76" i="34"/>
  <c r="HP76" i="34" s="1"/>
  <c r="GN76" i="34"/>
  <c r="HO76" i="34" s="1"/>
  <c r="GM76" i="34"/>
  <c r="EH76" i="34"/>
  <c r="ET76" i="34" s="1"/>
  <c r="EG76" i="34"/>
  <c r="ES76" i="34" s="1"/>
  <c r="EF76" i="34"/>
  <c r="ER76" i="34" s="1"/>
  <c r="EE76" i="34"/>
  <c r="EQ76" i="34" s="1"/>
  <c r="ED76" i="34"/>
  <c r="EP76" i="34" s="1"/>
  <c r="EC76" i="34"/>
  <c r="EO76" i="34" s="1"/>
  <c r="EB76" i="34"/>
  <c r="EN76" i="34" s="1"/>
  <c r="EA76" i="34"/>
  <c r="EM76" i="34" s="1"/>
  <c r="DZ76" i="34"/>
  <c r="EL76" i="34" s="1"/>
  <c r="DY76" i="34"/>
  <c r="EK76" i="34" s="1"/>
  <c r="DX76" i="34"/>
  <c r="EJ76" i="34" s="1"/>
  <c r="DW76" i="34"/>
  <c r="EI76" i="34" s="1"/>
  <c r="DP76" i="34"/>
  <c r="DQ76" i="34" s="1"/>
  <c r="DH76" i="34"/>
  <c r="DG76" i="34"/>
  <c r="DF76" i="34"/>
  <c r="DI76" i="34" s="1"/>
  <c r="BJ76" i="34" s="1"/>
  <c r="DE76" i="34"/>
  <c r="BH76" i="34" s="1"/>
  <c r="DA76" i="34"/>
  <c r="CS76" i="34"/>
  <c r="CP76" i="34"/>
  <c r="DR76" i="34"/>
  <c r="CN76" i="34"/>
  <c r="CM76" i="34"/>
  <c r="CL76" i="34"/>
  <c r="CJ76" i="34"/>
  <c r="CH76" i="34"/>
  <c r="CR76" i="34" s="1"/>
  <c r="BG76" i="34" s="1"/>
  <c r="CG76" i="34"/>
  <c r="HL75" i="34"/>
  <c r="HJ75" i="34"/>
  <c r="HK75" i="34" s="1"/>
  <c r="BO75" i="34" s="1"/>
  <c r="HG75" i="34"/>
  <c r="GH75" i="34" s="1"/>
  <c r="HF75" i="34"/>
  <c r="HE75" i="34"/>
  <c r="HD75" i="34"/>
  <c r="GX75" i="34"/>
  <c r="HY75" i="34" s="1"/>
  <c r="GW75" i="34"/>
  <c r="HX75" i="34" s="1"/>
  <c r="GV75" i="34"/>
  <c r="HW75" i="34" s="1"/>
  <c r="GU75" i="34"/>
  <c r="HV75" i="34" s="1"/>
  <c r="GT75" i="34"/>
  <c r="HU75" i="34" s="1"/>
  <c r="GS75" i="34"/>
  <c r="HT75" i="34" s="1"/>
  <c r="GR75" i="34"/>
  <c r="HS75" i="34" s="1"/>
  <c r="GQ75" i="34"/>
  <c r="HR75" i="34" s="1"/>
  <c r="GP75" i="34"/>
  <c r="HQ75" i="34" s="1"/>
  <c r="GO75" i="34"/>
  <c r="HP75" i="34" s="1"/>
  <c r="GN75" i="34"/>
  <c r="HO75" i="34" s="1"/>
  <c r="GM75" i="34"/>
  <c r="EH75" i="34"/>
  <c r="ET75" i="34" s="1"/>
  <c r="EG75" i="34"/>
  <c r="ES75" i="34" s="1"/>
  <c r="EF75" i="34"/>
  <c r="ER75" i="34" s="1"/>
  <c r="EE75" i="34"/>
  <c r="EQ75" i="34" s="1"/>
  <c r="ED75" i="34"/>
  <c r="EP75" i="34" s="1"/>
  <c r="EC75" i="34"/>
  <c r="EO75" i="34" s="1"/>
  <c r="EB75" i="34"/>
  <c r="EN75" i="34" s="1"/>
  <c r="EA75" i="34"/>
  <c r="EM75" i="34" s="1"/>
  <c r="DZ75" i="34"/>
  <c r="EL75" i="34" s="1"/>
  <c r="DY75" i="34"/>
  <c r="EK75" i="34" s="1"/>
  <c r="DX75" i="34"/>
  <c r="EJ75" i="34" s="1"/>
  <c r="DW75" i="34"/>
  <c r="EI75" i="34" s="1"/>
  <c r="DP75" i="34"/>
  <c r="DQ75" i="34" s="1"/>
  <c r="DH75" i="34"/>
  <c r="DG75" i="34"/>
  <c r="DF75" i="34"/>
  <c r="DI75" i="34" s="1"/>
  <c r="BJ75" i="34" s="1"/>
  <c r="DS75" i="34"/>
  <c r="DA75" i="34"/>
  <c r="CS75" i="34"/>
  <c r="CP75" i="34"/>
  <c r="DR75" i="34"/>
  <c r="CN75" i="34"/>
  <c r="CM75" i="34"/>
  <c r="CL75" i="34"/>
  <c r="CJ75" i="34"/>
  <c r="CH75" i="34"/>
  <c r="CR75" i="34" s="1"/>
  <c r="BG75" i="34" s="1"/>
  <c r="CG75" i="34"/>
  <c r="HL74" i="34"/>
  <c r="HJ74" i="34"/>
  <c r="HK74" i="34" s="1"/>
  <c r="BO74" i="34" s="1"/>
  <c r="HG74" i="34"/>
  <c r="GH74" i="34" s="1"/>
  <c r="HF74" i="34"/>
  <c r="HE74" i="34"/>
  <c r="HD74" i="34"/>
  <c r="GX74" i="34"/>
  <c r="HY74" i="34" s="1"/>
  <c r="GW74" i="34"/>
  <c r="HX74" i="34" s="1"/>
  <c r="GV74" i="34"/>
  <c r="HW74" i="34" s="1"/>
  <c r="GU74" i="34"/>
  <c r="HV74" i="34" s="1"/>
  <c r="GT74" i="34"/>
  <c r="HU74" i="34" s="1"/>
  <c r="GS74" i="34"/>
  <c r="HT74" i="34" s="1"/>
  <c r="GR74" i="34"/>
  <c r="HS74" i="34" s="1"/>
  <c r="GQ74" i="34"/>
  <c r="HR74" i="34" s="1"/>
  <c r="GP74" i="34"/>
  <c r="HQ74" i="34" s="1"/>
  <c r="GO74" i="34"/>
  <c r="HP74" i="34" s="1"/>
  <c r="GN74" i="34"/>
  <c r="HO74" i="34" s="1"/>
  <c r="GM74" i="34"/>
  <c r="EH74" i="34"/>
  <c r="ET74" i="34" s="1"/>
  <c r="EG74" i="34"/>
  <c r="ES74" i="34" s="1"/>
  <c r="EF74" i="34"/>
  <c r="ER74" i="34" s="1"/>
  <c r="EE74" i="34"/>
  <c r="EQ74" i="34" s="1"/>
  <c r="ED74" i="34"/>
  <c r="EP74" i="34" s="1"/>
  <c r="EC74" i="34"/>
  <c r="EO74" i="34" s="1"/>
  <c r="EB74" i="34"/>
  <c r="EN74" i="34" s="1"/>
  <c r="EA74" i="34"/>
  <c r="EM74" i="34" s="1"/>
  <c r="DZ74" i="34"/>
  <c r="EL74" i="34" s="1"/>
  <c r="DY74" i="34"/>
  <c r="EK74" i="34" s="1"/>
  <c r="DX74" i="34"/>
  <c r="EJ74" i="34" s="1"/>
  <c r="DW74" i="34"/>
  <c r="EI74" i="34" s="1"/>
  <c r="DP74" i="34"/>
  <c r="DQ74" i="34" s="1"/>
  <c r="DH74" i="34"/>
  <c r="DG74" i="34"/>
  <c r="DF74" i="34"/>
  <c r="DI74" i="34" s="1"/>
  <c r="BJ74" i="34" s="1"/>
  <c r="DS74" i="34"/>
  <c r="DA74" i="34"/>
  <c r="CS74" i="34"/>
  <c r="CP74" i="34"/>
  <c r="DR74" i="34"/>
  <c r="CN74" i="34"/>
  <c r="CM74" i="34"/>
  <c r="CL74" i="34"/>
  <c r="CJ74" i="34"/>
  <c r="CH74" i="34"/>
  <c r="CR74" i="34" s="1"/>
  <c r="BG74" i="34" s="1"/>
  <c r="CG74" i="34"/>
  <c r="HL73" i="34"/>
  <c r="HJ73" i="34"/>
  <c r="HK73" i="34" s="1"/>
  <c r="BO73" i="34" s="1"/>
  <c r="HG73" i="34"/>
  <c r="GH73" i="34" s="1"/>
  <c r="HF73" i="34"/>
  <c r="HE73" i="34"/>
  <c r="HD73" i="34"/>
  <c r="GX73" i="34"/>
  <c r="GW73" i="34"/>
  <c r="HX73" i="34" s="1"/>
  <c r="GV73" i="34"/>
  <c r="HW73" i="34" s="1"/>
  <c r="GU73" i="34"/>
  <c r="HV73" i="34" s="1"/>
  <c r="GT73" i="34"/>
  <c r="HU73" i="34" s="1"/>
  <c r="GS73" i="34"/>
  <c r="HT73" i="34" s="1"/>
  <c r="GR73" i="34"/>
  <c r="HS73" i="34" s="1"/>
  <c r="GQ73" i="34"/>
  <c r="HR73" i="34" s="1"/>
  <c r="GP73" i="34"/>
  <c r="GO73" i="34"/>
  <c r="HP73" i="34" s="1"/>
  <c r="GN73" i="34"/>
  <c r="HO73" i="34" s="1"/>
  <c r="GM73" i="34"/>
  <c r="EH73" i="34"/>
  <c r="ET73" i="34" s="1"/>
  <c r="EG73" i="34"/>
  <c r="ES73" i="34" s="1"/>
  <c r="EF73" i="34"/>
  <c r="ER73" i="34" s="1"/>
  <c r="EE73" i="34"/>
  <c r="EQ73" i="34" s="1"/>
  <c r="ED73" i="34"/>
  <c r="EP73" i="34" s="1"/>
  <c r="EC73" i="34"/>
  <c r="EO73" i="34" s="1"/>
  <c r="EB73" i="34"/>
  <c r="EN73" i="34" s="1"/>
  <c r="EA73" i="34"/>
  <c r="EM73" i="34" s="1"/>
  <c r="DZ73" i="34"/>
  <c r="EL73" i="34" s="1"/>
  <c r="DY73" i="34"/>
  <c r="EK73" i="34" s="1"/>
  <c r="DX73" i="34"/>
  <c r="EJ73" i="34" s="1"/>
  <c r="DW73" i="34"/>
  <c r="EI73" i="34" s="1"/>
  <c r="DP73" i="34"/>
  <c r="DQ73" i="34" s="1"/>
  <c r="DH73" i="34"/>
  <c r="DG73" i="34"/>
  <c r="DF73" i="34"/>
  <c r="DI73" i="34" s="1"/>
  <c r="BJ73" i="34" s="1"/>
  <c r="DS73" i="34"/>
  <c r="DA73" i="34"/>
  <c r="CS73" i="34"/>
  <c r="CP73" i="34"/>
  <c r="DR73" i="34"/>
  <c r="CN73" i="34"/>
  <c r="CM73" i="34"/>
  <c r="CL73" i="34"/>
  <c r="CJ73" i="34"/>
  <c r="CH73" i="34"/>
  <c r="CR73" i="34" s="1"/>
  <c r="BG73" i="34" s="1"/>
  <c r="CG73" i="34"/>
  <c r="HL72" i="34"/>
  <c r="HJ72" i="34"/>
  <c r="HK72" i="34" s="1"/>
  <c r="BO72" i="34" s="1"/>
  <c r="HG72" i="34"/>
  <c r="HF72" i="34"/>
  <c r="HE72" i="34"/>
  <c r="HD72" i="34"/>
  <c r="GX72" i="34"/>
  <c r="HY72" i="34" s="1"/>
  <c r="GW72" i="34"/>
  <c r="HX72" i="34" s="1"/>
  <c r="GV72" i="34"/>
  <c r="HW72" i="34" s="1"/>
  <c r="GU72" i="34"/>
  <c r="HV72" i="34" s="1"/>
  <c r="GT72" i="34"/>
  <c r="HU72" i="34" s="1"/>
  <c r="GS72" i="34"/>
  <c r="HT72" i="34" s="1"/>
  <c r="GR72" i="34"/>
  <c r="HS72" i="34" s="1"/>
  <c r="GQ72" i="34"/>
  <c r="HR72" i="34" s="1"/>
  <c r="GP72" i="34"/>
  <c r="HQ72" i="34" s="1"/>
  <c r="GO72" i="34"/>
  <c r="HP72" i="34" s="1"/>
  <c r="GN72" i="34"/>
  <c r="HO72" i="34" s="1"/>
  <c r="GM72" i="34"/>
  <c r="EH72" i="34"/>
  <c r="ET72" i="34" s="1"/>
  <c r="EG72" i="34"/>
  <c r="ES72" i="34" s="1"/>
  <c r="EF72" i="34"/>
  <c r="ER72" i="34" s="1"/>
  <c r="EE72" i="34"/>
  <c r="EQ72" i="34" s="1"/>
  <c r="ED72" i="34"/>
  <c r="EP72" i="34" s="1"/>
  <c r="EC72" i="34"/>
  <c r="EO72" i="34" s="1"/>
  <c r="EB72" i="34"/>
  <c r="EN72" i="34" s="1"/>
  <c r="EA72" i="34"/>
  <c r="EM72" i="34" s="1"/>
  <c r="DZ72" i="34"/>
  <c r="EL72" i="34" s="1"/>
  <c r="DY72" i="34"/>
  <c r="EK72" i="34" s="1"/>
  <c r="DX72" i="34"/>
  <c r="EJ72" i="34" s="1"/>
  <c r="DW72" i="34"/>
  <c r="EI72" i="34" s="1"/>
  <c r="DP72" i="34"/>
  <c r="DQ72" i="34" s="1"/>
  <c r="DH72" i="34"/>
  <c r="DG72" i="34"/>
  <c r="DF72" i="34"/>
  <c r="DI72" i="34" s="1"/>
  <c r="BJ72" i="34" s="1"/>
  <c r="DE72" i="34"/>
  <c r="BH72" i="34" s="1"/>
  <c r="DA72" i="34"/>
  <c r="CS72" i="34"/>
  <c r="CP72" i="34"/>
  <c r="DR72" i="34"/>
  <c r="CN72" i="34"/>
  <c r="CM72" i="34"/>
  <c r="CL72" i="34"/>
  <c r="CJ72" i="34"/>
  <c r="CH72" i="34"/>
  <c r="CR72" i="34" s="1"/>
  <c r="BG72" i="34" s="1"/>
  <c r="CG72" i="34"/>
  <c r="HL71" i="34"/>
  <c r="HJ71" i="34"/>
  <c r="HK71" i="34" s="1"/>
  <c r="BO71" i="34" s="1"/>
  <c r="HG71" i="34"/>
  <c r="GH71" i="34" s="1"/>
  <c r="HF71" i="34"/>
  <c r="HE71" i="34"/>
  <c r="HD71" i="34"/>
  <c r="GX71" i="34"/>
  <c r="HY71" i="34" s="1"/>
  <c r="GW71" i="34"/>
  <c r="HX71" i="34" s="1"/>
  <c r="GV71" i="34"/>
  <c r="HW71" i="34" s="1"/>
  <c r="GU71" i="34"/>
  <c r="HV71" i="34" s="1"/>
  <c r="GT71" i="34"/>
  <c r="HU71" i="34" s="1"/>
  <c r="GS71" i="34"/>
  <c r="HT71" i="34" s="1"/>
  <c r="GR71" i="34"/>
  <c r="HS71" i="34" s="1"/>
  <c r="GQ71" i="34"/>
  <c r="HR71" i="34" s="1"/>
  <c r="GP71" i="34"/>
  <c r="HQ71" i="34" s="1"/>
  <c r="GO71" i="34"/>
  <c r="HP71" i="34" s="1"/>
  <c r="GN71" i="34"/>
  <c r="HO71" i="34" s="1"/>
  <c r="GM71" i="34"/>
  <c r="EH71" i="34"/>
  <c r="ET71" i="34" s="1"/>
  <c r="EG71" i="34"/>
  <c r="ES71" i="34" s="1"/>
  <c r="EF71" i="34"/>
  <c r="ER71" i="34" s="1"/>
  <c r="EE71" i="34"/>
  <c r="EQ71" i="34" s="1"/>
  <c r="ED71" i="34"/>
  <c r="EP71" i="34" s="1"/>
  <c r="EC71" i="34"/>
  <c r="EO71" i="34" s="1"/>
  <c r="EB71" i="34"/>
  <c r="EN71" i="34" s="1"/>
  <c r="EA71" i="34"/>
  <c r="EM71" i="34" s="1"/>
  <c r="DZ71" i="34"/>
  <c r="EL71" i="34" s="1"/>
  <c r="DY71" i="34"/>
  <c r="EK71" i="34" s="1"/>
  <c r="DX71" i="34"/>
  <c r="EJ71" i="34" s="1"/>
  <c r="DW71" i="34"/>
  <c r="EI71" i="34" s="1"/>
  <c r="DP71" i="34"/>
  <c r="DQ71" i="34" s="1"/>
  <c r="DH71" i="34"/>
  <c r="DG71" i="34"/>
  <c r="DF71" i="34"/>
  <c r="DI71" i="34" s="1"/>
  <c r="BJ71" i="34" s="1"/>
  <c r="DS71" i="34"/>
  <c r="DA71" i="34"/>
  <c r="CS71" i="34"/>
  <c r="CP71" i="34"/>
  <c r="DR71" i="34"/>
  <c r="CN71" i="34"/>
  <c r="CM71" i="34"/>
  <c r="CL71" i="34"/>
  <c r="CJ71" i="34"/>
  <c r="CH71" i="34"/>
  <c r="CR71" i="34" s="1"/>
  <c r="BG71" i="34" s="1"/>
  <c r="CG71" i="34"/>
  <c r="HL70" i="34"/>
  <c r="HJ70" i="34"/>
  <c r="HK70" i="34" s="1"/>
  <c r="BO70" i="34" s="1"/>
  <c r="HG70" i="34"/>
  <c r="GH70" i="34" s="1"/>
  <c r="HF70" i="34"/>
  <c r="HE70" i="34"/>
  <c r="HD70" i="34"/>
  <c r="GX70" i="34"/>
  <c r="HY70" i="34" s="1"/>
  <c r="GW70" i="34"/>
  <c r="HX70" i="34" s="1"/>
  <c r="GV70" i="34"/>
  <c r="HW70" i="34" s="1"/>
  <c r="GU70" i="34"/>
  <c r="HV70" i="34" s="1"/>
  <c r="GT70" i="34"/>
  <c r="HU70" i="34" s="1"/>
  <c r="GS70" i="34"/>
  <c r="HT70" i="34" s="1"/>
  <c r="GR70" i="34"/>
  <c r="HS70" i="34" s="1"/>
  <c r="GQ70" i="34"/>
  <c r="HR70" i="34" s="1"/>
  <c r="GP70" i="34"/>
  <c r="HQ70" i="34" s="1"/>
  <c r="GO70" i="34"/>
  <c r="HP70" i="34" s="1"/>
  <c r="GN70" i="34"/>
  <c r="HO70" i="34" s="1"/>
  <c r="GM70" i="34"/>
  <c r="EH70" i="34"/>
  <c r="ET70" i="34" s="1"/>
  <c r="EG70" i="34"/>
  <c r="ES70" i="34" s="1"/>
  <c r="EF70" i="34"/>
  <c r="ER70" i="34" s="1"/>
  <c r="EE70" i="34"/>
  <c r="EQ70" i="34" s="1"/>
  <c r="ED70" i="34"/>
  <c r="EP70" i="34" s="1"/>
  <c r="EC70" i="34"/>
  <c r="EO70" i="34" s="1"/>
  <c r="EB70" i="34"/>
  <c r="EN70" i="34" s="1"/>
  <c r="EA70" i="34"/>
  <c r="EM70" i="34" s="1"/>
  <c r="DZ70" i="34"/>
  <c r="EL70" i="34" s="1"/>
  <c r="DY70" i="34"/>
  <c r="EK70" i="34" s="1"/>
  <c r="DX70" i="34"/>
  <c r="EJ70" i="34" s="1"/>
  <c r="DW70" i="34"/>
  <c r="EI70" i="34" s="1"/>
  <c r="DP70" i="34"/>
  <c r="DQ70" i="34" s="1"/>
  <c r="DH70" i="34"/>
  <c r="DG70" i="34"/>
  <c r="DF70" i="34"/>
  <c r="DI70" i="34" s="1"/>
  <c r="BJ70" i="34" s="1"/>
  <c r="DS70" i="34"/>
  <c r="DA70" i="34"/>
  <c r="CS70" i="34"/>
  <c r="CP70" i="34"/>
  <c r="DR70" i="34"/>
  <c r="CN70" i="34"/>
  <c r="CM70" i="34"/>
  <c r="CL70" i="34"/>
  <c r="CJ70" i="34"/>
  <c r="CH70" i="34"/>
  <c r="CR70" i="34" s="1"/>
  <c r="BG70" i="34" s="1"/>
  <c r="CG70" i="34"/>
  <c r="HL69" i="34"/>
  <c r="HJ69" i="34"/>
  <c r="HK69" i="34" s="1"/>
  <c r="BO69" i="34" s="1"/>
  <c r="HG69" i="34"/>
  <c r="GH69" i="34" s="1"/>
  <c r="HF69" i="34"/>
  <c r="HE69" i="34"/>
  <c r="HD69" i="34"/>
  <c r="GX69" i="34"/>
  <c r="GW69" i="34"/>
  <c r="HX69" i="34" s="1"/>
  <c r="GV69" i="34"/>
  <c r="HW69" i="34" s="1"/>
  <c r="GU69" i="34"/>
  <c r="HV69" i="34" s="1"/>
  <c r="GT69" i="34"/>
  <c r="HU69" i="34" s="1"/>
  <c r="GS69" i="34"/>
  <c r="HT69" i="34" s="1"/>
  <c r="GR69" i="34"/>
  <c r="HS69" i="34" s="1"/>
  <c r="GQ69" i="34"/>
  <c r="HR69" i="34" s="1"/>
  <c r="GP69" i="34"/>
  <c r="GO69" i="34"/>
  <c r="HP69" i="34" s="1"/>
  <c r="GN69" i="34"/>
  <c r="HO69" i="34" s="1"/>
  <c r="GM69" i="34"/>
  <c r="EH69" i="34"/>
  <c r="ET69" i="34" s="1"/>
  <c r="EG69" i="34"/>
  <c r="ES69" i="34" s="1"/>
  <c r="EF69" i="34"/>
  <c r="ER69" i="34" s="1"/>
  <c r="EE69" i="34"/>
  <c r="EQ69" i="34" s="1"/>
  <c r="ED69" i="34"/>
  <c r="EP69" i="34" s="1"/>
  <c r="EC69" i="34"/>
  <c r="EO69" i="34" s="1"/>
  <c r="EB69" i="34"/>
  <c r="EN69" i="34" s="1"/>
  <c r="EA69" i="34"/>
  <c r="EM69" i="34" s="1"/>
  <c r="DZ69" i="34"/>
  <c r="EL69" i="34" s="1"/>
  <c r="DY69" i="34"/>
  <c r="EK69" i="34" s="1"/>
  <c r="DX69" i="34"/>
  <c r="EJ69" i="34" s="1"/>
  <c r="DW69" i="34"/>
  <c r="EI69" i="34" s="1"/>
  <c r="DP69" i="34"/>
  <c r="DQ69" i="34" s="1"/>
  <c r="DH69" i="34"/>
  <c r="DG69" i="34"/>
  <c r="DF69" i="34"/>
  <c r="DI69" i="34" s="1"/>
  <c r="BJ69" i="34" s="1"/>
  <c r="DS69" i="34"/>
  <c r="DA69" i="34"/>
  <c r="CS69" i="34"/>
  <c r="CP69" i="34"/>
  <c r="DR69" i="34"/>
  <c r="CN69" i="34"/>
  <c r="CM69" i="34"/>
  <c r="CL69" i="34"/>
  <c r="CJ69" i="34"/>
  <c r="CH69" i="34"/>
  <c r="CR69" i="34" s="1"/>
  <c r="BG69" i="34" s="1"/>
  <c r="CG69" i="34"/>
  <c r="HL68" i="34"/>
  <c r="HJ68" i="34"/>
  <c r="HK68" i="34" s="1"/>
  <c r="BO68" i="34" s="1"/>
  <c r="HG68" i="34"/>
  <c r="HF68" i="34"/>
  <c r="HE68" i="34"/>
  <c r="HD68" i="34"/>
  <c r="GX68" i="34"/>
  <c r="HY68" i="34" s="1"/>
  <c r="GW68" i="34"/>
  <c r="HX68" i="34" s="1"/>
  <c r="GV68" i="34"/>
  <c r="HW68" i="34" s="1"/>
  <c r="GU68" i="34"/>
  <c r="HV68" i="34" s="1"/>
  <c r="GT68" i="34"/>
  <c r="HU68" i="34" s="1"/>
  <c r="GS68" i="34"/>
  <c r="HT68" i="34" s="1"/>
  <c r="GR68" i="34"/>
  <c r="HS68" i="34" s="1"/>
  <c r="GQ68" i="34"/>
  <c r="HR68" i="34" s="1"/>
  <c r="GP68" i="34"/>
  <c r="HQ68" i="34" s="1"/>
  <c r="GO68" i="34"/>
  <c r="HP68" i="34" s="1"/>
  <c r="GN68" i="34"/>
  <c r="HO68" i="34" s="1"/>
  <c r="GM68" i="34"/>
  <c r="EH68" i="34"/>
  <c r="ET68" i="34" s="1"/>
  <c r="EG68" i="34"/>
  <c r="ES68" i="34" s="1"/>
  <c r="EF68" i="34"/>
  <c r="ER68" i="34" s="1"/>
  <c r="EE68" i="34"/>
  <c r="EQ68" i="34" s="1"/>
  <c r="ED68" i="34"/>
  <c r="EP68" i="34" s="1"/>
  <c r="EC68" i="34"/>
  <c r="EO68" i="34" s="1"/>
  <c r="EB68" i="34"/>
  <c r="EN68" i="34" s="1"/>
  <c r="EA68" i="34"/>
  <c r="EM68" i="34" s="1"/>
  <c r="DZ68" i="34"/>
  <c r="EL68" i="34" s="1"/>
  <c r="DY68" i="34"/>
  <c r="EK68" i="34" s="1"/>
  <c r="DX68" i="34"/>
  <c r="EJ68" i="34" s="1"/>
  <c r="DW68" i="34"/>
  <c r="EI68" i="34" s="1"/>
  <c r="DP68" i="34"/>
  <c r="DQ68" i="34" s="1"/>
  <c r="DH68" i="34"/>
  <c r="DG68" i="34"/>
  <c r="DF68" i="34"/>
  <c r="DI68" i="34" s="1"/>
  <c r="BJ68" i="34" s="1"/>
  <c r="DE68" i="34"/>
  <c r="BH68" i="34" s="1"/>
  <c r="DA68" i="34"/>
  <c r="CS68" i="34"/>
  <c r="CP68" i="34"/>
  <c r="DR68" i="34"/>
  <c r="CN68" i="34"/>
  <c r="CM68" i="34"/>
  <c r="CL68" i="34"/>
  <c r="CJ68" i="34"/>
  <c r="CH68" i="34"/>
  <c r="CR68" i="34" s="1"/>
  <c r="BG68" i="34" s="1"/>
  <c r="CG68" i="34"/>
  <c r="HL67" i="34"/>
  <c r="HJ67" i="34"/>
  <c r="HK67" i="34" s="1"/>
  <c r="BO67" i="34" s="1"/>
  <c r="HG67" i="34"/>
  <c r="GH67" i="34" s="1"/>
  <c r="HF67" i="34"/>
  <c r="HE67" i="34"/>
  <c r="HD67" i="34"/>
  <c r="GX67" i="34"/>
  <c r="HY67" i="34" s="1"/>
  <c r="GW67" i="34"/>
  <c r="HX67" i="34" s="1"/>
  <c r="GV67" i="34"/>
  <c r="HW67" i="34" s="1"/>
  <c r="GU67" i="34"/>
  <c r="HV67" i="34" s="1"/>
  <c r="GT67" i="34"/>
  <c r="HU67" i="34" s="1"/>
  <c r="GS67" i="34"/>
  <c r="HT67" i="34" s="1"/>
  <c r="GR67" i="34"/>
  <c r="HS67" i="34" s="1"/>
  <c r="GQ67" i="34"/>
  <c r="HR67" i="34" s="1"/>
  <c r="GP67" i="34"/>
  <c r="HQ67" i="34" s="1"/>
  <c r="GO67" i="34"/>
  <c r="HP67" i="34" s="1"/>
  <c r="GN67" i="34"/>
  <c r="HO67" i="34" s="1"/>
  <c r="GM67" i="34"/>
  <c r="EH67" i="34"/>
  <c r="ET67" i="34" s="1"/>
  <c r="EG67" i="34"/>
  <c r="ES67" i="34" s="1"/>
  <c r="EF67" i="34"/>
  <c r="ER67" i="34" s="1"/>
  <c r="EE67" i="34"/>
  <c r="EQ67" i="34" s="1"/>
  <c r="ED67" i="34"/>
  <c r="EP67" i="34" s="1"/>
  <c r="EC67" i="34"/>
  <c r="EO67" i="34" s="1"/>
  <c r="EB67" i="34"/>
  <c r="EN67" i="34" s="1"/>
  <c r="EA67" i="34"/>
  <c r="EM67" i="34" s="1"/>
  <c r="DZ67" i="34"/>
  <c r="EL67" i="34" s="1"/>
  <c r="DY67" i="34"/>
  <c r="EK67" i="34" s="1"/>
  <c r="DX67" i="34"/>
  <c r="EJ67" i="34" s="1"/>
  <c r="DW67" i="34"/>
  <c r="EI67" i="34" s="1"/>
  <c r="DP67" i="34"/>
  <c r="DQ67" i="34" s="1"/>
  <c r="DH67" i="34"/>
  <c r="DG67" i="34"/>
  <c r="DF67" i="34"/>
  <c r="DI67" i="34" s="1"/>
  <c r="BJ67" i="34" s="1"/>
  <c r="DS67" i="34"/>
  <c r="DA67" i="34"/>
  <c r="CS67" i="34"/>
  <c r="CP67" i="34"/>
  <c r="DR67" i="34"/>
  <c r="CN67" i="34"/>
  <c r="CM67" i="34"/>
  <c r="CL67" i="34"/>
  <c r="CJ67" i="34"/>
  <c r="CH67" i="34"/>
  <c r="CR67" i="34" s="1"/>
  <c r="BG67" i="34" s="1"/>
  <c r="CG67" i="34"/>
  <c r="HL66" i="34"/>
  <c r="HJ66" i="34"/>
  <c r="HK66" i="34" s="1"/>
  <c r="BO66" i="34" s="1"/>
  <c r="HG66" i="34"/>
  <c r="HF66" i="34"/>
  <c r="HE66" i="34"/>
  <c r="HD66" i="34"/>
  <c r="GX66" i="34"/>
  <c r="HY66" i="34" s="1"/>
  <c r="GW66" i="34"/>
  <c r="HX66" i="34" s="1"/>
  <c r="GV66" i="34"/>
  <c r="HW66" i="34" s="1"/>
  <c r="GU66" i="34"/>
  <c r="HV66" i="34" s="1"/>
  <c r="GT66" i="34"/>
  <c r="HU66" i="34" s="1"/>
  <c r="GS66" i="34"/>
  <c r="HT66" i="34" s="1"/>
  <c r="GR66" i="34"/>
  <c r="HS66" i="34" s="1"/>
  <c r="GQ66" i="34"/>
  <c r="HR66" i="34" s="1"/>
  <c r="GP66" i="34"/>
  <c r="HQ66" i="34" s="1"/>
  <c r="GO66" i="34"/>
  <c r="HP66" i="34" s="1"/>
  <c r="GN66" i="34"/>
  <c r="HO66" i="34" s="1"/>
  <c r="GM66" i="34"/>
  <c r="EH66" i="34"/>
  <c r="ET66" i="34" s="1"/>
  <c r="EG66" i="34"/>
  <c r="ES66" i="34" s="1"/>
  <c r="EF66" i="34"/>
  <c r="ER66" i="34" s="1"/>
  <c r="EE66" i="34"/>
  <c r="EQ66" i="34" s="1"/>
  <c r="ED66" i="34"/>
  <c r="EP66" i="34" s="1"/>
  <c r="EC66" i="34"/>
  <c r="EO66" i="34" s="1"/>
  <c r="EB66" i="34"/>
  <c r="EN66" i="34" s="1"/>
  <c r="EA66" i="34"/>
  <c r="EM66" i="34" s="1"/>
  <c r="DZ66" i="34"/>
  <c r="EL66" i="34" s="1"/>
  <c r="DY66" i="34"/>
  <c r="EK66" i="34" s="1"/>
  <c r="DX66" i="34"/>
  <c r="EJ66" i="34" s="1"/>
  <c r="DW66" i="34"/>
  <c r="EI66" i="34" s="1"/>
  <c r="DP66" i="34"/>
  <c r="DQ66" i="34" s="1"/>
  <c r="DH66" i="34"/>
  <c r="DG66" i="34"/>
  <c r="DF66" i="34"/>
  <c r="DI66" i="34" s="1"/>
  <c r="BJ66" i="34" s="1"/>
  <c r="DS66" i="34"/>
  <c r="DA66" i="34"/>
  <c r="CS66" i="34"/>
  <c r="CP66" i="34"/>
  <c r="DR66" i="34"/>
  <c r="CN66" i="34"/>
  <c r="CM66" i="34"/>
  <c r="CL66" i="34"/>
  <c r="CJ66" i="34"/>
  <c r="CH66" i="34"/>
  <c r="CR66" i="34" s="1"/>
  <c r="BG66" i="34" s="1"/>
  <c r="CG66" i="34"/>
  <c r="HL65" i="34"/>
  <c r="HJ65" i="34"/>
  <c r="HK65" i="34" s="1"/>
  <c r="BO65" i="34" s="1"/>
  <c r="HG65" i="34"/>
  <c r="HF65" i="34"/>
  <c r="HE65" i="34"/>
  <c r="HD65" i="34"/>
  <c r="GX65" i="34"/>
  <c r="HY65" i="34" s="1"/>
  <c r="GW65" i="34"/>
  <c r="FF65" i="34" s="1"/>
  <c r="GE65" i="34" s="1"/>
  <c r="GV65" i="34"/>
  <c r="HW65" i="34" s="1"/>
  <c r="GU65" i="34"/>
  <c r="FD65" i="34" s="1"/>
  <c r="GC65" i="34" s="1"/>
  <c r="GT65" i="34"/>
  <c r="HU65" i="34" s="1"/>
  <c r="GS65" i="34"/>
  <c r="FB65" i="34" s="1"/>
  <c r="GA65" i="34" s="1"/>
  <c r="GR65" i="34"/>
  <c r="HS65" i="34" s="1"/>
  <c r="GQ65" i="34"/>
  <c r="EZ65" i="34" s="1"/>
  <c r="FX65" i="34" s="1"/>
  <c r="GP65" i="34"/>
  <c r="HQ65" i="34" s="1"/>
  <c r="GO65" i="34"/>
  <c r="EX65" i="34" s="1"/>
  <c r="FV65" i="34" s="1"/>
  <c r="GN65" i="34"/>
  <c r="HO65" i="34" s="1"/>
  <c r="GM65" i="34"/>
  <c r="EH65" i="34"/>
  <c r="ET65" i="34" s="1"/>
  <c r="EG65" i="34"/>
  <c r="ES65" i="34" s="1"/>
  <c r="EF65" i="34"/>
  <c r="ER65" i="34" s="1"/>
  <c r="EE65" i="34"/>
  <c r="EQ65" i="34" s="1"/>
  <c r="ED65" i="34"/>
  <c r="EP65" i="34" s="1"/>
  <c r="EC65" i="34"/>
  <c r="EO65" i="34" s="1"/>
  <c r="EB65" i="34"/>
  <c r="EN65" i="34" s="1"/>
  <c r="EA65" i="34"/>
  <c r="EM65" i="34" s="1"/>
  <c r="DZ65" i="34"/>
  <c r="EL65" i="34" s="1"/>
  <c r="DY65" i="34"/>
  <c r="EK65" i="34" s="1"/>
  <c r="DX65" i="34"/>
  <c r="EJ65" i="34" s="1"/>
  <c r="DW65" i="34"/>
  <c r="EI65" i="34" s="1"/>
  <c r="DP65" i="34"/>
  <c r="DQ65" i="34" s="1"/>
  <c r="DH65" i="34"/>
  <c r="DG65" i="34"/>
  <c r="DF65" i="34"/>
  <c r="DI65" i="34" s="1"/>
  <c r="BJ65" i="34" s="1"/>
  <c r="DA65" i="34"/>
  <c r="CS65" i="34"/>
  <c r="CP65" i="34"/>
  <c r="DR65" i="34"/>
  <c r="CN65" i="34"/>
  <c r="CM65" i="34"/>
  <c r="CV65" i="34" s="1"/>
  <c r="CL65" i="34"/>
  <c r="CJ65" i="34"/>
  <c r="CH65" i="34"/>
  <c r="CR65" i="34" s="1"/>
  <c r="BG65" i="34" s="1"/>
  <c r="CG65" i="34"/>
  <c r="HL64" i="34"/>
  <c r="HJ64" i="34"/>
  <c r="HK64" i="34" s="1"/>
  <c r="BO64" i="34" s="1"/>
  <c r="HG64" i="34"/>
  <c r="HF64" i="34"/>
  <c r="HE64" i="34"/>
  <c r="HD64" i="34"/>
  <c r="GX64" i="34"/>
  <c r="FG64" i="34" s="1"/>
  <c r="GF64" i="34" s="1"/>
  <c r="GW64" i="34"/>
  <c r="HX64" i="34" s="1"/>
  <c r="GV64" i="34"/>
  <c r="FE64" i="34" s="1"/>
  <c r="GD64" i="34" s="1"/>
  <c r="GU64" i="34"/>
  <c r="HV64" i="34" s="1"/>
  <c r="GT64" i="34"/>
  <c r="FC64" i="34" s="1"/>
  <c r="GB64" i="34" s="1"/>
  <c r="GS64" i="34"/>
  <c r="HT64" i="34" s="1"/>
  <c r="GR64" i="34"/>
  <c r="FA64" i="34" s="1"/>
  <c r="FY64" i="34" s="1"/>
  <c r="GQ64" i="34"/>
  <c r="HR64" i="34" s="1"/>
  <c r="GP64" i="34"/>
  <c r="EY64" i="34" s="1"/>
  <c r="FW64" i="34" s="1"/>
  <c r="GO64" i="34"/>
  <c r="HP64" i="34" s="1"/>
  <c r="GN64" i="34"/>
  <c r="GM64" i="34"/>
  <c r="EH64" i="34"/>
  <c r="ET64" i="34" s="1"/>
  <c r="EG64" i="34"/>
  <c r="ES64" i="34" s="1"/>
  <c r="EF64" i="34"/>
  <c r="ER64" i="34" s="1"/>
  <c r="EE64" i="34"/>
  <c r="EQ64" i="34" s="1"/>
  <c r="ED64" i="34"/>
  <c r="EP64" i="34" s="1"/>
  <c r="EC64" i="34"/>
  <c r="EO64" i="34" s="1"/>
  <c r="EB64" i="34"/>
  <c r="EN64" i="34" s="1"/>
  <c r="EA64" i="34"/>
  <c r="EM64" i="34" s="1"/>
  <c r="DZ64" i="34"/>
  <c r="EL64" i="34" s="1"/>
  <c r="DY64" i="34"/>
  <c r="EK64" i="34" s="1"/>
  <c r="DX64" i="34"/>
  <c r="EJ64" i="34" s="1"/>
  <c r="DW64" i="34"/>
  <c r="EI64" i="34" s="1"/>
  <c r="DP64" i="34"/>
  <c r="DQ64" i="34" s="1"/>
  <c r="DH64" i="34"/>
  <c r="DG64" i="34"/>
  <c r="DF64" i="34"/>
  <c r="DI64" i="34" s="1"/>
  <c r="BJ64" i="34" s="1"/>
  <c r="DS64" i="34"/>
  <c r="DA64" i="34"/>
  <c r="CS64" i="34"/>
  <c r="CP64" i="34"/>
  <c r="DR64" i="34"/>
  <c r="DT64" i="34" s="1"/>
  <c r="CN64" i="34"/>
  <c r="CM64" i="34"/>
  <c r="CL64" i="34"/>
  <c r="CJ64" i="34"/>
  <c r="CH64" i="34"/>
  <c r="CR64" i="34" s="1"/>
  <c r="BG64" i="34" s="1"/>
  <c r="CG64" i="34"/>
  <c r="HL63" i="34"/>
  <c r="HJ63" i="34"/>
  <c r="HK63" i="34" s="1"/>
  <c r="BO63" i="34" s="1"/>
  <c r="HG63" i="34"/>
  <c r="HF63" i="34"/>
  <c r="HE63" i="34"/>
  <c r="HD63" i="34"/>
  <c r="GX63" i="34"/>
  <c r="HY63" i="34" s="1"/>
  <c r="GW63" i="34"/>
  <c r="FF63" i="34" s="1"/>
  <c r="GE63" i="34" s="1"/>
  <c r="GV63" i="34"/>
  <c r="HW63" i="34" s="1"/>
  <c r="GU63" i="34"/>
  <c r="FD63" i="34" s="1"/>
  <c r="GC63" i="34" s="1"/>
  <c r="GT63" i="34"/>
  <c r="HU63" i="34" s="1"/>
  <c r="GS63" i="34"/>
  <c r="FB63" i="34" s="1"/>
  <c r="GA63" i="34" s="1"/>
  <c r="GR63" i="34"/>
  <c r="HS63" i="34" s="1"/>
  <c r="GQ63" i="34"/>
  <c r="EZ63" i="34" s="1"/>
  <c r="FX63" i="34" s="1"/>
  <c r="GP63" i="34"/>
  <c r="HQ63" i="34" s="1"/>
  <c r="GO63" i="34"/>
  <c r="EX63" i="34" s="1"/>
  <c r="FV63" i="34" s="1"/>
  <c r="GN63" i="34"/>
  <c r="HO63" i="34" s="1"/>
  <c r="GM63" i="34"/>
  <c r="EH63" i="34"/>
  <c r="ET63" i="34" s="1"/>
  <c r="EG63" i="34"/>
  <c r="ES63" i="34" s="1"/>
  <c r="EF63" i="34"/>
  <c r="ER63" i="34" s="1"/>
  <c r="EE63" i="34"/>
  <c r="EQ63" i="34" s="1"/>
  <c r="ED63" i="34"/>
  <c r="EP63" i="34" s="1"/>
  <c r="EC63" i="34"/>
  <c r="EO63" i="34" s="1"/>
  <c r="EB63" i="34"/>
  <c r="EN63" i="34" s="1"/>
  <c r="EA63" i="34"/>
  <c r="EM63" i="34" s="1"/>
  <c r="DZ63" i="34"/>
  <c r="EL63" i="34" s="1"/>
  <c r="DY63" i="34"/>
  <c r="EK63" i="34" s="1"/>
  <c r="DX63" i="34"/>
  <c r="EJ63" i="34" s="1"/>
  <c r="DW63" i="34"/>
  <c r="EI63" i="34" s="1"/>
  <c r="DP63" i="34"/>
  <c r="DQ63" i="34" s="1"/>
  <c r="DH63" i="34"/>
  <c r="DG63" i="34"/>
  <c r="DF63" i="34"/>
  <c r="DI63" i="34" s="1"/>
  <c r="BJ63" i="34" s="1"/>
  <c r="DA63" i="34"/>
  <c r="CS63" i="34"/>
  <c r="CP63" i="34"/>
  <c r="DR63" i="34"/>
  <c r="CN63" i="34"/>
  <c r="CM63" i="34"/>
  <c r="CV63" i="34" s="1"/>
  <c r="CL63" i="34"/>
  <c r="CJ63" i="34"/>
  <c r="CH63" i="34"/>
  <c r="CR63" i="34" s="1"/>
  <c r="BG63" i="34" s="1"/>
  <c r="CG63" i="34"/>
  <c r="HL62" i="34"/>
  <c r="HJ62" i="34"/>
  <c r="HK62" i="34" s="1"/>
  <c r="BO62" i="34" s="1"/>
  <c r="HG62" i="34"/>
  <c r="GH62" i="34" s="1"/>
  <c r="HF62" i="34"/>
  <c r="HE62" i="34"/>
  <c r="HD62" i="34"/>
  <c r="GX62" i="34"/>
  <c r="FG62" i="34" s="1"/>
  <c r="GF62" i="34" s="1"/>
  <c r="GW62" i="34"/>
  <c r="HX62" i="34" s="1"/>
  <c r="GV62" i="34"/>
  <c r="FE62" i="34" s="1"/>
  <c r="GD62" i="34" s="1"/>
  <c r="GU62" i="34"/>
  <c r="HV62" i="34" s="1"/>
  <c r="GT62" i="34"/>
  <c r="FC62" i="34" s="1"/>
  <c r="GB62" i="34" s="1"/>
  <c r="GS62" i="34"/>
  <c r="HT62" i="34" s="1"/>
  <c r="GR62" i="34"/>
  <c r="FA62" i="34" s="1"/>
  <c r="FY62" i="34" s="1"/>
  <c r="GQ62" i="34"/>
  <c r="HR62" i="34" s="1"/>
  <c r="GP62" i="34"/>
  <c r="EY62" i="34" s="1"/>
  <c r="FW62" i="34" s="1"/>
  <c r="GO62" i="34"/>
  <c r="HP62" i="34" s="1"/>
  <c r="GN62" i="34"/>
  <c r="GM62" i="34"/>
  <c r="EH62" i="34"/>
  <c r="ET62" i="34" s="1"/>
  <c r="EG62" i="34"/>
  <c r="ES62" i="34" s="1"/>
  <c r="EF62" i="34"/>
  <c r="ER62" i="34" s="1"/>
  <c r="EE62" i="34"/>
  <c r="EQ62" i="34" s="1"/>
  <c r="ED62" i="34"/>
  <c r="EP62" i="34" s="1"/>
  <c r="EC62" i="34"/>
  <c r="EO62" i="34" s="1"/>
  <c r="EB62" i="34"/>
  <c r="EN62" i="34" s="1"/>
  <c r="EA62" i="34"/>
  <c r="EM62" i="34" s="1"/>
  <c r="DZ62" i="34"/>
  <c r="EL62" i="34" s="1"/>
  <c r="DY62" i="34"/>
  <c r="EK62" i="34" s="1"/>
  <c r="DX62" i="34"/>
  <c r="EJ62" i="34" s="1"/>
  <c r="DW62" i="34"/>
  <c r="EI62" i="34" s="1"/>
  <c r="DP62" i="34"/>
  <c r="DQ62" i="34" s="1"/>
  <c r="DH62" i="34"/>
  <c r="DG62" i="34"/>
  <c r="DF62" i="34"/>
  <c r="DI62" i="34" s="1"/>
  <c r="BJ62" i="34" s="1"/>
  <c r="DS62" i="34"/>
  <c r="DA62" i="34"/>
  <c r="CS62" i="34"/>
  <c r="CP62" i="34"/>
  <c r="DR62" i="34"/>
  <c r="DT62" i="34" s="1"/>
  <c r="CN62" i="34"/>
  <c r="CM62" i="34"/>
  <c r="CL62" i="34"/>
  <c r="CJ62" i="34"/>
  <c r="CH62" i="34"/>
  <c r="CR62" i="34" s="1"/>
  <c r="BG62" i="34" s="1"/>
  <c r="CG62" i="34"/>
  <c r="HL61" i="34"/>
  <c r="HJ61" i="34"/>
  <c r="HK61" i="34" s="1"/>
  <c r="BO61" i="34" s="1"/>
  <c r="HG61" i="34"/>
  <c r="GH61" i="34" s="1"/>
  <c r="HF61" i="34"/>
  <c r="HE61" i="34"/>
  <c r="HD61" i="34"/>
  <c r="GX61" i="34"/>
  <c r="HY61" i="34" s="1"/>
  <c r="GW61" i="34"/>
  <c r="FF61" i="34" s="1"/>
  <c r="GE61" i="34" s="1"/>
  <c r="GV61" i="34"/>
  <c r="HW61" i="34" s="1"/>
  <c r="GU61" i="34"/>
  <c r="FD61" i="34" s="1"/>
  <c r="GC61" i="34" s="1"/>
  <c r="GT61" i="34"/>
  <c r="HU61" i="34" s="1"/>
  <c r="GS61" i="34"/>
  <c r="FB61" i="34" s="1"/>
  <c r="GA61" i="34" s="1"/>
  <c r="GR61" i="34"/>
  <c r="HS61" i="34" s="1"/>
  <c r="GQ61" i="34"/>
  <c r="EZ61" i="34" s="1"/>
  <c r="FX61" i="34" s="1"/>
  <c r="GP61" i="34"/>
  <c r="HQ61" i="34" s="1"/>
  <c r="GO61" i="34"/>
  <c r="EX61" i="34" s="1"/>
  <c r="FV61" i="34" s="1"/>
  <c r="GN61" i="34"/>
  <c r="HO61" i="34" s="1"/>
  <c r="GM61" i="34"/>
  <c r="EH61" i="34"/>
  <c r="ET61" i="34" s="1"/>
  <c r="EG61" i="34"/>
  <c r="ES61" i="34" s="1"/>
  <c r="EF61" i="34"/>
  <c r="ER61" i="34" s="1"/>
  <c r="EE61" i="34"/>
  <c r="EQ61" i="34" s="1"/>
  <c r="ED61" i="34"/>
  <c r="EP61" i="34" s="1"/>
  <c r="EC61" i="34"/>
  <c r="EO61" i="34" s="1"/>
  <c r="EB61" i="34"/>
  <c r="EN61" i="34" s="1"/>
  <c r="EA61" i="34"/>
  <c r="EM61" i="34" s="1"/>
  <c r="DZ61" i="34"/>
  <c r="EL61" i="34" s="1"/>
  <c r="DY61" i="34"/>
  <c r="EK61" i="34" s="1"/>
  <c r="DX61" i="34"/>
  <c r="EJ61" i="34" s="1"/>
  <c r="DW61" i="34"/>
  <c r="EI61" i="34" s="1"/>
  <c r="DP61" i="34"/>
  <c r="DQ61" i="34" s="1"/>
  <c r="DH61" i="34"/>
  <c r="DG61" i="34"/>
  <c r="DF61" i="34"/>
  <c r="DI61" i="34" s="1"/>
  <c r="BJ61" i="34" s="1"/>
  <c r="DA61" i="34"/>
  <c r="CS61" i="34"/>
  <c r="CP61" i="34"/>
  <c r="DR61" i="34"/>
  <c r="CN61" i="34"/>
  <c r="CM61" i="34"/>
  <c r="CV61" i="34" s="1"/>
  <c r="CL61" i="34"/>
  <c r="CJ61" i="34"/>
  <c r="CH61" i="34"/>
  <c r="CR61" i="34" s="1"/>
  <c r="BG61" i="34" s="1"/>
  <c r="CG61" i="34"/>
  <c r="HL60" i="34"/>
  <c r="HJ60" i="34"/>
  <c r="HK60" i="34" s="1"/>
  <c r="BO60" i="34" s="1"/>
  <c r="HG60" i="34"/>
  <c r="HF60" i="34"/>
  <c r="HE60" i="34"/>
  <c r="HD60" i="34"/>
  <c r="GX60" i="34"/>
  <c r="FG60" i="34" s="1"/>
  <c r="GF60" i="34" s="1"/>
  <c r="GW60" i="34"/>
  <c r="HX60" i="34" s="1"/>
  <c r="GV60" i="34"/>
  <c r="FE60" i="34" s="1"/>
  <c r="GD60" i="34" s="1"/>
  <c r="GU60" i="34"/>
  <c r="HV60" i="34" s="1"/>
  <c r="GT60" i="34"/>
  <c r="FC60" i="34" s="1"/>
  <c r="GB60" i="34" s="1"/>
  <c r="GS60" i="34"/>
  <c r="HT60" i="34" s="1"/>
  <c r="GR60" i="34"/>
  <c r="FA60" i="34" s="1"/>
  <c r="FY60" i="34" s="1"/>
  <c r="GQ60" i="34"/>
  <c r="HR60" i="34" s="1"/>
  <c r="GP60" i="34"/>
  <c r="EY60" i="34" s="1"/>
  <c r="FW60" i="34" s="1"/>
  <c r="GO60" i="34"/>
  <c r="HP60" i="34" s="1"/>
  <c r="GN60" i="34"/>
  <c r="GM60" i="34"/>
  <c r="EH60" i="34"/>
  <c r="ET60" i="34" s="1"/>
  <c r="EG60" i="34"/>
  <c r="ES60" i="34" s="1"/>
  <c r="EF60" i="34"/>
  <c r="ER60" i="34" s="1"/>
  <c r="EE60" i="34"/>
  <c r="EQ60" i="34" s="1"/>
  <c r="ED60" i="34"/>
  <c r="EP60" i="34" s="1"/>
  <c r="EC60" i="34"/>
  <c r="EO60" i="34" s="1"/>
  <c r="EB60" i="34"/>
  <c r="EN60" i="34" s="1"/>
  <c r="EA60" i="34"/>
  <c r="EM60" i="34" s="1"/>
  <c r="DZ60" i="34"/>
  <c r="EL60" i="34" s="1"/>
  <c r="DY60" i="34"/>
  <c r="EK60" i="34" s="1"/>
  <c r="DX60" i="34"/>
  <c r="EJ60" i="34" s="1"/>
  <c r="DW60" i="34"/>
  <c r="EI60" i="34" s="1"/>
  <c r="DP60" i="34"/>
  <c r="DQ60" i="34" s="1"/>
  <c r="DH60" i="34"/>
  <c r="DG60" i="34"/>
  <c r="DF60" i="34"/>
  <c r="DI60" i="34" s="1"/>
  <c r="BJ60" i="34" s="1"/>
  <c r="DS60" i="34"/>
  <c r="DA60" i="34"/>
  <c r="CS60" i="34"/>
  <c r="CP60" i="34"/>
  <c r="DR60" i="34"/>
  <c r="DT60" i="34" s="1"/>
  <c r="CN60" i="34"/>
  <c r="CM60" i="34"/>
  <c r="CL60" i="34"/>
  <c r="CJ60" i="34"/>
  <c r="CH60" i="34"/>
  <c r="CR60" i="34" s="1"/>
  <c r="BG60" i="34" s="1"/>
  <c r="CG60" i="34"/>
  <c r="HL59" i="34"/>
  <c r="HJ59" i="34"/>
  <c r="HK59" i="34" s="1"/>
  <c r="BO59" i="34" s="1"/>
  <c r="HG59" i="34"/>
  <c r="HF59" i="34"/>
  <c r="HE59" i="34"/>
  <c r="HD59" i="34"/>
  <c r="GX59" i="34"/>
  <c r="HY59" i="34" s="1"/>
  <c r="GW59" i="34"/>
  <c r="FF59" i="34" s="1"/>
  <c r="GE59" i="34" s="1"/>
  <c r="GV59" i="34"/>
  <c r="HW59" i="34" s="1"/>
  <c r="GU59" i="34"/>
  <c r="FD59" i="34" s="1"/>
  <c r="GC59" i="34" s="1"/>
  <c r="GT59" i="34"/>
  <c r="HU59" i="34" s="1"/>
  <c r="GS59" i="34"/>
  <c r="FB59" i="34" s="1"/>
  <c r="GA59" i="34" s="1"/>
  <c r="GR59" i="34"/>
  <c r="HS59" i="34" s="1"/>
  <c r="GQ59" i="34"/>
  <c r="EZ59" i="34" s="1"/>
  <c r="FX59" i="34" s="1"/>
  <c r="GP59" i="34"/>
  <c r="HQ59" i="34" s="1"/>
  <c r="GO59" i="34"/>
  <c r="EX59" i="34" s="1"/>
  <c r="FV59" i="34" s="1"/>
  <c r="GN59" i="34"/>
  <c r="HO59" i="34" s="1"/>
  <c r="GM59" i="34"/>
  <c r="EH59" i="34"/>
  <c r="ET59" i="34" s="1"/>
  <c r="EG59" i="34"/>
  <c r="ES59" i="34" s="1"/>
  <c r="EF59" i="34"/>
  <c r="ER59" i="34" s="1"/>
  <c r="EE59" i="34"/>
  <c r="EQ59" i="34" s="1"/>
  <c r="ED59" i="34"/>
  <c r="EP59" i="34" s="1"/>
  <c r="EC59" i="34"/>
  <c r="EO59" i="34" s="1"/>
  <c r="EB59" i="34"/>
  <c r="EN59" i="34" s="1"/>
  <c r="EA59" i="34"/>
  <c r="EM59" i="34" s="1"/>
  <c r="DZ59" i="34"/>
  <c r="EL59" i="34" s="1"/>
  <c r="DY59" i="34"/>
  <c r="EK59" i="34" s="1"/>
  <c r="DX59" i="34"/>
  <c r="EJ59" i="34" s="1"/>
  <c r="DW59" i="34"/>
  <c r="EI59" i="34" s="1"/>
  <c r="DP59" i="34"/>
  <c r="DQ59" i="34" s="1"/>
  <c r="DH59" i="34"/>
  <c r="DG59" i="34"/>
  <c r="DF59" i="34"/>
  <c r="DI59" i="34" s="1"/>
  <c r="BJ59" i="34" s="1"/>
  <c r="DA59" i="34"/>
  <c r="CS59" i="34"/>
  <c r="CP59" i="34"/>
  <c r="DR59" i="34"/>
  <c r="CN59" i="34"/>
  <c r="CM59" i="34"/>
  <c r="CV59" i="34" s="1"/>
  <c r="CL59" i="34"/>
  <c r="CJ59" i="34"/>
  <c r="CH59" i="34"/>
  <c r="CR59" i="34" s="1"/>
  <c r="BG59" i="34" s="1"/>
  <c r="CG59" i="34"/>
  <c r="HL58" i="34"/>
  <c r="HJ58" i="34"/>
  <c r="HK58" i="34" s="1"/>
  <c r="BO58" i="34" s="1"/>
  <c r="HG58" i="34"/>
  <c r="GH58" i="34" s="1"/>
  <c r="HF58" i="34"/>
  <c r="HE58" i="34"/>
  <c r="HD58" i="34"/>
  <c r="GX58" i="34"/>
  <c r="FG58" i="34" s="1"/>
  <c r="GF58" i="34" s="1"/>
  <c r="GW58" i="34"/>
  <c r="HX58" i="34" s="1"/>
  <c r="GV58" i="34"/>
  <c r="FE58" i="34" s="1"/>
  <c r="GD58" i="34" s="1"/>
  <c r="GU58" i="34"/>
  <c r="HV58" i="34" s="1"/>
  <c r="GT58" i="34"/>
  <c r="FC58" i="34" s="1"/>
  <c r="GB58" i="34" s="1"/>
  <c r="GS58" i="34"/>
  <c r="HT58" i="34" s="1"/>
  <c r="GR58" i="34"/>
  <c r="FA58" i="34" s="1"/>
  <c r="FY58" i="34" s="1"/>
  <c r="GQ58" i="34"/>
  <c r="HR58" i="34" s="1"/>
  <c r="GP58" i="34"/>
  <c r="EY58" i="34" s="1"/>
  <c r="FW58" i="34" s="1"/>
  <c r="GO58" i="34"/>
  <c r="HP58" i="34" s="1"/>
  <c r="GN58" i="34"/>
  <c r="GM58" i="34"/>
  <c r="EH58" i="34"/>
  <c r="ET58" i="34" s="1"/>
  <c r="EG58" i="34"/>
  <c r="ES58" i="34" s="1"/>
  <c r="EF58" i="34"/>
  <c r="ER58" i="34" s="1"/>
  <c r="EE58" i="34"/>
  <c r="EQ58" i="34" s="1"/>
  <c r="ED58" i="34"/>
  <c r="EP58" i="34" s="1"/>
  <c r="EC58" i="34"/>
  <c r="EO58" i="34" s="1"/>
  <c r="EB58" i="34"/>
  <c r="EN58" i="34" s="1"/>
  <c r="EA58" i="34"/>
  <c r="EM58" i="34" s="1"/>
  <c r="DZ58" i="34"/>
  <c r="EL58" i="34" s="1"/>
  <c r="DY58" i="34"/>
  <c r="EK58" i="34" s="1"/>
  <c r="DX58" i="34"/>
  <c r="EJ58" i="34" s="1"/>
  <c r="DW58" i="34"/>
  <c r="EI58" i="34" s="1"/>
  <c r="DP58" i="34"/>
  <c r="DQ58" i="34" s="1"/>
  <c r="DH58" i="34"/>
  <c r="DG58" i="34"/>
  <c r="DF58" i="34"/>
  <c r="DI58" i="34" s="1"/>
  <c r="BJ58" i="34" s="1"/>
  <c r="DS58" i="34"/>
  <c r="DA58" i="34"/>
  <c r="CS58" i="34"/>
  <c r="CP58" i="34"/>
  <c r="DR58" i="34"/>
  <c r="DT58" i="34" s="1"/>
  <c r="CN58" i="34"/>
  <c r="CM58" i="34"/>
  <c r="CL58" i="34"/>
  <c r="CJ58" i="34"/>
  <c r="CH58" i="34"/>
  <c r="CR58" i="34" s="1"/>
  <c r="BG58" i="34" s="1"/>
  <c r="CG58" i="34"/>
  <c r="HL57" i="34"/>
  <c r="HJ57" i="34"/>
  <c r="HK57" i="34" s="1"/>
  <c r="BO57" i="34" s="1"/>
  <c r="HG57" i="34"/>
  <c r="GH57" i="34" s="1"/>
  <c r="HF57" i="34"/>
  <c r="HE57" i="34"/>
  <c r="HD57" i="34"/>
  <c r="GX57" i="34"/>
  <c r="HY57" i="34" s="1"/>
  <c r="GW57" i="34"/>
  <c r="FF57" i="34" s="1"/>
  <c r="GE57" i="34" s="1"/>
  <c r="GV57" i="34"/>
  <c r="HW57" i="34" s="1"/>
  <c r="GU57" i="34"/>
  <c r="FD57" i="34" s="1"/>
  <c r="GC57" i="34" s="1"/>
  <c r="GT57" i="34"/>
  <c r="HU57" i="34" s="1"/>
  <c r="GS57" i="34"/>
  <c r="FB57" i="34" s="1"/>
  <c r="GA57" i="34" s="1"/>
  <c r="GR57" i="34"/>
  <c r="HS57" i="34" s="1"/>
  <c r="GQ57" i="34"/>
  <c r="EZ57" i="34" s="1"/>
  <c r="FX57" i="34" s="1"/>
  <c r="GP57" i="34"/>
  <c r="HQ57" i="34" s="1"/>
  <c r="GO57" i="34"/>
  <c r="EX57" i="34" s="1"/>
  <c r="FV57" i="34" s="1"/>
  <c r="GN57" i="34"/>
  <c r="HO57" i="34" s="1"/>
  <c r="GM57" i="34"/>
  <c r="EH57" i="34"/>
  <c r="ET57" i="34" s="1"/>
  <c r="EG57" i="34"/>
  <c r="ES57" i="34" s="1"/>
  <c r="EF57" i="34"/>
  <c r="ER57" i="34" s="1"/>
  <c r="EE57" i="34"/>
  <c r="EQ57" i="34" s="1"/>
  <c r="ED57" i="34"/>
  <c r="EP57" i="34" s="1"/>
  <c r="EC57" i="34"/>
  <c r="EO57" i="34" s="1"/>
  <c r="EB57" i="34"/>
  <c r="EN57" i="34" s="1"/>
  <c r="EA57" i="34"/>
  <c r="EM57" i="34" s="1"/>
  <c r="DZ57" i="34"/>
  <c r="EL57" i="34" s="1"/>
  <c r="DY57" i="34"/>
  <c r="EK57" i="34" s="1"/>
  <c r="DX57" i="34"/>
  <c r="EJ57" i="34" s="1"/>
  <c r="DW57" i="34"/>
  <c r="EI57" i="34" s="1"/>
  <c r="DP57" i="34"/>
  <c r="DQ57" i="34" s="1"/>
  <c r="DH57" i="34"/>
  <c r="DG57" i="34"/>
  <c r="DF57" i="34"/>
  <c r="DI57" i="34" s="1"/>
  <c r="BJ57" i="34" s="1"/>
  <c r="DA57" i="34"/>
  <c r="CS57" i="34"/>
  <c r="CP57" i="34"/>
  <c r="DR57" i="34"/>
  <c r="CN57" i="34"/>
  <c r="CM57" i="34"/>
  <c r="CV57" i="34" s="1"/>
  <c r="CL57" i="34"/>
  <c r="CJ57" i="34"/>
  <c r="CH57" i="34"/>
  <c r="CR57" i="34" s="1"/>
  <c r="BG57" i="34" s="1"/>
  <c r="CG57" i="34"/>
  <c r="HL56" i="34"/>
  <c r="HJ56" i="34"/>
  <c r="HK56" i="34" s="1"/>
  <c r="BO56" i="34" s="1"/>
  <c r="HG56" i="34"/>
  <c r="HF56" i="34"/>
  <c r="HE56" i="34"/>
  <c r="HD56" i="34"/>
  <c r="GX56" i="34"/>
  <c r="FG56" i="34" s="1"/>
  <c r="GF56" i="34" s="1"/>
  <c r="GW56" i="34"/>
  <c r="HX56" i="34" s="1"/>
  <c r="GV56" i="34"/>
  <c r="FE56" i="34" s="1"/>
  <c r="GD56" i="34" s="1"/>
  <c r="GU56" i="34"/>
  <c r="HV56" i="34" s="1"/>
  <c r="GT56" i="34"/>
  <c r="FC56" i="34" s="1"/>
  <c r="GB56" i="34" s="1"/>
  <c r="GS56" i="34"/>
  <c r="HT56" i="34" s="1"/>
  <c r="GR56" i="34"/>
  <c r="FA56" i="34" s="1"/>
  <c r="FY56" i="34" s="1"/>
  <c r="GQ56" i="34"/>
  <c r="HR56" i="34" s="1"/>
  <c r="GP56" i="34"/>
  <c r="EY56" i="34" s="1"/>
  <c r="FW56" i="34" s="1"/>
  <c r="GO56" i="34"/>
  <c r="HP56" i="34" s="1"/>
  <c r="GN56" i="34"/>
  <c r="GM56" i="34"/>
  <c r="EH56" i="34"/>
  <c r="ET56" i="34" s="1"/>
  <c r="EG56" i="34"/>
  <c r="ES56" i="34" s="1"/>
  <c r="EF56" i="34"/>
  <c r="ER56" i="34" s="1"/>
  <c r="EE56" i="34"/>
  <c r="EQ56" i="34" s="1"/>
  <c r="ED56" i="34"/>
  <c r="EP56" i="34" s="1"/>
  <c r="EC56" i="34"/>
  <c r="EO56" i="34" s="1"/>
  <c r="EB56" i="34"/>
  <c r="EN56" i="34" s="1"/>
  <c r="EA56" i="34"/>
  <c r="EM56" i="34" s="1"/>
  <c r="DZ56" i="34"/>
  <c r="EL56" i="34" s="1"/>
  <c r="DY56" i="34"/>
  <c r="EK56" i="34" s="1"/>
  <c r="DX56" i="34"/>
  <c r="EJ56" i="34" s="1"/>
  <c r="DW56" i="34"/>
  <c r="EI56" i="34" s="1"/>
  <c r="DP56" i="34"/>
  <c r="DQ56" i="34" s="1"/>
  <c r="DH56" i="34"/>
  <c r="DG56" i="34"/>
  <c r="DF56" i="34"/>
  <c r="DI56" i="34" s="1"/>
  <c r="BJ56" i="34" s="1"/>
  <c r="DS56" i="34"/>
  <c r="DA56" i="34"/>
  <c r="CS56" i="34"/>
  <c r="CP56" i="34"/>
  <c r="DR56" i="34"/>
  <c r="DT56" i="34" s="1"/>
  <c r="CN56" i="34"/>
  <c r="CM56" i="34"/>
  <c r="CL56" i="34"/>
  <c r="CJ56" i="34"/>
  <c r="CH56" i="34"/>
  <c r="CR56" i="34" s="1"/>
  <c r="BG56" i="34" s="1"/>
  <c r="CG56" i="34"/>
  <c r="HL55" i="34"/>
  <c r="HJ55" i="34"/>
  <c r="HK55" i="34" s="1"/>
  <c r="BO55" i="34" s="1"/>
  <c r="HG55" i="34"/>
  <c r="HF55" i="34"/>
  <c r="HE55" i="34"/>
  <c r="HD55" i="34"/>
  <c r="GX55" i="34"/>
  <c r="HY55" i="34" s="1"/>
  <c r="GW55" i="34"/>
  <c r="FF55" i="34" s="1"/>
  <c r="GE55" i="34" s="1"/>
  <c r="GV55" i="34"/>
  <c r="HW55" i="34" s="1"/>
  <c r="GU55" i="34"/>
  <c r="FD55" i="34" s="1"/>
  <c r="GC55" i="34" s="1"/>
  <c r="GT55" i="34"/>
  <c r="HU55" i="34" s="1"/>
  <c r="GS55" i="34"/>
  <c r="FB55" i="34" s="1"/>
  <c r="GA55" i="34" s="1"/>
  <c r="GR55" i="34"/>
  <c r="HS55" i="34" s="1"/>
  <c r="GQ55" i="34"/>
  <c r="EZ55" i="34" s="1"/>
  <c r="FX55" i="34" s="1"/>
  <c r="GP55" i="34"/>
  <c r="HQ55" i="34" s="1"/>
  <c r="GO55" i="34"/>
  <c r="EX55" i="34" s="1"/>
  <c r="FV55" i="34" s="1"/>
  <c r="GN55" i="34"/>
  <c r="HO55" i="34" s="1"/>
  <c r="GM55" i="34"/>
  <c r="EH55" i="34"/>
  <c r="ET55" i="34" s="1"/>
  <c r="EG55" i="34"/>
  <c r="ES55" i="34" s="1"/>
  <c r="EF55" i="34"/>
  <c r="ER55" i="34" s="1"/>
  <c r="EE55" i="34"/>
  <c r="EQ55" i="34" s="1"/>
  <c r="ED55" i="34"/>
  <c r="EP55" i="34" s="1"/>
  <c r="EC55" i="34"/>
  <c r="EO55" i="34" s="1"/>
  <c r="EB55" i="34"/>
  <c r="EN55" i="34" s="1"/>
  <c r="EA55" i="34"/>
  <c r="EM55" i="34" s="1"/>
  <c r="DZ55" i="34"/>
  <c r="EL55" i="34" s="1"/>
  <c r="DY55" i="34"/>
  <c r="EK55" i="34" s="1"/>
  <c r="DX55" i="34"/>
  <c r="EJ55" i="34" s="1"/>
  <c r="DW55" i="34"/>
  <c r="EI55" i="34" s="1"/>
  <c r="DP55" i="34"/>
  <c r="DQ55" i="34" s="1"/>
  <c r="DH55" i="34"/>
  <c r="DG55" i="34"/>
  <c r="DF55" i="34"/>
  <c r="DI55" i="34" s="1"/>
  <c r="BJ55" i="34" s="1"/>
  <c r="DA55" i="34"/>
  <c r="CS55" i="34"/>
  <c r="CP55" i="34"/>
  <c r="DR55" i="34"/>
  <c r="CN55" i="34"/>
  <c r="CM55" i="34"/>
  <c r="CV55" i="34" s="1"/>
  <c r="CL55" i="34"/>
  <c r="CJ55" i="34"/>
  <c r="CH55" i="34"/>
  <c r="CR55" i="34" s="1"/>
  <c r="BG55" i="34" s="1"/>
  <c r="CG55" i="34"/>
  <c r="HL54" i="34"/>
  <c r="HJ54" i="34"/>
  <c r="HK54" i="34" s="1"/>
  <c r="BO54" i="34" s="1"/>
  <c r="HG54" i="34"/>
  <c r="HF54" i="34"/>
  <c r="HE54" i="34"/>
  <c r="HD54" i="34"/>
  <c r="GX54" i="34"/>
  <c r="FG54" i="34" s="1"/>
  <c r="GF54" i="34" s="1"/>
  <c r="GW54" i="34"/>
  <c r="HX54" i="34" s="1"/>
  <c r="GV54" i="34"/>
  <c r="FE54" i="34" s="1"/>
  <c r="GD54" i="34" s="1"/>
  <c r="GU54" i="34"/>
  <c r="HV54" i="34" s="1"/>
  <c r="GT54" i="34"/>
  <c r="FC54" i="34" s="1"/>
  <c r="GB54" i="34" s="1"/>
  <c r="GS54" i="34"/>
  <c r="HT54" i="34" s="1"/>
  <c r="GR54" i="34"/>
  <c r="FA54" i="34" s="1"/>
  <c r="FY54" i="34" s="1"/>
  <c r="GQ54" i="34"/>
  <c r="HR54" i="34" s="1"/>
  <c r="GP54" i="34"/>
  <c r="EY54" i="34" s="1"/>
  <c r="FW54" i="34" s="1"/>
  <c r="GO54" i="34"/>
  <c r="HP54" i="34" s="1"/>
  <c r="GN54" i="34"/>
  <c r="GM54" i="34"/>
  <c r="EH54" i="34"/>
  <c r="ET54" i="34" s="1"/>
  <c r="EG54" i="34"/>
  <c r="ES54" i="34" s="1"/>
  <c r="EF54" i="34"/>
  <c r="ER54" i="34" s="1"/>
  <c r="EE54" i="34"/>
  <c r="EQ54" i="34" s="1"/>
  <c r="ED54" i="34"/>
  <c r="EP54" i="34" s="1"/>
  <c r="EC54" i="34"/>
  <c r="EO54" i="34" s="1"/>
  <c r="EB54" i="34"/>
  <c r="EN54" i="34" s="1"/>
  <c r="EA54" i="34"/>
  <c r="EM54" i="34" s="1"/>
  <c r="DZ54" i="34"/>
  <c r="EL54" i="34" s="1"/>
  <c r="DY54" i="34"/>
  <c r="EK54" i="34" s="1"/>
  <c r="DX54" i="34"/>
  <c r="EJ54" i="34" s="1"/>
  <c r="DW54" i="34"/>
  <c r="EI54" i="34" s="1"/>
  <c r="DP54" i="34"/>
  <c r="DQ54" i="34" s="1"/>
  <c r="DH54" i="34"/>
  <c r="DG54" i="34"/>
  <c r="DF54" i="34"/>
  <c r="DI54" i="34" s="1"/>
  <c r="BJ54" i="34" s="1"/>
  <c r="DE54" i="34"/>
  <c r="BH54" i="34" s="1"/>
  <c r="DA54" i="34"/>
  <c r="CS54" i="34"/>
  <c r="CP54" i="34"/>
  <c r="DR54" i="34"/>
  <c r="CN54" i="34"/>
  <c r="CM54" i="34"/>
  <c r="CL54" i="34"/>
  <c r="CJ54" i="34"/>
  <c r="CH54" i="34"/>
  <c r="CR54" i="34" s="1"/>
  <c r="BG54" i="34" s="1"/>
  <c r="CG54" i="34"/>
  <c r="HL53" i="34"/>
  <c r="HJ53" i="34"/>
  <c r="HK53" i="34" s="1"/>
  <c r="BO53" i="34" s="1"/>
  <c r="HG53" i="34"/>
  <c r="GH53" i="34" s="1"/>
  <c r="HF53" i="34"/>
  <c r="HE53" i="34"/>
  <c r="HD53" i="34"/>
  <c r="GX53" i="34"/>
  <c r="HY53" i="34" s="1"/>
  <c r="GW53" i="34"/>
  <c r="FF53" i="34" s="1"/>
  <c r="GE53" i="34" s="1"/>
  <c r="GV53" i="34"/>
  <c r="HW53" i="34" s="1"/>
  <c r="GU53" i="34"/>
  <c r="FD53" i="34" s="1"/>
  <c r="GC53" i="34" s="1"/>
  <c r="GT53" i="34"/>
  <c r="HU53" i="34" s="1"/>
  <c r="GS53" i="34"/>
  <c r="FB53" i="34" s="1"/>
  <c r="GA53" i="34" s="1"/>
  <c r="GR53" i="34"/>
  <c r="HS53" i="34" s="1"/>
  <c r="GQ53" i="34"/>
  <c r="EZ53" i="34" s="1"/>
  <c r="FX53" i="34" s="1"/>
  <c r="GP53" i="34"/>
  <c r="HQ53" i="34" s="1"/>
  <c r="GO53" i="34"/>
  <c r="EX53" i="34" s="1"/>
  <c r="FV53" i="34" s="1"/>
  <c r="GN53" i="34"/>
  <c r="HO53" i="34" s="1"/>
  <c r="GM53" i="34"/>
  <c r="EH53" i="34"/>
  <c r="ET53" i="34" s="1"/>
  <c r="EG53" i="34"/>
  <c r="ES53" i="34" s="1"/>
  <c r="EF53" i="34"/>
  <c r="ER53" i="34" s="1"/>
  <c r="EE53" i="34"/>
  <c r="EQ53" i="34" s="1"/>
  <c r="ED53" i="34"/>
  <c r="EP53" i="34" s="1"/>
  <c r="EC53" i="34"/>
  <c r="EO53" i="34" s="1"/>
  <c r="EB53" i="34"/>
  <c r="EN53" i="34" s="1"/>
  <c r="EA53" i="34"/>
  <c r="EM53" i="34" s="1"/>
  <c r="DZ53" i="34"/>
  <c r="EL53" i="34" s="1"/>
  <c r="DY53" i="34"/>
  <c r="EK53" i="34" s="1"/>
  <c r="DX53" i="34"/>
  <c r="EJ53" i="34" s="1"/>
  <c r="DW53" i="34"/>
  <c r="EI53" i="34" s="1"/>
  <c r="DP53" i="34"/>
  <c r="DQ53" i="34" s="1"/>
  <c r="DH53" i="34"/>
  <c r="DG53" i="34"/>
  <c r="DF53" i="34"/>
  <c r="DI53" i="34" s="1"/>
  <c r="BJ53" i="34" s="1"/>
  <c r="DS53" i="34"/>
  <c r="DA53" i="34"/>
  <c r="CS53" i="34"/>
  <c r="CP53" i="34"/>
  <c r="DR53" i="34"/>
  <c r="CN53" i="34"/>
  <c r="CM53" i="34"/>
  <c r="CV53" i="34" s="1"/>
  <c r="CL53" i="34"/>
  <c r="CJ53" i="34"/>
  <c r="CH53" i="34"/>
  <c r="CR53" i="34" s="1"/>
  <c r="BG53" i="34" s="1"/>
  <c r="CG53" i="34"/>
  <c r="HL52" i="34"/>
  <c r="HJ52" i="34"/>
  <c r="HK52" i="34" s="1"/>
  <c r="BO52" i="34" s="1"/>
  <c r="HG52" i="34"/>
  <c r="GH52" i="34" s="1"/>
  <c r="HF52" i="34"/>
  <c r="HE52" i="34"/>
  <c r="HD52" i="34"/>
  <c r="GX52" i="34"/>
  <c r="FG52" i="34" s="1"/>
  <c r="GF52" i="34" s="1"/>
  <c r="GW52" i="34"/>
  <c r="HX52" i="34" s="1"/>
  <c r="GV52" i="34"/>
  <c r="FE52" i="34" s="1"/>
  <c r="GD52" i="34" s="1"/>
  <c r="GU52" i="34"/>
  <c r="HV52" i="34" s="1"/>
  <c r="GT52" i="34"/>
  <c r="FC52" i="34" s="1"/>
  <c r="GB52" i="34" s="1"/>
  <c r="GS52" i="34"/>
  <c r="HT52" i="34" s="1"/>
  <c r="GR52" i="34"/>
  <c r="FA52" i="34" s="1"/>
  <c r="FY52" i="34" s="1"/>
  <c r="GQ52" i="34"/>
  <c r="HR52" i="34" s="1"/>
  <c r="GP52" i="34"/>
  <c r="EY52" i="34" s="1"/>
  <c r="FW52" i="34" s="1"/>
  <c r="GO52" i="34"/>
  <c r="HP52" i="34" s="1"/>
  <c r="GN52" i="34"/>
  <c r="GM52" i="34"/>
  <c r="EH52" i="34"/>
  <c r="ET52" i="34" s="1"/>
  <c r="EG52" i="34"/>
  <c r="ES52" i="34" s="1"/>
  <c r="EF52" i="34"/>
  <c r="ER52" i="34" s="1"/>
  <c r="EE52" i="34"/>
  <c r="EQ52" i="34" s="1"/>
  <c r="ED52" i="34"/>
  <c r="EP52" i="34" s="1"/>
  <c r="EC52" i="34"/>
  <c r="EO52" i="34" s="1"/>
  <c r="EB52" i="34"/>
  <c r="EN52" i="34" s="1"/>
  <c r="EA52" i="34"/>
  <c r="EM52" i="34" s="1"/>
  <c r="DZ52" i="34"/>
  <c r="EL52" i="34" s="1"/>
  <c r="DY52" i="34"/>
  <c r="EK52" i="34" s="1"/>
  <c r="DX52" i="34"/>
  <c r="EJ52" i="34" s="1"/>
  <c r="DW52" i="34"/>
  <c r="EI52" i="34" s="1"/>
  <c r="DP52" i="34"/>
  <c r="DQ52" i="34" s="1"/>
  <c r="DH52" i="34"/>
  <c r="DG52" i="34"/>
  <c r="DF52" i="34"/>
  <c r="DI52" i="34" s="1"/>
  <c r="BJ52" i="34" s="1"/>
  <c r="DS52" i="34"/>
  <c r="DA52" i="34"/>
  <c r="CS52" i="34"/>
  <c r="CP52" i="34"/>
  <c r="DR52" i="34"/>
  <c r="CN52" i="34"/>
  <c r="CM52" i="34"/>
  <c r="CL52" i="34"/>
  <c r="CJ52" i="34"/>
  <c r="CH52" i="34"/>
  <c r="CR52" i="34" s="1"/>
  <c r="BG52" i="34" s="1"/>
  <c r="CG52" i="34"/>
  <c r="HL51" i="34"/>
  <c r="HJ51" i="34"/>
  <c r="HK51" i="34" s="1"/>
  <c r="BO51" i="34" s="1"/>
  <c r="HG51" i="34"/>
  <c r="GH51" i="34" s="1"/>
  <c r="HF51" i="34"/>
  <c r="HE51" i="34"/>
  <c r="HD51" i="34"/>
  <c r="GX51" i="34"/>
  <c r="HY51" i="34" s="1"/>
  <c r="GW51" i="34"/>
  <c r="FF51" i="34" s="1"/>
  <c r="GE51" i="34" s="1"/>
  <c r="GV51" i="34"/>
  <c r="HW51" i="34" s="1"/>
  <c r="GU51" i="34"/>
  <c r="FD51" i="34" s="1"/>
  <c r="GC51" i="34" s="1"/>
  <c r="GT51" i="34"/>
  <c r="HU51" i="34" s="1"/>
  <c r="GS51" i="34"/>
  <c r="FB51" i="34" s="1"/>
  <c r="GA51" i="34" s="1"/>
  <c r="GR51" i="34"/>
  <c r="HS51" i="34" s="1"/>
  <c r="GQ51" i="34"/>
  <c r="EZ51" i="34" s="1"/>
  <c r="FX51" i="34" s="1"/>
  <c r="GP51" i="34"/>
  <c r="HQ51" i="34" s="1"/>
  <c r="GO51" i="34"/>
  <c r="EX51" i="34" s="1"/>
  <c r="FV51" i="34" s="1"/>
  <c r="GN51" i="34"/>
  <c r="HO51" i="34" s="1"/>
  <c r="GM51" i="34"/>
  <c r="EH51" i="34"/>
  <c r="ET51" i="34" s="1"/>
  <c r="EG51" i="34"/>
  <c r="ES51" i="34" s="1"/>
  <c r="EF51" i="34"/>
  <c r="ER51" i="34" s="1"/>
  <c r="EE51" i="34"/>
  <c r="EQ51" i="34" s="1"/>
  <c r="ED51" i="34"/>
  <c r="EP51" i="34" s="1"/>
  <c r="EC51" i="34"/>
  <c r="EO51" i="34" s="1"/>
  <c r="EB51" i="34"/>
  <c r="EN51" i="34" s="1"/>
  <c r="EA51" i="34"/>
  <c r="EM51" i="34" s="1"/>
  <c r="DZ51" i="34"/>
  <c r="EL51" i="34" s="1"/>
  <c r="DY51" i="34"/>
  <c r="EK51" i="34" s="1"/>
  <c r="DX51" i="34"/>
  <c r="EJ51" i="34" s="1"/>
  <c r="DW51" i="34"/>
  <c r="EI51" i="34" s="1"/>
  <c r="DP51" i="34"/>
  <c r="DQ51" i="34" s="1"/>
  <c r="DH51" i="34"/>
  <c r="DG51" i="34"/>
  <c r="DF51" i="34"/>
  <c r="DI51" i="34" s="1"/>
  <c r="BJ51" i="34" s="1"/>
  <c r="DS51" i="34"/>
  <c r="DA51" i="34"/>
  <c r="CS51" i="34"/>
  <c r="CP51" i="34"/>
  <c r="DR51" i="34"/>
  <c r="CN51" i="34"/>
  <c r="CM51" i="34"/>
  <c r="CV51" i="34" s="1"/>
  <c r="CL51" i="34"/>
  <c r="CJ51" i="34"/>
  <c r="CH51" i="34"/>
  <c r="CR51" i="34" s="1"/>
  <c r="BG51" i="34" s="1"/>
  <c r="CG51" i="34"/>
  <c r="HL50" i="34"/>
  <c r="HJ50" i="34"/>
  <c r="HK50" i="34" s="1"/>
  <c r="BO50" i="34" s="1"/>
  <c r="HG50" i="34"/>
  <c r="HF50" i="34"/>
  <c r="HE50" i="34"/>
  <c r="HD50" i="34"/>
  <c r="GX50" i="34"/>
  <c r="FG50" i="34" s="1"/>
  <c r="GF50" i="34" s="1"/>
  <c r="GW50" i="34"/>
  <c r="HX50" i="34" s="1"/>
  <c r="GV50" i="34"/>
  <c r="FE50" i="34" s="1"/>
  <c r="GD50" i="34" s="1"/>
  <c r="GU50" i="34"/>
  <c r="HV50" i="34" s="1"/>
  <c r="GT50" i="34"/>
  <c r="FC50" i="34" s="1"/>
  <c r="GB50" i="34" s="1"/>
  <c r="GS50" i="34"/>
  <c r="HT50" i="34" s="1"/>
  <c r="GR50" i="34"/>
  <c r="FA50" i="34" s="1"/>
  <c r="FY50" i="34" s="1"/>
  <c r="GQ50" i="34"/>
  <c r="HR50" i="34" s="1"/>
  <c r="GP50" i="34"/>
  <c r="EY50" i="34" s="1"/>
  <c r="FW50" i="34" s="1"/>
  <c r="GO50" i="34"/>
  <c r="HP50" i="34" s="1"/>
  <c r="GN50" i="34"/>
  <c r="GM50" i="34"/>
  <c r="EH50" i="34"/>
  <c r="ET50" i="34" s="1"/>
  <c r="EG50" i="34"/>
  <c r="ES50" i="34" s="1"/>
  <c r="EF50" i="34"/>
  <c r="ER50" i="34" s="1"/>
  <c r="EE50" i="34"/>
  <c r="EQ50" i="34" s="1"/>
  <c r="ED50" i="34"/>
  <c r="EP50" i="34" s="1"/>
  <c r="EC50" i="34"/>
  <c r="EO50" i="34" s="1"/>
  <c r="EB50" i="34"/>
  <c r="EN50" i="34" s="1"/>
  <c r="EA50" i="34"/>
  <c r="EM50" i="34" s="1"/>
  <c r="DZ50" i="34"/>
  <c r="EL50" i="34" s="1"/>
  <c r="DY50" i="34"/>
  <c r="EK50" i="34" s="1"/>
  <c r="DX50" i="34"/>
  <c r="EJ50" i="34" s="1"/>
  <c r="DW50" i="34"/>
  <c r="EI50" i="34" s="1"/>
  <c r="DP50" i="34"/>
  <c r="DQ50" i="34" s="1"/>
  <c r="DH50" i="34"/>
  <c r="DG50" i="34"/>
  <c r="DF50" i="34"/>
  <c r="DI50" i="34" s="1"/>
  <c r="BJ50" i="34" s="1"/>
  <c r="DE50" i="34"/>
  <c r="BH50" i="34" s="1"/>
  <c r="DA50" i="34"/>
  <c r="CS50" i="34"/>
  <c r="CP50" i="34"/>
  <c r="DR50" i="34"/>
  <c r="CN50" i="34"/>
  <c r="CM50" i="34"/>
  <c r="CL50" i="34"/>
  <c r="CJ50" i="34"/>
  <c r="CH50" i="34"/>
  <c r="CR50" i="34" s="1"/>
  <c r="BG50" i="34" s="1"/>
  <c r="CG50" i="34"/>
  <c r="HL49" i="34"/>
  <c r="HJ49" i="34"/>
  <c r="HK49" i="34" s="1"/>
  <c r="BO49" i="34" s="1"/>
  <c r="HG49" i="34"/>
  <c r="HF49" i="34"/>
  <c r="HE49" i="34"/>
  <c r="HD49" i="34"/>
  <c r="GX49" i="34"/>
  <c r="HY49" i="34" s="1"/>
  <c r="GW49" i="34"/>
  <c r="FF49" i="34" s="1"/>
  <c r="GE49" i="34" s="1"/>
  <c r="GV49" i="34"/>
  <c r="HW49" i="34" s="1"/>
  <c r="GU49" i="34"/>
  <c r="FD49" i="34" s="1"/>
  <c r="GC49" i="34" s="1"/>
  <c r="GT49" i="34"/>
  <c r="HU49" i="34" s="1"/>
  <c r="GS49" i="34"/>
  <c r="FB49" i="34" s="1"/>
  <c r="GA49" i="34" s="1"/>
  <c r="GR49" i="34"/>
  <c r="HS49" i="34" s="1"/>
  <c r="GQ49" i="34"/>
  <c r="EZ49" i="34" s="1"/>
  <c r="FX49" i="34" s="1"/>
  <c r="GP49" i="34"/>
  <c r="HQ49" i="34" s="1"/>
  <c r="GO49" i="34"/>
  <c r="EX49" i="34" s="1"/>
  <c r="FV49" i="34" s="1"/>
  <c r="GN49" i="34"/>
  <c r="HO49" i="34" s="1"/>
  <c r="GM49" i="34"/>
  <c r="EH49" i="34"/>
  <c r="ET49" i="34" s="1"/>
  <c r="EG49" i="34"/>
  <c r="ES49" i="34" s="1"/>
  <c r="EF49" i="34"/>
  <c r="ER49" i="34" s="1"/>
  <c r="EE49" i="34"/>
  <c r="EQ49" i="34" s="1"/>
  <c r="ED49" i="34"/>
  <c r="EP49" i="34" s="1"/>
  <c r="EC49" i="34"/>
  <c r="EO49" i="34" s="1"/>
  <c r="EB49" i="34"/>
  <c r="EN49" i="34" s="1"/>
  <c r="EA49" i="34"/>
  <c r="EM49" i="34" s="1"/>
  <c r="DZ49" i="34"/>
  <c r="EL49" i="34" s="1"/>
  <c r="DY49" i="34"/>
  <c r="EK49" i="34" s="1"/>
  <c r="DX49" i="34"/>
  <c r="EJ49" i="34" s="1"/>
  <c r="DW49" i="34"/>
  <c r="EI49" i="34" s="1"/>
  <c r="DP49" i="34"/>
  <c r="DQ49" i="34" s="1"/>
  <c r="DH49" i="34"/>
  <c r="DG49" i="34"/>
  <c r="DF49" i="34"/>
  <c r="DI49" i="34" s="1"/>
  <c r="BJ49" i="34" s="1"/>
  <c r="DS49" i="34"/>
  <c r="DA49" i="34"/>
  <c r="CS49" i="34"/>
  <c r="CP49" i="34"/>
  <c r="DR49" i="34"/>
  <c r="CN49" i="34"/>
  <c r="CM49" i="34"/>
  <c r="CV49" i="34" s="1"/>
  <c r="CL49" i="34"/>
  <c r="CJ49" i="34"/>
  <c r="CH49" i="34"/>
  <c r="CR49" i="34" s="1"/>
  <c r="BG49" i="34" s="1"/>
  <c r="CG49" i="34"/>
  <c r="HL48" i="34"/>
  <c r="HJ48" i="34"/>
  <c r="HK48" i="34" s="1"/>
  <c r="BO48" i="34" s="1"/>
  <c r="HG48" i="34"/>
  <c r="GH48" i="34" s="1"/>
  <c r="HF48" i="34"/>
  <c r="HE48" i="34"/>
  <c r="HD48" i="34"/>
  <c r="GX48" i="34"/>
  <c r="FG48" i="34" s="1"/>
  <c r="GF48" i="34" s="1"/>
  <c r="GW48" i="34"/>
  <c r="HX48" i="34" s="1"/>
  <c r="GV48" i="34"/>
  <c r="FE48" i="34" s="1"/>
  <c r="GD48" i="34" s="1"/>
  <c r="GU48" i="34"/>
  <c r="HV48" i="34" s="1"/>
  <c r="GT48" i="34"/>
  <c r="FC48" i="34" s="1"/>
  <c r="GB48" i="34" s="1"/>
  <c r="GS48" i="34"/>
  <c r="HT48" i="34" s="1"/>
  <c r="GR48" i="34"/>
  <c r="FA48" i="34" s="1"/>
  <c r="FY48" i="34" s="1"/>
  <c r="GQ48" i="34"/>
  <c r="HR48" i="34" s="1"/>
  <c r="GP48" i="34"/>
  <c r="EY48" i="34" s="1"/>
  <c r="FW48" i="34" s="1"/>
  <c r="GO48" i="34"/>
  <c r="HP48" i="34" s="1"/>
  <c r="GN48" i="34"/>
  <c r="GM48" i="34"/>
  <c r="EH48" i="34"/>
  <c r="ET48" i="34" s="1"/>
  <c r="EG48" i="34"/>
  <c r="ES48" i="34" s="1"/>
  <c r="EF48" i="34"/>
  <c r="ER48" i="34" s="1"/>
  <c r="EE48" i="34"/>
  <c r="EQ48" i="34" s="1"/>
  <c r="ED48" i="34"/>
  <c r="EP48" i="34" s="1"/>
  <c r="EC48" i="34"/>
  <c r="EO48" i="34" s="1"/>
  <c r="EB48" i="34"/>
  <c r="EN48" i="34" s="1"/>
  <c r="EA48" i="34"/>
  <c r="EM48" i="34" s="1"/>
  <c r="DZ48" i="34"/>
  <c r="EL48" i="34" s="1"/>
  <c r="DY48" i="34"/>
  <c r="EK48" i="34" s="1"/>
  <c r="DX48" i="34"/>
  <c r="EJ48" i="34" s="1"/>
  <c r="DW48" i="34"/>
  <c r="EI48" i="34" s="1"/>
  <c r="DP48" i="34"/>
  <c r="DQ48" i="34" s="1"/>
  <c r="DH48" i="34"/>
  <c r="DG48" i="34"/>
  <c r="DF48" i="34"/>
  <c r="DI48" i="34" s="1"/>
  <c r="BJ48" i="34" s="1"/>
  <c r="DS48" i="34"/>
  <c r="DA48" i="34"/>
  <c r="CS48" i="34"/>
  <c r="CP48" i="34"/>
  <c r="DR48" i="34"/>
  <c r="CN48" i="34"/>
  <c r="CM48" i="34"/>
  <c r="CL48" i="34"/>
  <c r="CJ48" i="34"/>
  <c r="CH48" i="34"/>
  <c r="CR48" i="34" s="1"/>
  <c r="BG48" i="34" s="1"/>
  <c r="CG48" i="34"/>
  <c r="HL47" i="34"/>
  <c r="HJ47" i="34"/>
  <c r="HK47" i="34" s="1"/>
  <c r="BO47" i="34" s="1"/>
  <c r="HG47" i="34"/>
  <c r="GH47" i="34" s="1"/>
  <c r="HF47" i="34"/>
  <c r="HE47" i="34"/>
  <c r="HD47" i="34"/>
  <c r="GX47" i="34"/>
  <c r="HY47" i="34" s="1"/>
  <c r="GW47" i="34"/>
  <c r="FF47" i="34" s="1"/>
  <c r="GE47" i="34" s="1"/>
  <c r="GV47" i="34"/>
  <c r="HW47" i="34" s="1"/>
  <c r="GU47" i="34"/>
  <c r="FD47" i="34" s="1"/>
  <c r="GC47" i="34" s="1"/>
  <c r="GT47" i="34"/>
  <c r="HU47" i="34" s="1"/>
  <c r="GS47" i="34"/>
  <c r="FB47" i="34" s="1"/>
  <c r="GA47" i="34" s="1"/>
  <c r="GR47" i="34"/>
  <c r="HS47" i="34" s="1"/>
  <c r="GQ47" i="34"/>
  <c r="EZ47" i="34" s="1"/>
  <c r="FX47" i="34" s="1"/>
  <c r="GP47" i="34"/>
  <c r="HQ47" i="34" s="1"/>
  <c r="GO47" i="34"/>
  <c r="EX47" i="34" s="1"/>
  <c r="FV47" i="34" s="1"/>
  <c r="GN47" i="34"/>
  <c r="HO47" i="34" s="1"/>
  <c r="GM47" i="34"/>
  <c r="EH47" i="34"/>
  <c r="ET47" i="34" s="1"/>
  <c r="EG47" i="34"/>
  <c r="ES47" i="34" s="1"/>
  <c r="EF47" i="34"/>
  <c r="ER47" i="34" s="1"/>
  <c r="EE47" i="34"/>
  <c r="EQ47" i="34" s="1"/>
  <c r="ED47" i="34"/>
  <c r="EP47" i="34" s="1"/>
  <c r="EC47" i="34"/>
  <c r="EO47" i="34" s="1"/>
  <c r="EB47" i="34"/>
  <c r="EN47" i="34" s="1"/>
  <c r="EA47" i="34"/>
  <c r="EM47" i="34" s="1"/>
  <c r="DZ47" i="34"/>
  <c r="EL47" i="34" s="1"/>
  <c r="DY47" i="34"/>
  <c r="EK47" i="34" s="1"/>
  <c r="DX47" i="34"/>
  <c r="EJ47" i="34" s="1"/>
  <c r="DW47" i="34"/>
  <c r="EI47" i="34" s="1"/>
  <c r="DP47" i="34"/>
  <c r="DQ47" i="34" s="1"/>
  <c r="DH47" i="34"/>
  <c r="DG47" i="34"/>
  <c r="DF47" i="34"/>
  <c r="DI47" i="34" s="1"/>
  <c r="BJ47" i="34" s="1"/>
  <c r="DS47" i="34"/>
  <c r="DA47" i="34"/>
  <c r="CS47" i="34"/>
  <c r="CP47" i="34"/>
  <c r="DR47" i="34"/>
  <c r="CN47" i="34"/>
  <c r="CM47" i="34"/>
  <c r="CV47" i="34" s="1"/>
  <c r="CL47" i="34"/>
  <c r="CJ47" i="34"/>
  <c r="CH47" i="34"/>
  <c r="CR47" i="34" s="1"/>
  <c r="BG47" i="34" s="1"/>
  <c r="CG47" i="34"/>
  <c r="HL46" i="34"/>
  <c r="HJ46" i="34"/>
  <c r="HK46" i="34" s="1"/>
  <c r="BO46" i="34" s="1"/>
  <c r="HG46" i="34"/>
  <c r="HF46" i="34"/>
  <c r="HE46" i="34"/>
  <c r="HD46" i="34"/>
  <c r="GX46" i="34"/>
  <c r="FG46" i="34" s="1"/>
  <c r="GF46" i="34" s="1"/>
  <c r="GW46" i="34"/>
  <c r="HX46" i="34" s="1"/>
  <c r="GV46" i="34"/>
  <c r="FE46" i="34" s="1"/>
  <c r="GD46" i="34" s="1"/>
  <c r="GU46" i="34"/>
  <c r="HV46" i="34" s="1"/>
  <c r="GT46" i="34"/>
  <c r="FC46" i="34" s="1"/>
  <c r="GB46" i="34" s="1"/>
  <c r="GS46" i="34"/>
  <c r="HT46" i="34" s="1"/>
  <c r="GR46" i="34"/>
  <c r="FA46" i="34" s="1"/>
  <c r="FY46" i="34" s="1"/>
  <c r="GQ46" i="34"/>
  <c r="HR46" i="34" s="1"/>
  <c r="GP46" i="34"/>
  <c r="EY46" i="34" s="1"/>
  <c r="FW46" i="34" s="1"/>
  <c r="GO46" i="34"/>
  <c r="HP46" i="34" s="1"/>
  <c r="GN46" i="34"/>
  <c r="GM46" i="34"/>
  <c r="EH46" i="34"/>
  <c r="ET46" i="34" s="1"/>
  <c r="EG46" i="34"/>
  <c r="ES46" i="34" s="1"/>
  <c r="EF46" i="34"/>
  <c r="ER46" i="34" s="1"/>
  <c r="EE46" i="34"/>
  <c r="EQ46" i="34" s="1"/>
  <c r="ED46" i="34"/>
  <c r="EP46" i="34" s="1"/>
  <c r="EC46" i="34"/>
  <c r="EO46" i="34" s="1"/>
  <c r="EB46" i="34"/>
  <c r="EN46" i="34" s="1"/>
  <c r="EA46" i="34"/>
  <c r="EM46" i="34" s="1"/>
  <c r="DZ46" i="34"/>
  <c r="EL46" i="34" s="1"/>
  <c r="DY46" i="34"/>
  <c r="EK46" i="34" s="1"/>
  <c r="DX46" i="34"/>
  <c r="EJ46" i="34" s="1"/>
  <c r="DW46" i="34"/>
  <c r="EI46" i="34" s="1"/>
  <c r="DP46" i="34"/>
  <c r="DQ46" i="34" s="1"/>
  <c r="DH46" i="34"/>
  <c r="DG46" i="34"/>
  <c r="DF46" i="34"/>
  <c r="DI46" i="34" s="1"/>
  <c r="BJ46" i="34" s="1"/>
  <c r="DE46" i="34"/>
  <c r="BH46" i="34" s="1"/>
  <c r="DA46" i="34"/>
  <c r="CS46" i="34"/>
  <c r="CP46" i="34"/>
  <c r="DR46" i="34"/>
  <c r="CN46" i="34"/>
  <c r="CM46" i="34"/>
  <c r="CL46" i="34"/>
  <c r="CJ46" i="34"/>
  <c r="CH46" i="34"/>
  <c r="CR46" i="34" s="1"/>
  <c r="BG46" i="34" s="1"/>
  <c r="CG46" i="34"/>
  <c r="HL45" i="34"/>
  <c r="HJ45" i="34"/>
  <c r="HK45" i="34" s="1"/>
  <c r="BO45" i="34" s="1"/>
  <c r="HG45" i="34"/>
  <c r="GH45" i="34" s="1"/>
  <c r="HF45" i="34"/>
  <c r="HE45" i="34"/>
  <c r="HD45" i="34"/>
  <c r="GX45" i="34"/>
  <c r="HY45" i="34" s="1"/>
  <c r="GW45" i="34"/>
  <c r="FF45" i="34" s="1"/>
  <c r="GE45" i="34" s="1"/>
  <c r="GV45" i="34"/>
  <c r="HW45" i="34" s="1"/>
  <c r="GU45" i="34"/>
  <c r="FD45" i="34" s="1"/>
  <c r="GC45" i="34" s="1"/>
  <c r="GT45" i="34"/>
  <c r="HU45" i="34" s="1"/>
  <c r="GS45" i="34"/>
  <c r="FB45" i="34" s="1"/>
  <c r="GA45" i="34" s="1"/>
  <c r="GR45" i="34"/>
  <c r="HS45" i="34" s="1"/>
  <c r="GQ45" i="34"/>
  <c r="EZ45" i="34" s="1"/>
  <c r="FX45" i="34" s="1"/>
  <c r="GP45" i="34"/>
  <c r="HQ45" i="34" s="1"/>
  <c r="GO45" i="34"/>
  <c r="EX45" i="34" s="1"/>
  <c r="FV45" i="34" s="1"/>
  <c r="GN45" i="34"/>
  <c r="HO45" i="34" s="1"/>
  <c r="GM45" i="34"/>
  <c r="EH45" i="34"/>
  <c r="ET45" i="34" s="1"/>
  <c r="EG45" i="34"/>
  <c r="ES45" i="34" s="1"/>
  <c r="EF45" i="34"/>
  <c r="ER45" i="34" s="1"/>
  <c r="EE45" i="34"/>
  <c r="EQ45" i="34" s="1"/>
  <c r="ED45" i="34"/>
  <c r="EP45" i="34" s="1"/>
  <c r="EC45" i="34"/>
  <c r="EO45" i="34" s="1"/>
  <c r="EB45" i="34"/>
  <c r="EN45" i="34" s="1"/>
  <c r="EA45" i="34"/>
  <c r="EM45" i="34" s="1"/>
  <c r="DZ45" i="34"/>
  <c r="EL45" i="34" s="1"/>
  <c r="DY45" i="34"/>
  <c r="EK45" i="34" s="1"/>
  <c r="DX45" i="34"/>
  <c r="EJ45" i="34" s="1"/>
  <c r="DW45" i="34"/>
  <c r="EI45" i="34" s="1"/>
  <c r="DP45" i="34"/>
  <c r="DQ45" i="34" s="1"/>
  <c r="DH45" i="34"/>
  <c r="DG45" i="34"/>
  <c r="DF45" i="34"/>
  <c r="DI45" i="34" s="1"/>
  <c r="BJ45" i="34" s="1"/>
  <c r="DS45" i="34"/>
  <c r="DA45" i="34"/>
  <c r="CS45" i="34"/>
  <c r="CP45" i="34"/>
  <c r="DR45" i="34"/>
  <c r="CN45" i="34"/>
  <c r="CM45" i="34"/>
  <c r="CV45" i="34" s="1"/>
  <c r="CL45" i="34"/>
  <c r="CJ45" i="34"/>
  <c r="CH45" i="34"/>
  <c r="CR45" i="34" s="1"/>
  <c r="BG45" i="34" s="1"/>
  <c r="CG45" i="34"/>
  <c r="HL44" i="34"/>
  <c r="HJ44" i="34"/>
  <c r="HK44" i="34" s="1"/>
  <c r="BO44" i="34" s="1"/>
  <c r="HG44" i="34"/>
  <c r="GH44" i="34" s="1"/>
  <c r="HF44" i="34"/>
  <c r="HE44" i="34"/>
  <c r="HD44" i="34"/>
  <c r="GX44" i="34"/>
  <c r="FG44" i="34" s="1"/>
  <c r="GF44" i="34" s="1"/>
  <c r="GW44" i="34"/>
  <c r="HX44" i="34" s="1"/>
  <c r="GV44" i="34"/>
  <c r="FE44" i="34" s="1"/>
  <c r="GD44" i="34" s="1"/>
  <c r="GU44" i="34"/>
  <c r="HV44" i="34" s="1"/>
  <c r="GT44" i="34"/>
  <c r="FC44" i="34" s="1"/>
  <c r="GB44" i="34" s="1"/>
  <c r="GS44" i="34"/>
  <c r="HT44" i="34" s="1"/>
  <c r="GR44" i="34"/>
  <c r="FA44" i="34" s="1"/>
  <c r="FY44" i="34" s="1"/>
  <c r="GQ44" i="34"/>
  <c r="HR44" i="34" s="1"/>
  <c r="GP44" i="34"/>
  <c r="EY44" i="34" s="1"/>
  <c r="FW44" i="34" s="1"/>
  <c r="GO44" i="34"/>
  <c r="HP44" i="34" s="1"/>
  <c r="GN44" i="34"/>
  <c r="GM44" i="34"/>
  <c r="EH44" i="34"/>
  <c r="ET44" i="34" s="1"/>
  <c r="EG44" i="34"/>
  <c r="ES44" i="34" s="1"/>
  <c r="EF44" i="34"/>
  <c r="ER44" i="34" s="1"/>
  <c r="EE44" i="34"/>
  <c r="EQ44" i="34" s="1"/>
  <c r="ED44" i="34"/>
  <c r="EP44" i="34" s="1"/>
  <c r="EC44" i="34"/>
  <c r="EO44" i="34" s="1"/>
  <c r="EB44" i="34"/>
  <c r="EN44" i="34" s="1"/>
  <c r="EA44" i="34"/>
  <c r="EM44" i="34" s="1"/>
  <c r="DZ44" i="34"/>
  <c r="EL44" i="34" s="1"/>
  <c r="DY44" i="34"/>
  <c r="EK44" i="34" s="1"/>
  <c r="DX44" i="34"/>
  <c r="EJ44" i="34" s="1"/>
  <c r="DW44" i="34"/>
  <c r="EI44" i="34" s="1"/>
  <c r="DP44" i="34"/>
  <c r="DQ44" i="34" s="1"/>
  <c r="DH44" i="34"/>
  <c r="DG44" i="34"/>
  <c r="DF44" i="34"/>
  <c r="DI44" i="34" s="1"/>
  <c r="BJ44" i="34" s="1"/>
  <c r="DS44" i="34"/>
  <c r="DA44" i="34"/>
  <c r="CS44" i="34"/>
  <c r="CP44" i="34"/>
  <c r="DR44" i="34"/>
  <c r="CN44" i="34"/>
  <c r="CM44" i="34"/>
  <c r="CL44" i="34"/>
  <c r="CJ44" i="34"/>
  <c r="CH44" i="34"/>
  <c r="CR44" i="34" s="1"/>
  <c r="BG44" i="34" s="1"/>
  <c r="CG44" i="34"/>
  <c r="HL43" i="34"/>
  <c r="HJ43" i="34"/>
  <c r="HK43" i="34" s="1"/>
  <c r="BO43" i="34" s="1"/>
  <c r="HG43" i="34"/>
  <c r="GH43" i="34" s="1"/>
  <c r="HF43" i="34"/>
  <c r="HE43" i="34"/>
  <c r="HD43" i="34"/>
  <c r="GX43" i="34"/>
  <c r="HY43" i="34" s="1"/>
  <c r="GW43" i="34"/>
  <c r="FF43" i="34" s="1"/>
  <c r="GE43" i="34" s="1"/>
  <c r="GV43" i="34"/>
  <c r="HW43" i="34" s="1"/>
  <c r="GU43" i="34"/>
  <c r="FD43" i="34" s="1"/>
  <c r="GC43" i="34" s="1"/>
  <c r="GT43" i="34"/>
  <c r="HU43" i="34" s="1"/>
  <c r="GS43" i="34"/>
  <c r="FB43" i="34" s="1"/>
  <c r="GA43" i="34" s="1"/>
  <c r="GR43" i="34"/>
  <c r="HS43" i="34" s="1"/>
  <c r="GQ43" i="34"/>
  <c r="EZ43" i="34" s="1"/>
  <c r="FX43" i="34" s="1"/>
  <c r="GP43" i="34"/>
  <c r="HQ43" i="34" s="1"/>
  <c r="GO43" i="34"/>
  <c r="EX43" i="34" s="1"/>
  <c r="FV43" i="34" s="1"/>
  <c r="GN43" i="34"/>
  <c r="HO43" i="34" s="1"/>
  <c r="GM43" i="34"/>
  <c r="EH43" i="34"/>
  <c r="ET43" i="34" s="1"/>
  <c r="EG43" i="34"/>
  <c r="ES43" i="34" s="1"/>
  <c r="EF43" i="34"/>
  <c r="ER43" i="34" s="1"/>
  <c r="EE43" i="34"/>
  <c r="EQ43" i="34" s="1"/>
  <c r="ED43" i="34"/>
  <c r="EP43" i="34" s="1"/>
  <c r="EC43" i="34"/>
  <c r="EO43" i="34" s="1"/>
  <c r="EB43" i="34"/>
  <c r="EN43" i="34" s="1"/>
  <c r="EA43" i="34"/>
  <c r="EM43" i="34" s="1"/>
  <c r="DZ43" i="34"/>
  <c r="EL43" i="34" s="1"/>
  <c r="DY43" i="34"/>
  <c r="EK43" i="34" s="1"/>
  <c r="DX43" i="34"/>
  <c r="EJ43" i="34" s="1"/>
  <c r="DW43" i="34"/>
  <c r="EI43" i="34" s="1"/>
  <c r="DP43" i="34"/>
  <c r="DQ43" i="34" s="1"/>
  <c r="DH43" i="34"/>
  <c r="DG43" i="34"/>
  <c r="DF43" i="34"/>
  <c r="DI43" i="34" s="1"/>
  <c r="BJ43" i="34" s="1"/>
  <c r="DS43" i="34"/>
  <c r="DA43" i="34"/>
  <c r="CS43" i="34"/>
  <c r="CP43" i="34"/>
  <c r="DR43" i="34"/>
  <c r="CN43" i="34"/>
  <c r="CM43" i="34"/>
  <c r="CV43" i="34" s="1"/>
  <c r="CL43" i="34"/>
  <c r="CJ43" i="34"/>
  <c r="CH43" i="34"/>
  <c r="CR43" i="34" s="1"/>
  <c r="BG43" i="34" s="1"/>
  <c r="CG43" i="34"/>
  <c r="HL42" i="34"/>
  <c r="HJ42" i="34"/>
  <c r="HK42" i="34" s="1"/>
  <c r="BO42" i="34" s="1"/>
  <c r="HG42" i="34"/>
  <c r="HF42" i="34"/>
  <c r="HE42" i="34"/>
  <c r="HD42" i="34"/>
  <c r="GX42" i="34"/>
  <c r="FG42" i="34" s="1"/>
  <c r="GF42" i="34" s="1"/>
  <c r="GW42" i="34"/>
  <c r="HX42" i="34" s="1"/>
  <c r="GV42" i="34"/>
  <c r="FE42" i="34" s="1"/>
  <c r="GD42" i="34" s="1"/>
  <c r="GU42" i="34"/>
  <c r="HV42" i="34" s="1"/>
  <c r="GT42" i="34"/>
  <c r="FC42" i="34" s="1"/>
  <c r="GB42" i="34" s="1"/>
  <c r="GS42" i="34"/>
  <c r="HT42" i="34" s="1"/>
  <c r="GR42" i="34"/>
  <c r="FA42" i="34" s="1"/>
  <c r="FY42" i="34" s="1"/>
  <c r="GQ42" i="34"/>
  <c r="HR42" i="34" s="1"/>
  <c r="GP42" i="34"/>
  <c r="EY42" i="34" s="1"/>
  <c r="FW42" i="34" s="1"/>
  <c r="GO42" i="34"/>
  <c r="HP42" i="34" s="1"/>
  <c r="GN42" i="34"/>
  <c r="GM42" i="34"/>
  <c r="EH42" i="34"/>
  <c r="ET42" i="34" s="1"/>
  <c r="EG42" i="34"/>
  <c r="ES42" i="34" s="1"/>
  <c r="EF42" i="34"/>
  <c r="ER42" i="34" s="1"/>
  <c r="EE42" i="34"/>
  <c r="EQ42" i="34" s="1"/>
  <c r="ED42" i="34"/>
  <c r="EP42" i="34" s="1"/>
  <c r="EC42" i="34"/>
  <c r="EO42" i="34" s="1"/>
  <c r="EB42" i="34"/>
  <c r="EN42" i="34" s="1"/>
  <c r="EA42" i="34"/>
  <c r="EM42" i="34" s="1"/>
  <c r="DZ42" i="34"/>
  <c r="EL42" i="34" s="1"/>
  <c r="DY42" i="34"/>
  <c r="EK42" i="34" s="1"/>
  <c r="DX42" i="34"/>
  <c r="EJ42" i="34" s="1"/>
  <c r="DW42" i="34"/>
  <c r="EI42" i="34" s="1"/>
  <c r="DP42" i="34"/>
  <c r="DQ42" i="34" s="1"/>
  <c r="DH42" i="34"/>
  <c r="DG42" i="34"/>
  <c r="DF42" i="34"/>
  <c r="DI42" i="34" s="1"/>
  <c r="BJ42" i="34" s="1"/>
  <c r="DE42" i="34"/>
  <c r="BH42" i="34" s="1"/>
  <c r="DA42" i="34"/>
  <c r="CS42" i="34"/>
  <c r="CP42" i="34"/>
  <c r="DR42" i="34"/>
  <c r="CN42" i="34"/>
  <c r="CM42" i="34"/>
  <c r="CL42" i="34"/>
  <c r="CJ42" i="34"/>
  <c r="CH42" i="34"/>
  <c r="CR42" i="34" s="1"/>
  <c r="BG42" i="34" s="1"/>
  <c r="CG42" i="34"/>
  <c r="HL41" i="34"/>
  <c r="HJ41" i="34"/>
  <c r="HK41" i="34" s="1"/>
  <c r="BO41" i="34" s="1"/>
  <c r="HG41" i="34"/>
  <c r="GH41" i="34" s="1"/>
  <c r="HF41" i="34"/>
  <c r="HE41" i="34"/>
  <c r="HD41" i="34"/>
  <c r="GX41" i="34"/>
  <c r="HY41" i="34" s="1"/>
  <c r="GW41" i="34"/>
  <c r="FF41" i="34" s="1"/>
  <c r="GE41" i="34" s="1"/>
  <c r="GV41" i="34"/>
  <c r="HW41" i="34" s="1"/>
  <c r="GU41" i="34"/>
  <c r="FD41" i="34" s="1"/>
  <c r="GC41" i="34" s="1"/>
  <c r="GT41" i="34"/>
  <c r="HU41" i="34" s="1"/>
  <c r="GS41" i="34"/>
  <c r="FB41" i="34" s="1"/>
  <c r="GA41" i="34" s="1"/>
  <c r="GR41" i="34"/>
  <c r="HS41" i="34" s="1"/>
  <c r="GQ41" i="34"/>
  <c r="EZ41" i="34" s="1"/>
  <c r="FX41" i="34" s="1"/>
  <c r="GP41" i="34"/>
  <c r="HQ41" i="34" s="1"/>
  <c r="GO41" i="34"/>
  <c r="EX41" i="34" s="1"/>
  <c r="FV41" i="34" s="1"/>
  <c r="GN41" i="34"/>
  <c r="HO41" i="34" s="1"/>
  <c r="GM41" i="34"/>
  <c r="EH41" i="34"/>
  <c r="ET41" i="34" s="1"/>
  <c r="EG41" i="34"/>
  <c r="ES41" i="34" s="1"/>
  <c r="EF41" i="34"/>
  <c r="ER41" i="34" s="1"/>
  <c r="EE41" i="34"/>
  <c r="EQ41" i="34" s="1"/>
  <c r="ED41" i="34"/>
  <c r="EP41" i="34" s="1"/>
  <c r="EC41" i="34"/>
  <c r="EO41" i="34" s="1"/>
  <c r="EB41" i="34"/>
  <c r="EN41" i="34" s="1"/>
  <c r="EA41" i="34"/>
  <c r="EM41" i="34" s="1"/>
  <c r="DZ41" i="34"/>
  <c r="EL41" i="34" s="1"/>
  <c r="DY41" i="34"/>
  <c r="EK41" i="34" s="1"/>
  <c r="DX41" i="34"/>
  <c r="EJ41" i="34" s="1"/>
  <c r="DW41" i="34"/>
  <c r="EI41" i="34" s="1"/>
  <c r="DP41" i="34"/>
  <c r="DQ41" i="34" s="1"/>
  <c r="DH41" i="34"/>
  <c r="DG41" i="34"/>
  <c r="DF41" i="34"/>
  <c r="DI41" i="34" s="1"/>
  <c r="BJ41" i="34" s="1"/>
  <c r="DS41" i="34"/>
  <c r="DA41" i="34"/>
  <c r="CS41" i="34"/>
  <c r="CP41" i="34"/>
  <c r="DR41" i="34"/>
  <c r="CN41" i="34"/>
  <c r="CM41" i="34"/>
  <c r="CV41" i="34" s="1"/>
  <c r="CL41" i="34"/>
  <c r="CJ41" i="34"/>
  <c r="CH41" i="34"/>
  <c r="CR41" i="34" s="1"/>
  <c r="BG41" i="34" s="1"/>
  <c r="CG41" i="34"/>
  <c r="HL40" i="34"/>
  <c r="HJ40" i="34"/>
  <c r="HK40" i="34" s="1"/>
  <c r="BO40" i="34" s="1"/>
  <c r="HG40" i="34"/>
  <c r="GH40" i="34" s="1"/>
  <c r="HF40" i="34"/>
  <c r="HE40" i="34"/>
  <c r="HD40" i="34"/>
  <c r="GX40" i="34"/>
  <c r="FG40" i="34" s="1"/>
  <c r="GF40" i="34" s="1"/>
  <c r="GW40" i="34"/>
  <c r="HX40" i="34" s="1"/>
  <c r="GV40" i="34"/>
  <c r="FE40" i="34" s="1"/>
  <c r="GD40" i="34" s="1"/>
  <c r="GU40" i="34"/>
  <c r="HV40" i="34" s="1"/>
  <c r="GT40" i="34"/>
  <c r="FC40" i="34" s="1"/>
  <c r="GB40" i="34" s="1"/>
  <c r="GS40" i="34"/>
  <c r="HT40" i="34" s="1"/>
  <c r="GR40" i="34"/>
  <c r="FA40" i="34" s="1"/>
  <c r="FY40" i="34" s="1"/>
  <c r="GQ40" i="34"/>
  <c r="HR40" i="34" s="1"/>
  <c r="GP40" i="34"/>
  <c r="EY40" i="34" s="1"/>
  <c r="FW40" i="34" s="1"/>
  <c r="GO40" i="34"/>
  <c r="HP40" i="34" s="1"/>
  <c r="GN40" i="34"/>
  <c r="GM40" i="34"/>
  <c r="EH40" i="34"/>
  <c r="ET40" i="34" s="1"/>
  <c r="EG40" i="34"/>
  <c r="ES40" i="34" s="1"/>
  <c r="EF40" i="34"/>
  <c r="ER40" i="34" s="1"/>
  <c r="EE40" i="34"/>
  <c r="EQ40" i="34" s="1"/>
  <c r="ED40" i="34"/>
  <c r="EP40" i="34" s="1"/>
  <c r="EC40" i="34"/>
  <c r="EO40" i="34" s="1"/>
  <c r="EB40" i="34"/>
  <c r="EN40" i="34" s="1"/>
  <c r="EA40" i="34"/>
  <c r="EM40" i="34" s="1"/>
  <c r="DZ40" i="34"/>
  <c r="EL40" i="34" s="1"/>
  <c r="DY40" i="34"/>
  <c r="EK40" i="34" s="1"/>
  <c r="DX40" i="34"/>
  <c r="EJ40" i="34" s="1"/>
  <c r="DW40" i="34"/>
  <c r="EI40" i="34" s="1"/>
  <c r="DP40" i="34"/>
  <c r="DQ40" i="34" s="1"/>
  <c r="DH40" i="34"/>
  <c r="DG40" i="34"/>
  <c r="DF40" i="34"/>
  <c r="DI40" i="34" s="1"/>
  <c r="BJ40" i="34" s="1"/>
  <c r="DS40" i="34"/>
  <c r="DA40" i="34"/>
  <c r="CS40" i="34"/>
  <c r="CP40" i="34"/>
  <c r="DR40" i="34"/>
  <c r="CN40" i="34"/>
  <c r="CM40" i="34"/>
  <c r="CL40" i="34"/>
  <c r="CJ40" i="34"/>
  <c r="CH40" i="34"/>
  <c r="CR40" i="34" s="1"/>
  <c r="BG40" i="34" s="1"/>
  <c r="CG40" i="34"/>
  <c r="HL39" i="34"/>
  <c r="HJ39" i="34"/>
  <c r="HK39" i="34" s="1"/>
  <c r="BO39" i="34" s="1"/>
  <c r="HG39" i="34"/>
  <c r="GH39" i="34" s="1"/>
  <c r="HF39" i="34"/>
  <c r="HE39" i="34"/>
  <c r="HD39" i="34"/>
  <c r="GX39" i="34"/>
  <c r="HY39" i="34" s="1"/>
  <c r="GW39" i="34"/>
  <c r="FF39" i="34" s="1"/>
  <c r="GE39" i="34" s="1"/>
  <c r="GV39" i="34"/>
  <c r="HW39" i="34" s="1"/>
  <c r="GU39" i="34"/>
  <c r="FD39" i="34" s="1"/>
  <c r="GC39" i="34" s="1"/>
  <c r="GT39" i="34"/>
  <c r="HU39" i="34" s="1"/>
  <c r="GS39" i="34"/>
  <c r="FB39" i="34" s="1"/>
  <c r="GA39" i="34" s="1"/>
  <c r="GR39" i="34"/>
  <c r="HS39" i="34" s="1"/>
  <c r="GQ39" i="34"/>
  <c r="EZ39" i="34" s="1"/>
  <c r="FX39" i="34" s="1"/>
  <c r="GP39" i="34"/>
  <c r="HQ39" i="34" s="1"/>
  <c r="GO39" i="34"/>
  <c r="EX39" i="34" s="1"/>
  <c r="FV39" i="34" s="1"/>
  <c r="GN39" i="34"/>
  <c r="HO39" i="34" s="1"/>
  <c r="GM39" i="34"/>
  <c r="EH39" i="34"/>
  <c r="ET39" i="34" s="1"/>
  <c r="EG39" i="34"/>
  <c r="ES39" i="34" s="1"/>
  <c r="EF39" i="34"/>
  <c r="ER39" i="34" s="1"/>
  <c r="EE39" i="34"/>
  <c r="EQ39" i="34" s="1"/>
  <c r="ED39" i="34"/>
  <c r="EP39" i="34" s="1"/>
  <c r="EC39" i="34"/>
  <c r="EO39" i="34" s="1"/>
  <c r="EB39" i="34"/>
  <c r="EN39" i="34" s="1"/>
  <c r="EA39" i="34"/>
  <c r="EM39" i="34" s="1"/>
  <c r="DZ39" i="34"/>
  <c r="EL39" i="34" s="1"/>
  <c r="DY39" i="34"/>
  <c r="EK39" i="34" s="1"/>
  <c r="DX39" i="34"/>
  <c r="EJ39" i="34" s="1"/>
  <c r="DW39" i="34"/>
  <c r="EI39" i="34" s="1"/>
  <c r="DP39" i="34"/>
  <c r="DQ39" i="34" s="1"/>
  <c r="DH39" i="34"/>
  <c r="DG39" i="34"/>
  <c r="DF39" i="34"/>
  <c r="DI39" i="34" s="1"/>
  <c r="BJ39" i="34" s="1"/>
  <c r="DS39" i="34"/>
  <c r="DA39" i="34"/>
  <c r="CS39" i="34"/>
  <c r="CP39" i="34"/>
  <c r="DR39" i="34"/>
  <c r="CN39" i="34"/>
  <c r="CM39" i="34"/>
  <c r="CV39" i="34" s="1"/>
  <c r="CL39" i="34"/>
  <c r="CJ39" i="34"/>
  <c r="CH39" i="34"/>
  <c r="CR39" i="34" s="1"/>
  <c r="BG39" i="34" s="1"/>
  <c r="CG39" i="34"/>
  <c r="HL38" i="34"/>
  <c r="HJ38" i="34"/>
  <c r="HK38" i="34" s="1"/>
  <c r="BO38" i="34" s="1"/>
  <c r="HG38" i="34"/>
  <c r="HF38" i="34"/>
  <c r="HE38" i="34"/>
  <c r="HD38" i="34"/>
  <c r="GX38" i="34"/>
  <c r="FG38" i="34" s="1"/>
  <c r="GF38" i="34" s="1"/>
  <c r="GW38" i="34"/>
  <c r="HX38" i="34" s="1"/>
  <c r="GV38" i="34"/>
  <c r="FE38" i="34" s="1"/>
  <c r="GD38" i="34" s="1"/>
  <c r="GU38" i="34"/>
  <c r="GT38" i="34"/>
  <c r="FC38" i="34" s="1"/>
  <c r="GB38" i="34" s="1"/>
  <c r="GS38" i="34"/>
  <c r="HT38" i="34" s="1"/>
  <c r="GR38" i="34"/>
  <c r="FA38" i="34" s="1"/>
  <c r="FY38" i="34" s="1"/>
  <c r="GQ38" i="34"/>
  <c r="GP38" i="34"/>
  <c r="EY38" i="34" s="1"/>
  <c r="FW38" i="34" s="1"/>
  <c r="GO38" i="34"/>
  <c r="HP38" i="34" s="1"/>
  <c r="GN38" i="34"/>
  <c r="GM38" i="34"/>
  <c r="EH38" i="34"/>
  <c r="ET38" i="34" s="1"/>
  <c r="EG38" i="34"/>
  <c r="ES38" i="34" s="1"/>
  <c r="EF38" i="34"/>
  <c r="ER38" i="34" s="1"/>
  <c r="EE38" i="34"/>
  <c r="EQ38" i="34" s="1"/>
  <c r="ED38" i="34"/>
  <c r="EP38" i="34" s="1"/>
  <c r="EC38" i="34"/>
  <c r="EO38" i="34" s="1"/>
  <c r="EB38" i="34"/>
  <c r="EN38" i="34" s="1"/>
  <c r="EA38" i="34"/>
  <c r="EM38" i="34" s="1"/>
  <c r="DZ38" i="34"/>
  <c r="EL38" i="34" s="1"/>
  <c r="DY38" i="34"/>
  <c r="EK38" i="34" s="1"/>
  <c r="DX38" i="34"/>
  <c r="EJ38" i="34" s="1"/>
  <c r="DW38" i="34"/>
  <c r="EI38" i="34" s="1"/>
  <c r="DP38" i="34"/>
  <c r="DQ38" i="34" s="1"/>
  <c r="DH38" i="34"/>
  <c r="DG38" i="34"/>
  <c r="DF38" i="34"/>
  <c r="DI38" i="34" s="1"/>
  <c r="BJ38" i="34" s="1"/>
  <c r="DS38" i="34"/>
  <c r="DA38" i="34"/>
  <c r="CS38" i="34"/>
  <c r="CP38" i="34"/>
  <c r="DR38" i="34"/>
  <c r="CN38" i="34"/>
  <c r="CM38" i="34"/>
  <c r="CL38" i="34"/>
  <c r="CJ38" i="34"/>
  <c r="CH38" i="34"/>
  <c r="CR38" i="34" s="1"/>
  <c r="BG38" i="34" s="1"/>
  <c r="CG38" i="34"/>
  <c r="HL37" i="34"/>
  <c r="HJ37" i="34"/>
  <c r="HK37" i="34" s="1"/>
  <c r="BO37" i="34" s="1"/>
  <c r="HG37" i="34"/>
  <c r="HF37" i="34"/>
  <c r="HE37" i="34"/>
  <c r="HD37" i="34"/>
  <c r="GX37" i="34"/>
  <c r="HY37" i="34" s="1"/>
  <c r="GW37" i="34"/>
  <c r="FF37" i="34" s="1"/>
  <c r="GE37" i="34" s="1"/>
  <c r="GV37" i="34"/>
  <c r="GU37" i="34"/>
  <c r="FD37" i="34" s="1"/>
  <c r="GC37" i="34" s="1"/>
  <c r="GT37" i="34"/>
  <c r="HU37" i="34" s="1"/>
  <c r="GS37" i="34"/>
  <c r="FB37" i="34" s="1"/>
  <c r="GA37" i="34" s="1"/>
  <c r="GR37" i="34"/>
  <c r="GQ37" i="34"/>
  <c r="EZ37" i="34" s="1"/>
  <c r="FX37" i="34" s="1"/>
  <c r="GP37" i="34"/>
  <c r="HQ37" i="34" s="1"/>
  <c r="GO37" i="34"/>
  <c r="EX37" i="34" s="1"/>
  <c r="FV37" i="34" s="1"/>
  <c r="GN37" i="34"/>
  <c r="GM37" i="34"/>
  <c r="EH37" i="34"/>
  <c r="ET37" i="34" s="1"/>
  <c r="EG37" i="34"/>
  <c r="ES37" i="34" s="1"/>
  <c r="EF37" i="34"/>
  <c r="ER37" i="34" s="1"/>
  <c r="EE37" i="34"/>
  <c r="EQ37" i="34" s="1"/>
  <c r="ED37" i="34"/>
  <c r="EP37" i="34" s="1"/>
  <c r="EC37" i="34"/>
  <c r="EO37" i="34" s="1"/>
  <c r="EB37" i="34"/>
  <c r="EN37" i="34" s="1"/>
  <c r="EA37" i="34"/>
  <c r="EM37" i="34" s="1"/>
  <c r="DZ37" i="34"/>
  <c r="EL37" i="34" s="1"/>
  <c r="DY37" i="34"/>
  <c r="EK37" i="34" s="1"/>
  <c r="DX37" i="34"/>
  <c r="EJ37" i="34" s="1"/>
  <c r="DW37" i="34"/>
  <c r="EI37" i="34" s="1"/>
  <c r="DP37" i="34"/>
  <c r="DQ37" i="34" s="1"/>
  <c r="DH37" i="34"/>
  <c r="DG37" i="34"/>
  <c r="DF37" i="34"/>
  <c r="DI37" i="34" s="1"/>
  <c r="BJ37" i="34" s="1"/>
  <c r="DS37" i="34"/>
  <c r="DA37" i="34"/>
  <c r="CS37" i="34"/>
  <c r="CP37" i="34"/>
  <c r="DR37" i="34"/>
  <c r="CN37" i="34"/>
  <c r="CM37" i="34"/>
  <c r="CV37" i="34" s="1"/>
  <c r="CL37" i="34"/>
  <c r="CJ37" i="34"/>
  <c r="CH37" i="34"/>
  <c r="CR37" i="34" s="1"/>
  <c r="BG37" i="34" s="1"/>
  <c r="CG37" i="34"/>
  <c r="HL36" i="34"/>
  <c r="HJ36" i="34"/>
  <c r="HK36" i="34" s="1"/>
  <c r="BO36" i="34" s="1"/>
  <c r="HG36" i="34"/>
  <c r="GH36" i="34" s="1"/>
  <c r="HF36" i="34"/>
  <c r="HE36" i="34"/>
  <c r="HD36" i="34"/>
  <c r="GX36" i="34"/>
  <c r="FG36" i="34" s="1"/>
  <c r="GF36" i="34" s="1"/>
  <c r="GW36" i="34"/>
  <c r="HX36" i="34" s="1"/>
  <c r="GV36" i="34"/>
  <c r="FE36" i="34" s="1"/>
  <c r="GD36" i="34" s="1"/>
  <c r="GU36" i="34"/>
  <c r="HV36" i="34" s="1"/>
  <c r="GT36" i="34"/>
  <c r="FC36" i="34" s="1"/>
  <c r="GB36" i="34" s="1"/>
  <c r="GS36" i="34"/>
  <c r="HT36" i="34" s="1"/>
  <c r="GR36" i="34"/>
  <c r="FA36" i="34" s="1"/>
  <c r="FY36" i="34" s="1"/>
  <c r="GQ36" i="34"/>
  <c r="HR36" i="34" s="1"/>
  <c r="GP36" i="34"/>
  <c r="EY36" i="34" s="1"/>
  <c r="FW36" i="34" s="1"/>
  <c r="GO36" i="34"/>
  <c r="HP36" i="34" s="1"/>
  <c r="GN36" i="34"/>
  <c r="GM36" i="34"/>
  <c r="EH36" i="34"/>
  <c r="ET36" i="34" s="1"/>
  <c r="EG36" i="34"/>
  <c r="ES36" i="34" s="1"/>
  <c r="EF36" i="34"/>
  <c r="ER36" i="34" s="1"/>
  <c r="EE36" i="34"/>
  <c r="EQ36" i="34" s="1"/>
  <c r="ED36" i="34"/>
  <c r="EP36" i="34" s="1"/>
  <c r="EC36" i="34"/>
  <c r="EO36" i="34" s="1"/>
  <c r="EB36" i="34"/>
  <c r="EN36" i="34" s="1"/>
  <c r="EA36" i="34"/>
  <c r="EM36" i="34" s="1"/>
  <c r="DZ36" i="34"/>
  <c r="EL36" i="34" s="1"/>
  <c r="DY36" i="34"/>
  <c r="EK36" i="34" s="1"/>
  <c r="DX36" i="34"/>
  <c r="EJ36" i="34" s="1"/>
  <c r="DW36" i="34"/>
  <c r="EI36" i="34" s="1"/>
  <c r="DP36" i="34"/>
  <c r="DQ36" i="34" s="1"/>
  <c r="DH36" i="34"/>
  <c r="DG36" i="34"/>
  <c r="DF36" i="34"/>
  <c r="DI36" i="34" s="1"/>
  <c r="BJ36" i="34" s="1"/>
  <c r="DS36" i="34"/>
  <c r="DA36" i="34"/>
  <c r="CS36" i="34"/>
  <c r="CP36" i="34"/>
  <c r="DR36" i="34"/>
  <c r="CN36" i="34"/>
  <c r="CM36" i="34"/>
  <c r="CL36" i="34"/>
  <c r="CJ36" i="34"/>
  <c r="CH36" i="34"/>
  <c r="CR36" i="34" s="1"/>
  <c r="BG36" i="34" s="1"/>
  <c r="CG36" i="34"/>
  <c r="HL35" i="34"/>
  <c r="HJ35" i="34"/>
  <c r="HK35" i="34" s="1"/>
  <c r="BO35" i="34" s="1"/>
  <c r="HG35" i="34"/>
  <c r="HF35" i="34"/>
  <c r="HE35" i="34"/>
  <c r="HD35" i="34"/>
  <c r="GX35" i="34"/>
  <c r="HY35" i="34" s="1"/>
  <c r="GW35" i="34"/>
  <c r="FF35" i="34" s="1"/>
  <c r="GE35" i="34" s="1"/>
  <c r="GV35" i="34"/>
  <c r="HW35" i="34" s="1"/>
  <c r="GU35" i="34"/>
  <c r="FD35" i="34" s="1"/>
  <c r="GC35" i="34" s="1"/>
  <c r="GT35" i="34"/>
  <c r="HU35" i="34" s="1"/>
  <c r="GS35" i="34"/>
  <c r="FB35" i="34" s="1"/>
  <c r="GA35" i="34" s="1"/>
  <c r="GR35" i="34"/>
  <c r="HS35" i="34" s="1"/>
  <c r="GQ35" i="34"/>
  <c r="EZ35" i="34" s="1"/>
  <c r="FX35" i="34" s="1"/>
  <c r="GP35" i="34"/>
  <c r="HQ35" i="34" s="1"/>
  <c r="GO35" i="34"/>
  <c r="EX35" i="34" s="1"/>
  <c r="FV35" i="34" s="1"/>
  <c r="GN35" i="34"/>
  <c r="HO35" i="34" s="1"/>
  <c r="GM35" i="34"/>
  <c r="EH35" i="34"/>
  <c r="ET35" i="34" s="1"/>
  <c r="EG35" i="34"/>
  <c r="ES35" i="34" s="1"/>
  <c r="EF35" i="34"/>
  <c r="ER35" i="34" s="1"/>
  <c r="EE35" i="34"/>
  <c r="EQ35" i="34" s="1"/>
  <c r="ED35" i="34"/>
  <c r="EP35" i="34" s="1"/>
  <c r="EC35" i="34"/>
  <c r="EO35" i="34" s="1"/>
  <c r="EB35" i="34"/>
  <c r="EN35" i="34" s="1"/>
  <c r="EA35" i="34"/>
  <c r="EM35" i="34" s="1"/>
  <c r="DZ35" i="34"/>
  <c r="EL35" i="34" s="1"/>
  <c r="DY35" i="34"/>
  <c r="EK35" i="34" s="1"/>
  <c r="DX35" i="34"/>
  <c r="EJ35" i="34" s="1"/>
  <c r="DW35" i="34"/>
  <c r="EI35" i="34" s="1"/>
  <c r="DP35" i="34"/>
  <c r="DQ35" i="34" s="1"/>
  <c r="DH35" i="34"/>
  <c r="DG35" i="34"/>
  <c r="DF35" i="34"/>
  <c r="DI35" i="34" s="1"/>
  <c r="BJ35" i="34" s="1"/>
  <c r="DS35" i="34"/>
  <c r="DA35" i="34"/>
  <c r="CS35" i="34"/>
  <c r="CP35" i="34"/>
  <c r="DR35" i="34"/>
  <c r="CN35" i="34"/>
  <c r="CM35" i="34"/>
  <c r="CV35" i="34" s="1"/>
  <c r="CL35" i="34"/>
  <c r="CJ35" i="34"/>
  <c r="CH35" i="34"/>
  <c r="CR35" i="34" s="1"/>
  <c r="BG35" i="34" s="1"/>
  <c r="CG35" i="34"/>
  <c r="HL34" i="34"/>
  <c r="HJ34" i="34"/>
  <c r="HK34" i="34" s="1"/>
  <c r="BO34" i="34" s="1"/>
  <c r="HG34" i="34"/>
  <c r="HF34" i="34"/>
  <c r="HE34" i="34"/>
  <c r="HD34" i="34"/>
  <c r="GX34" i="34"/>
  <c r="FG34" i="34" s="1"/>
  <c r="GF34" i="34" s="1"/>
  <c r="GW34" i="34"/>
  <c r="HX34" i="34" s="1"/>
  <c r="GV34" i="34"/>
  <c r="FE34" i="34" s="1"/>
  <c r="GD34" i="34" s="1"/>
  <c r="GU34" i="34"/>
  <c r="GT34" i="34"/>
  <c r="FC34" i="34" s="1"/>
  <c r="GB34" i="34" s="1"/>
  <c r="GS34" i="34"/>
  <c r="HT34" i="34" s="1"/>
  <c r="GR34" i="34"/>
  <c r="FA34" i="34" s="1"/>
  <c r="FY34" i="34" s="1"/>
  <c r="GQ34" i="34"/>
  <c r="GP34" i="34"/>
  <c r="EY34" i="34" s="1"/>
  <c r="FW34" i="34" s="1"/>
  <c r="GO34" i="34"/>
  <c r="HP34" i="34" s="1"/>
  <c r="GN34" i="34"/>
  <c r="GM34" i="34"/>
  <c r="EH34" i="34"/>
  <c r="ET34" i="34" s="1"/>
  <c r="EG34" i="34"/>
  <c r="ES34" i="34" s="1"/>
  <c r="EF34" i="34"/>
  <c r="ER34" i="34" s="1"/>
  <c r="EE34" i="34"/>
  <c r="EQ34" i="34" s="1"/>
  <c r="ED34" i="34"/>
  <c r="EP34" i="34" s="1"/>
  <c r="EC34" i="34"/>
  <c r="EO34" i="34" s="1"/>
  <c r="EB34" i="34"/>
  <c r="EN34" i="34" s="1"/>
  <c r="EA34" i="34"/>
  <c r="EM34" i="34" s="1"/>
  <c r="DZ34" i="34"/>
  <c r="EL34" i="34" s="1"/>
  <c r="DY34" i="34"/>
  <c r="EK34" i="34" s="1"/>
  <c r="DX34" i="34"/>
  <c r="EJ34" i="34" s="1"/>
  <c r="DW34" i="34"/>
  <c r="EI34" i="34" s="1"/>
  <c r="DP34" i="34"/>
  <c r="DQ34" i="34" s="1"/>
  <c r="DH34" i="34"/>
  <c r="DG34" i="34"/>
  <c r="DF34" i="34"/>
  <c r="DI34" i="34" s="1"/>
  <c r="BJ34" i="34" s="1"/>
  <c r="DA34" i="34"/>
  <c r="CS34" i="34"/>
  <c r="CP34" i="34"/>
  <c r="DR34" i="34"/>
  <c r="CN34" i="34"/>
  <c r="CM34" i="34"/>
  <c r="CL34" i="34"/>
  <c r="CJ34" i="34"/>
  <c r="CH34" i="34"/>
  <c r="CR34" i="34" s="1"/>
  <c r="BG34" i="34" s="1"/>
  <c r="CG34" i="34"/>
  <c r="HL33" i="34"/>
  <c r="HJ33" i="34"/>
  <c r="HK33" i="34" s="1"/>
  <c r="BO33" i="34" s="1"/>
  <c r="HG33" i="34"/>
  <c r="GH33" i="34" s="1"/>
  <c r="HF33" i="34"/>
  <c r="HE33" i="34"/>
  <c r="HD33" i="34"/>
  <c r="GX33" i="34"/>
  <c r="HY33" i="34" s="1"/>
  <c r="GW33" i="34"/>
  <c r="FF33" i="34" s="1"/>
  <c r="GE33" i="34" s="1"/>
  <c r="GV33" i="34"/>
  <c r="GU33" i="34"/>
  <c r="FD33" i="34" s="1"/>
  <c r="GC33" i="34" s="1"/>
  <c r="GT33" i="34"/>
  <c r="HU33" i="34" s="1"/>
  <c r="GS33" i="34"/>
  <c r="FB33" i="34" s="1"/>
  <c r="GA33" i="34" s="1"/>
  <c r="GR33" i="34"/>
  <c r="GQ33" i="34"/>
  <c r="EZ33" i="34" s="1"/>
  <c r="FX33" i="34" s="1"/>
  <c r="GP33" i="34"/>
  <c r="HQ33" i="34" s="1"/>
  <c r="GO33" i="34"/>
  <c r="EX33" i="34" s="1"/>
  <c r="FV33" i="34" s="1"/>
  <c r="GN33" i="34"/>
  <c r="GM33" i="34"/>
  <c r="EH33" i="34"/>
  <c r="ET33" i="34" s="1"/>
  <c r="EG33" i="34"/>
  <c r="ES33" i="34" s="1"/>
  <c r="EF33" i="34"/>
  <c r="ER33" i="34" s="1"/>
  <c r="EE33" i="34"/>
  <c r="EQ33" i="34" s="1"/>
  <c r="ED33" i="34"/>
  <c r="EP33" i="34" s="1"/>
  <c r="EC33" i="34"/>
  <c r="EO33" i="34" s="1"/>
  <c r="EB33" i="34"/>
  <c r="EN33" i="34" s="1"/>
  <c r="EA33" i="34"/>
  <c r="EM33" i="34" s="1"/>
  <c r="DZ33" i="34"/>
  <c r="EL33" i="34" s="1"/>
  <c r="DY33" i="34"/>
  <c r="EK33" i="34" s="1"/>
  <c r="DX33" i="34"/>
  <c r="EJ33" i="34" s="1"/>
  <c r="DW33" i="34"/>
  <c r="EI33" i="34" s="1"/>
  <c r="DP33" i="34"/>
  <c r="DQ33" i="34" s="1"/>
  <c r="DH33" i="34"/>
  <c r="DG33" i="34"/>
  <c r="DF33" i="34"/>
  <c r="DI33" i="34" s="1"/>
  <c r="BJ33" i="34" s="1"/>
  <c r="DS33" i="34"/>
  <c r="DA33" i="34"/>
  <c r="CS33" i="34"/>
  <c r="CP33" i="34"/>
  <c r="DR33" i="34"/>
  <c r="CN33" i="34"/>
  <c r="CM33" i="34"/>
  <c r="CV33" i="34" s="1"/>
  <c r="CL33" i="34"/>
  <c r="CJ33" i="34"/>
  <c r="CH33" i="34"/>
  <c r="CR33" i="34" s="1"/>
  <c r="BG33" i="34" s="1"/>
  <c r="CG33" i="34"/>
  <c r="HL32" i="34"/>
  <c r="HJ32" i="34"/>
  <c r="HK32" i="34" s="1"/>
  <c r="BO32" i="34" s="1"/>
  <c r="HG32" i="34"/>
  <c r="GH32" i="34" s="1"/>
  <c r="HF32" i="34"/>
  <c r="HE32" i="34"/>
  <c r="HD32" i="34"/>
  <c r="GX32" i="34"/>
  <c r="FG32" i="34" s="1"/>
  <c r="GF32" i="34" s="1"/>
  <c r="GW32" i="34"/>
  <c r="HX32" i="34" s="1"/>
  <c r="GV32" i="34"/>
  <c r="FE32" i="34" s="1"/>
  <c r="GD32" i="34" s="1"/>
  <c r="GU32" i="34"/>
  <c r="HV32" i="34" s="1"/>
  <c r="GT32" i="34"/>
  <c r="FC32" i="34" s="1"/>
  <c r="GB32" i="34" s="1"/>
  <c r="GS32" i="34"/>
  <c r="HT32" i="34" s="1"/>
  <c r="GR32" i="34"/>
  <c r="FA32" i="34" s="1"/>
  <c r="FY32" i="34" s="1"/>
  <c r="GQ32" i="34"/>
  <c r="HR32" i="34" s="1"/>
  <c r="GP32" i="34"/>
  <c r="EY32" i="34" s="1"/>
  <c r="FW32" i="34" s="1"/>
  <c r="GO32" i="34"/>
  <c r="HP32" i="34" s="1"/>
  <c r="GN32" i="34"/>
  <c r="GM32" i="34"/>
  <c r="EH32" i="34"/>
  <c r="ET32" i="34" s="1"/>
  <c r="EG32" i="34"/>
  <c r="ES32" i="34" s="1"/>
  <c r="EF32" i="34"/>
  <c r="ER32" i="34" s="1"/>
  <c r="EE32" i="34"/>
  <c r="EQ32" i="34" s="1"/>
  <c r="ED32" i="34"/>
  <c r="EP32" i="34" s="1"/>
  <c r="EC32" i="34"/>
  <c r="EO32" i="34" s="1"/>
  <c r="EB32" i="34"/>
  <c r="EN32" i="34" s="1"/>
  <c r="EA32" i="34"/>
  <c r="EM32" i="34" s="1"/>
  <c r="DZ32" i="34"/>
  <c r="EL32" i="34" s="1"/>
  <c r="DY32" i="34"/>
  <c r="EK32" i="34" s="1"/>
  <c r="DX32" i="34"/>
  <c r="EJ32" i="34" s="1"/>
  <c r="DW32" i="34"/>
  <c r="EI32" i="34" s="1"/>
  <c r="DP32" i="34"/>
  <c r="DQ32" i="34" s="1"/>
  <c r="DH32" i="34"/>
  <c r="DG32" i="34"/>
  <c r="DF32" i="34"/>
  <c r="DI32" i="34" s="1"/>
  <c r="BJ32" i="34" s="1"/>
  <c r="DA32" i="34"/>
  <c r="CS32" i="34"/>
  <c r="CP32" i="34"/>
  <c r="DR32" i="34"/>
  <c r="CN32" i="34"/>
  <c r="CM32" i="34"/>
  <c r="CL32" i="34"/>
  <c r="CJ32" i="34"/>
  <c r="CH32" i="34"/>
  <c r="CR32" i="34" s="1"/>
  <c r="BG32" i="34" s="1"/>
  <c r="CG32" i="34"/>
  <c r="HL31" i="34"/>
  <c r="HJ31" i="34"/>
  <c r="HK31" i="34" s="1"/>
  <c r="BO31" i="34" s="1"/>
  <c r="HG31" i="34"/>
  <c r="GH31" i="34" s="1"/>
  <c r="HF31" i="34"/>
  <c r="HE31" i="34"/>
  <c r="HD31" i="34"/>
  <c r="GX31" i="34"/>
  <c r="HY31" i="34" s="1"/>
  <c r="GW31" i="34"/>
  <c r="FF31" i="34" s="1"/>
  <c r="GE31" i="34" s="1"/>
  <c r="GV31" i="34"/>
  <c r="GU31" i="34"/>
  <c r="FD31" i="34" s="1"/>
  <c r="GC31" i="34" s="1"/>
  <c r="GT31" i="34"/>
  <c r="HU31" i="34" s="1"/>
  <c r="GS31" i="34"/>
  <c r="FB31" i="34" s="1"/>
  <c r="GA31" i="34" s="1"/>
  <c r="GR31" i="34"/>
  <c r="GQ31" i="34"/>
  <c r="EZ31" i="34" s="1"/>
  <c r="FX31" i="34" s="1"/>
  <c r="GP31" i="34"/>
  <c r="HQ31" i="34" s="1"/>
  <c r="GO31" i="34"/>
  <c r="EX31" i="34" s="1"/>
  <c r="FV31" i="34" s="1"/>
  <c r="GN31" i="34"/>
  <c r="GM31" i="34"/>
  <c r="EH31" i="34"/>
  <c r="ET31" i="34" s="1"/>
  <c r="EG31" i="34"/>
  <c r="ES31" i="34" s="1"/>
  <c r="EF31" i="34"/>
  <c r="ER31" i="34" s="1"/>
  <c r="EE31" i="34"/>
  <c r="EQ31" i="34" s="1"/>
  <c r="ED31" i="34"/>
  <c r="EP31" i="34" s="1"/>
  <c r="EC31" i="34"/>
  <c r="EO31" i="34" s="1"/>
  <c r="EB31" i="34"/>
  <c r="EN31" i="34" s="1"/>
  <c r="EA31" i="34"/>
  <c r="EM31" i="34" s="1"/>
  <c r="DZ31" i="34"/>
  <c r="EL31" i="34" s="1"/>
  <c r="DY31" i="34"/>
  <c r="EK31" i="34" s="1"/>
  <c r="DX31" i="34"/>
  <c r="EJ31" i="34" s="1"/>
  <c r="DW31" i="34"/>
  <c r="EI31" i="34" s="1"/>
  <c r="DP31" i="34"/>
  <c r="DQ31" i="34" s="1"/>
  <c r="DH31" i="34"/>
  <c r="DG31" i="34"/>
  <c r="DF31" i="34"/>
  <c r="DI31" i="34" s="1"/>
  <c r="BJ31" i="34" s="1"/>
  <c r="DS31" i="34"/>
  <c r="DA31" i="34"/>
  <c r="CS31" i="34"/>
  <c r="CP31" i="34"/>
  <c r="DR31" i="34"/>
  <c r="CN31" i="34"/>
  <c r="CM31" i="34"/>
  <c r="CV31" i="34" s="1"/>
  <c r="CL31" i="34"/>
  <c r="CJ31" i="34"/>
  <c r="CH31" i="34"/>
  <c r="CR31" i="34" s="1"/>
  <c r="BG31" i="34" s="1"/>
  <c r="CG31" i="34"/>
  <c r="HL30" i="34"/>
  <c r="HJ30" i="34"/>
  <c r="HK30" i="34" s="1"/>
  <c r="BO30" i="34" s="1"/>
  <c r="HG30" i="34"/>
  <c r="HF30" i="34"/>
  <c r="HE30" i="34"/>
  <c r="HD30" i="34"/>
  <c r="GX30" i="34"/>
  <c r="FG30" i="34" s="1"/>
  <c r="GF30" i="34" s="1"/>
  <c r="GW30" i="34"/>
  <c r="HX30" i="34" s="1"/>
  <c r="GV30" i="34"/>
  <c r="FE30" i="34" s="1"/>
  <c r="GD30" i="34" s="1"/>
  <c r="GU30" i="34"/>
  <c r="GT30" i="34"/>
  <c r="FC30" i="34" s="1"/>
  <c r="GB30" i="34" s="1"/>
  <c r="GS30" i="34"/>
  <c r="HT30" i="34" s="1"/>
  <c r="GR30" i="34"/>
  <c r="FA30" i="34" s="1"/>
  <c r="FY30" i="34" s="1"/>
  <c r="GQ30" i="34"/>
  <c r="GP30" i="34"/>
  <c r="EY30" i="34" s="1"/>
  <c r="FW30" i="34" s="1"/>
  <c r="GO30" i="34"/>
  <c r="HP30" i="34" s="1"/>
  <c r="GN30" i="34"/>
  <c r="GM30" i="34"/>
  <c r="EH30" i="34"/>
  <c r="ET30" i="34" s="1"/>
  <c r="EG30" i="34"/>
  <c r="ES30" i="34" s="1"/>
  <c r="EF30" i="34"/>
  <c r="ER30" i="34" s="1"/>
  <c r="EE30" i="34"/>
  <c r="EQ30" i="34" s="1"/>
  <c r="ED30" i="34"/>
  <c r="EP30" i="34" s="1"/>
  <c r="EC30" i="34"/>
  <c r="EO30" i="34" s="1"/>
  <c r="EB30" i="34"/>
  <c r="EN30" i="34" s="1"/>
  <c r="EA30" i="34"/>
  <c r="EM30" i="34" s="1"/>
  <c r="DZ30" i="34"/>
  <c r="EL30" i="34" s="1"/>
  <c r="DY30" i="34"/>
  <c r="EK30" i="34" s="1"/>
  <c r="DX30" i="34"/>
  <c r="EJ30" i="34" s="1"/>
  <c r="DW30" i="34"/>
  <c r="EI30" i="34" s="1"/>
  <c r="DP30" i="34"/>
  <c r="DQ30" i="34" s="1"/>
  <c r="DH30" i="34"/>
  <c r="DG30" i="34"/>
  <c r="DF30" i="34"/>
  <c r="DI30" i="34" s="1"/>
  <c r="BJ30" i="34" s="1"/>
  <c r="DS30" i="34"/>
  <c r="DA30" i="34"/>
  <c r="CS30" i="34"/>
  <c r="CP30" i="34"/>
  <c r="DR30" i="34"/>
  <c r="CN30" i="34"/>
  <c r="CM30" i="34"/>
  <c r="CL30" i="34"/>
  <c r="CJ30" i="34"/>
  <c r="CH30" i="34"/>
  <c r="CR30" i="34" s="1"/>
  <c r="BG30" i="34" s="1"/>
  <c r="CG30" i="34"/>
  <c r="HL29" i="34"/>
  <c r="HJ29" i="34"/>
  <c r="HK29" i="34" s="1"/>
  <c r="BO29" i="34" s="1"/>
  <c r="HG29" i="34"/>
  <c r="HF29" i="34"/>
  <c r="HE29" i="34"/>
  <c r="HD29" i="34"/>
  <c r="GX29" i="34"/>
  <c r="GW29" i="34"/>
  <c r="FF29" i="34" s="1"/>
  <c r="GE29" i="34" s="1"/>
  <c r="GV29" i="34"/>
  <c r="HW29" i="34" s="1"/>
  <c r="GU29" i="34"/>
  <c r="FD29" i="34" s="1"/>
  <c r="GC29" i="34" s="1"/>
  <c r="GT29" i="34"/>
  <c r="HU29" i="34" s="1"/>
  <c r="GS29" i="34"/>
  <c r="FB29" i="34" s="1"/>
  <c r="GA29" i="34" s="1"/>
  <c r="GR29" i="34"/>
  <c r="HS29" i="34" s="1"/>
  <c r="GQ29" i="34"/>
  <c r="EZ29" i="34" s="1"/>
  <c r="FX29" i="34" s="1"/>
  <c r="GP29" i="34"/>
  <c r="GO29" i="34"/>
  <c r="EX29" i="34" s="1"/>
  <c r="FV29" i="34" s="1"/>
  <c r="GN29" i="34"/>
  <c r="HO29" i="34" s="1"/>
  <c r="GM29" i="34"/>
  <c r="EH29" i="34"/>
  <c r="ET29" i="34" s="1"/>
  <c r="EG29" i="34"/>
  <c r="ES29" i="34" s="1"/>
  <c r="EF29" i="34"/>
  <c r="ER29" i="34" s="1"/>
  <c r="EE29" i="34"/>
  <c r="EQ29" i="34" s="1"/>
  <c r="ED29" i="34"/>
  <c r="EP29" i="34" s="1"/>
  <c r="EC29" i="34"/>
  <c r="EO29" i="34" s="1"/>
  <c r="EB29" i="34"/>
  <c r="EN29" i="34" s="1"/>
  <c r="EA29" i="34"/>
  <c r="EM29" i="34" s="1"/>
  <c r="DZ29" i="34"/>
  <c r="EL29" i="34" s="1"/>
  <c r="DY29" i="34"/>
  <c r="EK29" i="34" s="1"/>
  <c r="DX29" i="34"/>
  <c r="EJ29" i="34" s="1"/>
  <c r="DW29" i="34"/>
  <c r="EI29" i="34" s="1"/>
  <c r="DP29" i="34"/>
  <c r="DQ29" i="34" s="1"/>
  <c r="DH29" i="34"/>
  <c r="DG29" i="34"/>
  <c r="DF29" i="34"/>
  <c r="DI29" i="34" s="1"/>
  <c r="BJ29" i="34" s="1"/>
  <c r="DS29" i="34"/>
  <c r="DA29" i="34"/>
  <c r="CS29" i="34"/>
  <c r="CP29" i="34"/>
  <c r="DR29" i="34"/>
  <c r="CN29" i="34"/>
  <c r="CM29" i="34"/>
  <c r="CV29" i="34" s="1"/>
  <c r="CL29" i="34"/>
  <c r="CJ29" i="34"/>
  <c r="CH29" i="34"/>
  <c r="CR29" i="34" s="1"/>
  <c r="BG29" i="34" s="1"/>
  <c r="CG29" i="34"/>
  <c r="HL28" i="34"/>
  <c r="HJ28" i="34"/>
  <c r="HK28" i="34" s="1"/>
  <c r="BO28" i="34" s="1"/>
  <c r="HG28" i="34"/>
  <c r="GH28" i="34" s="1"/>
  <c r="HF28" i="34"/>
  <c r="HE28" i="34"/>
  <c r="HD28" i="34"/>
  <c r="GX28" i="34"/>
  <c r="GW28" i="34"/>
  <c r="HX28" i="34" s="1"/>
  <c r="GV28" i="34"/>
  <c r="FE28" i="34" s="1"/>
  <c r="GD28" i="34" s="1"/>
  <c r="GU28" i="34"/>
  <c r="GT28" i="34"/>
  <c r="FC28" i="34" s="1"/>
  <c r="GB28" i="34" s="1"/>
  <c r="GS28" i="34"/>
  <c r="HT28" i="34" s="1"/>
  <c r="GR28" i="34"/>
  <c r="FA28" i="34" s="1"/>
  <c r="FY28" i="34" s="1"/>
  <c r="GQ28" i="34"/>
  <c r="GP28" i="34"/>
  <c r="EY28" i="34" s="1"/>
  <c r="FW28" i="34" s="1"/>
  <c r="GO28" i="34"/>
  <c r="HP28" i="34" s="1"/>
  <c r="GN28" i="34"/>
  <c r="GM28" i="34"/>
  <c r="EH28" i="34"/>
  <c r="ET28" i="34" s="1"/>
  <c r="EG28" i="34"/>
  <c r="ES28" i="34" s="1"/>
  <c r="EF28" i="34"/>
  <c r="ER28" i="34" s="1"/>
  <c r="EE28" i="34"/>
  <c r="EQ28" i="34" s="1"/>
  <c r="ED28" i="34"/>
  <c r="EP28" i="34" s="1"/>
  <c r="EC28" i="34"/>
  <c r="EO28" i="34" s="1"/>
  <c r="EB28" i="34"/>
  <c r="EN28" i="34" s="1"/>
  <c r="EA28" i="34"/>
  <c r="EM28" i="34" s="1"/>
  <c r="DZ28" i="34"/>
  <c r="EL28" i="34" s="1"/>
  <c r="DY28" i="34"/>
  <c r="EK28" i="34" s="1"/>
  <c r="DX28" i="34"/>
  <c r="EJ28" i="34" s="1"/>
  <c r="DW28" i="34"/>
  <c r="EI28" i="34" s="1"/>
  <c r="DP28" i="34"/>
  <c r="DQ28" i="34" s="1"/>
  <c r="DH28" i="34"/>
  <c r="DG28" i="34"/>
  <c r="DF28" i="34"/>
  <c r="DI28" i="34" s="1"/>
  <c r="BJ28" i="34" s="1"/>
  <c r="DS28" i="34"/>
  <c r="DA28" i="34"/>
  <c r="CS28" i="34"/>
  <c r="CP28" i="34"/>
  <c r="DR28" i="34"/>
  <c r="CN28" i="34"/>
  <c r="CM28" i="34"/>
  <c r="CL28" i="34"/>
  <c r="CJ28" i="34"/>
  <c r="CH28" i="34"/>
  <c r="CR28" i="34" s="1"/>
  <c r="BG28" i="34" s="1"/>
  <c r="CG28" i="34"/>
  <c r="HL27" i="34"/>
  <c r="HJ27" i="34"/>
  <c r="HK27" i="34" s="1"/>
  <c r="BO27" i="34" s="1"/>
  <c r="HG27" i="34"/>
  <c r="GH27" i="34" s="1"/>
  <c r="HF27" i="34"/>
  <c r="HE27" i="34"/>
  <c r="HD27" i="34"/>
  <c r="GX27" i="34"/>
  <c r="HY27" i="34" s="1"/>
  <c r="GW27" i="34"/>
  <c r="FF27" i="34" s="1"/>
  <c r="GE27" i="34" s="1"/>
  <c r="GV27" i="34"/>
  <c r="GU27" i="34"/>
  <c r="FD27" i="34" s="1"/>
  <c r="GC27" i="34" s="1"/>
  <c r="GT27" i="34"/>
  <c r="HU27" i="34" s="1"/>
  <c r="GS27" i="34"/>
  <c r="FB27" i="34" s="1"/>
  <c r="GA27" i="34" s="1"/>
  <c r="GR27" i="34"/>
  <c r="HS27" i="34" s="1"/>
  <c r="GQ27" i="34"/>
  <c r="EZ27" i="34" s="1"/>
  <c r="FX27" i="34" s="1"/>
  <c r="GP27" i="34"/>
  <c r="HQ27" i="34" s="1"/>
  <c r="GO27" i="34"/>
  <c r="EX27" i="34" s="1"/>
  <c r="FV27" i="34" s="1"/>
  <c r="GN27" i="34"/>
  <c r="EW27" i="34" s="1"/>
  <c r="FU27" i="34" s="1"/>
  <c r="GM27" i="34"/>
  <c r="EH27" i="34"/>
  <c r="ET27" i="34" s="1"/>
  <c r="EG27" i="34"/>
  <c r="ES27" i="34" s="1"/>
  <c r="EF27" i="34"/>
  <c r="ER27" i="34" s="1"/>
  <c r="EE27" i="34"/>
  <c r="EQ27" i="34" s="1"/>
  <c r="ED27" i="34"/>
  <c r="EP27" i="34" s="1"/>
  <c r="EC27" i="34"/>
  <c r="EO27" i="34" s="1"/>
  <c r="EB27" i="34"/>
  <c r="EN27" i="34" s="1"/>
  <c r="EA27" i="34"/>
  <c r="EM27" i="34" s="1"/>
  <c r="DZ27" i="34"/>
  <c r="EL27" i="34" s="1"/>
  <c r="DY27" i="34"/>
  <c r="EK27" i="34" s="1"/>
  <c r="DX27" i="34"/>
  <c r="EJ27" i="34" s="1"/>
  <c r="DW27" i="34"/>
  <c r="EI27" i="34" s="1"/>
  <c r="DP27" i="34"/>
  <c r="DQ27" i="34" s="1"/>
  <c r="DH27" i="34"/>
  <c r="DG27" i="34"/>
  <c r="DF27" i="34"/>
  <c r="DI27" i="34" s="1"/>
  <c r="BJ27" i="34" s="1"/>
  <c r="DS27" i="34"/>
  <c r="DA27" i="34"/>
  <c r="CS27" i="34"/>
  <c r="CP27" i="34"/>
  <c r="DR27" i="34"/>
  <c r="CN27" i="34"/>
  <c r="CM27" i="34"/>
  <c r="CV27" i="34" s="1"/>
  <c r="CL27" i="34"/>
  <c r="CJ27" i="34"/>
  <c r="CH27" i="34"/>
  <c r="CR27" i="34" s="1"/>
  <c r="BG27" i="34" s="1"/>
  <c r="CG27" i="34"/>
  <c r="HL26" i="34"/>
  <c r="HJ26" i="34"/>
  <c r="HK26" i="34" s="1"/>
  <c r="BO26" i="34" s="1"/>
  <c r="HG26" i="34"/>
  <c r="HF26" i="34"/>
  <c r="HE26" i="34"/>
  <c r="HD26" i="34"/>
  <c r="GX26" i="34"/>
  <c r="FG26" i="34" s="1"/>
  <c r="GF26" i="34" s="1"/>
  <c r="GW26" i="34"/>
  <c r="HX26" i="34" s="1"/>
  <c r="GV26" i="34"/>
  <c r="FE26" i="34" s="1"/>
  <c r="GD26" i="34" s="1"/>
  <c r="GU26" i="34"/>
  <c r="HV26" i="34" s="1"/>
  <c r="GT26" i="34"/>
  <c r="FC26" i="34" s="1"/>
  <c r="GB26" i="34" s="1"/>
  <c r="GS26" i="34"/>
  <c r="HT26" i="34" s="1"/>
  <c r="GR26" i="34"/>
  <c r="FA26" i="34" s="1"/>
  <c r="FY26" i="34" s="1"/>
  <c r="GQ26" i="34"/>
  <c r="HR26" i="34" s="1"/>
  <c r="GP26" i="34"/>
  <c r="EY26" i="34" s="1"/>
  <c r="FW26" i="34" s="1"/>
  <c r="GO26" i="34"/>
  <c r="HP26" i="34" s="1"/>
  <c r="GN26" i="34"/>
  <c r="GM26" i="34"/>
  <c r="EH26" i="34"/>
  <c r="ET26" i="34" s="1"/>
  <c r="EG26" i="34"/>
  <c r="ES26" i="34" s="1"/>
  <c r="EF26" i="34"/>
  <c r="ER26" i="34" s="1"/>
  <c r="EE26" i="34"/>
  <c r="EQ26" i="34" s="1"/>
  <c r="ED26" i="34"/>
  <c r="EP26" i="34" s="1"/>
  <c r="EC26" i="34"/>
  <c r="EO26" i="34" s="1"/>
  <c r="EB26" i="34"/>
  <c r="EN26" i="34" s="1"/>
  <c r="EA26" i="34"/>
  <c r="EM26" i="34" s="1"/>
  <c r="DZ26" i="34"/>
  <c r="EL26" i="34" s="1"/>
  <c r="DY26" i="34"/>
  <c r="EK26" i="34" s="1"/>
  <c r="DX26" i="34"/>
  <c r="EJ26" i="34" s="1"/>
  <c r="DW26" i="34"/>
  <c r="EI26" i="34" s="1"/>
  <c r="DP26" i="34"/>
  <c r="DQ26" i="34" s="1"/>
  <c r="DH26" i="34"/>
  <c r="DG26" i="34"/>
  <c r="DF26" i="34"/>
  <c r="DI26" i="34" s="1"/>
  <c r="BJ26" i="34" s="1"/>
  <c r="DE26" i="34"/>
  <c r="BH26" i="34" s="1"/>
  <c r="DA26" i="34"/>
  <c r="CS26" i="34"/>
  <c r="CP26" i="34"/>
  <c r="DR26" i="34"/>
  <c r="CN26" i="34"/>
  <c r="CM26" i="34"/>
  <c r="CL26" i="34"/>
  <c r="CJ26" i="34"/>
  <c r="CH26" i="34"/>
  <c r="CR26" i="34" s="1"/>
  <c r="BG26" i="34" s="1"/>
  <c r="CG26" i="34"/>
  <c r="HL25" i="34"/>
  <c r="HJ25" i="34"/>
  <c r="HK25" i="34" s="1"/>
  <c r="BO25" i="34" s="1"/>
  <c r="HG25" i="34"/>
  <c r="GH25" i="34" s="1"/>
  <c r="HF25" i="34"/>
  <c r="HE25" i="34"/>
  <c r="HD25" i="34"/>
  <c r="GX25" i="34"/>
  <c r="HY25" i="34" s="1"/>
  <c r="GW25" i="34"/>
  <c r="FF25" i="34" s="1"/>
  <c r="GE25" i="34" s="1"/>
  <c r="GV25" i="34"/>
  <c r="HW25" i="34" s="1"/>
  <c r="GU25" i="34"/>
  <c r="FD25" i="34" s="1"/>
  <c r="GC25" i="34" s="1"/>
  <c r="GT25" i="34"/>
  <c r="HU25" i="34" s="1"/>
  <c r="GS25" i="34"/>
  <c r="FB25" i="34" s="1"/>
  <c r="GA25" i="34" s="1"/>
  <c r="GR25" i="34"/>
  <c r="HS25" i="34" s="1"/>
  <c r="GQ25" i="34"/>
  <c r="EZ25" i="34" s="1"/>
  <c r="FX25" i="34" s="1"/>
  <c r="GP25" i="34"/>
  <c r="HQ25" i="34" s="1"/>
  <c r="GO25" i="34"/>
  <c r="EX25" i="34" s="1"/>
  <c r="FV25" i="34" s="1"/>
  <c r="GN25" i="34"/>
  <c r="HO25" i="34" s="1"/>
  <c r="GM25" i="34"/>
  <c r="EH25" i="34"/>
  <c r="ET25" i="34" s="1"/>
  <c r="EG25" i="34"/>
  <c r="ES25" i="34" s="1"/>
  <c r="EF25" i="34"/>
  <c r="ER25" i="34" s="1"/>
  <c r="EE25" i="34"/>
  <c r="EQ25" i="34" s="1"/>
  <c r="ED25" i="34"/>
  <c r="EP25" i="34" s="1"/>
  <c r="EC25" i="34"/>
  <c r="EO25" i="34" s="1"/>
  <c r="EB25" i="34"/>
  <c r="EN25" i="34" s="1"/>
  <c r="EA25" i="34"/>
  <c r="EM25" i="34" s="1"/>
  <c r="DZ25" i="34"/>
  <c r="EL25" i="34" s="1"/>
  <c r="DY25" i="34"/>
  <c r="EK25" i="34" s="1"/>
  <c r="DX25" i="34"/>
  <c r="EJ25" i="34" s="1"/>
  <c r="DW25" i="34"/>
  <c r="EI25" i="34" s="1"/>
  <c r="DP25" i="34"/>
  <c r="DQ25" i="34" s="1"/>
  <c r="DH25" i="34"/>
  <c r="DG25" i="34"/>
  <c r="DF25" i="34"/>
  <c r="DI25" i="34" s="1"/>
  <c r="BJ25" i="34" s="1"/>
  <c r="DS25" i="34"/>
  <c r="DA25" i="34"/>
  <c r="CS25" i="34"/>
  <c r="CP25" i="34"/>
  <c r="DR25" i="34"/>
  <c r="CN25" i="34"/>
  <c r="CM25" i="34"/>
  <c r="CV25" i="34" s="1"/>
  <c r="CL25" i="34"/>
  <c r="CJ25" i="34"/>
  <c r="CH25" i="34"/>
  <c r="CR25" i="34" s="1"/>
  <c r="BG25" i="34" s="1"/>
  <c r="CG25" i="34"/>
  <c r="HL24" i="34"/>
  <c r="HJ24" i="34"/>
  <c r="HK24" i="34" s="1"/>
  <c r="BO24" i="34" s="1"/>
  <c r="HG24" i="34"/>
  <c r="GH24" i="34" s="1"/>
  <c r="HF24" i="34"/>
  <c r="HE24" i="34"/>
  <c r="HD24" i="34"/>
  <c r="GX24" i="34"/>
  <c r="FG24" i="34" s="1"/>
  <c r="GF24" i="34" s="1"/>
  <c r="GW24" i="34"/>
  <c r="HX24" i="34" s="1"/>
  <c r="GV24" i="34"/>
  <c r="FE24" i="34" s="1"/>
  <c r="GD24" i="34" s="1"/>
  <c r="GU24" i="34"/>
  <c r="HV24" i="34" s="1"/>
  <c r="GT24" i="34"/>
  <c r="FC24" i="34" s="1"/>
  <c r="GB24" i="34" s="1"/>
  <c r="GS24" i="34"/>
  <c r="HT24" i="34" s="1"/>
  <c r="GR24" i="34"/>
  <c r="FA24" i="34" s="1"/>
  <c r="FY24" i="34" s="1"/>
  <c r="GQ24" i="34"/>
  <c r="HR24" i="34" s="1"/>
  <c r="GP24" i="34"/>
  <c r="EY24" i="34" s="1"/>
  <c r="FW24" i="34" s="1"/>
  <c r="GO24" i="34"/>
  <c r="HP24" i="34" s="1"/>
  <c r="GN24" i="34"/>
  <c r="GM24" i="34"/>
  <c r="EH24" i="34"/>
  <c r="ET24" i="34" s="1"/>
  <c r="EG24" i="34"/>
  <c r="ES24" i="34" s="1"/>
  <c r="EF24" i="34"/>
  <c r="ER24" i="34" s="1"/>
  <c r="EE24" i="34"/>
  <c r="EQ24" i="34" s="1"/>
  <c r="ED24" i="34"/>
  <c r="EP24" i="34" s="1"/>
  <c r="EC24" i="34"/>
  <c r="EO24" i="34" s="1"/>
  <c r="EB24" i="34"/>
  <c r="EN24" i="34" s="1"/>
  <c r="EA24" i="34"/>
  <c r="EM24" i="34" s="1"/>
  <c r="DZ24" i="34"/>
  <c r="EL24" i="34" s="1"/>
  <c r="DY24" i="34"/>
  <c r="EK24" i="34" s="1"/>
  <c r="DX24" i="34"/>
  <c r="EJ24" i="34" s="1"/>
  <c r="DW24" i="34"/>
  <c r="EI24" i="34" s="1"/>
  <c r="DP24" i="34"/>
  <c r="DQ24" i="34" s="1"/>
  <c r="DH24" i="34"/>
  <c r="DG24" i="34"/>
  <c r="DF24" i="34"/>
  <c r="DI24" i="34" s="1"/>
  <c r="BJ24" i="34" s="1"/>
  <c r="DS24" i="34"/>
  <c r="DA24" i="34"/>
  <c r="CS24" i="34"/>
  <c r="CP24" i="34"/>
  <c r="DR24" i="34"/>
  <c r="CN24" i="34"/>
  <c r="CM24" i="34"/>
  <c r="CL24" i="34"/>
  <c r="CJ24" i="34"/>
  <c r="CH24" i="34"/>
  <c r="CR24" i="34" s="1"/>
  <c r="BG24" i="34" s="1"/>
  <c r="CG24" i="34"/>
  <c r="HL23" i="34"/>
  <c r="HJ23" i="34"/>
  <c r="HK23" i="34" s="1"/>
  <c r="BO23" i="34" s="1"/>
  <c r="HG23" i="34"/>
  <c r="GH23" i="34" s="1"/>
  <c r="HF23" i="34"/>
  <c r="HE23" i="34"/>
  <c r="HD23" i="34"/>
  <c r="GX23" i="34"/>
  <c r="HY23" i="34" s="1"/>
  <c r="GW23" i="34"/>
  <c r="FF23" i="34" s="1"/>
  <c r="GE23" i="34" s="1"/>
  <c r="GV23" i="34"/>
  <c r="HW23" i="34" s="1"/>
  <c r="GU23" i="34"/>
  <c r="FD23" i="34" s="1"/>
  <c r="GC23" i="34" s="1"/>
  <c r="GT23" i="34"/>
  <c r="HU23" i="34" s="1"/>
  <c r="GS23" i="34"/>
  <c r="FB23" i="34" s="1"/>
  <c r="GA23" i="34" s="1"/>
  <c r="GR23" i="34"/>
  <c r="HS23" i="34" s="1"/>
  <c r="GQ23" i="34"/>
  <c r="EZ23" i="34" s="1"/>
  <c r="FX23" i="34" s="1"/>
  <c r="GP23" i="34"/>
  <c r="HQ23" i="34" s="1"/>
  <c r="GO23" i="34"/>
  <c r="EX23" i="34" s="1"/>
  <c r="FV23" i="34" s="1"/>
  <c r="GN23" i="34"/>
  <c r="HO23" i="34" s="1"/>
  <c r="GM23" i="34"/>
  <c r="EH23" i="34"/>
  <c r="ET23" i="34" s="1"/>
  <c r="EG23" i="34"/>
  <c r="ES23" i="34" s="1"/>
  <c r="EF23" i="34"/>
  <c r="ER23" i="34" s="1"/>
  <c r="EE23" i="34"/>
  <c r="EQ23" i="34" s="1"/>
  <c r="ED23" i="34"/>
  <c r="EP23" i="34" s="1"/>
  <c r="EC23" i="34"/>
  <c r="EO23" i="34" s="1"/>
  <c r="EB23" i="34"/>
  <c r="EN23" i="34" s="1"/>
  <c r="EA23" i="34"/>
  <c r="EM23" i="34" s="1"/>
  <c r="DZ23" i="34"/>
  <c r="EL23" i="34" s="1"/>
  <c r="DY23" i="34"/>
  <c r="EK23" i="34" s="1"/>
  <c r="DX23" i="34"/>
  <c r="EJ23" i="34" s="1"/>
  <c r="DW23" i="34"/>
  <c r="EI23" i="34" s="1"/>
  <c r="DP23" i="34"/>
  <c r="DQ23" i="34" s="1"/>
  <c r="DH23" i="34"/>
  <c r="DG23" i="34"/>
  <c r="DF23" i="34"/>
  <c r="DI23" i="34" s="1"/>
  <c r="BJ23" i="34" s="1"/>
  <c r="DS23" i="34"/>
  <c r="DA23" i="34"/>
  <c r="CS23" i="34"/>
  <c r="CP23" i="34"/>
  <c r="DR23" i="34"/>
  <c r="CN23" i="34"/>
  <c r="CM23" i="34"/>
  <c r="CV23" i="34" s="1"/>
  <c r="CL23" i="34"/>
  <c r="CJ23" i="34"/>
  <c r="CH23" i="34"/>
  <c r="CR23" i="34" s="1"/>
  <c r="BG23" i="34" s="1"/>
  <c r="CG23" i="34"/>
  <c r="HL22" i="34"/>
  <c r="HJ22" i="34"/>
  <c r="HK22" i="34" s="1"/>
  <c r="BO22" i="34" s="1"/>
  <c r="HG22" i="34"/>
  <c r="HF22" i="34"/>
  <c r="HE22" i="34"/>
  <c r="HD22" i="34"/>
  <c r="GX22" i="34"/>
  <c r="GW22" i="34"/>
  <c r="HX22" i="34" s="1"/>
  <c r="GV22" i="34"/>
  <c r="GU22" i="34"/>
  <c r="HV22" i="34" s="1"/>
  <c r="GT22" i="34"/>
  <c r="GS22" i="34"/>
  <c r="GR22" i="34"/>
  <c r="GQ22" i="34"/>
  <c r="GP22" i="34"/>
  <c r="GO22" i="34"/>
  <c r="GN22" i="34"/>
  <c r="GM22" i="34"/>
  <c r="EH22" i="34"/>
  <c r="ET22" i="34" s="1"/>
  <c r="EG22" i="34"/>
  <c r="ES22" i="34" s="1"/>
  <c r="EF22" i="34"/>
  <c r="ER22" i="34" s="1"/>
  <c r="EE22" i="34"/>
  <c r="EQ22" i="34" s="1"/>
  <c r="ED22" i="34"/>
  <c r="EP22" i="34" s="1"/>
  <c r="EC22" i="34"/>
  <c r="EO22" i="34" s="1"/>
  <c r="EB22" i="34"/>
  <c r="EN22" i="34" s="1"/>
  <c r="EA22" i="34"/>
  <c r="EM22" i="34" s="1"/>
  <c r="DZ22" i="34"/>
  <c r="EL22" i="34" s="1"/>
  <c r="DY22" i="34"/>
  <c r="EK22" i="34" s="1"/>
  <c r="DX22" i="34"/>
  <c r="EJ22" i="34" s="1"/>
  <c r="DW22" i="34"/>
  <c r="EI22" i="34" s="1"/>
  <c r="DP22" i="34"/>
  <c r="DQ22" i="34" s="1"/>
  <c r="DH22" i="34"/>
  <c r="DG22" i="34"/>
  <c r="DF22" i="34"/>
  <c r="DE22" i="34"/>
  <c r="BH22" i="34" s="1"/>
  <c r="DA22" i="34"/>
  <c r="CS22" i="34"/>
  <c r="CP22" i="34"/>
  <c r="DR22" i="34"/>
  <c r="CN22" i="34"/>
  <c r="CM22" i="34"/>
  <c r="CL22" i="34"/>
  <c r="CJ22" i="34"/>
  <c r="CH22" i="34"/>
  <c r="CG22" i="34"/>
  <c r="HL21" i="34"/>
  <c r="HJ21" i="34"/>
  <c r="HK21" i="34" s="1"/>
  <c r="BO21" i="34" s="1"/>
  <c r="HG21" i="34"/>
  <c r="HF21" i="34"/>
  <c r="HE21" i="34"/>
  <c r="HD21" i="34"/>
  <c r="GX21" i="34"/>
  <c r="HY21" i="34" s="1"/>
  <c r="GW21" i="34"/>
  <c r="FF21" i="34" s="1"/>
  <c r="GE21" i="34" s="1"/>
  <c r="GV21" i="34"/>
  <c r="HW21" i="34" s="1"/>
  <c r="GU21" i="34"/>
  <c r="FD21" i="34" s="1"/>
  <c r="GC21" i="34" s="1"/>
  <c r="GT21" i="34"/>
  <c r="HU21" i="34" s="1"/>
  <c r="GS21" i="34"/>
  <c r="FB21" i="34" s="1"/>
  <c r="GA21" i="34" s="1"/>
  <c r="GR21" i="34"/>
  <c r="HS21" i="34" s="1"/>
  <c r="GQ21" i="34"/>
  <c r="EZ21" i="34" s="1"/>
  <c r="FX21" i="34" s="1"/>
  <c r="GP21" i="34"/>
  <c r="HQ21" i="34" s="1"/>
  <c r="GO21" i="34"/>
  <c r="EX21" i="34" s="1"/>
  <c r="FV21" i="34" s="1"/>
  <c r="GN21" i="34"/>
  <c r="HO21" i="34" s="1"/>
  <c r="GM21" i="34"/>
  <c r="EH21" i="34"/>
  <c r="ET21" i="34" s="1"/>
  <c r="EG21" i="34"/>
  <c r="ES21" i="34" s="1"/>
  <c r="EF21" i="34"/>
  <c r="ER21" i="34" s="1"/>
  <c r="EE21" i="34"/>
  <c r="EQ21" i="34" s="1"/>
  <c r="ED21" i="34"/>
  <c r="EP21" i="34" s="1"/>
  <c r="EC21" i="34"/>
  <c r="EO21" i="34" s="1"/>
  <c r="EB21" i="34"/>
  <c r="EN21" i="34" s="1"/>
  <c r="EA21" i="34"/>
  <c r="EM21" i="34" s="1"/>
  <c r="DZ21" i="34"/>
  <c r="EL21" i="34" s="1"/>
  <c r="DY21" i="34"/>
  <c r="EK21" i="34" s="1"/>
  <c r="DX21" i="34"/>
  <c r="EJ21" i="34" s="1"/>
  <c r="DW21" i="34"/>
  <c r="EI21" i="34" s="1"/>
  <c r="DP21" i="34"/>
  <c r="DQ21" i="34" s="1"/>
  <c r="DH21" i="34"/>
  <c r="DG21" i="34"/>
  <c r="DF21" i="34"/>
  <c r="DI21" i="34" s="1"/>
  <c r="BJ21" i="34" s="1"/>
  <c r="DS21" i="34"/>
  <c r="DA21" i="34"/>
  <c r="CS21" i="34"/>
  <c r="CP21" i="34"/>
  <c r="DR21" i="34"/>
  <c r="CN21" i="34"/>
  <c r="CM21" i="34"/>
  <c r="CV21" i="34" s="1"/>
  <c r="CW21" i="34" s="1"/>
  <c r="CL21" i="34"/>
  <c r="CJ21" i="34"/>
  <c r="CH21" i="34"/>
  <c r="CG21" i="34"/>
  <c r="HL20" i="34"/>
  <c r="HJ20" i="34"/>
  <c r="HK20" i="34" s="1"/>
  <c r="BO20" i="34" s="1"/>
  <c r="HG20" i="34"/>
  <c r="GH20" i="34" s="1"/>
  <c r="HF20" i="34"/>
  <c r="HE20" i="34"/>
  <c r="HD20" i="34"/>
  <c r="GX20" i="34"/>
  <c r="GW20" i="34"/>
  <c r="HX20" i="34" s="1"/>
  <c r="GV20" i="34"/>
  <c r="FE20" i="34" s="1"/>
  <c r="GD20" i="34" s="1"/>
  <c r="GU20" i="34"/>
  <c r="HV20" i="34" s="1"/>
  <c r="GT20" i="34"/>
  <c r="FC20" i="34" s="1"/>
  <c r="GB20" i="34" s="1"/>
  <c r="GS20" i="34"/>
  <c r="HT20" i="34" s="1"/>
  <c r="GR20" i="34"/>
  <c r="FA20" i="34" s="1"/>
  <c r="FY20" i="34" s="1"/>
  <c r="GQ20" i="34"/>
  <c r="HR20" i="34" s="1"/>
  <c r="GP20" i="34"/>
  <c r="EY20" i="34" s="1"/>
  <c r="FW20" i="34" s="1"/>
  <c r="GO20" i="34"/>
  <c r="HP20" i="34" s="1"/>
  <c r="GN20" i="34"/>
  <c r="GM20" i="34"/>
  <c r="EH20" i="34"/>
  <c r="ET20" i="34" s="1"/>
  <c r="EG20" i="34"/>
  <c r="ES20" i="34" s="1"/>
  <c r="EF20" i="34"/>
  <c r="ER20" i="34" s="1"/>
  <c r="EE20" i="34"/>
  <c r="EQ20" i="34" s="1"/>
  <c r="ED20" i="34"/>
  <c r="EP20" i="34" s="1"/>
  <c r="EC20" i="34"/>
  <c r="EO20" i="34" s="1"/>
  <c r="EB20" i="34"/>
  <c r="EN20" i="34" s="1"/>
  <c r="EA20" i="34"/>
  <c r="EM20" i="34" s="1"/>
  <c r="DZ20" i="34"/>
  <c r="EL20" i="34" s="1"/>
  <c r="DY20" i="34"/>
  <c r="EK20" i="34" s="1"/>
  <c r="DX20" i="34"/>
  <c r="EJ20" i="34" s="1"/>
  <c r="DW20" i="34"/>
  <c r="EI20" i="34" s="1"/>
  <c r="DP20" i="34"/>
  <c r="DQ20" i="34" s="1"/>
  <c r="DH20" i="34"/>
  <c r="DG20" i="34"/>
  <c r="DF20" i="34"/>
  <c r="DI20" i="34" s="1"/>
  <c r="BJ20" i="34" s="1"/>
  <c r="DS20" i="34"/>
  <c r="DA20" i="34"/>
  <c r="CS20" i="34"/>
  <c r="CP20" i="34"/>
  <c r="DR20" i="34"/>
  <c r="CN20" i="34"/>
  <c r="CM20" i="34"/>
  <c r="CL20" i="34"/>
  <c r="CJ20" i="34"/>
  <c r="CH20" i="34"/>
  <c r="CG20" i="34"/>
  <c r="HL19" i="34"/>
  <c r="HJ19" i="34"/>
  <c r="HK19" i="34" s="1"/>
  <c r="BO19" i="34" s="1"/>
  <c r="HG19" i="34"/>
  <c r="GH19" i="34" s="1"/>
  <c r="HF19" i="34"/>
  <c r="HE19" i="34"/>
  <c r="HD19" i="34"/>
  <c r="GX19" i="34"/>
  <c r="GW19" i="34"/>
  <c r="HX19" i="34" s="1"/>
  <c r="GV19" i="34"/>
  <c r="GU19" i="34"/>
  <c r="HV19" i="34" s="1"/>
  <c r="GT19" i="34"/>
  <c r="GS19" i="34"/>
  <c r="GR19" i="34"/>
  <c r="GQ19" i="34"/>
  <c r="GP19" i="34"/>
  <c r="GO19" i="34"/>
  <c r="GN19" i="34"/>
  <c r="GM19" i="34"/>
  <c r="EH19" i="34"/>
  <c r="ET19" i="34" s="1"/>
  <c r="EG19" i="34"/>
  <c r="ES19" i="34" s="1"/>
  <c r="EF19" i="34"/>
  <c r="ER19" i="34" s="1"/>
  <c r="EE19" i="34"/>
  <c r="EQ19" i="34" s="1"/>
  <c r="ED19" i="34"/>
  <c r="EP19" i="34" s="1"/>
  <c r="EC19" i="34"/>
  <c r="EO19" i="34" s="1"/>
  <c r="EB19" i="34"/>
  <c r="EN19" i="34" s="1"/>
  <c r="EA19" i="34"/>
  <c r="EM19" i="34" s="1"/>
  <c r="DZ19" i="34"/>
  <c r="EL19" i="34" s="1"/>
  <c r="DY19" i="34"/>
  <c r="EK19" i="34" s="1"/>
  <c r="DX19" i="34"/>
  <c r="EJ19" i="34" s="1"/>
  <c r="DW19" i="34"/>
  <c r="EI19" i="34" s="1"/>
  <c r="DP19" i="34"/>
  <c r="DQ19" i="34" s="1"/>
  <c r="DH19" i="34"/>
  <c r="DG19" i="34"/>
  <c r="DF19" i="34"/>
  <c r="DS19" i="34"/>
  <c r="DA19" i="34"/>
  <c r="CS19" i="34"/>
  <c r="CP19" i="34"/>
  <c r="DR19" i="34"/>
  <c r="CN19" i="34"/>
  <c r="CM19" i="34"/>
  <c r="CL19" i="34"/>
  <c r="CJ19" i="34"/>
  <c r="CH19" i="34"/>
  <c r="CG19" i="34"/>
  <c r="HL18" i="34"/>
  <c r="DS18" i="34" s="1"/>
  <c r="HJ18" i="34"/>
  <c r="HK18" i="34" s="1"/>
  <c r="BO18" i="34" s="1"/>
  <c r="HG18" i="34"/>
  <c r="GH18" i="34" s="1"/>
  <c r="HF18" i="34"/>
  <c r="HE18" i="34"/>
  <c r="HD18" i="34"/>
  <c r="GX18" i="34"/>
  <c r="GW18" i="34"/>
  <c r="HX18" i="34" s="1"/>
  <c r="GV18" i="34"/>
  <c r="GU18" i="34"/>
  <c r="HV18" i="34" s="1"/>
  <c r="GT18" i="34"/>
  <c r="GS18" i="34"/>
  <c r="GR18" i="34"/>
  <c r="GQ18" i="34"/>
  <c r="GP18" i="34"/>
  <c r="GO18" i="34"/>
  <c r="GN18" i="34"/>
  <c r="GM18" i="34"/>
  <c r="EH18" i="34"/>
  <c r="ET18" i="34" s="1"/>
  <c r="EG18" i="34"/>
  <c r="ES18" i="34" s="1"/>
  <c r="EF18" i="34"/>
  <c r="ER18" i="34" s="1"/>
  <c r="EE18" i="34"/>
  <c r="EQ18" i="34" s="1"/>
  <c r="ED18" i="34"/>
  <c r="EP18" i="34" s="1"/>
  <c r="EC18" i="34"/>
  <c r="EO18" i="34" s="1"/>
  <c r="EB18" i="34"/>
  <c r="EN18" i="34" s="1"/>
  <c r="EA18" i="34"/>
  <c r="EM18" i="34" s="1"/>
  <c r="DZ18" i="34"/>
  <c r="EL18" i="34" s="1"/>
  <c r="DY18" i="34"/>
  <c r="EK18" i="34" s="1"/>
  <c r="DX18" i="34"/>
  <c r="EJ18" i="34" s="1"/>
  <c r="DW18" i="34"/>
  <c r="EI18" i="34" s="1"/>
  <c r="DP18" i="34"/>
  <c r="DQ18" i="34" s="1"/>
  <c r="DH18" i="34"/>
  <c r="DG18" i="34"/>
  <c r="DF18" i="34"/>
  <c r="DI18" i="34" s="1"/>
  <c r="BJ18" i="34" s="1"/>
  <c r="DA18" i="34"/>
  <c r="CS18" i="34"/>
  <c r="CP18" i="34"/>
  <c r="DR18" i="34"/>
  <c r="CN18" i="34"/>
  <c r="CM18" i="34"/>
  <c r="CL18" i="34"/>
  <c r="CJ18" i="34"/>
  <c r="CH18" i="34"/>
  <c r="CG18" i="34"/>
  <c r="HL17" i="34"/>
  <c r="HJ17" i="34"/>
  <c r="HK17" i="34" s="1"/>
  <c r="BO17" i="34" s="1"/>
  <c r="HG17" i="34"/>
  <c r="GH17" i="34" s="1"/>
  <c r="HF17" i="34"/>
  <c r="HE17" i="34"/>
  <c r="HD17" i="34"/>
  <c r="GX17" i="34"/>
  <c r="GW17" i="34"/>
  <c r="HX17" i="34" s="1"/>
  <c r="GV17" i="34"/>
  <c r="GU17" i="34"/>
  <c r="GT17" i="34"/>
  <c r="GS17" i="34"/>
  <c r="GR17" i="34"/>
  <c r="GQ17" i="34"/>
  <c r="GP17" i="34"/>
  <c r="GO17" i="34"/>
  <c r="GN17" i="34"/>
  <c r="GM17" i="34"/>
  <c r="EH17" i="34"/>
  <c r="ET17" i="34" s="1"/>
  <c r="EG17" i="34"/>
  <c r="ES17" i="34" s="1"/>
  <c r="EF17" i="34"/>
  <c r="ER17" i="34" s="1"/>
  <c r="EE17" i="34"/>
  <c r="EQ17" i="34" s="1"/>
  <c r="ED17" i="34"/>
  <c r="EP17" i="34" s="1"/>
  <c r="EC17" i="34"/>
  <c r="EO17" i="34" s="1"/>
  <c r="EB17" i="34"/>
  <c r="EN17" i="34" s="1"/>
  <c r="EA17" i="34"/>
  <c r="EM17" i="34" s="1"/>
  <c r="DZ17" i="34"/>
  <c r="EL17" i="34" s="1"/>
  <c r="DY17" i="34"/>
  <c r="EK17" i="34" s="1"/>
  <c r="DX17" i="34"/>
  <c r="EJ17" i="34" s="1"/>
  <c r="DW17" i="34"/>
  <c r="EI17" i="34" s="1"/>
  <c r="DP17" i="34"/>
  <c r="DQ17" i="34" s="1"/>
  <c r="DH17" i="34"/>
  <c r="DG17" i="34"/>
  <c r="DF17" i="34"/>
  <c r="DI17" i="34" s="1"/>
  <c r="BJ17" i="34" s="1"/>
  <c r="DA17" i="34"/>
  <c r="CS17" i="34"/>
  <c r="CP17" i="34"/>
  <c r="DR17" i="34"/>
  <c r="CN17" i="34"/>
  <c r="CM17" i="34"/>
  <c r="CL17" i="34"/>
  <c r="CJ17" i="34"/>
  <c r="CH17" i="34"/>
  <c r="CG17" i="34"/>
  <c r="HL16" i="34"/>
  <c r="HJ16" i="34"/>
  <c r="HK16" i="34" s="1"/>
  <c r="BO16" i="34" s="1"/>
  <c r="HG16" i="34"/>
  <c r="GH16" i="34" s="1"/>
  <c r="HF16" i="34"/>
  <c r="HE16" i="34"/>
  <c r="HD16" i="34"/>
  <c r="GX16" i="34"/>
  <c r="FG16" i="34" s="1"/>
  <c r="GW16" i="34"/>
  <c r="GV16" i="34"/>
  <c r="FE16" i="34" s="1"/>
  <c r="GD16" i="34" s="1"/>
  <c r="GU16" i="34"/>
  <c r="FD16" i="34" s="1"/>
  <c r="GC16" i="34" s="1"/>
  <c r="GT16" i="34"/>
  <c r="FC16" i="34" s="1"/>
  <c r="GB16" i="34" s="1"/>
  <c r="GS16" i="34"/>
  <c r="FB16" i="34" s="1"/>
  <c r="GA16" i="34" s="1"/>
  <c r="GR16" i="34"/>
  <c r="FA16" i="34" s="1"/>
  <c r="FY16" i="34" s="1"/>
  <c r="GQ16" i="34"/>
  <c r="EZ16" i="34" s="1"/>
  <c r="FX16" i="34" s="1"/>
  <c r="GP16" i="34"/>
  <c r="EY16" i="34" s="1"/>
  <c r="FW16" i="34" s="1"/>
  <c r="GO16" i="34"/>
  <c r="GN16" i="34"/>
  <c r="EW16" i="34" s="1"/>
  <c r="FU16" i="34" s="1"/>
  <c r="GM16" i="34"/>
  <c r="EV16" i="34" s="1"/>
  <c r="FT16" i="34" s="1"/>
  <c r="DP16" i="34"/>
  <c r="DQ16" i="34" s="1"/>
  <c r="DH16" i="34"/>
  <c r="DG16" i="34"/>
  <c r="DF16" i="34"/>
  <c r="DI16" i="34" s="1"/>
  <c r="BJ16" i="34" s="1"/>
  <c r="DA16" i="34"/>
  <c r="CS16" i="34"/>
  <c r="CP16" i="34"/>
  <c r="DR16" i="34"/>
  <c r="CN16" i="34"/>
  <c r="CM16" i="34"/>
  <c r="CL16" i="34"/>
  <c r="CJ16" i="34"/>
  <c r="CH16" i="34"/>
  <c r="CG16" i="34"/>
  <c r="HL15" i="34"/>
  <c r="HJ15" i="34"/>
  <c r="HK15" i="34" s="1"/>
  <c r="BO15" i="34" s="1"/>
  <c r="HG15" i="34"/>
  <c r="GH15" i="34" s="1"/>
  <c r="HF15" i="34"/>
  <c r="HE15" i="34"/>
  <c r="HD15" i="34"/>
  <c r="GX15" i="34"/>
  <c r="GW15" i="34"/>
  <c r="FF15" i="34" s="1"/>
  <c r="GE15" i="34" s="1"/>
  <c r="GV15" i="34"/>
  <c r="FE15" i="34" s="1"/>
  <c r="GD15" i="34" s="1"/>
  <c r="GU15" i="34"/>
  <c r="FD15" i="34" s="1"/>
  <c r="GC15" i="34" s="1"/>
  <c r="GT15" i="34"/>
  <c r="FC15" i="34" s="1"/>
  <c r="GB15" i="34" s="1"/>
  <c r="GS15" i="34"/>
  <c r="FB15" i="34" s="1"/>
  <c r="GA15" i="34" s="1"/>
  <c r="GR15" i="34"/>
  <c r="FA15" i="34" s="1"/>
  <c r="FY15" i="34" s="1"/>
  <c r="GQ15" i="34"/>
  <c r="EZ15" i="34" s="1"/>
  <c r="FX15" i="34" s="1"/>
  <c r="GP15" i="34"/>
  <c r="GO15" i="34"/>
  <c r="EX15" i="34" s="1"/>
  <c r="FV15" i="34" s="1"/>
  <c r="GN15" i="34"/>
  <c r="GM15" i="34"/>
  <c r="EV15" i="34" s="1"/>
  <c r="FT15" i="34" s="1"/>
  <c r="DP15" i="34"/>
  <c r="DQ15" i="34" s="1"/>
  <c r="DH15" i="34"/>
  <c r="DG15" i="34"/>
  <c r="DF15" i="34"/>
  <c r="DI15" i="34" s="1"/>
  <c r="BJ15" i="34" s="1"/>
  <c r="DS15" i="34"/>
  <c r="DA15" i="34"/>
  <c r="CS15" i="34"/>
  <c r="CP15" i="34"/>
  <c r="DR15" i="34"/>
  <c r="CN15" i="34"/>
  <c r="CM15" i="34"/>
  <c r="CV15" i="34" s="1"/>
  <c r="CW15" i="34" s="1"/>
  <c r="CL15" i="34"/>
  <c r="CJ15" i="34"/>
  <c r="CH15" i="34"/>
  <c r="CG15" i="34"/>
  <c r="FE22" i="34" l="1"/>
  <c r="FG22" i="34"/>
  <c r="FC22" i="34"/>
  <c r="EY22" i="34"/>
  <c r="FA22" i="34"/>
  <c r="DI22" i="34"/>
  <c r="BJ22" i="34" s="1"/>
  <c r="CR22" i="34"/>
  <c r="BG22" i="34" s="1"/>
  <c r="FP126" i="34"/>
  <c r="FR126" i="34" s="1"/>
  <c r="FP172" i="34"/>
  <c r="FR172" i="34" s="1"/>
  <c r="FP103" i="34"/>
  <c r="FR103" i="34" s="1"/>
  <c r="FP130" i="34"/>
  <c r="FR130" i="34" s="1"/>
  <c r="FP64" i="34"/>
  <c r="FR64" i="34" s="1"/>
  <c r="FP139" i="34"/>
  <c r="FR139" i="34" s="1"/>
  <c r="FP107" i="34"/>
  <c r="FR107" i="34" s="1"/>
  <c r="FP161" i="34"/>
  <c r="FR161" i="34" s="1"/>
  <c r="FP143" i="34"/>
  <c r="FR143" i="34" s="1"/>
  <c r="FP58" i="34"/>
  <c r="FR58" i="34" s="1"/>
  <c r="FP101" i="34"/>
  <c r="FR101" i="34" s="1"/>
  <c r="FP128" i="34"/>
  <c r="FR128" i="34" s="1"/>
  <c r="FP60" i="34"/>
  <c r="FR60" i="34" s="1"/>
  <c r="FP62" i="34"/>
  <c r="FR62" i="34" s="1"/>
  <c r="FP137" i="34"/>
  <c r="FR137" i="34" s="1"/>
  <c r="FP132" i="34"/>
  <c r="FR132" i="34" s="1"/>
  <c r="FP105" i="34"/>
  <c r="FR105" i="34" s="1"/>
  <c r="FP141" i="34"/>
  <c r="FR141" i="34" s="1"/>
  <c r="FP152" i="34"/>
  <c r="FR152" i="34" s="1"/>
  <c r="FP56" i="34"/>
  <c r="FR56" i="34" s="1"/>
  <c r="FP168" i="34"/>
  <c r="FR168" i="34" s="1"/>
  <c r="HX16" i="34"/>
  <c r="FF16" i="34"/>
  <c r="GE16" i="34" s="1"/>
  <c r="HY15" i="34"/>
  <c r="FG15" i="34"/>
  <c r="HQ15" i="34"/>
  <c r="EY15" i="34"/>
  <c r="FW15" i="34" s="1"/>
  <c r="HO15" i="34"/>
  <c r="EW15" i="34"/>
  <c r="FU15" i="34" s="1"/>
  <c r="HP16" i="34"/>
  <c r="EX16" i="34"/>
  <c r="EU174" i="34"/>
  <c r="EU64" i="34"/>
  <c r="EU69" i="34"/>
  <c r="EU75" i="34"/>
  <c r="EU93" i="34"/>
  <c r="EU115" i="34"/>
  <c r="EU131" i="34"/>
  <c r="EU163" i="34"/>
  <c r="EU173" i="34"/>
  <c r="EU44" i="34"/>
  <c r="EU18" i="34"/>
  <c r="EU38" i="34"/>
  <c r="EU86" i="34"/>
  <c r="EU98" i="34"/>
  <c r="EU103" i="34"/>
  <c r="EU28" i="34"/>
  <c r="EU33" i="34"/>
  <c r="EU20" i="34"/>
  <c r="EU46" i="34"/>
  <c r="EU61" i="34"/>
  <c r="EU77" i="34"/>
  <c r="EU89" i="34"/>
  <c r="EU95" i="34"/>
  <c r="EU111" i="34"/>
  <c r="EU128" i="34"/>
  <c r="EU133" i="34"/>
  <c r="EU142" i="34"/>
  <c r="EU148" i="34"/>
  <c r="EU154" i="34"/>
  <c r="EU165" i="34"/>
  <c r="EU25" i="34"/>
  <c r="EU35" i="34"/>
  <c r="EU51" i="34"/>
  <c r="EU71" i="34"/>
  <c r="EU82" i="34"/>
  <c r="EU117" i="34"/>
  <c r="EU137" i="34"/>
  <c r="EU160" i="34"/>
  <c r="EU170" i="34"/>
  <c r="EU40" i="34"/>
  <c r="EU56" i="34"/>
  <c r="EU65" i="34"/>
  <c r="EU88" i="34"/>
  <c r="EU100" i="34"/>
  <c r="EU105" i="34"/>
  <c r="EU110" i="34"/>
  <c r="EU122" i="34"/>
  <c r="EU153" i="34"/>
  <c r="EU30" i="34"/>
  <c r="EU19" i="34"/>
  <c r="EU45" i="34"/>
  <c r="EU70" i="34"/>
  <c r="EU76" i="34"/>
  <c r="EU94" i="34"/>
  <c r="EU116" i="34"/>
  <c r="EU132" i="34"/>
  <c r="EU147" i="34"/>
  <c r="EU164" i="34"/>
  <c r="EU24" i="34"/>
  <c r="EU34" i="34"/>
  <c r="EU50" i="34"/>
  <c r="EU60" i="34"/>
  <c r="EU81" i="34"/>
  <c r="EU127" i="34"/>
  <c r="EU141" i="34"/>
  <c r="EU159" i="34"/>
  <c r="EU29" i="34"/>
  <c r="EU39" i="34"/>
  <c r="EU55" i="34"/>
  <c r="EU87" i="34"/>
  <c r="EU99" i="34"/>
  <c r="EU104" i="34"/>
  <c r="EU109" i="34"/>
  <c r="EU121" i="34"/>
  <c r="EU136" i="34"/>
  <c r="EU146" i="34"/>
  <c r="EU152" i="34"/>
  <c r="EU169" i="34"/>
  <c r="EU23" i="34"/>
  <c r="EU49" i="34"/>
  <c r="EU59" i="34"/>
  <c r="EU80" i="34"/>
  <c r="EU140" i="34"/>
  <c r="EU158" i="34"/>
  <c r="EU108" i="34"/>
  <c r="EU120" i="34"/>
  <c r="EU126" i="34"/>
  <c r="EU145" i="34"/>
  <c r="EU151" i="34"/>
  <c r="EU168" i="34"/>
  <c r="EU43" i="34"/>
  <c r="EU54" i="34"/>
  <c r="EU63" i="34"/>
  <c r="EU68" i="34"/>
  <c r="EU74" i="34"/>
  <c r="EU92" i="34"/>
  <c r="EU114" i="34"/>
  <c r="EU135" i="34"/>
  <c r="EU157" i="34"/>
  <c r="EU17" i="34"/>
  <c r="EU22" i="34"/>
  <c r="EU48" i="34"/>
  <c r="EU79" i="34"/>
  <c r="EU85" i="34"/>
  <c r="EU102" i="34"/>
  <c r="EU130" i="34"/>
  <c r="EU144" i="34"/>
  <c r="EU162" i="34"/>
  <c r="EU167" i="34"/>
  <c r="EU172" i="34"/>
  <c r="EU37" i="34"/>
  <c r="EU58" i="34"/>
  <c r="EU91" i="34"/>
  <c r="EU97" i="34"/>
  <c r="EU107" i="34"/>
  <c r="EU113" i="34"/>
  <c r="EU119" i="34"/>
  <c r="EU125" i="34"/>
  <c r="EU139" i="34"/>
  <c r="EU150" i="34"/>
  <c r="EU156" i="34"/>
  <c r="EU32" i="34"/>
  <c r="EU42" i="34"/>
  <c r="EU53" i="34"/>
  <c r="EU67" i="34"/>
  <c r="EU73" i="34"/>
  <c r="EU84" i="34"/>
  <c r="EU129" i="34"/>
  <c r="EU134" i="34"/>
  <c r="EU27" i="34"/>
  <c r="EU47" i="34"/>
  <c r="EU62" i="34"/>
  <c r="EU78" i="34"/>
  <c r="EU112" i="34"/>
  <c r="EU124" i="34"/>
  <c r="EU143" i="34"/>
  <c r="EU149" i="34"/>
  <c r="EU155" i="34"/>
  <c r="EU161" i="34"/>
  <c r="EU166" i="34"/>
  <c r="EU171" i="34"/>
  <c r="EU36" i="34"/>
  <c r="EU52" i="34"/>
  <c r="EU57" i="34"/>
  <c r="EU83" i="34"/>
  <c r="EU90" i="34"/>
  <c r="EU96" i="34"/>
  <c r="EU101" i="34"/>
  <c r="EU106" i="34"/>
  <c r="EU118" i="34"/>
  <c r="EU138" i="34"/>
  <c r="EU21" i="34"/>
  <c r="EU26" i="34"/>
  <c r="EU31" i="34"/>
  <c r="EU41" i="34"/>
  <c r="EU66" i="34"/>
  <c r="EU72" i="34"/>
  <c r="EU123" i="34"/>
  <c r="FF123" i="34"/>
  <c r="GE123" i="34" s="1"/>
  <c r="FF78" i="34"/>
  <c r="GE78" i="34" s="1"/>
  <c r="FF80" i="34"/>
  <c r="GE80" i="34" s="1"/>
  <c r="FF32" i="34"/>
  <c r="GE32" i="34" s="1"/>
  <c r="FF103" i="34"/>
  <c r="GE103" i="34" s="1"/>
  <c r="FF109" i="34"/>
  <c r="GE109" i="34" s="1"/>
  <c r="FF128" i="34"/>
  <c r="GE128" i="34" s="1"/>
  <c r="FF36" i="34"/>
  <c r="GE36" i="34" s="1"/>
  <c r="FG59" i="34"/>
  <c r="GF59" i="34" s="1"/>
  <c r="FF70" i="34"/>
  <c r="GE70" i="34" s="1"/>
  <c r="FF58" i="34"/>
  <c r="GE58" i="34" s="1"/>
  <c r="FF52" i="34"/>
  <c r="GE52" i="34" s="1"/>
  <c r="FF152" i="34"/>
  <c r="GE152" i="34" s="1"/>
  <c r="FF24" i="34"/>
  <c r="GE24" i="34" s="1"/>
  <c r="FF84" i="34"/>
  <c r="GE84" i="34" s="1"/>
  <c r="FE63" i="34"/>
  <c r="GD63" i="34" s="1"/>
  <c r="FF44" i="34"/>
  <c r="GE44" i="34" s="1"/>
  <c r="FF107" i="34"/>
  <c r="GE107" i="34" s="1"/>
  <c r="FF40" i="34"/>
  <c r="GE40" i="34" s="1"/>
  <c r="FF88" i="34"/>
  <c r="GE88" i="34" s="1"/>
  <c r="FF137" i="34"/>
  <c r="GE137" i="34" s="1"/>
  <c r="FF156" i="34"/>
  <c r="GE156" i="34" s="1"/>
  <c r="FA131" i="34"/>
  <c r="FY131" i="34" s="1"/>
  <c r="FG167" i="34"/>
  <c r="GF167" i="34" s="1"/>
  <c r="FF168" i="34"/>
  <c r="GE168" i="34" s="1"/>
  <c r="EZ136" i="34"/>
  <c r="FX136" i="34" s="1"/>
  <c r="FF130" i="34"/>
  <c r="GE130" i="34" s="1"/>
  <c r="FF161" i="34"/>
  <c r="GE161" i="34" s="1"/>
  <c r="FF62" i="34"/>
  <c r="GE62" i="34" s="1"/>
  <c r="FF28" i="34"/>
  <c r="GE28" i="34" s="1"/>
  <c r="FF48" i="34"/>
  <c r="GE48" i="34" s="1"/>
  <c r="FE55" i="34"/>
  <c r="GD55" i="34" s="1"/>
  <c r="FG138" i="34"/>
  <c r="GF138" i="34" s="1"/>
  <c r="FG28" i="34"/>
  <c r="GF28" i="34" s="1"/>
  <c r="FE171" i="34"/>
  <c r="GD171" i="34" s="1"/>
  <c r="FF113" i="34"/>
  <c r="GE113" i="34" s="1"/>
  <c r="FF96" i="34"/>
  <c r="GE96" i="34" s="1"/>
  <c r="FA104" i="34"/>
  <c r="FY104" i="34" s="1"/>
  <c r="DB16" i="34"/>
  <c r="CV16" i="34"/>
  <c r="CW16" i="34" s="1"/>
  <c r="CT16" i="34"/>
  <c r="CT17" i="34"/>
  <c r="DB18" i="34"/>
  <c r="DC18" i="34" s="1"/>
  <c r="CV18" i="34"/>
  <c r="CW18" i="34" s="1"/>
  <c r="CT19" i="34"/>
  <c r="DB20" i="34"/>
  <c r="CV20" i="34"/>
  <c r="CW20" i="34" s="1"/>
  <c r="CT23" i="34"/>
  <c r="CX23" i="34" s="1"/>
  <c r="DB24" i="34"/>
  <c r="CV24" i="34"/>
  <c r="CT24" i="34"/>
  <c r="CX24" i="34" s="1"/>
  <c r="CT27" i="34"/>
  <c r="CX27" i="34" s="1"/>
  <c r="DB28" i="34"/>
  <c r="CV28" i="34"/>
  <c r="CT28" i="34"/>
  <c r="CX28" i="34" s="1"/>
  <c r="GH29" i="34"/>
  <c r="CT29" i="34"/>
  <c r="CX29" i="34" s="1"/>
  <c r="DB30" i="34"/>
  <c r="CV30" i="34"/>
  <c r="GH30" i="34"/>
  <c r="CT30" i="34"/>
  <c r="CX30" i="34" s="1"/>
  <c r="CT32" i="34"/>
  <c r="CX32" i="34" s="1"/>
  <c r="GH37" i="34"/>
  <c r="CT37" i="34"/>
  <c r="CX37" i="34" s="1"/>
  <c r="DB38" i="34"/>
  <c r="CV38" i="34"/>
  <c r="CT41" i="34"/>
  <c r="CX41" i="34" s="1"/>
  <c r="CT45" i="34"/>
  <c r="CX45" i="34" s="1"/>
  <c r="DB46" i="34"/>
  <c r="CV46" i="34"/>
  <c r="GH46" i="34"/>
  <c r="CT46" i="34"/>
  <c r="CX46" i="34" s="1"/>
  <c r="DB52" i="34"/>
  <c r="CV52" i="34"/>
  <c r="GH66" i="34"/>
  <c r="CT66" i="34"/>
  <c r="CX66" i="34" s="1"/>
  <c r="DB76" i="34"/>
  <c r="CV76" i="34"/>
  <c r="GH76" i="34"/>
  <c r="CT76" i="34"/>
  <c r="CX76" i="34" s="1"/>
  <c r="DB77" i="34"/>
  <c r="CV77" i="34"/>
  <c r="CT80" i="34"/>
  <c r="CX80" i="34" s="1"/>
  <c r="DB81" i="34"/>
  <c r="CV81" i="34"/>
  <c r="GH81" i="34"/>
  <c r="CT81" i="34"/>
  <c r="CX81" i="34" s="1"/>
  <c r="DB83" i="34"/>
  <c r="CV83" i="34"/>
  <c r="DB88" i="34"/>
  <c r="CV88" i="34"/>
  <c r="CT88" i="34"/>
  <c r="CX88" i="34" s="1"/>
  <c r="DB89" i="34"/>
  <c r="CV89" i="34"/>
  <c r="DB92" i="34"/>
  <c r="CV92" i="34"/>
  <c r="GH93" i="34"/>
  <c r="CT93" i="34"/>
  <c r="CX93" i="34" s="1"/>
  <c r="CT97" i="34"/>
  <c r="CX97" i="34" s="1"/>
  <c r="DB98" i="34"/>
  <c r="CV98" i="34"/>
  <c r="GH98" i="34"/>
  <c r="CT98" i="34"/>
  <c r="CX98" i="34" s="1"/>
  <c r="DB99" i="34"/>
  <c r="CV99" i="34"/>
  <c r="GH101" i="34"/>
  <c r="CT101" i="34"/>
  <c r="CX101" i="34" s="1"/>
  <c r="DB103" i="34"/>
  <c r="CV103" i="34"/>
  <c r="GH104" i="34"/>
  <c r="CT104" i="34"/>
  <c r="CX104" i="34" s="1"/>
  <c r="DB105" i="34"/>
  <c r="CV105" i="34"/>
  <c r="GH108" i="34"/>
  <c r="CT108" i="34"/>
  <c r="CX108" i="34" s="1"/>
  <c r="DB109" i="34"/>
  <c r="CV109" i="34"/>
  <c r="CT109" i="34"/>
  <c r="CX109" i="34" s="1"/>
  <c r="DB113" i="34"/>
  <c r="CV113" i="34"/>
  <c r="CT113" i="34"/>
  <c r="CX113" i="34" s="1"/>
  <c r="DB114" i="34"/>
  <c r="CV114" i="34"/>
  <c r="DB117" i="34"/>
  <c r="CV117" i="34"/>
  <c r="GH117" i="34"/>
  <c r="CT117" i="34"/>
  <c r="CX117" i="34" s="1"/>
  <c r="CT122" i="34"/>
  <c r="CX122" i="34" s="1"/>
  <c r="DB123" i="34"/>
  <c r="CV123" i="34"/>
  <c r="CT123" i="34"/>
  <c r="CX123" i="34" s="1"/>
  <c r="DB128" i="34"/>
  <c r="CV128" i="34"/>
  <c r="GH134" i="34"/>
  <c r="CT134" i="34"/>
  <c r="CX134" i="34" s="1"/>
  <c r="DB135" i="34"/>
  <c r="CV135" i="34"/>
  <c r="DB137" i="34"/>
  <c r="CV137" i="34"/>
  <c r="GH143" i="34"/>
  <c r="CT143" i="34"/>
  <c r="CX143" i="34" s="1"/>
  <c r="CT146" i="34"/>
  <c r="CX146" i="34" s="1"/>
  <c r="DB147" i="34"/>
  <c r="CV147" i="34"/>
  <c r="GH147" i="34"/>
  <c r="CT147" i="34"/>
  <c r="CX147" i="34" s="1"/>
  <c r="CT152" i="34"/>
  <c r="CX152" i="34" s="1"/>
  <c r="DB153" i="34"/>
  <c r="CV153" i="34"/>
  <c r="CT155" i="34"/>
  <c r="CX155" i="34" s="1"/>
  <c r="DB156" i="34"/>
  <c r="CV156" i="34"/>
  <c r="CT161" i="34"/>
  <c r="CX161" i="34" s="1"/>
  <c r="DB163" i="34"/>
  <c r="CV163" i="34"/>
  <c r="CT164" i="34"/>
  <c r="CX164" i="34" s="1"/>
  <c r="DB165" i="34"/>
  <c r="CV165" i="34"/>
  <c r="CT166" i="34"/>
  <c r="CX166" i="34" s="1"/>
  <c r="CT167" i="34"/>
  <c r="CX167" i="34" s="1"/>
  <c r="DB168" i="34"/>
  <c r="CV168" i="34"/>
  <c r="CT169" i="34"/>
  <c r="CX169" i="34" s="1"/>
  <c r="DB17" i="34"/>
  <c r="CV17" i="34"/>
  <c r="CW17" i="34" s="1"/>
  <c r="GH34" i="34"/>
  <c r="CT34" i="34"/>
  <c r="CX34" i="34" s="1"/>
  <c r="GH35" i="34"/>
  <c r="CT35" i="34"/>
  <c r="CX35" i="34" s="1"/>
  <c r="DB36" i="34"/>
  <c r="CV36" i="34"/>
  <c r="CT36" i="34"/>
  <c r="CX36" i="34" s="1"/>
  <c r="GH38" i="34"/>
  <c r="CT38" i="34"/>
  <c r="CX38" i="34" s="1"/>
  <c r="DB42" i="34"/>
  <c r="CV42" i="34"/>
  <c r="GH42" i="34"/>
  <c r="CT42" i="34"/>
  <c r="CX42" i="34" s="1"/>
  <c r="CT51" i="34"/>
  <c r="CX51" i="34" s="1"/>
  <c r="CT52" i="34"/>
  <c r="CX52" i="34" s="1"/>
  <c r="GH65" i="34"/>
  <c r="CT65" i="34"/>
  <c r="CX65" i="34" s="1"/>
  <c r="DB66" i="34"/>
  <c r="CV66" i="34"/>
  <c r="DB67" i="34"/>
  <c r="CV67" i="34"/>
  <c r="CT69" i="34"/>
  <c r="CX69" i="34" s="1"/>
  <c r="DB70" i="34"/>
  <c r="CV70" i="34"/>
  <c r="CT70" i="34"/>
  <c r="CX70" i="34" s="1"/>
  <c r="DB71" i="34"/>
  <c r="CV71" i="34"/>
  <c r="CT73" i="34"/>
  <c r="CX73" i="34" s="1"/>
  <c r="DB74" i="34"/>
  <c r="CV74" i="34"/>
  <c r="CT75" i="34"/>
  <c r="CX75" i="34" s="1"/>
  <c r="CT79" i="34"/>
  <c r="CX79" i="34" s="1"/>
  <c r="DB80" i="34"/>
  <c r="CV80" i="34"/>
  <c r="DB82" i="34"/>
  <c r="CV82" i="34"/>
  <c r="GH82" i="34"/>
  <c r="CT82" i="34"/>
  <c r="CX82" i="34" s="1"/>
  <c r="CT85" i="34"/>
  <c r="CX85" i="34" s="1"/>
  <c r="GH86" i="34"/>
  <c r="CT86" i="34"/>
  <c r="CX86" i="34" s="1"/>
  <c r="DB87" i="34"/>
  <c r="CV87" i="34"/>
  <c r="GH87" i="34"/>
  <c r="CT87" i="34"/>
  <c r="CX87" i="34" s="1"/>
  <c r="CT91" i="34"/>
  <c r="CX91" i="34" s="1"/>
  <c r="GH92" i="34"/>
  <c r="CT92" i="34"/>
  <c r="CX92" i="34" s="1"/>
  <c r="DB93" i="34"/>
  <c r="CV93" i="34"/>
  <c r="DB94" i="34"/>
  <c r="CV94" i="34"/>
  <c r="GH94" i="34"/>
  <c r="CT94" i="34"/>
  <c r="CX94" i="34" s="1"/>
  <c r="DB95" i="34"/>
  <c r="CV95" i="34"/>
  <c r="CT102" i="34"/>
  <c r="CX102" i="34" s="1"/>
  <c r="CT103" i="34"/>
  <c r="CX103" i="34" s="1"/>
  <c r="GH105" i="34"/>
  <c r="CT105" i="34"/>
  <c r="CX105" i="34" s="1"/>
  <c r="DB110" i="34"/>
  <c r="CV110" i="34"/>
  <c r="CT112" i="34"/>
  <c r="CX112" i="34" s="1"/>
  <c r="CT116" i="34"/>
  <c r="CX116" i="34" s="1"/>
  <c r="DB118" i="34"/>
  <c r="CV118" i="34"/>
  <c r="DB124" i="34"/>
  <c r="CV124" i="34"/>
  <c r="CT125" i="34"/>
  <c r="CX125" i="34" s="1"/>
  <c r="DB126" i="34"/>
  <c r="CV126" i="34"/>
  <c r="GH127" i="34"/>
  <c r="CT127" i="34"/>
  <c r="CX127" i="34" s="1"/>
  <c r="CT136" i="34"/>
  <c r="CX136" i="34" s="1"/>
  <c r="CT150" i="34"/>
  <c r="CX150" i="34" s="1"/>
  <c r="CT151" i="34"/>
  <c r="CX151" i="34" s="1"/>
  <c r="DB152" i="34"/>
  <c r="CV152" i="34"/>
  <c r="CT156" i="34"/>
  <c r="CX156" i="34" s="1"/>
  <c r="DB157" i="34"/>
  <c r="CV157" i="34"/>
  <c r="CT162" i="34"/>
  <c r="CX162" i="34" s="1"/>
  <c r="CT168" i="34"/>
  <c r="CX168" i="34" s="1"/>
  <c r="GH173" i="34"/>
  <c r="CT173" i="34"/>
  <c r="CX173" i="34" s="1"/>
  <c r="CT18" i="34"/>
  <c r="DB19" i="34"/>
  <c r="CV19" i="34"/>
  <c r="CW19" i="34" s="1"/>
  <c r="CT20" i="34"/>
  <c r="GH21" i="34"/>
  <c r="CT21" i="34"/>
  <c r="CX21" i="34" s="1"/>
  <c r="DB22" i="34"/>
  <c r="CV22" i="34"/>
  <c r="CW22" i="34" s="1"/>
  <c r="GH22" i="34"/>
  <c r="CT22" i="34"/>
  <c r="CT25" i="34"/>
  <c r="CX25" i="34" s="1"/>
  <c r="DB26" i="34"/>
  <c r="CV26" i="34"/>
  <c r="GH26" i="34"/>
  <c r="CT26" i="34"/>
  <c r="CX26" i="34" s="1"/>
  <c r="CT31" i="34"/>
  <c r="CX31" i="34" s="1"/>
  <c r="DB32" i="34"/>
  <c r="CV32" i="34"/>
  <c r="CT33" i="34"/>
  <c r="CX33" i="34" s="1"/>
  <c r="DB34" i="34"/>
  <c r="CV34" i="34"/>
  <c r="CT39" i="34"/>
  <c r="CX39" i="34" s="1"/>
  <c r="DB40" i="34"/>
  <c r="CV40" i="34"/>
  <c r="CT40" i="34"/>
  <c r="CX40" i="34" s="1"/>
  <c r="CT43" i="34"/>
  <c r="CX43" i="34" s="1"/>
  <c r="DB44" i="34"/>
  <c r="CV44" i="34"/>
  <c r="CT44" i="34"/>
  <c r="CX44" i="34" s="1"/>
  <c r="CT47" i="34"/>
  <c r="CX47" i="34" s="1"/>
  <c r="DB48" i="34"/>
  <c r="CV48" i="34"/>
  <c r="CT48" i="34"/>
  <c r="CX48" i="34" s="1"/>
  <c r="GH49" i="34"/>
  <c r="CT49" i="34"/>
  <c r="CX49" i="34" s="1"/>
  <c r="DB50" i="34"/>
  <c r="CV50" i="34"/>
  <c r="GH50" i="34"/>
  <c r="CT50" i="34"/>
  <c r="CX50" i="34" s="1"/>
  <c r="CT53" i="34"/>
  <c r="CX53" i="34" s="1"/>
  <c r="DB54" i="34"/>
  <c r="CV54" i="34"/>
  <c r="GH54" i="34"/>
  <c r="CT54" i="34"/>
  <c r="CX54" i="34" s="1"/>
  <c r="GH55" i="34"/>
  <c r="CT55" i="34"/>
  <c r="CX55" i="34" s="1"/>
  <c r="DB56" i="34"/>
  <c r="CV56" i="34"/>
  <c r="GH56" i="34"/>
  <c r="CT56" i="34"/>
  <c r="CX56" i="34" s="1"/>
  <c r="CT57" i="34"/>
  <c r="CX57" i="34" s="1"/>
  <c r="DB58" i="34"/>
  <c r="CV58" i="34"/>
  <c r="CT58" i="34"/>
  <c r="CX58" i="34" s="1"/>
  <c r="GH59" i="34"/>
  <c r="CT59" i="34"/>
  <c r="CX59" i="34" s="1"/>
  <c r="DB60" i="34"/>
  <c r="CV60" i="34"/>
  <c r="GH60" i="34"/>
  <c r="CT60" i="34"/>
  <c r="CX60" i="34" s="1"/>
  <c r="CT61" i="34"/>
  <c r="CX61" i="34" s="1"/>
  <c r="DB62" i="34"/>
  <c r="CV62" i="34"/>
  <c r="CT62" i="34"/>
  <c r="CX62" i="34" s="1"/>
  <c r="GH63" i="34"/>
  <c r="CT63" i="34"/>
  <c r="CX63" i="34" s="1"/>
  <c r="DB64" i="34"/>
  <c r="CV64" i="34"/>
  <c r="GH64" i="34"/>
  <c r="CT64" i="34"/>
  <c r="CX64" i="34" s="1"/>
  <c r="CT67" i="34"/>
  <c r="CX67" i="34" s="1"/>
  <c r="DB68" i="34"/>
  <c r="CV68" i="34"/>
  <c r="GH68" i="34"/>
  <c r="CT68" i="34"/>
  <c r="CX68" i="34" s="1"/>
  <c r="DB69" i="34"/>
  <c r="CV69" i="34"/>
  <c r="CT71" i="34"/>
  <c r="CX71" i="34" s="1"/>
  <c r="DB72" i="34"/>
  <c r="CV72" i="34"/>
  <c r="GH72" i="34"/>
  <c r="CT72" i="34"/>
  <c r="CX72" i="34" s="1"/>
  <c r="DB73" i="34"/>
  <c r="CV73" i="34"/>
  <c r="CT74" i="34"/>
  <c r="CX74" i="34" s="1"/>
  <c r="DB75" i="34"/>
  <c r="CV75" i="34"/>
  <c r="CT77" i="34"/>
  <c r="CX77" i="34" s="1"/>
  <c r="DB78" i="34"/>
  <c r="CV78" i="34"/>
  <c r="CT78" i="34"/>
  <c r="CX78" i="34" s="1"/>
  <c r="DB79" i="34"/>
  <c r="CV79" i="34"/>
  <c r="CT83" i="34"/>
  <c r="CX83" i="34" s="1"/>
  <c r="DB84" i="34"/>
  <c r="CV84" i="34"/>
  <c r="CT84" i="34"/>
  <c r="CX84" i="34" s="1"/>
  <c r="DB85" i="34"/>
  <c r="CV85" i="34"/>
  <c r="CT89" i="34"/>
  <c r="CX89" i="34" s="1"/>
  <c r="DB90" i="34"/>
  <c r="CV90" i="34"/>
  <c r="GH90" i="34"/>
  <c r="CT90" i="34"/>
  <c r="CX90" i="34" s="1"/>
  <c r="DB91" i="34"/>
  <c r="CV91" i="34"/>
  <c r="CT95" i="34"/>
  <c r="CX95" i="34" s="1"/>
  <c r="DB96" i="34"/>
  <c r="CV96" i="34"/>
  <c r="CT96" i="34"/>
  <c r="CX96" i="34" s="1"/>
  <c r="DB97" i="34"/>
  <c r="CV97" i="34"/>
  <c r="CT99" i="34"/>
  <c r="CX99" i="34" s="1"/>
  <c r="DB100" i="34"/>
  <c r="CV100" i="34"/>
  <c r="GH100" i="34"/>
  <c r="CT100" i="34"/>
  <c r="CX100" i="34" s="1"/>
  <c r="DB101" i="34"/>
  <c r="CV101" i="34"/>
  <c r="GH106" i="34"/>
  <c r="CT106" i="34"/>
  <c r="CX106" i="34" s="1"/>
  <c r="DB107" i="34"/>
  <c r="CV107" i="34"/>
  <c r="CT107" i="34"/>
  <c r="CX107" i="34" s="1"/>
  <c r="CT110" i="34"/>
  <c r="CX110" i="34" s="1"/>
  <c r="DB111" i="34"/>
  <c r="CV111" i="34"/>
  <c r="GH111" i="34"/>
  <c r="CT111" i="34"/>
  <c r="CX111" i="34" s="1"/>
  <c r="DB112" i="34"/>
  <c r="CV112" i="34"/>
  <c r="CT114" i="34"/>
  <c r="CX114" i="34" s="1"/>
  <c r="DB115" i="34"/>
  <c r="CV115" i="34"/>
  <c r="GH115" i="34"/>
  <c r="CT115" i="34"/>
  <c r="CX115" i="34" s="1"/>
  <c r="DB116" i="34"/>
  <c r="CV116" i="34"/>
  <c r="CT118" i="34"/>
  <c r="CX118" i="34" s="1"/>
  <c r="DB119" i="34"/>
  <c r="CV119" i="34"/>
  <c r="GH119" i="34"/>
  <c r="CT119" i="34"/>
  <c r="CX119" i="34" s="1"/>
  <c r="DB120" i="34"/>
  <c r="CV120" i="34"/>
  <c r="GH120" i="34"/>
  <c r="CT120" i="34"/>
  <c r="CX120" i="34" s="1"/>
  <c r="DB121" i="34"/>
  <c r="CV121" i="34"/>
  <c r="GH121" i="34"/>
  <c r="CT121" i="34"/>
  <c r="CX121" i="34" s="1"/>
  <c r="DB122" i="34"/>
  <c r="CV122" i="34"/>
  <c r="CT124" i="34"/>
  <c r="CX124" i="34" s="1"/>
  <c r="DB125" i="34"/>
  <c r="CV125" i="34"/>
  <c r="GH126" i="34"/>
  <c r="CT126" i="34"/>
  <c r="CX126" i="34" s="1"/>
  <c r="GH128" i="34"/>
  <c r="CT128" i="34"/>
  <c r="CX128" i="34" s="1"/>
  <c r="CT129" i="34"/>
  <c r="CX129" i="34" s="1"/>
  <c r="DB130" i="34"/>
  <c r="CV130" i="34"/>
  <c r="CT130" i="34"/>
  <c r="CX130" i="34" s="1"/>
  <c r="GH131" i="34"/>
  <c r="CT131" i="34"/>
  <c r="CX131" i="34" s="1"/>
  <c r="DB132" i="34"/>
  <c r="CV132" i="34"/>
  <c r="GH132" i="34"/>
  <c r="CT132" i="34"/>
  <c r="CX132" i="34" s="1"/>
  <c r="DB133" i="34"/>
  <c r="CV133" i="34"/>
  <c r="GH133" i="34"/>
  <c r="CT133" i="34"/>
  <c r="CX133" i="34" s="1"/>
  <c r="DB134" i="34"/>
  <c r="CV134" i="34"/>
  <c r="CT135" i="34"/>
  <c r="CX135" i="34" s="1"/>
  <c r="DB136" i="34"/>
  <c r="CV136" i="34"/>
  <c r="CT137" i="34"/>
  <c r="CX137" i="34" s="1"/>
  <c r="GH138" i="34"/>
  <c r="CT138" i="34"/>
  <c r="CX138" i="34" s="1"/>
  <c r="DB139" i="34"/>
  <c r="CV139" i="34"/>
  <c r="GH139" i="34"/>
  <c r="CT139" i="34"/>
  <c r="CX139" i="34" s="1"/>
  <c r="CT140" i="34"/>
  <c r="CX140" i="34" s="1"/>
  <c r="DB141" i="34"/>
  <c r="CV141" i="34"/>
  <c r="GH141" i="34"/>
  <c r="CT141" i="34"/>
  <c r="CX141" i="34" s="1"/>
  <c r="CT142" i="34"/>
  <c r="CX142" i="34" s="1"/>
  <c r="DB143" i="34"/>
  <c r="CV143" i="34"/>
  <c r="CT144" i="34"/>
  <c r="CX144" i="34" s="1"/>
  <c r="DB145" i="34"/>
  <c r="CV145" i="34"/>
  <c r="GH145" i="34"/>
  <c r="CT145" i="34"/>
  <c r="CX145" i="34" s="1"/>
  <c r="CT148" i="34"/>
  <c r="CX148" i="34" s="1"/>
  <c r="CT149" i="34"/>
  <c r="CX149" i="34" s="1"/>
  <c r="CT153" i="34"/>
  <c r="CX153" i="34" s="1"/>
  <c r="DB154" i="34"/>
  <c r="CV154" i="34"/>
  <c r="GH154" i="34"/>
  <c r="CT154" i="34"/>
  <c r="CX154" i="34" s="1"/>
  <c r="DB155" i="34"/>
  <c r="CV155" i="34"/>
  <c r="CT157" i="34"/>
  <c r="CX157" i="34" s="1"/>
  <c r="DB158" i="34"/>
  <c r="CV158" i="34"/>
  <c r="GH158" i="34"/>
  <c r="CT158" i="34"/>
  <c r="CX158" i="34" s="1"/>
  <c r="DB159" i="34"/>
  <c r="CV159" i="34"/>
  <c r="GH159" i="34"/>
  <c r="CT159" i="34"/>
  <c r="CX159" i="34" s="1"/>
  <c r="DB160" i="34"/>
  <c r="CV160" i="34"/>
  <c r="GH160" i="34"/>
  <c r="CT160" i="34"/>
  <c r="CX160" i="34" s="1"/>
  <c r="DB161" i="34"/>
  <c r="CV161" i="34"/>
  <c r="GH163" i="34"/>
  <c r="CT163" i="34"/>
  <c r="CX163" i="34" s="1"/>
  <c r="DB164" i="34"/>
  <c r="CV164" i="34"/>
  <c r="GH165" i="34"/>
  <c r="CT165" i="34"/>
  <c r="CX165" i="34" s="1"/>
  <c r="DB166" i="34"/>
  <c r="CV166" i="34"/>
  <c r="GH170" i="34"/>
  <c r="CT170" i="34"/>
  <c r="CX170" i="34" s="1"/>
  <c r="GH171" i="34"/>
  <c r="CT171" i="34"/>
  <c r="CX171" i="34" s="1"/>
  <c r="DB172" i="34"/>
  <c r="CV172" i="34"/>
  <c r="GH172" i="34"/>
  <c r="CT172" i="34"/>
  <c r="CX172" i="34" s="1"/>
  <c r="GH174" i="34"/>
  <c r="CT174" i="34"/>
  <c r="CX174" i="34" s="1"/>
  <c r="CT15" i="34"/>
  <c r="FE100" i="34"/>
  <c r="GD100" i="34" s="1"/>
  <c r="FF66" i="34"/>
  <c r="GE66" i="34" s="1"/>
  <c r="FF145" i="34"/>
  <c r="GE145" i="34" s="1"/>
  <c r="FF126" i="34"/>
  <c r="GE126" i="34" s="1"/>
  <c r="FF101" i="34"/>
  <c r="GE101" i="34" s="1"/>
  <c r="FF173" i="34"/>
  <c r="GE173" i="34" s="1"/>
  <c r="FF134" i="34"/>
  <c r="GE134" i="34" s="1"/>
  <c r="FF119" i="34"/>
  <c r="GE119" i="34" s="1"/>
  <c r="FF165" i="34"/>
  <c r="GE165" i="34" s="1"/>
  <c r="FF92" i="34"/>
  <c r="GE92" i="34" s="1"/>
  <c r="FF56" i="34"/>
  <c r="GE56" i="34" s="1"/>
  <c r="EY149" i="34"/>
  <c r="FW149" i="34" s="1"/>
  <c r="FQ172" i="34"/>
  <c r="FQ173" i="34"/>
  <c r="FQ174" i="34"/>
  <c r="DL174" i="34" s="1"/>
  <c r="FQ30" i="34"/>
  <c r="BB30" i="34" s="1"/>
  <c r="FQ34" i="34"/>
  <c r="BP34" i="34" s="1"/>
  <c r="FQ38" i="34"/>
  <c r="BP38" i="34" s="1"/>
  <c r="FQ57" i="34"/>
  <c r="DL57" i="34" s="1"/>
  <c r="FQ61" i="34"/>
  <c r="BP61" i="34" s="1"/>
  <c r="FQ100" i="34"/>
  <c r="BP100" i="34" s="1"/>
  <c r="FQ104" i="34"/>
  <c r="FQ106" i="34"/>
  <c r="DL106" i="34" s="1"/>
  <c r="FQ125" i="34"/>
  <c r="FQ131" i="34"/>
  <c r="DL131" i="34" s="1"/>
  <c r="FQ137" i="34"/>
  <c r="FQ142" i="34"/>
  <c r="DL142" i="34" s="1"/>
  <c r="FQ148" i="34"/>
  <c r="DL148" i="34" s="1"/>
  <c r="FQ163" i="34"/>
  <c r="FQ167" i="34"/>
  <c r="HB27" i="34"/>
  <c r="BK27" i="34" s="1"/>
  <c r="FQ27" i="34"/>
  <c r="BB27" i="34" s="1"/>
  <c r="HB33" i="34"/>
  <c r="BK33" i="34" s="1"/>
  <c r="FQ33" i="34"/>
  <c r="BB33" i="34" s="1"/>
  <c r="HB45" i="34"/>
  <c r="BK45" i="34" s="1"/>
  <c r="FQ45" i="34"/>
  <c r="BP45" i="34" s="1"/>
  <c r="HN16" i="34"/>
  <c r="HN20" i="34"/>
  <c r="HB25" i="34"/>
  <c r="BK25" i="34" s="1"/>
  <c r="FQ25" i="34"/>
  <c r="BP25" i="34" s="1"/>
  <c r="HN26" i="34"/>
  <c r="FQ26" i="34"/>
  <c r="BP26" i="34" s="1"/>
  <c r="HB31" i="34"/>
  <c r="BK31" i="34" s="1"/>
  <c r="FQ31" i="34"/>
  <c r="BP31" i="34" s="1"/>
  <c r="HN32" i="34"/>
  <c r="FQ32" i="34"/>
  <c r="BP32" i="34" s="1"/>
  <c r="HB39" i="34"/>
  <c r="BK39" i="34" s="1"/>
  <c r="FQ39" i="34"/>
  <c r="BP39" i="34" s="1"/>
  <c r="HN40" i="34"/>
  <c r="FQ40" i="34"/>
  <c r="DL40" i="34" s="1"/>
  <c r="HB43" i="34"/>
  <c r="BK43" i="34" s="1"/>
  <c r="FQ43" i="34"/>
  <c r="BB43" i="34" s="1"/>
  <c r="HN44" i="34"/>
  <c r="FQ44" i="34"/>
  <c r="DL44" i="34" s="1"/>
  <c r="HB47" i="34"/>
  <c r="BK47" i="34" s="1"/>
  <c r="FQ47" i="34"/>
  <c r="BB47" i="34" s="1"/>
  <c r="HN48" i="34"/>
  <c r="FQ48" i="34"/>
  <c r="DL48" i="34" s="1"/>
  <c r="HB51" i="34"/>
  <c r="BK51" i="34" s="1"/>
  <c r="FQ51" i="34"/>
  <c r="BB51" i="34" s="1"/>
  <c r="HN52" i="34"/>
  <c r="FQ52" i="34"/>
  <c r="FQ55" i="34"/>
  <c r="BP55" i="34" s="1"/>
  <c r="HN56" i="34"/>
  <c r="FQ56" i="34"/>
  <c r="FQ59" i="34"/>
  <c r="BP59" i="34" s="1"/>
  <c r="HN60" i="34"/>
  <c r="FQ60" i="34"/>
  <c r="FQ63" i="34"/>
  <c r="BP63" i="34" s="1"/>
  <c r="HN64" i="34"/>
  <c r="FQ64" i="34"/>
  <c r="FQ65" i="34"/>
  <c r="BP65" i="34" s="1"/>
  <c r="HN66" i="34"/>
  <c r="FQ66" i="34"/>
  <c r="HN69" i="34"/>
  <c r="FQ69" i="34"/>
  <c r="BB69" i="34" s="1"/>
  <c r="HN70" i="34"/>
  <c r="HZ70" i="34" s="1"/>
  <c r="FQ70" i="34"/>
  <c r="HN73" i="34"/>
  <c r="FQ73" i="34"/>
  <c r="BB73" i="34" s="1"/>
  <c r="HN75" i="34"/>
  <c r="HZ75" i="34" s="1"/>
  <c r="FQ75" i="34"/>
  <c r="BP75" i="34" s="1"/>
  <c r="HN76" i="34"/>
  <c r="FQ76" i="34"/>
  <c r="HN79" i="34"/>
  <c r="FQ79" i="34"/>
  <c r="BP79" i="34" s="1"/>
  <c r="FQ80" i="34"/>
  <c r="HN83" i="34"/>
  <c r="HZ83" i="34" s="1"/>
  <c r="FQ83" i="34"/>
  <c r="BP83" i="34" s="1"/>
  <c r="EV84" i="34"/>
  <c r="FT84" i="34" s="1"/>
  <c r="FQ84" i="34"/>
  <c r="HN87" i="34"/>
  <c r="FQ87" i="34"/>
  <c r="BP87" i="34" s="1"/>
  <c r="HN88" i="34"/>
  <c r="HZ88" i="34" s="1"/>
  <c r="FQ88" i="34"/>
  <c r="HN91" i="34"/>
  <c r="HZ91" i="34" s="1"/>
  <c r="FQ91" i="34"/>
  <c r="BB91" i="34" s="1"/>
  <c r="HN92" i="34"/>
  <c r="FQ92" i="34"/>
  <c r="HN95" i="34"/>
  <c r="HZ95" i="34" s="1"/>
  <c r="FQ95" i="34"/>
  <c r="BP95" i="34" s="1"/>
  <c r="HN96" i="34"/>
  <c r="HZ96" i="34" s="1"/>
  <c r="FQ96" i="34"/>
  <c r="HN99" i="34"/>
  <c r="FQ99" i="34"/>
  <c r="FQ102" i="34"/>
  <c r="FQ103" i="34"/>
  <c r="HN108" i="34"/>
  <c r="FQ108" i="34"/>
  <c r="BB108" i="34" s="1"/>
  <c r="HN109" i="34"/>
  <c r="HZ109" i="34" s="1"/>
  <c r="FQ109" i="34"/>
  <c r="HN112" i="34"/>
  <c r="HZ112" i="34" s="1"/>
  <c r="FQ112" i="34"/>
  <c r="BP112" i="34" s="1"/>
  <c r="HN113" i="34"/>
  <c r="HZ113" i="34" s="1"/>
  <c r="FQ113" i="34"/>
  <c r="HN116" i="34"/>
  <c r="HZ116" i="34" s="1"/>
  <c r="FQ116" i="34"/>
  <c r="HN117" i="34"/>
  <c r="FQ117" i="34"/>
  <c r="HN120" i="34"/>
  <c r="FQ120" i="34"/>
  <c r="HN121" i="34"/>
  <c r="FQ121" i="34"/>
  <c r="HN124" i="34"/>
  <c r="HZ124" i="34" s="1"/>
  <c r="FQ124" i="34"/>
  <c r="HN126" i="34"/>
  <c r="FQ126" i="34"/>
  <c r="FQ127" i="34"/>
  <c r="BP127" i="34" s="1"/>
  <c r="FQ129" i="34"/>
  <c r="BP129" i="34" s="1"/>
  <c r="FQ130" i="34"/>
  <c r="HN133" i="34"/>
  <c r="FQ133" i="34"/>
  <c r="DL133" i="34" s="1"/>
  <c r="HN134" i="34"/>
  <c r="FQ134" i="34"/>
  <c r="FQ138" i="34"/>
  <c r="BP138" i="34" s="1"/>
  <c r="FQ140" i="34"/>
  <c r="BP140" i="34" s="1"/>
  <c r="HN141" i="34"/>
  <c r="FQ141" i="34"/>
  <c r="FQ143" i="34"/>
  <c r="HB146" i="34"/>
  <c r="BK146" i="34" s="1"/>
  <c r="FQ146" i="34"/>
  <c r="BB146" i="34" s="1"/>
  <c r="FQ147" i="34"/>
  <c r="BP147" i="34" s="1"/>
  <c r="FQ149" i="34"/>
  <c r="BP149" i="34" s="1"/>
  <c r="FQ151" i="34"/>
  <c r="FQ152" i="34"/>
  <c r="HN155" i="34"/>
  <c r="HZ155" i="34" s="1"/>
  <c r="FQ155" i="34"/>
  <c r="DL155" i="34" s="1"/>
  <c r="FQ156" i="34"/>
  <c r="HN159" i="34"/>
  <c r="FQ159" i="34"/>
  <c r="BP159" i="34" s="1"/>
  <c r="HN160" i="34"/>
  <c r="FQ160" i="34"/>
  <c r="HN161" i="34"/>
  <c r="FQ161" i="34"/>
  <c r="HN164" i="34"/>
  <c r="HZ164" i="34" s="1"/>
  <c r="FQ164" i="34"/>
  <c r="BB164" i="34" s="1"/>
  <c r="HN166" i="34"/>
  <c r="FQ166" i="34"/>
  <c r="DL166" i="34" s="1"/>
  <c r="HN169" i="34"/>
  <c r="HZ169" i="34" s="1"/>
  <c r="FQ169" i="34"/>
  <c r="DL169" i="34" s="1"/>
  <c r="FQ171" i="34"/>
  <c r="BP171" i="34" s="1"/>
  <c r="HN173" i="34"/>
  <c r="HB23" i="34"/>
  <c r="BK23" i="34" s="1"/>
  <c r="FQ23" i="34"/>
  <c r="BP23" i="34" s="1"/>
  <c r="HN24" i="34"/>
  <c r="FQ24" i="34"/>
  <c r="HB29" i="34"/>
  <c r="BK29" i="34" s="1"/>
  <c r="FQ29" i="34"/>
  <c r="BB29" i="34" s="1"/>
  <c r="HB35" i="34"/>
  <c r="BK35" i="34" s="1"/>
  <c r="FQ35" i="34"/>
  <c r="BP35" i="34" s="1"/>
  <c r="HN36" i="34"/>
  <c r="FQ36" i="34"/>
  <c r="DL36" i="34" s="1"/>
  <c r="HB37" i="34"/>
  <c r="BK37" i="34" s="1"/>
  <c r="FQ37" i="34"/>
  <c r="BB37" i="34" s="1"/>
  <c r="HB41" i="34"/>
  <c r="BK41" i="34" s="1"/>
  <c r="FQ41" i="34"/>
  <c r="DL41" i="34" s="1"/>
  <c r="HN42" i="34"/>
  <c r="FQ42" i="34"/>
  <c r="DL42" i="34" s="1"/>
  <c r="HN46" i="34"/>
  <c r="FQ46" i="34"/>
  <c r="BP46" i="34" s="1"/>
  <c r="HB49" i="34"/>
  <c r="BK49" i="34" s="1"/>
  <c r="FQ49" i="34"/>
  <c r="DL49" i="34" s="1"/>
  <c r="HN50" i="34"/>
  <c r="FQ50" i="34"/>
  <c r="DL50" i="34" s="1"/>
  <c r="HB53" i="34"/>
  <c r="BK53" i="34" s="1"/>
  <c r="FQ53" i="34"/>
  <c r="BP53" i="34" s="1"/>
  <c r="HN54" i="34"/>
  <c r="FQ54" i="34"/>
  <c r="HN58" i="34"/>
  <c r="FQ58" i="34"/>
  <c r="HN62" i="34"/>
  <c r="FQ62" i="34"/>
  <c r="HN67" i="34"/>
  <c r="HZ67" i="34" s="1"/>
  <c r="FQ67" i="34"/>
  <c r="BP67" i="34" s="1"/>
  <c r="HN68" i="34"/>
  <c r="FQ68" i="34"/>
  <c r="HN71" i="34"/>
  <c r="HZ71" i="34" s="1"/>
  <c r="FQ71" i="34"/>
  <c r="BP71" i="34" s="1"/>
  <c r="HN72" i="34"/>
  <c r="FQ72" i="34"/>
  <c r="HN74" i="34"/>
  <c r="HZ74" i="34" s="1"/>
  <c r="FQ74" i="34"/>
  <c r="HN77" i="34"/>
  <c r="HZ77" i="34" s="1"/>
  <c r="FQ77" i="34"/>
  <c r="BB77" i="34" s="1"/>
  <c r="HN78" i="34"/>
  <c r="HZ78" i="34" s="1"/>
  <c r="FQ78" i="34"/>
  <c r="HN81" i="34"/>
  <c r="FQ81" i="34"/>
  <c r="BB81" i="34" s="1"/>
  <c r="HN82" i="34"/>
  <c r="FQ82" i="34"/>
  <c r="HN85" i="34"/>
  <c r="FQ85" i="34"/>
  <c r="BB85" i="34" s="1"/>
  <c r="HN86" i="34"/>
  <c r="FQ86" i="34"/>
  <c r="HN89" i="34"/>
  <c r="HZ89" i="34" s="1"/>
  <c r="FQ89" i="34"/>
  <c r="BB89" i="34" s="1"/>
  <c r="HN90" i="34"/>
  <c r="FQ90" i="34"/>
  <c r="HN93" i="34"/>
  <c r="FQ93" i="34"/>
  <c r="HN94" i="34"/>
  <c r="FQ94" i="34"/>
  <c r="HN97" i="34"/>
  <c r="HZ97" i="34" s="1"/>
  <c r="FQ97" i="34"/>
  <c r="BB97" i="34" s="1"/>
  <c r="HN98" i="34"/>
  <c r="FQ98" i="34"/>
  <c r="HN101" i="34"/>
  <c r="FQ101" i="34"/>
  <c r="HN105" i="34"/>
  <c r="FQ105" i="34"/>
  <c r="HN107" i="34"/>
  <c r="FQ107" i="34"/>
  <c r="HN110" i="34"/>
  <c r="HZ110" i="34" s="1"/>
  <c r="FQ110" i="34"/>
  <c r="DL110" i="34" s="1"/>
  <c r="HN111" i="34"/>
  <c r="FQ111" i="34"/>
  <c r="HN114" i="34"/>
  <c r="HZ114" i="34" s="1"/>
  <c r="FQ114" i="34"/>
  <c r="DL114" i="34" s="1"/>
  <c r="HN115" i="34"/>
  <c r="FQ115" i="34"/>
  <c r="HN118" i="34"/>
  <c r="HZ118" i="34" s="1"/>
  <c r="FQ118" i="34"/>
  <c r="DL118" i="34" s="1"/>
  <c r="HN119" i="34"/>
  <c r="FQ119" i="34"/>
  <c r="HN122" i="34"/>
  <c r="HZ122" i="34" s="1"/>
  <c r="FQ122" i="34"/>
  <c r="BB122" i="34" s="1"/>
  <c r="HN123" i="34"/>
  <c r="HZ123" i="34" s="1"/>
  <c r="FQ123" i="34"/>
  <c r="HN128" i="34"/>
  <c r="FQ128" i="34"/>
  <c r="HN132" i="34"/>
  <c r="FQ132" i="34"/>
  <c r="HN135" i="34"/>
  <c r="FQ135" i="34"/>
  <c r="DL135" i="34" s="1"/>
  <c r="HB136" i="34"/>
  <c r="BK136" i="34" s="1"/>
  <c r="FQ136" i="34"/>
  <c r="BP136" i="34" s="1"/>
  <c r="HN139" i="34"/>
  <c r="FQ139" i="34"/>
  <c r="HB144" i="34"/>
  <c r="BK144" i="34" s="1"/>
  <c r="FQ144" i="34"/>
  <c r="DL144" i="34" s="1"/>
  <c r="HN145" i="34"/>
  <c r="FQ145" i="34"/>
  <c r="HN150" i="34"/>
  <c r="FQ150" i="34"/>
  <c r="HN153" i="34"/>
  <c r="FQ153" i="34"/>
  <c r="HN154" i="34"/>
  <c r="FQ154" i="34"/>
  <c r="HN157" i="34"/>
  <c r="FQ157" i="34"/>
  <c r="DL157" i="34" s="1"/>
  <c r="HN158" i="34"/>
  <c r="FQ158" i="34"/>
  <c r="HN162" i="34"/>
  <c r="HZ162" i="34" s="1"/>
  <c r="FQ162" i="34"/>
  <c r="HN165" i="34"/>
  <c r="FQ165" i="34"/>
  <c r="HN168" i="34"/>
  <c r="FQ168" i="34"/>
  <c r="HN170" i="34"/>
  <c r="FQ170" i="34"/>
  <c r="BP170" i="34" s="1"/>
  <c r="FF74" i="34"/>
  <c r="GE74" i="34" s="1"/>
  <c r="FG142" i="34"/>
  <c r="GF142" i="34" s="1"/>
  <c r="FD170" i="34"/>
  <c r="GC170" i="34" s="1"/>
  <c r="FB105" i="34"/>
  <c r="GA105" i="34" s="1"/>
  <c r="FF54" i="34"/>
  <c r="GE54" i="34" s="1"/>
  <c r="FF64" i="34"/>
  <c r="GE64" i="34" s="1"/>
  <c r="EZ141" i="34"/>
  <c r="FX141" i="34" s="1"/>
  <c r="FG129" i="34"/>
  <c r="GF129" i="34" s="1"/>
  <c r="FG140" i="34"/>
  <c r="GF140" i="34" s="1"/>
  <c r="FF172" i="34"/>
  <c r="GE172" i="34" s="1"/>
  <c r="DI19" i="34"/>
  <c r="BJ19" i="34" s="1"/>
  <c r="CR21" i="34"/>
  <c r="BG21" i="34" s="1"/>
  <c r="HB21" i="34"/>
  <c r="BK21" i="34" s="1"/>
  <c r="FF18" i="34"/>
  <c r="CR20" i="34"/>
  <c r="BG20" i="34" s="1"/>
  <c r="FF20" i="34"/>
  <c r="GE20" i="34" s="1"/>
  <c r="EY19" i="34"/>
  <c r="FA19" i="34"/>
  <c r="FC19" i="34"/>
  <c r="FE19" i="34"/>
  <c r="FG20" i="34"/>
  <c r="GF20" i="34" s="1"/>
  <c r="FF19" i="34"/>
  <c r="DE17" i="34"/>
  <c r="BH17" i="34" s="1"/>
  <c r="CR18" i="34"/>
  <c r="BG18" i="34" s="1"/>
  <c r="CR19" i="34"/>
  <c r="BG19" i="34" s="1"/>
  <c r="EY18" i="34"/>
  <c r="FW18" i="34" s="1"/>
  <c r="FA18" i="34"/>
  <c r="FY18" i="34" s="1"/>
  <c r="FC18" i="34"/>
  <c r="GB18" i="34" s="1"/>
  <c r="FE18" i="34"/>
  <c r="FG18" i="34"/>
  <c r="FG19" i="34"/>
  <c r="FG125" i="34"/>
  <c r="GF125" i="34" s="1"/>
  <c r="EX165" i="34"/>
  <c r="FV165" i="34" s="1"/>
  <c r="FG102" i="34"/>
  <c r="GF102" i="34" s="1"/>
  <c r="FG57" i="34"/>
  <c r="GF57" i="34" s="1"/>
  <c r="FG106" i="34"/>
  <c r="GF106" i="34" s="1"/>
  <c r="FC162" i="34"/>
  <c r="GB162" i="34" s="1"/>
  <c r="FC164" i="34"/>
  <c r="GB164" i="34" s="1"/>
  <c r="EY162" i="34"/>
  <c r="FW162" i="34" s="1"/>
  <c r="FG162" i="34"/>
  <c r="GF162" i="34" s="1"/>
  <c r="EY164" i="34"/>
  <c r="FW164" i="34" s="1"/>
  <c r="FG164" i="34"/>
  <c r="GF164" i="34" s="1"/>
  <c r="FB165" i="34"/>
  <c r="GA165" i="34" s="1"/>
  <c r="FG65" i="34"/>
  <c r="GF65" i="34" s="1"/>
  <c r="FG61" i="34"/>
  <c r="GF61" i="34" s="1"/>
  <c r="EX24" i="34"/>
  <c r="FV24" i="34" s="1"/>
  <c r="FB24" i="34"/>
  <c r="GA24" i="34" s="1"/>
  <c r="FC112" i="34"/>
  <c r="GB112" i="34" s="1"/>
  <c r="FC118" i="34"/>
  <c r="GB118" i="34" s="1"/>
  <c r="EX123" i="34"/>
  <c r="FV123" i="34" s="1"/>
  <c r="FB26" i="34"/>
  <c r="GA26" i="34" s="1"/>
  <c r="FC43" i="34"/>
  <c r="GB43" i="34" s="1"/>
  <c r="FC25" i="34"/>
  <c r="GB25" i="34" s="1"/>
  <c r="FC27" i="34"/>
  <c r="GB27" i="34" s="1"/>
  <c r="FC51" i="34"/>
  <c r="GB51" i="34" s="1"/>
  <c r="FB68" i="34"/>
  <c r="GA68" i="34" s="1"/>
  <c r="EX70" i="34"/>
  <c r="FV70" i="34" s="1"/>
  <c r="FC23" i="34"/>
  <c r="GB23" i="34" s="1"/>
  <c r="FC95" i="34"/>
  <c r="GB95" i="34" s="1"/>
  <c r="EW100" i="34"/>
  <c r="FU100" i="34" s="1"/>
  <c r="FC21" i="34"/>
  <c r="GB21" i="34" s="1"/>
  <c r="EY23" i="34"/>
  <c r="FW23" i="34" s="1"/>
  <c r="FG23" i="34"/>
  <c r="GF23" i="34" s="1"/>
  <c r="EV24" i="34"/>
  <c r="FT24" i="34" s="1"/>
  <c r="EZ24" i="34"/>
  <c r="FX24" i="34" s="1"/>
  <c r="FD24" i="34"/>
  <c r="GC24" i="34" s="1"/>
  <c r="EY25" i="34"/>
  <c r="FW25" i="34" s="1"/>
  <c r="FG25" i="34"/>
  <c r="GF25" i="34" s="1"/>
  <c r="EX26" i="34"/>
  <c r="FV26" i="34" s="1"/>
  <c r="FF26" i="34"/>
  <c r="GE26" i="34" s="1"/>
  <c r="EY27" i="34"/>
  <c r="FW27" i="34" s="1"/>
  <c r="FG27" i="34"/>
  <c r="GF27" i="34" s="1"/>
  <c r="EX28" i="34"/>
  <c r="FV28" i="34" s="1"/>
  <c r="FC31" i="34"/>
  <c r="GB31" i="34" s="1"/>
  <c r="EX32" i="34"/>
  <c r="FV32" i="34" s="1"/>
  <c r="FC35" i="34"/>
  <c r="GB35" i="34" s="1"/>
  <c r="FB36" i="34"/>
  <c r="GA36" i="34" s="1"/>
  <c r="FC39" i="34"/>
  <c r="GB39" i="34" s="1"/>
  <c r="FC47" i="34"/>
  <c r="GB47" i="34" s="1"/>
  <c r="FC83" i="34"/>
  <c r="GB83" i="34" s="1"/>
  <c r="FC108" i="34"/>
  <c r="GB108" i="34" s="1"/>
  <c r="EY138" i="34"/>
  <c r="FW138" i="34" s="1"/>
  <c r="FC144" i="34"/>
  <c r="GB144" i="34" s="1"/>
  <c r="HU15" i="34"/>
  <c r="EY39" i="34"/>
  <c r="FW39" i="34" s="1"/>
  <c r="FG39" i="34"/>
  <c r="GF39" i="34" s="1"/>
  <c r="FC41" i="34"/>
  <c r="GB41" i="34" s="1"/>
  <c r="EY43" i="34"/>
  <c r="FW43" i="34" s="1"/>
  <c r="FG43" i="34"/>
  <c r="GF43" i="34" s="1"/>
  <c r="EX44" i="34"/>
  <c r="FV44" i="34" s="1"/>
  <c r="EY47" i="34"/>
  <c r="FW47" i="34" s="1"/>
  <c r="FG47" i="34"/>
  <c r="GF47" i="34" s="1"/>
  <c r="FC49" i="34"/>
  <c r="GB49" i="34" s="1"/>
  <c r="EY51" i="34"/>
  <c r="FW51" i="34" s="1"/>
  <c r="FG51" i="34"/>
  <c r="GF51" i="34" s="1"/>
  <c r="EX52" i="34"/>
  <c r="FV52" i="34" s="1"/>
  <c r="EW55" i="34"/>
  <c r="FU55" i="34" s="1"/>
  <c r="EX56" i="34"/>
  <c r="FV56" i="34" s="1"/>
  <c r="EX58" i="34"/>
  <c r="FV58" i="34" s="1"/>
  <c r="EX66" i="34"/>
  <c r="FV66" i="34" s="1"/>
  <c r="FC75" i="34"/>
  <c r="GB75" i="34" s="1"/>
  <c r="EY83" i="34"/>
  <c r="FW83" i="34" s="1"/>
  <c r="FG83" i="34"/>
  <c r="GF83" i="34" s="1"/>
  <c r="FC85" i="34"/>
  <c r="GB85" i="34" s="1"/>
  <c r="FC87" i="34"/>
  <c r="GB87" i="34" s="1"/>
  <c r="EX103" i="34"/>
  <c r="FV103" i="34" s="1"/>
  <c r="EY106" i="34"/>
  <c r="FW106" i="34" s="1"/>
  <c r="EX107" i="34"/>
  <c r="FV107" i="34" s="1"/>
  <c r="FG108" i="34"/>
  <c r="GF108" i="34" s="1"/>
  <c r="EX134" i="34"/>
  <c r="FV134" i="34" s="1"/>
  <c r="EX78" i="34"/>
  <c r="FV78" i="34" s="1"/>
  <c r="FG87" i="34"/>
  <c r="GF87" i="34" s="1"/>
  <c r="FC89" i="34"/>
  <c r="GB89" i="34" s="1"/>
  <c r="FC91" i="34"/>
  <c r="GB91" i="34" s="1"/>
  <c r="EX92" i="34"/>
  <c r="FV92" i="34" s="1"/>
  <c r="FB66" i="34"/>
  <c r="GA66" i="34" s="1"/>
  <c r="FB72" i="34"/>
  <c r="GA72" i="34" s="1"/>
  <c r="EX74" i="34"/>
  <c r="FV74" i="34" s="1"/>
  <c r="FA100" i="34"/>
  <c r="FY100" i="34" s="1"/>
  <c r="EY102" i="34"/>
  <c r="FW102" i="34" s="1"/>
  <c r="DC123" i="34"/>
  <c r="DE123" i="34"/>
  <c r="BH123" i="34" s="1"/>
  <c r="FB123" i="34"/>
  <c r="GA123" i="34" s="1"/>
  <c r="FB134" i="34"/>
  <c r="GA134" i="34" s="1"/>
  <c r="FC159" i="34"/>
  <c r="GB159" i="34" s="1"/>
  <c r="EX161" i="34"/>
  <c r="FV161" i="34" s="1"/>
  <c r="FC169" i="34"/>
  <c r="GB169" i="34" s="1"/>
  <c r="EW171" i="34"/>
  <c r="FU171" i="34" s="1"/>
  <c r="EX18" i="34"/>
  <c r="FV18" i="34" s="1"/>
  <c r="FG35" i="34"/>
  <c r="GF35" i="34" s="1"/>
  <c r="EX36" i="34"/>
  <c r="FV36" i="34" s="1"/>
  <c r="FD36" i="34"/>
  <c r="GC36" i="34" s="1"/>
  <c r="EY59" i="34"/>
  <c r="FW59" i="34" s="1"/>
  <c r="EW63" i="34"/>
  <c r="FU63" i="34" s="1"/>
  <c r="EX64" i="34"/>
  <c r="FV64" i="34" s="1"/>
  <c r="FC67" i="34"/>
  <c r="GB67" i="34" s="1"/>
  <c r="FB70" i="34"/>
  <c r="GA70" i="34" s="1"/>
  <c r="FB74" i="34"/>
  <c r="GA74" i="34" s="1"/>
  <c r="FB76" i="34"/>
  <c r="GA76" i="34" s="1"/>
  <c r="EY79" i="34"/>
  <c r="FW79" i="34" s="1"/>
  <c r="EY87" i="34"/>
  <c r="FW87" i="34" s="1"/>
  <c r="EX88" i="34"/>
  <c r="FV88" i="34" s="1"/>
  <c r="FB111" i="34"/>
  <c r="GA111" i="34" s="1"/>
  <c r="EY112" i="34"/>
  <c r="FW112" i="34" s="1"/>
  <c r="FG112" i="34"/>
  <c r="GF112" i="34" s="1"/>
  <c r="FC114" i="34"/>
  <c r="GB114" i="34" s="1"/>
  <c r="FA116" i="34"/>
  <c r="FY116" i="34" s="1"/>
  <c r="EY118" i="34"/>
  <c r="FW118" i="34" s="1"/>
  <c r="FG118" i="34"/>
  <c r="GF118" i="34" s="1"/>
  <c r="EX119" i="34"/>
  <c r="FV119" i="34" s="1"/>
  <c r="FA122" i="34"/>
  <c r="FY122" i="34" s="1"/>
  <c r="DC132" i="34"/>
  <c r="DE132" i="34"/>
  <c r="BH132" i="34" s="1"/>
  <c r="FC135" i="34"/>
  <c r="GB135" i="34" s="1"/>
  <c r="FC148" i="34"/>
  <c r="GB148" i="34" s="1"/>
  <c r="EX152" i="34"/>
  <c r="FV152" i="34" s="1"/>
  <c r="FC155" i="34"/>
  <c r="GB155" i="34" s="1"/>
  <c r="FB161" i="34"/>
  <c r="GA161" i="34" s="1"/>
  <c r="FB163" i="34"/>
  <c r="GA163" i="34" s="1"/>
  <c r="EY169" i="34"/>
  <c r="FW169" i="34" s="1"/>
  <c r="FG169" i="34"/>
  <c r="GF169" i="34" s="1"/>
  <c r="EV170" i="34"/>
  <c r="FT170" i="34" s="1"/>
  <c r="FA171" i="34"/>
  <c r="FY171" i="34" s="1"/>
  <c r="DU172" i="34"/>
  <c r="EX173" i="34"/>
  <c r="FV173" i="34" s="1"/>
  <c r="EX19" i="34"/>
  <c r="FC33" i="34"/>
  <c r="GB33" i="34" s="1"/>
  <c r="EY35" i="34"/>
  <c r="FW35" i="34" s="1"/>
  <c r="EV36" i="34"/>
  <c r="FT36" i="34" s="1"/>
  <c r="EZ36" i="34"/>
  <c r="FX36" i="34" s="1"/>
  <c r="FC37" i="34"/>
  <c r="GB37" i="34" s="1"/>
  <c r="EW39" i="34"/>
  <c r="FU39" i="34" s="1"/>
  <c r="FA39" i="34"/>
  <c r="FY39" i="34" s="1"/>
  <c r="FE39" i="34"/>
  <c r="GD39" i="34" s="1"/>
  <c r="FB46" i="34"/>
  <c r="GA46" i="34" s="1"/>
  <c r="EW47" i="34"/>
  <c r="FU47" i="34" s="1"/>
  <c r="FA47" i="34"/>
  <c r="FY47" i="34" s="1"/>
  <c r="FE47" i="34"/>
  <c r="GD47" i="34" s="1"/>
  <c r="EX54" i="34"/>
  <c r="FV54" i="34" s="1"/>
  <c r="FB58" i="34"/>
  <c r="GA58" i="34" s="1"/>
  <c r="FC59" i="34"/>
  <c r="GB59" i="34" s="1"/>
  <c r="EX62" i="34"/>
  <c r="FV62" i="34" s="1"/>
  <c r="EV66" i="34"/>
  <c r="FT66" i="34" s="1"/>
  <c r="EZ66" i="34"/>
  <c r="FX66" i="34" s="1"/>
  <c r="FD66" i="34"/>
  <c r="GC66" i="34" s="1"/>
  <c r="EY67" i="34"/>
  <c r="FW67" i="34" s="1"/>
  <c r="FG67" i="34"/>
  <c r="GF67" i="34" s="1"/>
  <c r="EX68" i="34"/>
  <c r="FV68" i="34" s="1"/>
  <c r="FF68" i="34"/>
  <c r="GE68" i="34" s="1"/>
  <c r="FC71" i="34"/>
  <c r="GB71" i="34" s="1"/>
  <c r="EV74" i="34"/>
  <c r="FT74" i="34" s="1"/>
  <c r="EZ74" i="34"/>
  <c r="FX74" i="34" s="1"/>
  <c r="FD74" i="34"/>
  <c r="GC74" i="34" s="1"/>
  <c r="EY75" i="34"/>
  <c r="FW75" i="34" s="1"/>
  <c r="FG75" i="34"/>
  <c r="GF75" i="34" s="1"/>
  <c r="EX76" i="34"/>
  <c r="FV76" i="34" s="1"/>
  <c r="FF76" i="34"/>
  <c r="GE76" i="34" s="1"/>
  <c r="FB78" i="34"/>
  <c r="GA78" i="34" s="1"/>
  <c r="FC79" i="34"/>
  <c r="GB79" i="34" s="1"/>
  <c r="FB82" i="34"/>
  <c r="GA82" i="34" s="1"/>
  <c r="EW83" i="34"/>
  <c r="FU83" i="34" s="1"/>
  <c r="FA83" i="34"/>
  <c r="FY83" i="34" s="1"/>
  <c r="FE83" i="34"/>
  <c r="GD83" i="34" s="1"/>
  <c r="EX84" i="34"/>
  <c r="FV84" i="34" s="1"/>
  <c r="FB86" i="34"/>
  <c r="GA86" i="34" s="1"/>
  <c r="FB88" i="34"/>
  <c r="GA88" i="34" s="1"/>
  <c r="DC92" i="34"/>
  <c r="DE92" i="34"/>
  <c r="BH92" i="34" s="1"/>
  <c r="FB92" i="34"/>
  <c r="GA92" i="34" s="1"/>
  <c r="EY95" i="34"/>
  <c r="FW95" i="34" s="1"/>
  <c r="FG95" i="34"/>
  <c r="GF95" i="34" s="1"/>
  <c r="EX96" i="34"/>
  <c r="FV96" i="34" s="1"/>
  <c r="EY108" i="34"/>
  <c r="FW108" i="34" s="1"/>
  <c r="EX109" i="34"/>
  <c r="FV109" i="34" s="1"/>
  <c r="EW112" i="34"/>
  <c r="FU112" i="34" s="1"/>
  <c r="FA112" i="34"/>
  <c r="FY112" i="34" s="1"/>
  <c r="FE112" i="34"/>
  <c r="GD112" i="34" s="1"/>
  <c r="FC120" i="34"/>
  <c r="GB120" i="34" s="1"/>
  <c r="EW122" i="34"/>
  <c r="FU122" i="34" s="1"/>
  <c r="FE122" i="34"/>
  <c r="GD122" i="34" s="1"/>
  <c r="EY129" i="34"/>
  <c r="FW129" i="34" s="1"/>
  <c r="EX130" i="34"/>
  <c r="FV130" i="34" s="1"/>
  <c r="EV134" i="34"/>
  <c r="FT134" i="34" s="1"/>
  <c r="EZ134" i="34"/>
  <c r="FX134" i="34" s="1"/>
  <c r="FD134" i="34"/>
  <c r="GC134" i="34" s="1"/>
  <c r="EY135" i="34"/>
  <c r="FW135" i="34" s="1"/>
  <c r="FG135" i="34"/>
  <c r="GF135" i="34" s="1"/>
  <c r="EX137" i="34"/>
  <c r="FV137" i="34" s="1"/>
  <c r="FC138" i="34"/>
  <c r="GB138" i="34" s="1"/>
  <c r="EY144" i="34"/>
  <c r="FW144" i="34" s="1"/>
  <c r="FG144" i="34"/>
  <c r="GF144" i="34" s="1"/>
  <c r="EX145" i="34"/>
  <c r="FV145" i="34" s="1"/>
  <c r="FB147" i="34"/>
  <c r="GA147" i="34" s="1"/>
  <c r="FC151" i="34"/>
  <c r="GB151" i="34" s="1"/>
  <c r="FB152" i="34"/>
  <c r="GA152" i="34" s="1"/>
  <c r="EY155" i="34"/>
  <c r="FW155" i="34" s="1"/>
  <c r="FG155" i="34"/>
  <c r="GF155" i="34" s="1"/>
  <c r="FC157" i="34"/>
  <c r="GB157" i="34" s="1"/>
  <c r="EY159" i="34"/>
  <c r="FW159" i="34" s="1"/>
  <c r="FG159" i="34"/>
  <c r="GF159" i="34" s="1"/>
  <c r="EV161" i="34"/>
  <c r="FT161" i="34" s="1"/>
  <c r="EZ161" i="34"/>
  <c r="FX161" i="34" s="1"/>
  <c r="FD161" i="34"/>
  <c r="GC161" i="34" s="1"/>
  <c r="EW162" i="34"/>
  <c r="FU162" i="34" s="1"/>
  <c r="FA162" i="34"/>
  <c r="FY162" i="34" s="1"/>
  <c r="FE162" i="34"/>
  <c r="GD162" i="34" s="1"/>
  <c r="EX163" i="34"/>
  <c r="FV163" i="34" s="1"/>
  <c r="FF163" i="34"/>
  <c r="GE163" i="34" s="1"/>
  <c r="EW164" i="34"/>
  <c r="FU164" i="34" s="1"/>
  <c r="FA164" i="34"/>
  <c r="FY164" i="34" s="1"/>
  <c r="FE164" i="34"/>
  <c r="GD164" i="34" s="1"/>
  <c r="EV165" i="34"/>
  <c r="FT165" i="34" s="1"/>
  <c r="EZ165" i="34"/>
  <c r="FX165" i="34" s="1"/>
  <c r="FD165" i="34"/>
  <c r="GC165" i="34" s="1"/>
  <c r="FC166" i="34"/>
  <c r="GB166" i="34" s="1"/>
  <c r="EY167" i="34"/>
  <c r="FW167" i="34" s="1"/>
  <c r="EX168" i="34"/>
  <c r="FV168" i="34" s="1"/>
  <c r="FA174" i="34"/>
  <c r="FY174" i="34" s="1"/>
  <c r="EV78" i="34"/>
  <c r="FT78" i="34" s="1"/>
  <c r="EZ78" i="34"/>
  <c r="FX78" i="34" s="1"/>
  <c r="FD78" i="34"/>
  <c r="GC78" i="34" s="1"/>
  <c r="FA79" i="34"/>
  <c r="FY79" i="34" s="1"/>
  <c r="FG79" i="34"/>
  <c r="GF79" i="34" s="1"/>
  <c r="EX80" i="34"/>
  <c r="FV80" i="34" s="1"/>
  <c r="HQ99" i="34"/>
  <c r="EY99" i="34"/>
  <c r="FW99" i="34" s="1"/>
  <c r="HY99" i="34"/>
  <c r="FG99" i="34"/>
  <c r="GF99" i="34" s="1"/>
  <c r="DS101" i="34"/>
  <c r="DE101" i="34"/>
  <c r="BH101" i="34" s="1"/>
  <c r="DC101" i="34"/>
  <c r="HT101" i="34"/>
  <c r="FB101" i="34"/>
  <c r="GA101" i="34" s="1"/>
  <c r="HN103" i="34"/>
  <c r="EV103" i="34"/>
  <c r="FT103" i="34" s="1"/>
  <c r="HR103" i="34"/>
  <c r="EZ103" i="34"/>
  <c r="FX103" i="34" s="1"/>
  <c r="HV103" i="34"/>
  <c r="FD103" i="34"/>
  <c r="GC103" i="34" s="1"/>
  <c r="FB18" i="34"/>
  <c r="GA18" i="34" s="1"/>
  <c r="EX20" i="34"/>
  <c r="FV20" i="34" s="1"/>
  <c r="FB32" i="34"/>
  <c r="GA32" i="34" s="1"/>
  <c r="FB34" i="34"/>
  <c r="GA34" i="34" s="1"/>
  <c r="EX40" i="34"/>
  <c r="FV40" i="34" s="1"/>
  <c r="DC44" i="34"/>
  <c r="DE44" i="34"/>
  <c r="BH44" i="34" s="1"/>
  <c r="FB44" i="34"/>
  <c r="GA44" i="34" s="1"/>
  <c r="EX48" i="34"/>
  <c r="FV48" i="34" s="1"/>
  <c r="DC52" i="34"/>
  <c r="DE52" i="34"/>
  <c r="BH52" i="34" s="1"/>
  <c r="FB52" i="34"/>
  <c r="GA52" i="34" s="1"/>
  <c r="EY57" i="34"/>
  <c r="FW57" i="34" s="1"/>
  <c r="EW59" i="34"/>
  <c r="FU59" i="34" s="1"/>
  <c r="FA59" i="34"/>
  <c r="FY59" i="34" s="1"/>
  <c r="FE59" i="34"/>
  <c r="GD59" i="34" s="1"/>
  <c r="HA59" i="34"/>
  <c r="EY65" i="34"/>
  <c r="FW65" i="34" s="1"/>
  <c r="EV70" i="34"/>
  <c r="FT70" i="34" s="1"/>
  <c r="EZ70" i="34"/>
  <c r="FX70" i="34" s="1"/>
  <c r="FD70" i="34"/>
  <c r="GC70" i="34" s="1"/>
  <c r="EY71" i="34"/>
  <c r="FW71" i="34" s="1"/>
  <c r="FG71" i="34"/>
  <c r="GF71" i="34" s="1"/>
  <c r="EX72" i="34"/>
  <c r="FV72" i="34" s="1"/>
  <c r="FF72" i="34"/>
  <c r="GE72" i="34" s="1"/>
  <c r="FC77" i="34"/>
  <c r="GB77" i="34" s="1"/>
  <c r="EY91" i="34"/>
  <c r="FW91" i="34" s="1"/>
  <c r="FG91" i="34"/>
  <c r="GF91" i="34" s="1"/>
  <c r="FB94" i="34"/>
  <c r="GA94" i="34" s="1"/>
  <c r="EW95" i="34"/>
  <c r="FU95" i="34" s="1"/>
  <c r="FA95" i="34"/>
  <c r="FY95" i="34" s="1"/>
  <c r="FE95" i="34"/>
  <c r="GD95" i="34" s="1"/>
  <c r="FC97" i="34"/>
  <c r="GB97" i="34" s="1"/>
  <c r="FC99" i="34"/>
  <c r="GB99" i="34" s="1"/>
  <c r="EX101" i="34"/>
  <c r="FV101" i="34" s="1"/>
  <c r="HU102" i="34"/>
  <c r="FC102" i="34"/>
  <c r="GB102" i="34" s="1"/>
  <c r="FB103" i="34"/>
  <c r="GA103" i="34" s="1"/>
  <c r="EW104" i="34"/>
  <c r="FU104" i="34" s="1"/>
  <c r="FE104" i="34"/>
  <c r="GD104" i="34" s="1"/>
  <c r="DC107" i="34"/>
  <c r="DE107" i="34"/>
  <c r="BH107" i="34" s="1"/>
  <c r="FB107" i="34"/>
  <c r="GA107" i="34" s="1"/>
  <c r="DC109" i="34"/>
  <c r="DE109" i="34"/>
  <c r="BH109" i="34" s="1"/>
  <c r="FB109" i="34"/>
  <c r="GA109" i="34" s="1"/>
  <c r="EX113" i="34"/>
  <c r="FV113" i="34" s="1"/>
  <c r="FB117" i="34"/>
  <c r="GA117" i="34" s="1"/>
  <c r="EW118" i="34"/>
  <c r="FU118" i="34" s="1"/>
  <c r="FA118" i="34"/>
  <c r="FY118" i="34" s="1"/>
  <c r="FE118" i="34"/>
  <c r="GD118" i="34" s="1"/>
  <c r="FB119" i="34"/>
  <c r="GA119" i="34" s="1"/>
  <c r="FB121" i="34"/>
  <c r="GA121" i="34" s="1"/>
  <c r="EY122" i="34"/>
  <c r="FW122" i="34" s="1"/>
  <c r="FC122" i="34"/>
  <c r="GB122" i="34" s="1"/>
  <c r="FG122" i="34"/>
  <c r="GF122" i="34" s="1"/>
  <c r="FE127" i="34"/>
  <c r="GD127" i="34" s="1"/>
  <c r="FB130" i="34"/>
  <c r="GA130" i="34" s="1"/>
  <c r="FB132" i="34"/>
  <c r="GA132" i="34" s="1"/>
  <c r="EW138" i="34"/>
  <c r="FU138" i="34" s="1"/>
  <c r="FA138" i="34"/>
  <c r="FY138" i="34" s="1"/>
  <c r="FE138" i="34"/>
  <c r="GD138" i="34" s="1"/>
  <c r="HA138" i="34"/>
  <c r="EY142" i="34"/>
  <c r="FW142" i="34" s="1"/>
  <c r="FB143" i="34"/>
  <c r="GA143" i="34" s="1"/>
  <c r="EW144" i="34"/>
  <c r="FU144" i="34" s="1"/>
  <c r="FA144" i="34"/>
  <c r="FY144" i="34" s="1"/>
  <c r="FE144" i="34"/>
  <c r="GD144" i="34" s="1"/>
  <c r="EX147" i="34"/>
  <c r="FV147" i="34" s="1"/>
  <c r="FF147" i="34"/>
  <c r="GE147" i="34" s="1"/>
  <c r="EY148" i="34"/>
  <c r="FW148" i="34" s="1"/>
  <c r="FG148" i="34"/>
  <c r="GF148" i="34" s="1"/>
  <c r="EZ150" i="34"/>
  <c r="FX150" i="34" s="1"/>
  <c r="DC156" i="34"/>
  <c r="DE156" i="34"/>
  <c r="BH156" i="34" s="1"/>
  <c r="FC167" i="34"/>
  <c r="GB167" i="34" s="1"/>
  <c r="DU168" i="34"/>
  <c r="FB168" i="34"/>
  <c r="GA168" i="34" s="1"/>
  <c r="EZ170" i="34"/>
  <c r="FX170" i="34" s="1"/>
  <c r="EW174" i="34"/>
  <c r="FU174" i="34" s="1"/>
  <c r="FE174" i="34"/>
  <c r="GD174" i="34" s="1"/>
  <c r="HQ69" i="34"/>
  <c r="EY69" i="34"/>
  <c r="FW69" i="34" s="1"/>
  <c r="HY69" i="34"/>
  <c r="FG69" i="34"/>
  <c r="GF69" i="34" s="1"/>
  <c r="HQ73" i="34"/>
  <c r="EY73" i="34"/>
  <c r="FW73" i="34" s="1"/>
  <c r="HY73" i="34"/>
  <c r="FG73" i="34"/>
  <c r="GF73" i="34" s="1"/>
  <c r="DE16" i="34"/>
  <c r="BH16" i="34" s="1"/>
  <c r="EV18" i="34"/>
  <c r="FT18" i="34" s="1"/>
  <c r="EZ18" i="34"/>
  <c r="FX18" i="34" s="1"/>
  <c r="FD18" i="34"/>
  <c r="DC19" i="34"/>
  <c r="DE19" i="34"/>
  <c r="BH19" i="34" s="1"/>
  <c r="FB19" i="34"/>
  <c r="DC20" i="34"/>
  <c r="DE20" i="34"/>
  <c r="BH20" i="34" s="1"/>
  <c r="FB20" i="34"/>
  <c r="GA20" i="34" s="1"/>
  <c r="FB22" i="34"/>
  <c r="EW23" i="34"/>
  <c r="FU23" i="34" s="1"/>
  <c r="FA23" i="34"/>
  <c r="FY23" i="34" s="1"/>
  <c r="FE23" i="34"/>
  <c r="GD23" i="34" s="1"/>
  <c r="DC28" i="34"/>
  <c r="DE28" i="34"/>
  <c r="BH28" i="34" s="1"/>
  <c r="FC29" i="34"/>
  <c r="GB29" i="34" s="1"/>
  <c r="FB30" i="34"/>
  <c r="GA30" i="34" s="1"/>
  <c r="EV32" i="34"/>
  <c r="FT32" i="34" s="1"/>
  <c r="EZ32" i="34"/>
  <c r="FX32" i="34" s="1"/>
  <c r="FD32" i="34"/>
  <c r="GC32" i="34" s="1"/>
  <c r="EY33" i="34"/>
  <c r="FW33" i="34" s="1"/>
  <c r="FG33" i="34"/>
  <c r="GF33" i="34" s="1"/>
  <c r="EX34" i="34"/>
  <c r="FV34" i="34" s="1"/>
  <c r="FF34" i="34"/>
  <c r="GE34" i="34" s="1"/>
  <c r="EW35" i="34"/>
  <c r="FU35" i="34" s="1"/>
  <c r="FA35" i="34"/>
  <c r="FY35" i="34" s="1"/>
  <c r="FE35" i="34"/>
  <c r="GD35" i="34" s="1"/>
  <c r="DC40" i="34"/>
  <c r="DE40" i="34"/>
  <c r="BH40" i="34" s="1"/>
  <c r="FB40" i="34"/>
  <c r="GA40" i="34" s="1"/>
  <c r="FB42" i="34"/>
  <c r="GA42" i="34" s="1"/>
  <c r="EW43" i="34"/>
  <c r="FU43" i="34" s="1"/>
  <c r="FA43" i="34"/>
  <c r="FY43" i="34" s="1"/>
  <c r="FE43" i="34"/>
  <c r="GD43" i="34" s="1"/>
  <c r="FC45" i="34"/>
  <c r="GB45" i="34" s="1"/>
  <c r="DC48" i="34"/>
  <c r="DE48" i="34"/>
  <c r="BH48" i="34" s="1"/>
  <c r="FB48" i="34"/>
  <c r="GA48" i="34" s="1"/>
  <c r="FB50" i="34"/>
  <c r="GA50" i="34" s="1"/>
  <c r="EW51" i="34"/>
  <c r="FU51" i="34" s="1"/>
  <c r="FA51" i="34"/>
  <c r="FY51" i="34" s="1"/>
  <c r="FE51" i="34"/>
  <c r="GD51" i="34" s="1"/>
  <c r="FC53" i="34"/>
  <c r="GB53" i="34" s="1"/>
  <c r="FB54" i="34"/>
  <c r="GA54" i="34" s="1"/>
  <c r="FA55" i="34"/>
  <c r="FY55" i="34" s="1"/>
  <c r="DC56" i="34"/>
  <c r="DE56" i="34"/>
  <c r="BH56" i="34" s="1"/>
  <c r="FB56" i="34"/>
  <c r="GA56" i="34" s="1"/>
  <c r="FC57" i="34"/>
  <c r="GB57" i="34" s="1"/>
  <c r="EV58" i="34"/>
  <c r="FT58" i="34" s="1"/>
  <c r="EZ58" i="34"/>
  <c r="FX58" i="34" s="1"/>
  <c r="FD58" i="34"/>
  <c r="GC58" i="34" s="1"/>
  <c r="FB60" i="34"/>
  <c r="GA60" i="34" s="1"/>
  <c r="HY60" i="34"/>
  <c r="EY61" i="34"/>
  <c r="FW61" i="34" s="1"/>
  <c r="DC62" i="34"/>
  <c r="DE62" i="34"/>
  <c r="BH62" i="34" s="1"/>
  <c r="FB62" i="34"/>
  <c r="GA62" i="34" s="1"/>
  <c r="FA63" i="34"/>
  <c r="FY63" i="34" s="1"/>
  <c r="DC64" i="34"/>
  <c r="DE64" i="34"/>
  <c r="BH64" i="34" s="1"/>
  <c r="FB64" i="34"/>
  <c r="GA64" i="34" s="1"/>
  <c r="FC65" i="34"/>
  <c r="GB65" i="34" s="1"/>
  <c r="FC69" i="34"/>
  <c r="GB69" i="34" s="1"/>
  <c r="FC73" i="34"/>
  <c r="GB73" i="34" s="1"/>
  <c r="EY77" i="34"/>
  <c r="FW77" i="34" s="1"/>
  <c r="FG77" i="34"/>
  <c r="GF77" i="34" s="1"/>
  <c r="FB80" i="34"/>
  <c r="GA80" i="34" s="1"/>
  <c r="DC84" i="34"/>
  <c r="DE84" i="34"/>
  <c r="BH84" i="34" s="1"/>
  <c r="EY85" i="34"/>
  <c r="FW85" i="34" s="1"/>
  <c r="FG85" i="34"/>
  <c r="GF85" i="34" s="1"/>
  <c r="EX86" i="34"/>
  <c r="FV86" i="34" s="1"/>
  <c r="FF86" i="34"/>
  <c r="GE86" i="34" s="1"/>
  <c r="EV88" i="34"/>
  <c r="FT88" i="34" s="1"/>
  <c r="EZ88" i="34"/>
  <c r="FX88" i="34" s="1"/>
  <c r="FD88" i="34"/>
  <c r="GC88" i="34" s="1"/>
  <c r="FB90" i="34"/>
  <c r="GA90" i="34" s="1"/>
  <c r="EW91" i="34"/>
  <c r="FU91" i="34" s="1"/>
  <c r="FA91" i="34"/>
  <c r="FY91" i="34" s="1"/>
  <c r="FE91" i="34"/>
  <c r="GD91" i="34" s="1"/>
  <c r="FC93" i="34"/>
  <c r="GB93" i="34" s="1"/>
  <c r="DC96" i="34"/>
  <c r="DE96" i="34"/>
  <c r="BH96" i="34" s="1"/>
  <c r="FB96" i="34"/>
  <c r="GA96" i="34" s="1"/>
  <c r="FB98" i="34"/>
  <c r="GA98" i="34" s="1"/>
  <c r="EW99" i="34"/>
  <c r="FU99" i="34" s="1"/>
  <c r="FA99" i="34"/>
  <c r="FY99" i="34" s="1"/>
  <c r="FE99" i="34"/>
  <c r="GD99" i="34" s="1"/>
  <c r="EY104" i="34"/>
  <c r="FW104" i="34" s="1"/>
  <c r="FC104" i="34"/>
  <c r="GB104" i="34" s="1"/>
  <c r="FG104" i="34"/>
  <c r="GF104" i="34" s="1"/>
  <c r="HA104" i="34"/>
  <c r="EW108" i="34"/>
  <c r="FU108" i="34" s="1"/>
  <c r="FA108" i="34"/>
  <c r="FY108" i="34" s="1"/>
  <c r="FE108" i="34"/>
  <c r="GD108" i="34" s="1"/>
  <c r="FC110" i="34"/>
  <c r="GB110" i="34" s="1"/>
  <c r="DC113" i="34"/>
  <c r="DE113" i="34"/>
  <c r="BH113" i="34" s="1"/>
  <c r="FB113" i="34"/>
  <c r="GA113" i="34" s="1"/>
  <c r="FB115" i="34"/>
  <c r="GA115" i="34" s="1"/>
  <c r="FE116" i="34"/>
  <c r="GD116" i="34" s="1"/>
  <c r="DC119" i="34"/>
  <c r="DE119" i="34"/>
  <c r="BH119" i="34" s="1"/>
  <c r="FC124" i="34"/>
  <c r="GB124" i="34" s="1"/>
  <c r="HQ125" i="34"/>
  <c r="EY125" i="34"/>
  <c r="FW125" i="34" s="1"/>
  <c r="EX126" i="34"/>
  <c r="FV126" i="34" s="1"/>
  <c r="DS128" i="34"/>
  <c r="DE128" i="34"/>
  <c r="BH128" i="34" s="1"/>
  <c r="DC128" i="34"/>
  <c r="HT128" i="34"/>
  <c r="FB128" i="34"/>
  <c r="GA128" i="34" s="1"/>
  <c r="HQ133" i="34"/>
  <c r="EY133" i="34"/>
  <c r="FW133" i="34" s="1"/>
  <c r="HY133" i="34"/>
  <c r="FG133" i="34"/>
  <c r="GF133" i="34" s="1"/>
  <c r="HN137" i="34"/>
  <c r="EV137" i="34"/>
  <c r="FT137" i="34" s="1"/>
  <c r="HR137" i="34"/>
  <c r="EZ137" i="34"/>
  <c r="FX137" i="34" s="1"/>
  <c r="HV137" i="34"/>
  <c r="FD137" i="34"/>
  <c r="GC137" i="34" s="1"/>
  <c r="HT139" i="34"/>
  <c r="FB139" i="34"/>
  <c r="GA139" i="34" s="1"/>
  <c r="EY140" i="34"/>
  <c r="FW140" i="34" s="1"/>
  <c r="HU142" i="34"/>
  <c r="FC142" i="34"/>
  <c r="GB142" i="34" s="1"/>
  <c r="HY105" i="34"/>
  <c r="DS126" i="34"/>
  <c r="DE126" i="34"/>
  <c r="BH126" i="34" s="1"/>
  <c r="DC126" i="34"/>
  <c r="HT126" i="34"/>
  <c r="FB126" i="34"/>
  <c r="GA126" i="34" s="1"/>
  <c r="HO127" i="34"/>
  <c r="HS127" i="34"/>
  <c r="FA127" i="34"/>
  <c r="FY127" i="34" s="1"/>
  <c r="EX128" i="34"/>
  <c r="FV128" i="34" s="1"/>
  <c r="HU129" i="34"/>
  <c r="FC129" i="34"/>
  <c r="GB129" i="34" s="1"/>
  <c r="HP132" i="34"/>
  <c r="EX132" i="34"/>
  <c r="FV132" i="34" s="1"/>
  <c r="HX132" i="34"/>
  <c r="FF132" i="34"/>
  <c r="GE132" i="34" s="1"/>
  <c r="FC133" i="34"/>
  <c r="GB133" i="34" s="1"/>
  <c r="HO136" i="34"/>
  <c r="FB137" i="34"/>
  <c r="GA137" i="34" s="1"/>
  <c r="HU140" i="34"/>
  <c r="FC140" i="34"/>
  <c r="GB140" i="34" s="1"/>
  <c r="HA142" i="34"/>
  <c r="DC145" i="34"/>
  <c r="DE145" i="34"/>
  <c r="BH145" i="34" s="1"/>
  <c r="FB145" i="34"/>
  <c r="GA145" i="34" s="1"/>
  <c r="HX149" i="34"/>
  <c r="EV150" i="34"/>
  <c r="FT150" i="34" s="1"/>
  <c r="FD150" i="34"/>
  <c r="GC150" i="34" s="1"/>
  <c r="FB154" i="34"/>
  <c r="GA154" i="34" s="1"/>
  <c r="EW155" i="34"/>
  <c r="FU155" i="34" s="1"/>
  <c r="FA155" i="34"/>
  <c r="FY155" i="34" s="1"/>
  <c r="FE155" i="34"/>
  <c r="GD155" i="34" s="1"/>
  <c r="EX156" i="34"/>
  <c r="FV156" i="34" s="1"/>
  <c r="EW159" i="34"/>
  <c r="FU159" i="34" s="1"/>
  <c r="FA159" i="34"/>
  <c r="FY159" i="34" s="1"/>
  <c r="FE159" i="34"/>
  <c r="GD159" i="34" s="1"/>
  <c r="EW167" i="34"/>
  <c r="FU167" i="34" s="1"/>
  <c r="FA167" i="34"/>
  <c r="FY167" i="34" s="1"/>
  <c r="FE167" i="34"/>
  <c r="GD167" i="34" s="1"/>
  <c r="HA167" i="34"/>
  <c r="EW169" i="34"/>
  <c r="FU169" i="34" s="1"/>
  <c r="FA169" i="34"/>
  <c r="FY169" i="34" s="1"/>
  <c r="FE169" i="34"/>
  <c r="GD169" i="34" s="1"/>
  <c r="EX172" i="34"/>
  <c r="FV172" i="34" s="1"/>
  <c r="FB173" i="34"/>
  <c r="GA173" i="34" s="1"/>
  <c r="EY174" i="34"/>
  <c r="FW174" i="34" s="1"/>
  <c r="FC174" i="34"/>
  <c r="GB174" i="34" s="1"/>
  <c r="FG174" i="34"/>
  <c r="GF174" i="34" s="1"/>
  <c r="CR16" i="34"/>
  <c r="BG16" i="34" s="1"/>
  <c r="DE18" i="34"/>
  <c r="BH18" i="34" s="1"/>
  <c r="EV19" i="34"/>
  <c r="EZ19" i="34"/>
  <c r="FD19" i="34"/>
  <c r="EV20" i="34"/>
  <c r="FT20" i="34" s="1"/>
  <c r="EZ20" i="34"/>
  <c r="FX20" i="34" s="1"/>
  <c r="FD20" i="34"/>
  <c r="GC20" i="34" s="1"/>
  <c r="EY21" i="34"/>
  <c r="FW21" i="34" s="1"/>
  <c r="FG21" i="34"/>
  <c r="EX22" i="34"/>
  <c r="FF22" i="34"/>
  <c r="DC24" i="34"/>
  <c r="DE24" i="34"/>
  <c r="BH24" i="34" s="1"/>
  <c r="FA27" i="34"/>
  <c r="FY27" i="34" s="1"/>
  <c r="HN28" i="34"/>
  <c r="EV28" i="34"/>
  <c r="FT28" i="34" s="1"/>
  <c r="HR28" i="34"/>
  <c r="EZ28" i="34"/>
  <c r="FX28" i="34" s="1"/>
  <c r="HV28" i="34"/>
  <c r="FD28" i="34"/>
  <c r="GC28" i="34" s="1"/>
  <c r="HO31" i="34"/>
  <c r="EW31" i="34"/>
  <c r="FU31" i="34" s="1"/>
  <c r="HS31" i="34"/>
  <c r="FA31" i="34"/>
  <c r="FY31" i="34" s="1"/>
  <c r="HW31" i="34"/>
  <c r="FE31" i="34"/>
  <c r="GD31" i="34" s="1"/>
  <c r="HO27" i="34"/>
  <c r="HW27" i="34"/>
  <c r="FE27" i="34"/>
  <c r="GD27" i="34" s="1"/>
  <c r="FB28" i="34"/>
  <c r="GA28" i="34" s="1"/>
  <c r="HQ29" i="34"/>
  <c r="EY29" i="34"/>
  <c r="FW29" i="34" s="1"/>
  <c r="HY29" i="34"/>
  <c r="FG29" i="34"/>
  <c r="GF29" i="34" s="1"/>
  <c r="EY31" i="34"/>
  <c r="FW31" i="34" s="1"/>
  <c r="FG31" i="34"/>
  <c r="GF31" i="34" s="1"/>
  <c r="DS32" i="34"/>
  <c r="DE32" i="34"/>
  <c r="BH32" i="34" s="1"/>
  <c r="DC32" i="34"/>
  <c r="HQ56" i="34"/>
  <c r="DU60" i="34"/>
  <c r="HQ64" i="34"/>
  <c r="HQ81" i="34"/>
  <c r="EY81" i="34"/>
  <c r="FW81" i="34" s="1"/>
  <c r="HY81" i="34"/>
  <c r="FG81" i="34"/>
  <c r="GF81" i="34" s="1"/>
  <c r="HR84" i="34"/>
  <c r="EZ84" i="34"/>
  <c r="FX84" i="34" s="1"/>
  <c r="HV84" i="34"/>
  <c r="FD84" i="34"/>
  <c r="GC84" i="34" s="1"/>
  <c r="DC36" i="34"/>
  <c r="DE36" i="34"/>
  <c r="BH36" i="34" s="1"/>
  <c r="FB38" i="34"/>
  <c r="GA38" i="34" s="1"/>
  <c r="EV40" i="34"/>
  <c r="FT40" i="34" s="1"/>
  <c r="EZ40" i="34"/>
  <c r="FX40" i="34" s="1"/>
  <c r="FD40" i="34"/>
  <c r="GC40" i="34" s="1"/>
  <c r="EY41" i="34"/>
  <c r="FW41" i="34" s="1"/>
  <c r="FG41" i="34"/>
  <c r="GF41" i="34" s="1"/>
  <c r="EX42" i="34"/>
  <c r="FV42" i="34" s="1"/>
  <c r="FF42" i="34"/>
  <c r="GE42" i="34" s="1"/>
  <c r="EV44" i="34"/>
  <c r="FT44" i="34" s="1"/>
  <c r="EZ44" i="34"/>
  <c r="FX44" i="34" s="1"/>
  <c r="FD44" i="34"/>
  <c r="GC44" i="34" s="1"/>
  <c r="EY45" i="34"/>
  <c r="FW45" i="34" s="1"/>
  <c r="FG45" i="34"/>
  <c r="GF45" i="34" s="1"/>
  <c r="EX46" i="34"/>
  <c r="FV46" i="34" s="1"/>
  <c r="FF46" i="34"/>
  <c r="GE46" i="34" s="1"/>
  <c r="EV48" i="34"/>
  <c r="FT48" i="34" s="1"/>
  <c r="EZ48" i="34"/>
  <c r="FX48" i="34" s="1"/>
  <c r="FD48" i="34"/>
  <c r="GC48" i="34" s="1"/>
  <c r="EY49" i="34"/>
  <c r="FW49" i="34" s="1"/>
  <c r="FG49" i="34"/>
  <c r="GF49" i="34" s="1"/>
  <c r="EX50" i="34"/>
  <c r="FV50" i="34" s="1"/>
  <c r="FF50" i="34"/>
  <c r="GE50" i="34" s="1"/>
  <c r="EV52" i="34"/>
  <c r="FT52" i="34" s="1"/>
  <c r="EZ52" i="34"/>
  <c r="FX52" i="34" s="1"/>
  <c r="FD52" i="34"/>
  <c r="GC52" i="34" s="1"/>
  <c r="EY53" i="34"/>
  <c r="FW53" i="34" s="1"/>
  <c r="FG53" i="34"/>
  <c r="GF53" i="34" s="1"/>
  <c r="EV54" i="34"/>
  <c r="FT54" i="34" s="1"/>
  <c r="EZ54" i="34"/>
  <c r="FX54" i="34" s="1"/>
  <c r="FD54" i="34"/>
  <c r="GC54" i="34" s="1"/>
  <c r="EY55" i="34"/>
  <c r="FW55" i="34" s="1"/>
  <c r="FC55" i="34"/>
  <c r="GB55" i="34" s="1"/>
  <c r="FG55" i="34"/>
  <c r="GF55" i="34" s="1"/>
  <c r="HA55" i="34"/>
  <c r="DU56" i="34"/>
  <c r="HY56" i="34"/>
  <c r="DC58" i="34"/>
  <c r="DE58" i="34"/>
  <c r="BH58" i="34" s="1"/>
  <c r="DC60" i="34"/>
  <c r="DE60" i="34"/>
  <c r="BH60" i="34" s="1"/>
  <c r="EX60" i="34"/>
  <c r="FV60" i="34" s="1"/>
  <c r="FF60" i="34"/>
  <c r="GE60" i="34" s="1"/>
  <c r="HQ60" i="34"/>
  <c r="FC61" i="34"/>
  <c r="GB61" i="34" s="1"/>
  <c r="EV62" i="34"/>
  <c r="FT62" i="34" s="1"/>
  <c r="EZ62" i="34"/>
  <c r="FX62" i="34" s="1"/>
  <c r="FD62" i="34"/>
  <c r="GC62" i="34" s="1"/>
  <c r="EY63" i="34"/>
  <c r="FW63" i="34" s="1"/>
  <c r="FC63" i="34"/>
  <c r="GB63" i="34" s="1"/>
  <c r="FG63" i="34"/>
  <c r="GF63" i="34" s="1"/>
  <c r="HA63" i="34"/>
  <c r="DU64" i="34"/>
  <c r="HY64" i="34"/>
  <c r="DC66" i="34"/>
  <c r="DE66" i="34"/>
  <c r="BH66" i="34" s="1"/>
  <c r="EW69" i="34"/>
  <c r="FU69" i="34" s="1"/>
  <c r="FA69" i="34"/>
  <c r="FY69" i="34" s="1"/>
  <c r="FE69" i="34"/>
  <c r="GD69" i="34" s="1"/>
  <c r="DC70" i="34"/>
  <c r="DE70" i="34"/>
  <c r="BH70" i="34" s="1"/>
  <c r="EW73" i="34"/>
  <c r="FU73" i="34" s="1"/>
  <c r="FA73" i="34"/>
  <c r="FY73" i="34" s="1"/>
  <c r="FE73" i="34"/>
  <c r="GD73" i="34" s="1"/>
  <c r="DC74" i="34"/>
  <c r="DE74" i="34"/>
  <c r="BH74" i="34" s="1"/>
  <c r="EW77" i="34"/>
  <c r="FU77" i="34" s="1"/>
  <c r="FA77" i="34"/>
  <c r="FY77" i="34" s="1"/>
  <c r="FE77" i="34"/>
  <c r="GD77" i="34" s="1"/>
  <c r="DC78" i="34"/>
  <c r="DE78" i="34"/>
  <c r="BH78" i="34" s="1"/>
  <c r="HO79" i="34"/>
  <c r="HW79" i="34"/>
  <c r="FE79" i="34"/>
  <c r="GD79" i="34" s="1"/>
  <c r="HN80" i="34"/>
  <c r="EV80" i="34"/>
  <c r="FT80" i="34" s="1"/>
  <c r="HR80" i="34"/>
  <c r="EZ80" i="34"/>
  <c r="FX80" i="34" s="1"/>
  <c r="HV80" i="34"/>
  <c r="FD80" i="34"/>
  <c r="GC80" i="34" s="1"/>
  <c r="FC81" i="34"/>
  <c r="GB81" i="34" s="1"/>
  <c r="HP82" i="34"/>
  <c r="EX82" i="34"/>
  <c r="FV82" i="34" s="1"/>
  <c r="HX82" i="34"/>
  <c r="FF82" i="34"/>
  <c r="GE82" i="34" s="1"/>
  <c r="FB84" i="34"/>
  <c r="GA84" i="34" s="1"/>
  <c r="EY89" i="34"/>
  <c r="FW89" i="34" s="1"/>
  <c r="FG89" i="34"/>
  <c r="GF89" i="34" s="1"/>
  <c r="EX90" i="34"/>
  <c r="FV90" i="34" s="1"/>
  <c r="FF90" i="34"/>
  <c r="GE90" i="34" s="1"/>
  <c r="EV92" i="34"/>
  <c r="FT92" i="34" s="1"/>
  <c r="EZ92" i="34"/>
  <c r="FX92" i="34" s="1"/>
  <c r="FD92" i="34"/>
  <c r="GC92" i="34" s="1"/>
  <c r="EY93" i="34"/>
  <c r="FW93" i="34" s="1"/>
  <c r="FG93" i="34"/>
  <c r="GF93" i="34" s="1"/>
  <c r="EX94" i="34"/>
  <c r="FV94" i="34" s="1"/>
  <c r="FF94" i="34"/>
  <c r="GE94" i="34" s="1"/>
  <c r="EV96" i="34"/>
  <c r="FT96" i="34" s="1"/>
  <c r="EZ96" i="34"/>
  <c r="FX96" i="34" s="1"/>
  <c r="FD96" i="34"/>
  <c r="GC96" i="34" s="1"/>
  <c r="EY97" i="34"/>
  <c r="FW97" i="34" s="1"/>
  <c r="FG97" i="34"/>
  <c r="GF97" i="34" s="1"/>
  <c r="EX98" i="34"/>
  <c r="FV98" i="34" s="1"/>
  <c r="FF98" i="34"/>
  <c r="GE98" i="34" s="1"/>
  <c r="EY100" i="34"/>
  <c r="FW100" i="34" s="1"/>
  <c r="FC100" i="34"/>
  <c r="GB100" i="34" s="1"/>
  <c r="FG100" i="34"/>
  <c r="GF100" i="34" s="1"/>
  <c r="HA100" i="34"/>
  <c r="DU101" i="34"/>
  <c r="HY101" i="34"/>
  <c r="DC103" i="34"/>
  <c r="DE103" i="34"/>
  <c r="BH103" i="34" s="1"/>
  <c r="DC105" i="34"/>
  <c r="DE105" i="34"/>
  <c r="BH105" i="34" s="1"/>
  <c r="EX105" i="34"/>
  <c r="FV105" i="34" s="1"/>
  <c r="FF105" i="34"/>
  <c r="GE105" i="34" s="1"/>
  <c r="HQ105" i="34"/>
  <c r="FC106" i="34"/>
  <c r="GB106" i="34" s="1"/>
  <c r="EV107" i="34"/>
  <c r="FT107" i="34" s="1"/>
  <c r="EZ107" i="34"/>
  <c r="FX107" i="34" s="1"/>
  <c r="FD107" i="34"/>
  <c r="GC107" i="34" s="1"/>
  <c r="EV109" i="34"/>
  <c r="FT109" i="34" s="1"/>
  <c r="EZ109" i="34"/>
  <c r="FX109" i="34" s="1"/>
  <c r="FD109" i="34"/>
  <c r="GC109" i="34" s="1"/>
  <c r="EY110" i="34"/>
  <c r="FW110" i="34" s="1"/>
  <c r="FG110" i="34"/>
  <c r="GF110" i="34" s="1"/>
  <c r="EX111" i="34"/>
  <c r="FV111" i="34" s="1"/>
  <c r="FF111" i="34"/>
  <c r="GE111" i="34" s="1"/>
  <c r="EV113" i="34"/>
  <c r="FT113" i="34" s="1"/>
  <c r="EZ113" i="34"/>
  <c r="FX113" i="34" s="1"/>
  <c r="FD113" i="34"/>
  <c r="GC113" i="34" s="1"/>
  <c r="EY114" i="34"/>
  <c r="FW114" i="34" s="1"/>
  <c r="FG114" i="34"/>
  <c r="GF114" i="34" s="1"/>
  <c r="EX115" i="34"/>
  <c r="FV115" i="34" s="1"/>
  <c r="FF115" i="34"/>
  <c r="GE115" i="34" s="1"/>
  <c r="EY116" i="34"/>
  <c r="FW116" i="34" s="1"/>
  <c r="FC116" i="34"/>
  <c r="GB116" i="34" s="1"/>
  <c r="FG116" i="34"/>
  <c r="GF116" i="34" s="1"/>
  <c r="EX117" i="34"/>
  <c r="FV117" i="34" s="1"/>
  <c r="FF117" i="34"/>
  <c r="GE117" i="34" s="1"/>
  <c r="EV119" i="34"/>
  <c r="FT119" i="34" s="1"/>
  <c r="EZ119" i="34"/>
  <c r="FX119" i="34" s="1"/>
  <c r="FD119" i="34"/>
  <c r="GC119" i="34" s="1"/>
  <c r="EY120" i="34"/>
  <c r="FW120" i="34" s="1"/>
  <c r="FG120" i="34"/>
  <c r="GF120" i="34" s="1"/>
  <c r="EX121" i="34"/>
  <c r="FV121" i="34" s="1"/>
  <c r="FF121" i="34"/>
  <c r="GE121" i="34" s="1"/>
  <c r="EV123" i="34"/>
  <c r="FT123" i="34" s="1"/>
  <c r="EZ123" i="34"/>
  <c r="FX123" i="34" s="1"/>
  <c r="FD123" i="34"/>
  <c r="GC123" i="34" s="1"/>
  <c r="EY124" i="34"/>
  <c r="FW124" i="34" s="1"/>
  <c r="FG124" i="34"/>
  <c r="GF124" i="34" s="1"/>
  <c r="FC125" i="34"/>
  <c r="GB125" i="34" s="1"/>
  <c r="EV126" i="34"/>
  <c r="FT126" i="34" s="1"/>
  <c r="EZ126" i="34"/>
  <c r="FX126" i="34" s="1"/>
  <c r="FD126" i="34"/>
  <c r="GC126" i="34" s="1"/>
  <c r="EY127" i="34"/>
  <c r="FW127" i="34" s="1"/>
  <c r="FC127" i="34"/>
  <c r="GB127" i="34" s="1"/>
  <c r="FG127" i="34"/>
  <c r="GF127" i="34" s="1"/>
  <c r="HA127" i="34"/>
  <c r="DU128" i="34"/>
  <c r="HY128" i="34"/>
  <c r="DC130" i="34"/>
  <c r="DE130" i="34"/>
  <c r="BH130" i="34" s="1"/>
  <c r="HN130" i="34"/>
  <c r="EV130" i="34"/>
  <c r="FT130" i="34" s="1"/>
  <c r="HR130" i="34"/>
  <c r="EZ130" i="34"/>
  <c r="FX130" i="34" s="1"/>
  <c r="HV130" i="34"/>
  <c r="FD130" i="34"/>
  <c r="GC130" i="34" s="1"/>
  <c r="EW131" i="34"/>
  <c r="FU131" i="34" s="1"/>
  <c r="FE131" i="34"/>
  <c r="GD131" i="34" s="1"/>
  <c r="HO133" i="34"/>
  <c r="EW133" i="34"/>
  <c r="FU133" i="34" s="1"/>
  <c r="HS133" i="34"/>
  <c r="FA133" i="34"/>
  <c r="FY133" i="34" s="1"/>
  <c r="HW133" i="34"/>
  <c r="FE133" i="34"/>
  <c r="GD133" i="34" s="1"/>
  <c r="EV136" i="34"/>
  <c r="FT136" i="34" s="1"/>
  <c r="FD136" i="34"/>
  <c r="GC136" i="34" s="1"/>
  <c r="EW87" i="34"/>
  <c r="FU87" i="34" s="1"/>
  <c r="FA87" i="34"/>
  <c r="FY87" i="34" s="1"/>
  <c r="FE87" i="34"/>
  <c r="GD87" i="34" s="1"/>
  <c r="DC88" i="34"/>
  <c r="DE88" i="34"/>
  <c r="BH88" i="34" s="1"/>
  <c r="HQ101" i="34"/>
  <c r="DU105" i="34"/>
  <c r="HQ128" i="34"/>
  <c r="HQ131" i="34"/>
  <c r="EY131" i="34"/>
  <c r="FW131" i="34" s="1"/>
  <c r="HU131" i="34"/>
  <c r="FC131" i="34"/>
  <c r="GB131" i="34" s="1"/>
  <c r="HY131" i="34"/>
  <c r="FG131" i="34"/>
  <c r="GF131" i="34" s="1"/>
  <c r="DS134" i="34"/>
  <c r="DE134" i="34"/>
  <c r="BH134" i="34" s="1"/>
  <c r="DC134" i="34"/>
  <c r="HP136" i="34"/>
  <c r="EX136" i="34"/>
  <c r="FV136" i="34" s="1"/>
  <c r="HT136" i="34"/>
  <c r="FB136" i="34"/>
  <c r="GA136" i="34" s="1"/>
  <c r="HX136" i="34"/>
  <c r="FF136" i="34"/>
  <c r="GE136" i="34" s="1"/>
  <c r="DS137" i="34"/>
  <c r="DE137" i="34"/>
  <c r="BH137" i="34" s="1"/>
  <c r="DC137" i="34"/>
  <c r="DU139" i="34"/>
  <c r="HP142" i="34"/>
  <c r="HS148" i="34"/>
  <c r="HO151" i="34"/>
  <c r="EW151" i="34"/>
  <c r="FU151" i="34" s="1"/>
  <c r="HS151" i="34"/>
  <c r="FA151" i="34"/>
  <c r="FY151" i="34" s="1"/>
  <c r="HW151" i="34"/>
  <c r="FE151" i="34"/>
  <c r="GD151" i="34" s="1"/>
  <c r="HQ153" i="34"/>
  <c r="EY153" i="34"/>
  <c r="FW153" i="34" s="1"/>
  <c r="HY153" i="34"/>
  <c r="FG153" i="34"/>
  <c r="GF153" i="34" s="1"/>
  <c r="HN156" i="34"/>
  <c r="EV156" i="34"/>
  <c r="FT156" i="34" s="1"/>
  <c r="HR156" i="34"/>
  <c r="EZ156" i="34"/>
  <c r="FX156" i="34" s="1"/>
  <c r="HV156" i="34"/>
  <c r="FD156" i="34"/>
  <c r="GC156" i="34" s="1"/>
  <c r="HP158" i="34"/>
  <c r="EX158" i="34"/>
  <c r="FV158" i="34" s="1"/>
  <c r="HX158" i="34"/>
  <c r="FF158" i="34"/>
  <c r="GE158" i="34" s="1"/>
  <c r="HP160" i="34"/>
  <c r="EX160" i="34"/>
  <c r="FV160" i="34" s="1"/>
  <c r="HX160" i="34"/>
  <c r="FF160" i="34"/>
  <c r="GE160" i="34" s="1"/>
  <c r="DS161" i="34"/>
  <c r="DE161" i="34"/>
  <c r="BH161" i="34" s="1"/>
  <c r="DC161" i="34"/>
  <c r="HA131" i="34"/>
  <c r="DU132" i="34"/>
  <c r="DC139" i="34"/>
  <c r="DE139" i="34"/>
  <c r="BH139" i="34" s="1"/>
  <c r="EX139" i="34"/>
  <c r="FV139" i="34" s="1"/>
  <c r="FF139" i="34"/>
  <c r="GE139" i="34" s="1"/>
  <c r="HY139" i="34"/>
  <c r="DC141" i="34"/>
  <c r="DE141" i="34"/>
  <c r="BH141" i="34" s="1"/>
  <c r="HX142" i="34"/>
  <c r="EX143" i="34"/>
  <c r="FV143" i="34" s="1"/>
  <c r="FF143" i="34"/>
  <c r="GE143" i="34" s="1"/>
  <c r="EV145" i="34"/>
  <c r="FT145" i="34" s="1"/>
  <c r="EZ145" i="34"/>
  <c r="FX145" i="34" s="1"/>
  <c r="FD145" i="34"/>
  <c r="GC145" i="34" s="1"/>
  <c r="FC146" i="34"/>
  <c r="GB146" i="34" s="1"/>
  <c r="EW148" i="34"/>
  <c r="FU148" i="34" s="1"/>
  <c r="FE148" i="34"/>
  <c r="GD148" i="34" s="1"/>
  <c r="FG149" i="34"/>
  <c r="GF149" i="34" s="1"/>
  <c r="EX149" i="34"/>
  <c r="FV149" i="34" s="1"/>
  <c r="HP149" i="34"/>
  <c r="HP150" i="34"/>
  <c r="EX150" i="34"/>
  <c r="FV150" i="34" s="1"/>
  <c r="HT150" i="34"/>
  <c r="FB150" i="34"/>
  <c r="GA150" i="34" s="1"/>
  <c r="HX150" i="34"/>
  <c r="FF150" i="34"/>
  <c r="GE150" i="34" s="1"/>
  <c r="EY151" i="34"/>
  <c r="FW151" i="34" s="1"/>
  <c r="FG151" i="34"/>
  <c r="GF151" i="34" s="1"/>
  <c r="HN152" i="34"/>
  <c r="EV152" i="34"/>
  <c r="FT152" i="34" s="1"/>
  <c r="HR152" i="34"/>
  <c r="EZ152" i="34"/>
  <c r="FX152" i="34" s="1"/>
  <c r="HV152" i="34"/>
  <c r="FD152" i="34"/>
  <c r="GC152" i="34" s="1"/>
  <c r="FC153" i="34"/>
  <c r="GB153" i="34" s="1"/>
  <c r="HP154" i="34"/>
  <c r="EX154" i="34"/>
  <c r="FV154" i="34" s="1"/>
  <c r="HX154" i="34"/>
  <c r="FF154" i="34"/>
  <c r="GE154" i="34" s="1"/>
  <c r="FB156" i="34"/>
  <c r="GA156" i="34" s="1"/>
  <c r="HQ157" i="34"/>
  <c r="EY157" i="34"/>
  <c r="FW157" i="34" s="1"/>
  <c r="HY157" i="34"/>
  <c r="FG157" i="34"/>
  <c r="GF157" i="34" s="1"/>
  <c r="FB158" i="34"/>
  <c r="GA158" i="34" s="1"/>
  <c r="FB160" i="34"/>
  <c r="GA160" i="34" s="1"/>
  <c r="DS165" i="34"/>
  <c r="DE165" i="34"/>
  <c r="BH165" i="34" s="1"/>
  <c r="DC165" i="34"/>
  <c r="DC168" i="34"/>
  <c r="DE168" i="34"/>
  <c r="BH168" i="34" s="1"/>
  <c r="EV168" i="34"/>
  <c r="FT168" i="34" s="1"/>
  <c r="EZ168" i="34"/>
  <c r="FX168" i="34" s="1"/>
  <c r="FD168" i="34"/>
  <c r="GC168" i="34" s="1"/>
  <c r="EX170" i="34"/>
  <c r="FV170" i="34" s="1"/>
  <c r="FB170" i="34"/>
  <c r="GA170" i="34" s="1"/>
  <c r="FF170" i="34"/>
  <c r="GE170" i="34" s="1"/>
  <c r="EY171" i="34"/>
  <c r="FW171" i="34" s="1"/>
  <c r="FC171" i="34"/>
  <c r="GB171" i="34" s="1"/>
  <c r="FG171" i="34"/>
  <c r="GF171" i="34" s="1"/>
  <c r="HA171" i="34"/>
  <c r="DC172" i="34"/>
  <c r="DE172" i="34"/>
  <c r="BH172" i="34" s="1"/>
  <c r="HY172" i="34"/>
  <c r="EV173" i="34"/>
  <c r="FT173" i="34" s="1"/>
  <c r="EZ173" i="34"/>
  <c r="FX173" i="34" s="1"/>
  <c r="FD173" i="34"/>
  <c r="GC173" i="34" s="1"/>
  <c r="HQ172" i="34"/>
  <c r="HB15" i="34"/>
  <c r="BK15" i="34" s="1"/>
  <c r="DS16" i="34"/>
  <c r="HB22" i="34"/>
  <c r="BK22" i="34" s="1"/>
  <c r="HR30" i="34"/>
  <c r="EZ30" i="34"/>
  <c r="FX30" i="34" s="1"/>
  <c r="DE34" i="34"/>
  <c r="BH34" i="34" s="1"/>
  <c r="DC34" i="34"/>
  <c r="HO37" i="34"/>
  <c r="EW37" i="34"/>
  <c r="FU37" i="34" s="1"/>
  <c r="HW37" i="34"/>
  <c r="FE37" i="34"/>
  <c r="GD37" i="34" s="1"/>
  <c r="HN38" i="34"/>
  <c r="EV38" i="34"/>
  <c r="FT38" i="34" s="1"/>
  <c r="HR38" i="34"/>
  <c r="EZ38" i="34"/>
  <c r="FX38" i="34" s="1"/>
  <c r="DS17" i="34"/>
  <c r="DT17" i="34" s="1"/>
  <c r="DS22" i="34"/>
  <c r="DS26" i="34"/>
  <c r="HB26" i="34"/>
  <c r="BK26" i="34" s="1"/>
  <c r="HN30" i="34"/>
  <c r="EV30" i="34"/>
  <c r="FT30" i="34" s="1"/>
  <c r="HV30" i="34"/>
  <c r="FD30" i="34"/>
  <c r="GC30" i="34" s="1"/>
  <c r="HB30" i="34"/>
  <c r="BK30" i="34" s="1"/>
  <c r="HS37" i="34"/>
  <c r="FA37" i="34"/>
  <c r="FY37" i="34" s="1"/>
  <c r="HV38" i="34"/>
  <c r="FD38" i="34"/>
  <c r="GC38" i="34" s="1"/>
  <c r="HB38" i="34"/>
  <c r="BK38" i="34" s="1"/>
  <c r="CR17" i="34"/>
  <c r="BG17" i="34" s="1"/>
  <c r="DC17" i="34"/>
  <c r="EX17" i="34"/>
  <c r="FV17" i="34" s="1"/>
  <c r="EZ17" i="34"/>
  <c r="FB17" i="34"/>
  <c r="FD17" i="34"/>
  <c r="FF17" i="34"/>
  <c r="EY17" i="34"/>
  <c r="FW17" i="34" s="1"/>
  <c r="FA17" i="34"/>
  <c r="FC17" i="34"/>
  <c r="FE17" i="34"/>
  <c r="FG17" i="34"/>
  <c r="HB18" i="34"/>
  <c r="BK18" i="34" s="1"/>
  <c r="HB19" i="34"/>
  <c r="BK19" i="34" s="1"/>
  <c r="HB20" i="34"/>
  <c r="BK20" i="34" s="1"/>
  <c r="EW21" i="34"/>
  <c r="FU21" i="34" s="1"/>
  <c r="FA21" i="34"/>
  <c r="FY21" i="34" s="1"/>
  <c r="FE21" i="34"/>
  <c r="GD21" i="34" s="1"/>
  <c r="DC22" i="34"/>
  <c r="EV22" i="34"/>
  <c r="EZ22" i="34"/>
  <c r="FD22" i="34"/>
  <c r="HB24" i="34"/>
  <c r="BK24" i="34" s="1"/>
  <c r="EW25" i="34"/>
  <c r="FU25" i="34" s="1"/>
  <c r="FA25" i="34"/>
  <c r="FY25" i="34" s="1"/>
  <c r="FE25" i="34"/>
  <c r="GD25" i="34" s="1"/>
  <c r="DC26" i="34"/>
  <c r="EV26" i="34"/>
  <c r="FT26" i="34" s="1"/>
  <c r="EZ26" i="34"/>
  <c r="FX26" i="34" s="1"/>
  <c r="FD26" i="34"/>
  <c r="GC26" i="34" s="1"/>
  <c r="HB28" i="34"/>
  <c r="BK28" i="34" s="1"/>
  <c r="EW29" i="34"/>
  <c r="FU29" i="34" s="1"/>
  <c r="FA29" i="34"/>
  <c r="FY29" i="34" s="1"/>
  <c r="FE29" i="34"/>
  <c r="GD29" i="34" s="1"/>
  <c r="DE30" i="34"/>
  <c r="BH30" i="34" s="1"/>
  <c r="DC30" i="34"/>
  <c r="EX30" i="34"/>
  <c r="FV30" i="34" s="1"/>
  <c r="FF30" i="34"/>
  <c r="GE30" i="34" s="1"/>
  <c r="HO33" i="34"/>
  <c r="EW33" i="34"/>
  <c r="FU33" i="34" s="1"/>
  <c r="HS33" i="34"/>
  <c r="FA33" i="34"/>
  <c r="FY33" i="34" s="1"/>
  <c r="HW33" i="34"/>
  <c r="FE33" i="34"/>
  <c r="GD33" i="34" s="1"/>
  <c r="DS34" i="34"/>
  <c r="HN34" i="34"/>
  <c r="EV34" i="34"/>
  <c r="FT34" i="34" s="1"/>
  <c r="HR34" i="34"/>
  <c r="EZ34" i="34"/>
  <c r="FX34" i="34" s="1"/>
  <c r="HV34" i="34"/>
  <c r="FD34" i="34"/>
  <c r="GC34" i="34" s="1"/>
  <c r="HB34" i="34"/>
  <c r="BK34" i="34" s="1"/>
  <c r="EY37" i="34"/>
  <c r="FW37" i="34" s="1"/>
  <c r="FG37" i="34"/>
  <c r="GF37" i="34" s="1"/>
  <c r="DE38" i="34"/>
  <c r="BH38" i="34" s="1"/>
  <c r="DC38" i="34"/>
  <c r="EX38" i="34"/>
  <c r="FV38" i="34" s="1"/>
  <c r="FF38" i="34"/>
  <c r="GE38" i="34" s="1"/>
  <c r="DS42" i="34"/>
  <c r="HB42" i="34"/>
  <c r="BK42" i="34" s="1"/>
  <c r="DS46" i="34"/>
  <c r="HB46" i="34"/>
  <c r="BK46" i="34" s="1"/>
  <c r="DS50" i="34"/>
  <c r="HB50" i="34"/>
  <c r="BK50" i="34" s="1"/>
  <c r="DS54" i="34"/>
  <c r="HT55" i="34"/>
  <c r="HB56" i="34"/>
  <c r="BK56" i="34" s="1"/>
  <c r="HT59" i="34"/>
  <c r="HB60" i="34"/>
  <c r="BK60" i="34" s="1"/>
  <c r="HT63" i="34"/>
  <c r="HB64" i="34"/>
  <c r="BK64" i="34" s="1"/>
  <c r="DS68" i="34"/>
  <c r="HB68" i="34"/>
  <c r="BK68" i="34" s="1"/>
  <c r="DS72" i="34"/>
  <c r="HB72" i="34"/>
  <c r="BK72" i="34" s="1"/>
  <c r="DS76" i="34"/>
  <c r="HB76" i="34"/>
  <c r="BK76" i="34" s="1"/>
  <c r="DS80" i="34"/>
  <c r="HB80" i="34"/>
  <c r="BK80" i="34" s="1"/>
  <c r="EW81" i="34"/>
  <c r="FU81" i="34" s="1"/>
  <c r="FA81" i="34"/>
  <c r="FY81" i="34" s="1"/>
  <c r="FE81" i="34"/>
  <c r="GD81" i="34" s="1"/>
  <c r="DC82" i="34"/>
  <c r="DE82" i="34"/>
  <c r="BH82" i="34" s="1"/>
  <c r="EV82" i="34"/>
  <c r="FT82" i="34" s="1"/>
  <c r="EZ82" i="34"/>
  <c r="FX82" i="34" s="1"/>
  <c r="FD82" i="34"/>
  <c r="GC82" i="34" s="1"/>
  <c r="HN84" i="34"/>
  <c r="HB84" i="34"/>
  <c r="BK84" i="34" s="1"/>
  <c r="HO85" i="34"/>
  <c r="EW85" i="34"/>
  <c r="FU85" i="34" s="1"/>
  <c r="HS85" i="34"/>
  <c r="FA85" i="34"/>
  <c r="FY85" i="34" s="1"/>
  <c r="HW85" i="34"/>
  <c r="FE85" i="34"/>
  <c r="GD85" i="34" s="1"/>
  <c r="DB86" i="34"/>
  <c r="HB32" i="34"/>
  <c r="BK32" i="34" s="1"/>
  <c r="HB36" i="34"/>
  <c r="BK36" i="34" s="1"/>
  <c r="HB40" i="34"/>
  <c r="BK40" i="34" s="1"/>
  <c r="EW41" i="34"/>
  <c r="FU41" i="34" s="1"/>
  <c r="FA41" i="34"/>
  <c r="FY41" i="34" s="1"/>
  <c r="FE41" i="34"/>
  <c r="GD41" i="34" s="1"/>
  <c r="DC42" i="34"/>
  <c r="EV42" i="34"/>
  <c r="FT42" i="34" s="1"/>
  <c r="EZ42" i="34"/>
  <c r="FX42" i="34" s="1"/>
  <c r="FD42" i="34"/>
  <c r="GC42" i="34" s="1"/>
  <c r="HB44" i="34"/>
  <c r="BK44" i="34" s="1"/>
  <c r="EW45" i="34"/>
  <c r="FU45" i="34" s="1"/>
  <c r="FA45" i="34"/>
  <c r="FY45" i="34" s="1"/>
  <c r="FE45" i="34"/>
  <c r="GD45" i="34" s="1"/>
  <c r="DC46" i="34"/>
  <c r="EV46" i="34"/>
  <c r="FT46" i="34" s="1"/>
  <c r="EZ46" i="34"/>
  <c r="FX46" i="34" s="1"/>
  <c r="FD46" i="34"/>
  <c r="GC46" i="34" s="1"/>
  <c r="HB48" i="34"/>
  <c r="BK48" i="34" s="1"/>
  <c r="EW49" i="34"/>
  <c r="FU49" i="34" s="1"/>
  <c r="FA49" i="34"/>
  <c r="FY49" i="34" s="1"/>
  <c r="FE49" i="34"/>
  <c r="GD49" i="34" s="1"/>
  <c r="DC50" i="34"/>
  <c r="EV50" i="34"/>
  <c r="FT50" i="34" s="1"/>
  <c r="EZ50" i="34"/>
  <c r="FX50" i="34" s="1"/>
  <c r="FD50" i="34"/>
  <c r="GC50" i="34" s="1"/>
  <c r="HB52" i="34"/>
  <c r="BK52" i="34" s="1"/>
  <c r="EW53" i="34"/>
  <c r="FU53" i="34" s="1"/>
  <c r="FA53" i="34"/>
  <c r="FY53" i="34" s="1"/>
  <c r="FE53" i="34"/>
  <c r="GD53" i="34" s="1"/>
  <c r="DC54" i="34"/>
  <c r="HB54" i="34"/>
  <c r="BK54" i="34" s="1"/>
  <c r="HP55" i="34"/>
  <c r="HX55" i="34"/>
  <c r="EV56" i="34"/>
  <c r="FT56" i="34" s="1"/>
  <c r="EZ56" i="34"/>
  <c r="FX56" i="34" s="1"/>
  <c r="FD56" i="34"/>
  <c r="GC56" i="34" s="1"/>
  <c r="HU56" i="34"/>
  <c r="EW57" i="34"/>
  <c r="FU57" i="34" s="1"/>
  <c r="FA57" i="34"/>
  <c r="FY57" i="34" s="1"/>
  <c r="FE57" i="34"/>
  <c r="GD57" i="34" s="1"/>
  <c r="HB58" i="34"/>
  <c r="BK58" i="34" s="1"/>
  <c r="HP59" i="34"/>
  <c r="HX59" i="34"/>
  <c r="EV60" i="34"/>
  <c r="FT60" i="34" s="1"/>
  <c r="EZ60" i="34"/>
  <c r="FX60" i="34" s="1"/>
  <c r="FD60" i="34"/>
  <c r="GC60" i="34" s="1"/>
  <c r="HU60" i="34"/>
  <c r="EW61" i="34"/>
  <c r="FU61" i="34" s="1"/>
  <c r="FA61" i="34"/>
  <c r="FY61" i="34" s="1"/>
  <c r="FE61" i="34"/>
  <c r="GD61" i="34" s="1"/>
  <c r="HB62" i="34"/>
  <c r="BK62" i="34" s="1"/>
  <c r="HP63" i="34"/>
  <c r="HX63" i="34"/>
  <c r="EV64" i="34"/>
  <c r="FT64" i="34" s="1"/>
  <c r="EZ64" i="34"/>
  <c r="FX64" i="34" s="1"/>
  <c r="FD64" i="34"/>
  <c r="GC64" i="34" s="1"/>
  <c r="HU64" i="34"/>
  <c r="EW65" i="34"/>
  <c r="FU65" i="34" s="1"/>
  <c r="FA65" i="34"/>
  <c r="FY65" i="34" s="1"/>
  <c r="FE65" i="34"/>
  <c r="GD65" i="34" s="1"/>
  <c r="HB66" i="34"/>
  <c r="BK66" i="34" s="1"/>
  <c r="EW67" i="34"/>
  <c r="FU67" i="34" s="1"/>
  <c r="FA67" i="34"/>
  <c r="FY67" i="34" s="1"/>
  <c r="FE67" i="34"/>
  <c r="GD67" i="34" s="1"/>
  <c r="DC68" i="34"/>
  <c r="EV68" i="34"/>
  <c r="FT68" i="34" s="1"/>
  <c r="EZ68" i="34"/>
  <c r="FX68" i="34" s="1"/>
  <c r="FD68" i="34"/>
  <c r="GC68" i="34" s="1"/>
  <c r="HB70" i="34"/>
  <c r="BK70" i="34" s="1"/>
  <c r="EW71" i="34"/>
  <c r="FU71" i="34" s="1"/>
  <c r="FA71" i="34"/>
  <c r="FY71" i="34" s="1"/>
  <c r="FE71" i="34"/>
  <c r="GD71" i="34" s="1"/>
  <c r="DC72" i="34"/>
  <c r="EV72" i="34"/>
  <c r="FT72" i="34" s="1"/>
  <c r="EZ72" i="34"/>
  <c r="FX72" i="34" s="1"/>
  <c r="FD72" i="34"/>
  <c r="GC72" i="34" s="1"/>
  <c r="HB74" i="34"/>
  <c r="BK74" i="34" s="1"/>
  <c r="EW75" i="34"/>
  <c r="FU75" i="34" s="1"/>
  <c r="FA75" i="34"/>
  <c r="FY75" i="34" s="1"/>
  <c r="FE75" i="34"/>
  <c r="GD75" i="34" s="1"/>
  <c r="DC76" i="34"/>
  <c r="EV76" i="34"/>
  <c r="FT76" i="34" s="1"/>
  <c r="EZ76" i="34"/>
  <c r="FX76" i="34" s="1"/>
  <c r="FD76" i="34"/>
  <c r="GC76" i="34" s="1"/>
  <c r="HB78" i="34"/>
  <c r="BK78" i="34" s="1"/>
  <c r="DC80" i="34"/>
  <c r="HB82" i="34"/>
  <c r="BK82" i="34" s="1"/>
  <c r="DS86" i="34"/>
  <c r="HB86" i="34"/>
  <c r="BK86" i="34" s="1"/>
  <c r="DS90" i="34"/>
  <c r="HB90" i="34"/>
  <c r="BK90" i="34" s="1"/>
  <c r="DS94" i="34"/>
  <c r="HB94" i="34"/>
  <c r="BK94" i="34" s="1"/>
  <c r="DS98" i="34"/>
  <c r="HB98" i="34"/>
  <c r="BK98" i="34" s="1"/>
  <c r="HT100" i="34"/>
  <c r="HB101" i="34"/>
  <c r="BK101" i="34" s="1"/>
  <c r="HT104" i="34"/>
  <c r="HB105" i="34"/>
  <c r="BK105" i="34" s="1"/>
  <c r="DS111" i="34"/>
  <c r="HB111" i="34"/>
  <c r="BK111" i="34" s="1"/>
  <c r="DS115" i="34"/>
  <c r="HB115" i="34"/>
  <c r="BK115" i="34" s="1"/>
  <c r="EW116" i="34"/>
  <c r="FU116" i="34" s="1"/>
  <c r="DC117" i="34"/>
  <c r="DE117" i="34"/>
  <c r="BH117" i="34" s="1"/>
  <c r="EV117" i="34"/>
  <c r="FT117" i="34" s="1"/>
  <c r="EZ117" i="34"/>
  <c r="FX117" i="34" s="1"/>
  <c r="FD117" i="34"/>
  <c r="GC117" i="34" s="1"/>
  <c r="HB119" i="34"/>
  <c r="BK119" i="34" s="1"/>
  <c r="EW120" i="34"/>
  <c r="FU120" i="34" s="1"/>
  <c r="FA120" i="34"/>
  <c r="FY120" i="34" s="1"/>
  <c r="FE120" i="34"/>
  <c r="GD120" i="34" s="1"/>
  <c r="DC121" i="34"/>
  <c r="DE121" i="34"/>
  <c r="BH121" i="34" s="1"/>
  <c r="EV121" i="34"/>
  <c r="FT121" i="34" s="1"/>
  <c r="EZ121" i="34"/>
  <c r="FX121" i="34" s="1"/>
  <c r="FD121" i="34"/>
  <c r="GC121" i="34" s="1"/>
  <c r="HB123" i="34"/>
  <c r="BK123" i="34" s="1"/>
  <c r="EW124" i="34"/>
  <c r="FU124" i="34" s="1"/>
  <c r="FA124" i="34"/>
  <c r="FY124" i="34" s="1"/>
  <c r="FE124" i="34"/>
  <c r="GD124" i="34" s="1"/>
  <c r="DC125" i="34"/>
  <c r="DE125" i="34"/>
  <c r="BH125" i="34" s="1"/>
  <c r="EW125" i="34"/>
  <c r="FU125" i="34" s="1"/>
  <c r="FA125" i="34"/>
  <c r="FY125" i="34" s="1"/>
  <c r="FE125" i="34"/>
  <c r="GD125" i="34" s="1"/>
  <c r="HA125" i="34"/>
  <c r="HB126" i="34"/>
  <c r="BK126" i="34" s="1"/>
  <c r="HP127" i="34"/>
  <c r="HX127" i="34"/>
  <c r="EV128" i="34"/>
  <c r="FT128" i="34" s="1"/>
  <c r="EZ128" i="34"/>
  <c r="FX128" i="34" s="1"/>
  <c r="FD128" i="34"/>
  <c r="GC128" i="34" s="1"/>
  <c r="HU128" i="34"/>
  <c r="EW129" i="34"/>
  <c r="FU129" i="34" s="1"/>
  <c r="FA129" i="34"/>
  <c r="FY129" i="34" s="1"/>
  <c r="FE129" i="34"/>
  <c r="GD129" i="34" s="1"/>
  <c r="HA129" i="34"/>
  <c r="HB130" i="34"/>
  <c r="BK130" i="34" s="1"/>
  <c r="HP131" i="34"/>
  <c r="HX131" i="34"/>
  <c r="EV132" i="34"/>
  <c r="FT132" i="34" s="1"/>
  <c r="EZ132" i="34"/>
  <c r="FX132" i="34" s="1"/>
  <c r="FD132" i="34"/>
  <c r="GC132" i="34" s="1"/>
  <c r="HO135" i="34"/>
  <c r="EW135" i="34"/>
  <c r="FU135" i="34" s="1"/>
  <c r="HS135" i="34"/>
  <c r="FA135" i="34"/>
  <c r="FY135" i="34" s="1"/>
  <c r="HW135" i="34"/>
  <c r="FE135" i="34"/>
  <c r="GD135" i="34" s="1"/>
  <c r="DS136" i="34"/>
  <c r="DE136" i="34"/>
  <c r="BH136" i="34" s="1"/>
  <c r="DC136" i="34"/>
  <c r="DC86" i="34"/>
  <c r="EV86" i="34"/>
  <c r="FT86" i="34" s="1"/>
  <c r="EZ86" i="34"/>
  <c r="FX86" i="34" s="1"/>
  <c r="FD86" i="34"/>
  <c r="GC86" i="34" s="1"/>
  <c r="HB88" i="34"/>
  <c r="BK88" i="34" s="1"/>
  <c r="EW89" i="34"/>
  <c r="FU89" i="34" s="1"/>
  <c r="FA89" i="34"/>
  <c r="FY89" i="34" s="1"/>
  <c r="FE89" i="34"/>
  <c r="GD89" i="34" s="1"/>
  <c r="DC90" i="34"/>
  <c r="EV90" i="34"/>
  <c r="FT90" i="34" s="1"/>
  <c r="EZ90" i="34"/>
  <c r="FX90" i="34" s="1"/>
  <c r="FD90" i="34"/>
  <c r="GC90" i="34" s="1"/>
  <c r="HB92" i="34"/>
  <c r="BK92" i="34" s="1"/>
  <c r="EW93" i="34"/>
  <c r="FU93" i="34" s="1"/>
  <c r="FA93" i="34"/>
  <c r="FY93" i="34" s="1"/>
  <c r="FE93" i="34"/>
  <c r="GD93" i="34" s="1"/>
  <c r="DC94" i="34"/>
  <c r="EV94" i="34"/>
  <c r="FT94" i="34" s="1"/>
  <c r="EZ94" i="34"/>
  <c r="FX94" i="34" s="1"/>
  <c r="FD94" i="34"/>
  <c r="GC94" i="34" s="1"/>
  <c r="HB96" i="34"/>
  <c r="BK96" i="34" s="1"/>
  <c r="EW97" i="34"/>
  <c r="FU97" i="34" s="1"/>
  <c r="FA97" i="34"/>
  <c r="FY97" i="34" s="1"/>
  <c r="FE97" i="34"/>
  <c r="GD97" i="34" s="1"/>
  <c r="DC98" i="34"/>
  <c r="EV98" i="34"/>
  <c r="FT98" i="34" s="1"/>
  <c r="EZ98" i="34"/>
  <c r="FX98" i="34" s="1"/>
  <c r="FD98" i="34"/>
  <c r="GC98" i="34" s="1"/>
  <c r="DC100" i="34"/>
  <c r="DE100" i="34"/>
  <c r="BH100" i="34" s="1"/>
  <c r="HP100" i="34"/>
  <c r="HX100" i="34"/>
  <c r="EV101" i="34"/>
  <c r="FT101" i="34" s="1"/>
  <c r="EZ101" i="34"/>
  <c r="FX101" i="34" s="1"/>
  <c r="FD101" i="34"/>
  <c r="GC101" i="34" s="1"/>
  <c r="HU101" i="34"/>
  <c r="EW102" i="34"/>
  <c r="FU102" i="34" s="1"/>
  <c r="FA102" i="34"/>
  <c r="FY102" i="34" s="1"/>
  <c r="FE102" i="34"/>
  <c r="GD102" i="34" s="1"/>
  <c r="HA102" i="34"/>
  <c r="HB103" i="34"/>
  <c r="BK103" i="34" s="1"/>
  <c r="HP104" i="34"/>
  <c r="HX104" i="34"/>
  <c r="EV105" i="34"/>
  <c r="FT105" i="34" s="1"/>
  <c r="EZ105" i="34"/>
  <c r="FX105" i="34" s="1"/>
  <c r="FD105" i="34"/>
  <c r="GC105" i="34" s="1"/>
  <c r="HU105" i="34"/>
  <c r="EW106" i="34"/>
  <c r="FU106" i="34" s="1"/>
  <c r="FA106" i="34"/>
  <c r="FY106" i="34" s="1"/>
  <c r="FE106" i="34"/>
  <c r="GD106" i="34" s="1"/>
  <c r="HA106" i="34"/>
  <c r="HB107" i="34"/>
  <c r="BK107" i="34" s="1"/>
  <c r="HB109" i="34"/>
  <c r="BK109" i="34" s="1"/>
  <c r="EW110" i="34"/>
  <c r="FU110" i="34" s="1"/>
  <c r="FA110" i="34"/>
  <c r="FY110" i="34" s="1"/>
  <c r="FE110" i="34"/>
  <c r="GD110" i="34" s="1"/>
  <c r="DC111" i="34"/>
  <c r="EV111" i="34"/>
  <c r="FT111" i="34" s="1"/>
  <c r="EZ111" i="34"/>
  <c r="FX111" i="34" s="1"/>
  <c r="FD111" i="34"/>
  <c r="GC111" i="34" s="1"/>
  <c r="HB113" i="34"/>
  <c r="BK113" i="34" s="1"/>
  <c r="EW114" i="34"/>
  <c r="FU114" i="34" s="1"/>
  <c r="FA114" i="34"/>
  <c r="FY114" i="34" s="1"/>
  <c r="FE114" i="34"/>
  <c r="GD114" i="34" s="1"/>
  <c r="DC115" i="34"/>
  <c r="EV115" i="34"/>
  <c r="FT115" i="34" s="1"/>
  <c r="EZ115" i="34"/>
  <c r="FX115" i="34" s="1"/>
  <c r="FD115" i="34"/>
  <c r="GC115" i="34" s="1"/>
  <c r="HB117" i="34"/>
  <c r="BK117" i="34" s="1"/>
  <c r="HB121" i="34"/>
  <c r="BK121" i="34" s="1"/>
  <c r="HT127" i="34"/>
  <c r="HB128" i="34"/>
  <c r="BK128" i="34" s="1"/>
  <c r="HT131" i="34"/>
  <c r="HB132" i="34"/>
  <c r="BK132" i="34" s="1"/>
  <c r="HB134" i="34"/>
  <c r="BK134" i="34" s="1"/>
  <c r="EW136" i="34"/>
  <c r="FU136" i="34" s="1"/>
  <c r="EY136" i="34"/>
  <c r="FW136" i="34" s="1"/>
  <c r="FA136" i="34"/>
  <c r="FY136" i="34" s="1"/>
  <c r="FC136" i="34"/>
  <c r="GB136" i="34" s="1"/>
  <c r="FE136" i="34"/>
  <c r="GD136" i="34" s="1"/>
  <c r="FG136" i="34"/>
  <c r="GF136" i="34" s="1"/>
  <c r="HB137" i="34"/>
  <c r="BK137" i="34" s="1"/>
  <c r="HP138" i="34"/>
  <c r="HX138" i="34"/>
  <c r="EV139" i="34"/>
  <c r="FT139" i="34" s="1"/>
  <c r="EZ139" i="34"/>
  <c r="FX139" i="34" s="1"/>
  <c r="FD139" i="34"/>
  <c r="GC139" i="34" s="1"/>
  <c r="HU139" i="34"/>
  <c r="EW140" i="34"/>
  <c r="FU140" i="34" s="1"/>
  <c r="FA140" i="34"/>
  <c r="FY140" i="34" s="1"/>
  <c r="FE140" i="34"/>
  <c r="GD140" i="34" s="1"/>
  <c r="HA140" i="34"/>
  <c r="EV141" i="34"/>
  <c r="FT141" i="34" s="1"/>
  <c r="FD141" i="34"/>
  <c r="GC141" i="34" s="1"/>
  <c r="HO142" i="34"/>
  <c r="EW142" i="34"/>
  <c r="FU142" i="34" s="1"/>
  <c r="HS142" i="34"/>
  <c r="FA142" i="34"/>
  <c r="FY142" i="34" s="1"/>
  <c r="HW142" i="34"/>
  <c r="FE142" i="34"/>
  <c r="GD142" i="34" s="1"/>
  <c r="DU143" i="34"/>
  <c r="HN143" i="34"/>
  <c r="EV143" i="34"/>
  <c r="FT143" i="34" s="1"/>
  <c r="HR143" i="34"/>
  <c r="EZ143" i="34"/>
  <c r="FX143" i="34" s="1"/>
  <c r="HV143" i="34"/>
  <c r="FD143" i="34"/>
  <c r="GC143" i="34" s="1"/>
  <c r="HB143" i="34"/>
  <c r="BK143" i="34" s="1"/>
  <c r="EY146" i="34"/>
  <c r="FW146" i="34" s="1"/>
  <c r="FG146" i="34"/>
  <c r="GF146" i="34" s="1"/>
  <c r="DE147" i="34"/>
  <c r="BH147" i="34" s="1"/>
  <c r="DC147" i="34"/>
  <c r="FC149" i="34"/>
  <c r="GB149" i="34" s="1"/>
  <c r="HA149" i="34"/>
  <c r="DB150" i="34"/>
  <c r="DT150" i="34"/>
  <c r="DU150" i="34"/>
  <c r="HT138" i="34"/>
  <c r="HB139" i="34"/>
  <c r="BK139" i="34" s="1"/>
  <c r="HQ139" i="34"/>
  <c r="HP141" i="34"/>
  <c r="EX141" i="34"/>
  <c r="FV141" i="34" s="1"/>
  <c r="HT141" i="34"/>
  <c r="FB141" i="34"/>
  <c r="GA141" i="34" s="1"/>
  <c r="HX141" i="34"/>
  <c r="FF141" i="34"/>
  <c r="GE141" i="34" s="1"/>
  <c r="HB141" i="34"/>
  <c r="BK141" i="34" s="1"/>
  <c r="DS143" i="34"/>
  <c r="DE143" i="34"/>
  <c r="BH143" i="34" s="1"/>
  <c r="DC143" i="34"/>
  <c r="HO146" i="34"/>
  <c r="EW146" i="34"/>
  <c r="FU146" i="34" s="1"/>
  <c r="HS146" i="34"/>
  <c r="FA146" i="34"/>
  <c r="FY146" i="34" s="1"/>
  <c r="HW146" i="34"/>
  <c r="FE146" i="34"/>
  <c r="GD146" i="34" s="1"/>
  <c r="HN147" i="34"/>
  <c r="EV147" i="34"/>
  <c r="FT147" i="34" s="1"/>
  <c r="HR147" i="34"/>
  <c r="EZ147" i="34"/>
  <c r="FX147" i="34" s="1"/>
  <c r="HV147" i="34"/>
  <c r="FD147" i="34"/>
  <c r="GC147" i="34" s="1"/>
  <c r="HB147" i="34"/>
  <c r="BK147" i="34" s="1"/>
  <c r="HO149" i="34"/>
  <c r="EW149" i="34"/>
  <c r="FU149" i="34" s="1"/>
  <c r="HS149" i="34"/>
  <c r="FA149" i="34"/>
  <c r="FY149" i="34" s="1"/>
  <c r="HW149" i="34"/>
  <c r="FE149" i="34"/>
  <c r="GD149" i="34" s="1"/>
  <c r="DS150" i="34"/>
  <c r="HU150" i="34"/>
  <c r="DS152" i="34"/>
  <c r="DS154" i="34"/>
  <c r="HB154" i="34"/>
  <c r="BK154" i="34" s="1"/>
  <c r="DS158" i="34"/>
  <c r="HB158" i="34"/>
  <c r="BK158" i="34" s="1"/>
  <c r="DS160" i="34"/>
  <c r="HB160" i="34"/>
  <c r="BK160" i="34" s="1"/>
  <c r="HV160" i="34"/>
  <c r="DE163" i="34"/>
  <c r="BH163" i="34" s="1"/>
  <c r="DC163" i="34"/>
  <c r="HO166" i="34"/>
  <c r="EW166" i="34"/>
  <c r="FU166" i="34" s="1"/>
  <c r="HS166" i="34"/>
  <c r="FA166" i="34"/>
  <c r="FY166" i="34" s="1"/>
  <c r="HW166" i="34"/>
  <c r="FE166" i="34"/>
  <c r="GD166" i="34" s="1"/>
  <c r="HN172" i="34"/>
  <c r="EV172" i="34"/>
  <c r="FT172" i="34" s="1"/>
  <c r="HR172" i="34"/>
  <c r="EZ172" i="34"/>
  <c r="FX172" i="34" s="1"/>
  <c r="HV172" i="34"/>
  <c r="FD172" i="34"/>
  <c r="GC172" i="34" s="1"/>
  <c r="HB172" i="34"/>
  <c r="BK172" i="34" s="1"/>
  <c r="EX174" i="34"/>
  <c r="FV174" i="34" s="1"/>
  <c r="HP174" i="34"/>
  <c r="FB174" i="34"/>
  <c r="GA174" i="34" s="1"/>
  <c r="HT174" i="34"/>
  <c r="FF174" i="34"/>
  <c r="GE174" i="34" s="1"/>
  <c r="HX174" i="34"/>
  <c r="HA174" i="34"/>
  <c r="HT142" i="34"/>
  <c r="HB145" i="34"/>
  <c r="BK145" i="34" s="1"/>
  <c r="HT149" i="34"/>
  <c r="DC150" i="34"/>
  <c r="HB150" i="34"/>
  <c r="BK150" i="34" s="1"/>
  <c r="HQ150" i="34"/>
  <c r="HY150" i="34"/>
  <c r="DC152" i="34"/>
  <c r="HB152" i="34"/>
  <c r="BK152" i="34" s="1"/>
  <c r="EW153" i="34"/>
  <c r="FU153" i="34" s="1"/>
  <c r="FA153" i="34"/>
  <c r="FY153" i="34" s="1"/>
  <c r="FE153" i="34"/>
  <c r="GD153" i="34" s="1"/>
  <c r="DC154" i="34"/>
  <c r="EV154" i="34"/>
  <c r="FT154" i="34" s="1"/>
  <c r="EZ154" i="34"/>
  <c r="FX154" i="34" s="1"/>
  <c r="FD154" i="34"/>
  <c r="GC154" i="34" s="1"/>
  <c r="HB156" i="34"/>
  <c r="BK156" i="34" s="1"/>
  <c r="EW157" i="34"/>
  <c r="FU157" i="34" s="1"/>
  <c r="FA157" i="34"/>
  <c r="FY157" i="34" s="1"/>
  <c r="FE157" i="34"/>
  <c r="GD157" i="34" s="1"/>
  <c r="DC158" i="34"/>
  <c r="EV158" i="34"/>
  <c r="FT158" i="34" s="1"/>
  <c r="EZ158" i="34"/>
  <c r="FX158" i="34" s="1"/>
  <c r="FD158" i="34"/>
  <c r="GC158" i="34" s="1"/>
  <c r="DC160" i="34"/>
  <c r="EV160" i="34"/>
  <c r="FT160" i="34" s="1"/>
  <c r="EZ160" i="34"/>
  <c r="FX160" i="34" s="1"/>
  <c r="HB161" i="34"/>
  <c r="BK161" i="34" s="1"/>
  <c r="DS163" i="34"/>
  <c r="HN163" i="34"/>
  <c r="EV163" i="34"/>
  <c r="FT163" i="34" s="1"/>
  <c r="HR163" i="34"/>
  <c r="EZ163" i="34"/>
  <c r="FX163" i="34" s="1"/>
  <c r="HV163" i="34"/>
  <c r="FD163" i="34"/>
  <c r="GC163" i="34" s="1"/>
  <c r="HB163" i="34"/>
  <c r="BK163" i="34" s="1"/>
  <c r="EY166" i="34"/>
  <c r="FW166" i="34" s="1"/>
  <c r="FG166" i="34"/>
  <c r="GF166" i="34" s="1"/>
  <c r="EX171" i="34"/>
  <c r="FV171" i="34" s="1"/>
  <c r="HP171" i="34"/>
  <c r="FF171" i="34"/>
  <c r="GE171" i="34" s="1"/>
  <c r="HX171" i="34"/>
  <c r="HT171" i="34"/>
  <c r="FB172" i="34"/>
  <c r="GA172" i="34" s="1"/>
  <c r="HB165" i="34"/>
  <c r="BK165" i="34" s="1"/>
  <c r="HB168" i="34"/>
  <c r="BK168" i="34" s="1"/>
  <c r="HB170" i="34"/>
  <c r="BK170" i="34" s="1"/>
  <c r="HU172" i="34"/>
  <c r="HB173" i="34"/>
  <c r="BK173" i="34" s="1"/>
  <c r="DT20" i="34"/>
  <c r="DU20" i="34"/>
  <c r="DU23" i="34"/>
  <c r="DT23" i="34"/>
  <c r="DT24" i="34"/>
  <c r="DU24" i="34"/>
  <c r="DU31" i="34"/>
  <c r="DT31" i="34"/>
  <c r="DU15" i="34"/>
  <c r="DT15" i="34"/>
  <c r="FP15" i="34" s="1"/>
  <c r="DU17" i="34"/>
  <c r="DU21" i="34"/>
  <c r="DT21" i="34"/>
  <c r="DT22" i="34"/>
  <c r="DU22" i="34"/>
  <c r="DU25" i="34"/>
  <c r="DT25" i="34"/>
  <c r="DT26" i="34"/>
  <c r="DU26" i="34"/>
  <c r="DU29" i="34"/>
  <c r="DT29" i="34"/>
  <c r="DT30" i="34"/>
  <c r="DU30" i="34"/>
  <c r="DU33" i="34"/>
  <c r="DT33" i="34"/>
  <c r="DT34" i="34"/>
  <c r="DU34" i="34"/>
  <c r="DU37" i="34"/>
  <c r="DT37" i="34"/>
  <c r="DT38" i="34"/>
  <c r="DU38" i="34"/>
  <c r="DU41" i="34"/>
  <c r="DT41" i="34"/>
  <c r="DT42" i="34"/>
  <c r="DU42" i="34"/>
  <c r="DU45" i="34"/>
  <c r="DT45" i="34"/>
  <c r="DT46" i="34"/>
  <c r="DU46" i="34"/>
  <c r="DU49" i="34"/>
  <c r="DT49" i="34"/>
  <c r="DT50" i="34"/>
  <c r="DU50" i="34"/>
  <c r="DU53" i="34"/>
  <c r="DT53" i="34"/>
  <c r="DT54" i="34"/>
  <c r="DU54" i="34"/>
  <c r="DU55" i="34"/>
  <c r="DT55" i="34"/>
  <c r="DU59" i="34"/>
  <c r="DT59" i="34"/>
  <c r="DU63" i="34"/>
  <c r="DT63" i="34"/>
  <c r="HW15" i="34"/>
  <c r="DT16" i="34"/>
  <c r="FP16" i="34" s="1"/>
  <c r="DU16" i="34"/>
  <c r="DC16" i="34"/>
  <c r="EV17" i="34"/>
  <c r="FT17" i="34" s="1"/>
  <c r="DT18" i="34"/>
  <c r="DU18" i="34"/>
  <c r="DT19" i="34"/>
  <c r="DU19" i="34"/>
  <c r="DU27" i="34"/>
  <c r="DT27" i="34"/>
  <c r="DT28" i="34"/>
  <c r="DU28" i="34"/>
  <c r="DT32" i="34"/>
  <c r="DU32" i="34"/>
  <c r="DU35" i="34"/>
  <c r="DT35" i="34"/>
  <c r="DT36" i="34"/>
  <c r="DU36" i="34"/>
  <c r="DU39" i="34"/>
  <c r="DT39" i="34"/>
  <c r="DT40" i="34"/>
  <c r="DU40" i="34"/>
  <c r="DU43" i="34"/>
  <c r="DT43" i="34"/>
  <c r="DT44" i="34"/>
  <c r="DU44" i="34"/>
  <c r="DU47" i="34"/>
  <c r="DT47" i="34"/>
  <c r="DT48" i="34"/>
  <c r="DU48" i="34"/>
  <c r="DU51" i="34"/>
  <c r="DT51" i="34"/>
  <c r="DT52" i="34"/>
  <c r="DU52" i="34"/>
  <c r="DU57" i="34"/>
  <c r="DT57" i="34"/>
  <c r="DU61" i="34"/>
  <c r="DT61" i="34"/>
  <c r="DU65" i="34"/>
  <c r="DT65" i="34"/>
  <c r="HB16" i="34"/>
  <c r="BK16" i="34" s="1"/>
  <c r="HO16" i="34"/>
  <c r="HQ16" i="34"/>
  <c r="HY16" i="34"/>
  <c r="HB17" i="34"/>
  <c r="BK17" i="34" s="1"/>
  <c r="HQ17" i="34"/>
  <c r="HY17" i="34"/>
  <c r="HW18" i="34"/>
  <c r="HY18" i="34"/>
  <c r="HW19" i="34"/>
  <c r="HY19" i="34"/>
  <c r="HO20" i="34"/>
  <c r="HQ20" i="34"/>
  <c r="HS20" i="34"/>
  <c r="HU20" i="34"/>
  <c r="HW20" i="34"/>
  <c r="HY20" i="34"/>
  <c r="DB21" i="34"/>
  <c r="GY21" i="34"/>
  <c r="GZ21" i="34" s="1"/>
  <c r="HA21" i="34"/>
  <c r="HC21" i="34"/>
  <c r="HI21" i="34" s="1"/>
  <c r="BN21" i="34" s="1"/>
  <c r="HN21" i="34"/>
  <c r="HP21" i="34"/>
  <c r="HR21" i="34"/>
  <c r="HT21" i="34"/>
  <c r="HV21" i="34"/>
  <c r="HX21" i="34"/>
  <c r="HW22" i="34"/>
  <c r="HY22" i="34"/>
  <c r="DB23" i="34"/>
  <c r="GY23" i="34"/>
  <c r="GZ23" i="34" s="1"/>
  <c r="HA23" i="34"/>
  <c r="HC23" i="34"/>
  <c r="HI23" i="34" s="1"/>
  <c r="BN23" i="34" s="1"/>
  <c r="HN23" i="34"/>
  <c r="HP23" i="34"/>
  <c r="HR23" i="34"/>
  <c r="HT23" i="34"/>
  <c r="HV23" i="34"/>
  <c r="HX23" i="34"/>
  <c r="HO24" i="34"/>
  <c r="HQ24" i="34"/>
  <c r="HS24" i="34"/>
  <c r="HU24" i="34"/>
  <c r="HW24" i="34"/>
  <c r="HY24" i="34"/>
  <c r="DB25" i="34"/>
  <c r="GY25" i="34"/>
  <c r="GZ25" i="34" s="1"/>
  <c r="HA25" i="34"/>
  <c r="HC25" i="34"/>
  <c r="HI25" i="34" s="1"/>
  <c r="BN25" i="34" s="1"/>
  <c r="HN25" i="34"/>
  <c r="HP25" i="34"/>
  <c r="HR25" i="34"/>
  <c r="HT25" i="34"/>
  <c r="HV25" i="34"/>
  <c r="HX25" i="34"/>
  <c r="HO26" i="34"/>
  <c r="HQ26" i="34"/>
  <c r="HS26" i="34"/>
  <c r="HU26" i="34"/>
  <c r="HW26" i="34"/>
  <c r="HY26" i="34"/>
  <c r="DB27" i="34"/>
  <c r="GY27" i="34"/>
  <c r="GZ27" i="34" s="1"/>
  <c r="HA27" i="34"/>
  <c r="HC27" i="34"/>
  <c r="HI27" i="34" s="1"/>
  <c r="BN27" i="34" s="1"/>
  <c r="HN27" i="34"/>
  <c r="HP27" i="34"/>
  <c r="HR27" i="34"/>
  <c r="HT27" i="34"/>
  <c r="HV27" i="34"/>
  <c r="HX27" i="34"/>
  <c r="HO28" i="34"/>
  <c r="HQ28" i="34"/>
  <c r="HS28" i="34"/>
  <c r="HU28" i="34"/>
  <c r="HW28" i="34"/>
  <c r="HY28" i="34"/>
  <c r="DB29" i="34"/>
  <c r="GY29" i="34"/>
  <c r="GZ29" i="34" s="1"/>
  <c r="HA29" i="34"/>
  <c r="HC29" i="34"/>
  <c r="HI29" i="34" s="1"/>
  <c r="BN29" i="34" s="1"/>
  <c r="HN29" i="34"/>
  <c r="HP29" i="34"/>
  <c r="HR29" i="34"/>
  <c r="HT29" i="34"/>
  <c r="HV29" i="34"/>
  <c r="HX29" i="34"/>
  <c r="HO30" i="34"/>
  <c r="HQ30" i="34"/>
  <c r="HS30" i="34"/>
  <c r="HU30" i="34"/>
  <c r="HW30" i="34"/>
  <c r="HY30" i="34"/>
  <c r="DB31" i="34"/>
  <c r="GY31" i="34"/>
  <c r="GZ31" i="34" s="1"/>
  <c r="HA31" i="34"/>
  <c r="HC31" i="34"/>
  <c r="HI31" i="34" s="1"/>
  <c r="BN31" i="34" s="1"/>
  <c r="HN31" i="34"/>
  <c r="HP31" i="34"/>
  <c r="HR31" i="34"/>
  <c r="HT31" i="34"/>
  <c r="HV31" i="34"/>
  <c r="HX31" i="34"/>
  <c r="HO32" i="34"/>
  <c r="HQ32" i="34"/>
  <c r="HS32" i="34"/>
  <c r="HU32" i="34"/>
  <c r="HW32" i="34"/>
  <c r="HY32" i="34"/>
  <c r="DB33" i="34"/>
  <c r="GY33" i="34"/>
  <c r="GZ33" i="34" s="1"/>
  <c r="HA33" i="34"/>
  <c r="HC33" i="34"/>
  <c r="HI33" i="34" s="1"/>
  <c r="BN33" i="34" s="1"/>
  <c r="HN33" i="34"/>
  <c r="HP33" i="34"/>
  <c r="HR33" i="34"/>
  <c r="HT33" i="34"/>
  <c r="HV33" i="34"/>
  <c r="HX33" i="34"/>
  <c r="HO34" i="34"/>
  <c r="HQ34" i="34"/>
  <c r="HS34" i="34"/>
  <c r="HU34" i="34"/>
  <c r="HW34" i="34"/>
  <c r="HY34" i="34"/>
  <c r="DB35" i="34"/>
  <c r="GY35" i="34"/>
  <c r="GZ35" i="34" s="1"/>
  <c r="HA35" i="34"/>
  <c r="HC35" i="34"/>
  <c r="HI35" i="34" s="1"/>
  <c r="BN35" i="34" s="1"/>
  <c r="HN35" i="34"/>
  <c r="HP35" i="34"/>
  <c r="HR35" i="34"/>
  <c r="HT35" i="34"/>
  <c r="HV35" i="34"/>
  <c r="HX35" i="34"/>
  <c r="HO36" i="34"/>
  <c r="HQ36" i="34"/>
  <c r="HS36" i="34"/>
  <c r="HU36" i="34"/>
  <c r="HW36" i="34"/>
  <c r="HY36" i="34"/>
  <c r="DB37" i="34"/>
  <c r="GY37" i="34"/>
  <c r="GZ37" i="34" s="1"/>
  <c r="HA37" i="34"/>
  <c r="HC37" i="34"/>
  <c r="HI37" i="34" s="1"/>
  <c r="BN37" i="34" s="1"/>
  <c r="HN37" i="34"/>
  <c r="HP37" i="34"/>
  <c r="HR37" i="34"/>
  <c r="HT37" i="34"/>
  <c r="HV37" i="34"/>
  <c r="HX37" i="34"/>
  <c r="HO38" i="34"/>
  <c r="HQ38" i="34"/>
  <c r="HS38" i="34"/>
  <c r="HU38" i="34"/>
  <c r="HW38" i="34"/>
  <c r="HY38" i="34"/>
  <c r="DB39" i="34"/>
  <c r="GY39" i="34"/>
  <c r="GZ39" i="34" s="1"/>
  <c r="HA39" i="34"/>
  <c r="HC39" i="34"/>
  <c r="HI39" i="34" s="1"/>
  <c r="BN39" i="34" s="1"/>
  <c r="HN39" i="34"/>
  <c r="HP39" i="34"/>
  <c r="HR39" i="34"/>
  <c r="HT39" i="34"/>
  <c r="HV39" i="34"/>
  <c r="HX39" i="34"/>
  <c r="HO40" i="34"/>
  <c r="HQ40" i="34"/>
  <c r="HS40" i="34"/>
  <c r="HU40" i="34"/>
  <c r="HW40" i="34"/>
  <c r="HY40" i="34"/>
  <c r="DB41" i="34"/>
  <c r="GY41" i="34"/>
  <c r="GZ41" i="34" s="1"/>
  <c r="HA41" i="34"/>
  <c r="HC41" i="34"/>
  <c r="HI41" i="34" s="1"/>
  <c r="BN41" i="34" s="1"/>
  <c r="HN41" i="34"/>
  <c r="HP41" i="34"/>
  <c r="HR41" i="34"/>
  <c r="HT41" i="34"/>
  <c r="HV41" i="34"/>
  <c r="HX41" i="34"/>
  <c r="HO42" i="34"/>
  <c r="HQ42" i="34"/>
  <c r="HS42" i="34"/>
  <c r="HU42" i="34"/>
  <c r="HW42" i="34"/>
  <c r="HY42" i="34"/>
  <c r="DB43" i="34"/>
  <c r="GY43" i="34"/>
  <c r="GZ43" i="34" s="1"/>
  <c r="HA43" i="34"/>
  <c r="HC43" i="34"/>
  <c r="HI43" i="34" s="1"/>
  <c r="BN43" i="34" s="1"/>
  <c r="HN43" i="34"/>
  <c r="HP43" i="34"/>
  <c r="HR43" i="34"/>
  <c r="HT43" i="34"/>
  <c r="HV43" i="34"/>
  <c r="HX43" i="34"/>
  <c r="HO44" i="34"/>
  <c r="HQ44" i="34"/>
  <c r="HS44" i="34"/>
  <c r="HU44" i="34"/>
  <c r="HW44" i="34"/>
  <c r="HY44" i="34"/>
  <c r="DB45" i="34"/>
  <c r="GY45" i="34"/>
  <c r="GZ45" i="34" s="1"/>
  <c r="HA45" i="34"/>
  <c r="HC45" i="34"/>
  <c r="HI45" i="34" s="1"/>
  <c r="BN45" i="34" s="1"/>
  <c r="HN45" i="34"/>
  <c r="HP45" i="34"/>
  <c r="HR45" i="34"/>
  <c r="HT45" i="34"/>
  <c r="HV45" i="34"/>
  <c r="HX45" i="34"/>
  <c r="HO46" i="34"/>
  <c r="HQ46" i="34"/>
  <c r="HS46" i="34"/>
  <c r="HU46" i="34"/>
  <c r="HW46" i="34"/>
  <c r="HY46" i="34"/>
  <c r="DB47" i="34"/>
  <c r="GY47" i="34"/>
  <c r="GZ47" i="34" s="1"/>
  <c r="HA47" i="34"/>
  <c r="HC47" i="34"/>
  <c r="HI47" i="34" s="1"/>
  <c r="BN47" i="34" s="1"/>
  <c r="HN47" i="34"/>
  <c r="HP47" i="34"/>
  <c r="HR47" i="34"/>
  <c r="HT47" i="34"/>
  <c r="HV47" i="34"/>
  <c r="HX47" i="34"/>
  <c r="HO48" i="34"/>
  <c r="HQ48" i="34"/>
  <c r="HS48" i="34"/>
  <c r="HU48" i="34"/>
  <c r="HW48" i="34"/>
  <c r="HY48" i="34"/>
  <c r="DB49" i="34"/>
  <c r="GY49" i="34"/>
  <c r="GZ49" i="34" s="1"/>
  <c r="HA49" i="34"/>
  <c r="HC49" i="34"/>
  <c r="HI49" i="34" s="1"/>
  <c r="BN49" i="34" s="1"/>
  <c r="HN49" i="34"/>
  <c r="HP49" i="34"/>
  <c r="HR49" i="34"/>
  <c r="HT49" i="34"/>
  <c r="HV49" i="34"/>
  <c r="HX49" i="34"/>
  <c r="HO50" i="34"/>
  <c r="HQ50" i="34"/>
  <c r="HS50" i="34"/>
  <c r="HU50" i="34"/>
  <c r="HW50" i="34"/>
  <c r="HY50" i="34"/>
  <c r="DB51" i="34"/>
  <c r="GY51" i="34"/>
  <c r="GZ51" i="34" s="1"/>
  <c r="HA51" i="34"/>
  <c r="HC51" i="34"/>
  <c r="HI51" i="34" s="1"/>
  <c r="BN51" i="34" s="1"/>
  <c r="HN51" i="34"/>
  <c r="HP51" i="34"/>
  <c r="HR51" i="34"/>
  <c r="HT51" i="34"/>
  <c r="HV51" i="34"/>
  <c r="HX51" i="34"/>
  <c r="HO52" i="34"/>
  <c r="HQ52" i="34"/>
  <c r="HS52" i="34"/>
  <c r="HU52" i="34"/>
  <c r="HW52" i="34"/>
  <c r="HY52" i="34"/>
  <c r="DB53" i="34"/>
  <c r="GY53" i="34"/>
  <c r="GZ53" i="34" s="1"/>
  <c r="HA53" i="34"/>
  <c r="HC53" i="34"/>
  <c r="HI53" i="34" s="1"/>
  <c r="BN53" i="34" s="1"/>
  <c r="HN53" i="34"/>
  <c r="HP53" i="34"/>
  <c r="HR53" i="34"/>
  <c r="HT53" i="34"/>
  <c r="HV53" i="34"/>
  <c r="HX53" i="34"/>
  <c r="EW54" i="34"/>
  <c r="FU54" i="34" s="1"/>
  <c r="HO54" i="34"/>
  <c r="HS54" i="34"/>
  <c r="HW54" i="34"/>
  <c r="DS55" i="34"/>
  <c r="DE55" i="34"/>
  <c r="BH55" i="34" s="1"/>
  <c r="DC55" i="34"/>
  <c r="DB57" i="34"/>
  <c r="HB57" i="34"/>
  <c r="BK57" i="34" s="1"/>
  <c r="EV57" i="34"/>
  <c r="FT57" i="34" s="1"/>
  <c r="GY57" i="34"/>
  <c r="GZ57" i="34" s="1"/>
  <c r="HC57" i="34"/>
  <c r="HI57" i="34" s="1"/>
  <c r="BN57" i="34" s="1"/>
  <c r="HN57" i="34"/>
  <c r="HR57" i="34"/>
  <c r="HV57" i="34"/>
  <c r="EW58" i="34"/>
  <c r="FU58" i="34" s="1"/>
  <c r="HO58" i="34"/>
  <c r="HS58" i="34"/>
  <c r="HW58" i="34"/>
  <c r="DS59" i="34"/>
  <c r="DE59" i="34"/>
  <c r="BH59" i="34" s="1"/>
  <c r="DC59" i="34"/>
  <c r="DB61" i="34"/>
  <c r="HB61" i="34"/>
  <c r="BK61" i="34" s="1"/>
  <c r="EV61" i="34"/>
  <c r="FT61" i="34" s="1"/>
  <c r="GY61" i="34"/>
  <c r="GZ61" i="34" s="1"/>
  <c r="HC61" i="34"/>
  <c r="HI61" i="34" s="1"/>
  <c r="BN61" i="34" s="1"/>
  <c r="HN61" i="34"/>
  <c r="HR61" i="34"/>
  <c r="HV61" i="34"/>
  <c r="EW62" i="34"/>
  <c r="FU62" i="34" s="1"/>
  <c r="HO62" i="34"/>
  <c r="HS62" i="34"/>
  <c r="HW62" i="34"/>
  <c r="DS63" i="34"/>
  <c r="DE63" i="34"/>
  <c r="BH63" i="34" s="1"/>
  <c r="DC63" i="34"/>
  <c r="DB65" i="34"/>
  <c r="HB65" i="34"/>
  <c r="BK65" i="34" s="1"/>
  <c r="EV65" i="34"/>
  <c r="FT65" i="34" s="1"/>
  <c r="GY65" i="34"/>
  <c r="GZ65" i="34" s="1"/>
  <c r="HC65" i="34"/>
  <c r="HI65" i="34" s="1"/>
  <c r="BN65" i="34" s="1"/>
  <c r="HN65" i="34"/>
  <c r="HR65" i="34"/>
  <c r="HV65" i="34"/>
  <c r="DT67" i="34"/>
  <c r="DU67" i="34"/>
  <c r="DU68" i="34"/>
  <c r="DT68" i="34"/>
  <c r="DT71" i="34"/>
  <c r="DU71" i="34"/>
  <c r="DU72" i="34"/>
  <c r="DT72" i="34"/>
  <c r="DT75" i="34"/>
  <c r="DU75" i="34"/>
  <c r="DU76" i="34"/>
  <c r="DT76" i="34"/>
  <c r="DT79" i="34"/>
  <c r="DU79" i="34"/>
  <c r="DU80" i="34"/>
  <c r="DT80" i="34"/>
  <c r="DT83" i="34"/>
  <c r="DU83" i="34"/>
  <c r="DU84" i="34"/>
  <c r="DT84" i="34"/>
  <c r="DT87" i="34"/>
  <c r="DU87" i="34"/>
  <c r="DU88" i="34"/>
  <c r="DT88" i="34"/>
  <c r="DT91" i="34"/>
  <c r="DU91" i="34"/>
  <c r="DU92" i="34"/>
  <c r="DT92" i="34"/>
  <c r="DT95" i="34"/>
  <c r="DU95" i="34"/>
  <c r="DU96" i="34"/>
  <c r="DT96" i="34"/>
  <c r="DT99" i="34"/>
  <c r="DU99" i="34"/>
  <c r="DU102" i="34"/>
  <c r="DT102" i="34"/>
  <c r="DU106" i="34"/>
  <c r="DT106" i="34"/>
  <c r="CR15" i="34"/>
  <c r="BG15" i="34" s="1"/>
  <c r="DB15" i="34"/>
  <c r="GY15" i="34"/>
  <c r="GZ15" i="34" s="1"/>
  <c r="HA15" i="34"/>
  <c r="HC15" i="34"/>
  <c r="HI15" i="34" s="1"/>
  <c r="BN15" i="34" s="1"/>
  <c r="HN15" i="34"/>
  <c r="HP15" i="34"/>
  <c r="HX15" i="34"/>
  <c r="DC15" i="34"/>
  <c r="DE15" i="34"/>
  <c r="BH15" i="34" s="1"/>
  <c r="GY16" i="34"/>
  <c r="GZ16" i="34" s="1"/>
  <c r="HA16" i="34"/>
  <c r="HC16" i="34"/>
  <c r="HI16" i="34" s="1"/>
  <c r="BN16" i="34" s="1"/>
  <c r="EW17" i="34"/>
  <c r="FU17" i="34" s="1"/>
  <c r="GY17" i="34"/>
  <c r="GZ17" i="34" s="1"/>
  <c r="HA17" i="34"/>
  <c r="HC17" i="34"/>
  <c r="HI17" i="34" s="1"/>
  <c r="BN17" i="34" s="1"/>
  <c r="EW18" i="34"/>
  <c r="FU18" i="34" s="1"/>
  <c r="GY18" i="34"/>
  <c r="GZ18" i="34" s="1"/>
  <c r="HA18" i="34"/>
  <c r="HC18" i="34"/>
  <c r="HI18" i="34" s="1"/>
  <c r="BN18" i="34" s="1"/>
  <c r="EW19" i="34"/>
  <c r="GY19" i="34"/>
  <c r="GZ19" i="34" s="1"/>
  <c r="HA19" i="34"/>
  <c r="HC19" i="34"/>
  <c r="HI19" i="34" s="1"/>
  <c r="BN19" i="34" s="1"/>
  <c r="EW20" i="34"/>
  <c r="FU20" i="34" s="1"/>
  <c r="GY20" i="34"/>
  <c r="GZ20" i="34" s="1"/>
  <c r="HA20" i="34"/>
  <c r="HC20" i="34"/>
  <c r="HI20" i="34" s="1"/>
  <c r="BN20" i="34" s="1"/>
  <c r="DC21" i="34"/>
  <c r="DE21" i="34"/>
  <c r="BH21" i="34" s="1"/>
  <c r="EV21" i="34"/>
  <c r="FT21" i="34" s="1"/>
  <c r="EW22" i="34"/>
  <c r="GY22" i="34"/>
  <c r="GZ22" i="34" s="1"/>
  <c r="HA22" i="34"/>
  <c r="HC22" i="34"/>
  <c r="HI22" i="34" s="1"/>
  <c r="BN22" i="34" s="1"/>
  <c r="DC23" i="34"/>
  <c r="DE23" i="34"/>
  <c r="BH23" i="34" s="1"/>
  <c r="EV23" i="34"/>
  <c r="FT23" i="34" s="1"/>
  <c r="EW24" i="34"/>
  <c r="FU24" i="34" s="1"/>
  <c r="GY24" i="34"/>
  <c r="GZ24" i="34" s="1"/>
  <c r="HA24" i="34"/>
  <c r="HC24" i="34"/>
  <c r="HI24" i="34" s="1"/>
  <c r="BN24" i="34" s="1"/>
  <c r="DC25" i="34"/>
  <c r="DE25" i="34"/>
  <c r="BH25" i="34" s="1"/>
  <c r="EV25" i="34"/>
  <c r="FT25" i="34" s="1"/>
  <c r="EW26" i="34"/>
  <c r="FU26" i="34" s="1"/>
  <c r="GY26" i="34"/>
  <c r="GZ26" i="34" s="1"/>
  <c r="HA26" i="34"/>
  <c r="HC26" i="34"/>
  <c r="HI26" i="34" s="1"/>
  <c r="BN26" i="34" s="1"/>
  <c r="DC27" i="34"/>
  <c r="DE27" i="34"/>
  <c r="BH27" i="34" s="1"/>
  <c r="EV27" i="34"/>
  <c r="FT27" i="34" s="1"/>
  <c r="EW28" i="34"/>
  <c r="FU28" i="34" s="1"/>
  <c r="GY28" i="34"/>
  <c r="GZ28" i="34" s="1"/>
  <c r="HA28" i="34"/>
  <c r="HC28" i="34"/>
  <c r="HI28" i="34" s="1"/>
  <c r="BN28" i="34" s="1"/>
  <c r="DC29" i="34"/>
  <c r="DE29" i="34"/>
  <c r="BH29" i="34" s="1"/>
  <c r="EV29" i="34"/>
  <c r="FT29" i="34" s="1"/>
  <c r="EW30" i="34"/>
  <c r="FU30" i="34" s="1"/>
  <c r="GY30" i="34"/>
  <c r="GZ30" i="34" s="1"/>
  <c r="HA30" i="34"/>
  <c r="HC30" i="34"/>
  <c r="HI30" i="34" s="1"/>
  <c r="BN30" i="34" s="1"/>
  <c r="DC31" i="34"/>
  <c r="DE31" i="34"/>
  <c r="BH31" i="34" s="1"/>
  <c r="EV31" i="34"/>
  <c r="FT31" i="34" s="1"/>
  <c r="EW32" i="34"/>
  <c r="FU32" i="34" s="1"/>
  <c r="GY32" i="34"/>
  <c r="GZ32" i="34" s="1"/>
  <c r="HA32" i="34"/>
  <c r="HC32" i="34"/>
  <c r="HI32" i="34" s="1"/>
  <c r="BN32" i="34" s="1"/>
  <c r="DC33" i="34"/>
  <c r="DE33" i="34"/>
  <c r="BH33" i="34" s="1"/>
  <c r="EV33" i="34"/>
  <c r="FT33" i="34" s="1"/>
  <c r="EW34" i="34"/>
  <c r="FU34" i="34" s="1"/>
  <c r="GY34" i="34"/>
  <c r="GZ34" i="34" s="1"/>
  <c r="HA34" i="34"/>
  <c r="HC34" i="34"/>
  <c r="HI34" i="34" s="1"/>
  <c r="BN34" i="34" s="1"/>
  <c r="DC35" i="34"/>
  <c r="DE35" i="34"/>
  <c r="BH35" i="34" s="1"/>
  <c r="EV35" i="34"/>
  <c r="FT35" i="34" s="1"/>
  <c r="EW36" i="34"/>
  <c r="FU36" i="34" s="1"/>
  <c r="GY36" i="34"/>
  <c r="GZ36" i="34" s="1"/>
  <c r="HA36" i="34"/>
  <c r="HC36" i="34"/>
  <c r="HI36" i="34" s="1"/>
  <c r="BN36" i="34" s="1"/>
  <c r="DC37" i="34"/>
  <c r="DE37" i="34"/>
  <c r="BH37" i="34" s="1"/>
  <c r="EV37" i="34"/>
  <c r="FT37" i="34" s="1"/>
  <c r="EW38" i="34"/>
  <c r="FU38" i="34" s="1"/>
  <c r="GY38" i="34"/>
  <c r="GZ38" i="34" s="1"/>
  <c r="HA38" i="34"/>
  <c r="HC38" i="34"/>
  <c r="HI38" i="34" s="1"/>
  <c r="BN38" i="34" s="1"/>
  <c r="DC39" i="34"/>
  <c r="DE39" i="34"/>
  <c r="BH39" i="34" s="1"/>
  <c r="EV39" i="34"/>
  <c r="FT39" i="34" s="1"/>
  <c r="EW40" i="34"/>
  <c r="FU40" i="34" s="1"/>
  <c r="GY40" i="34"/>
  <c r="GZ40" i="34" s="1"/>
  <c r="HA40" i="34"/>
  <c r="HC40" i="34"/>
  <c r="HI40" i="34" s="1"/>
  <c r="BN40" i="34" s="1"/>
  <c r="DC41" i="34"/>
  <c r="DE41" i="34"/>
  <c r="BH41" i="34" s="1"/>
  <c r="EV41" i="34"/>
  <c r="FT41" i="34" s="1"/>
  <c r="EW42" i="34"/>
  <c r="FU42" i="34" s="1"/>
  <c r="GY42" i="34"/>
  <c r="GZ42" i="34" s="1"/>
  <c r="HA42" i="34"/>
  <c r="HC42" i="34"/>
  <c r="HI42" i="34" s="1"/>
  <c r="BN42" i="34" s="1"/>
  <c r="DC43" i="34"/>
  <c r="DE43" i="34"/>
  <c r="BH43" i="34" s="1"/>
  <c r="EV43" i="34"/>
  <c r="FT43" i="34" s="1"/>
  <c r="EW44" i="34"/>
  <c r="FU44" i="34" s="1"/>
  <c r="GY44" i="34"/>
  <c r="GZ44" i="34" s="1"/>
  <c r="HA44" i="34"/>
  <c r="HC44" i="34"/>
  <c r="HI44" i="34" s="1"/>
  <c r="BN44" i="34" s="1"/>
  <c r="DC45" i="34"/>
  <c r="DE45" i="34"/>
  <c r="BH45" i="34" s="1"/>
  <c r="EV45" i="34"/>
  <c r="FT45" i="34" s="1"/>
  <c r="EW46" i="34"/>
  <c r="FU46" i="34" s="1"/>
  <c r="GY46" i="34"/>
  <c r="GZ46" i="34" s="1"/>
  <c r="HA46" i="34"/>
  <c r="HC46" i="34"/>
  <c r="HI46" i="34" s="1"/>
  <c r="BN46" i="34" s="1"/>
  <c r="DC47" i="34"/>
  <c r="DE47" i="34"/>
  <c r="BH47" i="34" s="1"/>
  <c r="EV47" i="34"/>
  <c r="EW48" i="34"/>
  <c r="FU48" i="34" s="1"/>
  <c r="GY48" i="34"/>
  <c r="GZ48" i="34" s="1"/>
  <c r="HA48" i="34"/>
  <c r="HC48" i="34"/>
  <c r="HI48" i="34" s="1"/>
  <c r="BN48" i="34" s="1"/>
  <c r="DC49" i="34"/>
  <c r="DE49" i="34"/>
  <c r="BH49" i="34" s="1"/>
  <c r="EV49" i="34"/>
  <c r="FT49" i="34" s="1"/>
  <c r="EW50" i="34"/>
  <c r="FU50" i="34" s="1"/>
  <c r="GY50" i="34"/>
  <c r="GZ50" i="34" s="1"/>
  <c r="HA50" i="34"/>
  <c r="HC50" i="34"/>
  <c r="HI50" i="34" s="1"/>
  <c r="BN50" i="34" s="1"/>
  <c r="DC51" i="34"/>
  <c r="DE51" i="34"/>
  <c r="BH51" i="34" s="1"/>
  <c r="EV51" i="34"/>
  <c r="FT51" i="34" s="1"/>
  <c r="EW52" i="34"/>
  <c r="FU52" i="34" s="1"/>
  <c r="GY52" i="34"/>
  <c r="GZ52" i="34" s="1"/>
  <c r="HA52" i="34"/>
  <c r="HC52" i="34"/>
  <c r="HI52" i="34" s="1"/>
  <c r="BN52" i="34" s="1"/>
  <c r="DC53" i="34"/>
  <c r="DE53" i="34"/>
  <c r="BH53" i="34" s="1"/>
  <c r="EV53" i="34"/>
  <c r="FT53" i="34" s="1"/>
  <c r="HQ54" i="34"/>
  <c r="HU54" i="34"/>
  <c r="HY54" i="34"/>
  <c r="DB55" i="34"/>
  <c r="HB55" i="34"/>
  <c r="BK55" i="34" s="1"/>
  <c r="EV55" i="34"/>
  <c r="FT55" i="34" s="1"/>
  <c r="GY55" i="34"/>
  <c r="GZ55" i="34" s="1"/>
  <c r="HC55" i="34"/>
  <c r="HI55" i="34" s="1"/>
  <c r="BN55" i="34" s="1"/>
  <c r="HN55" i="34"/>
  <c r="HR55" i="34"/>
  <c r="HV55" i="34"/>
  <c r="EW56" i="34"/>
  <c r="FU56" i="34" s="1"/>
  <c r="HO56" i="34"/>
  <c r="HS56" i="34"/>
  <c r="HW56" i="34"/>
  <c r="DS57" i="34"/>
  <c r="DE57" i="34"/>
  <c r="BH57" i="34" s="1"/>
  <c r="DC57" i="34"/>
  <c r="HA57" i="34"/>
  <c r="HP57" i="34"/>
  <c r="HT57" i="34"/>
  <c r="HX57" i="34"/>
  <c r="DU58" i="34"/>
  <c r="HQ58" i="34"/>
  <c r="HU58" i="34"/>
  <c r="HY58" i="34"/>
  <c r="DB59" i="34"/>
  <c r="HB59" i="34"/>
  <c r="BK59" i="34" s="1"/>
  <c r="EV59" i="34"/>
  <c r="FT59" i="34" s="1"/>
  <c r="GY59" i="34"/>
  <c r="GZ59" i="34" s="1"/>
  <c r="HC59" i="34"/>
  <c r="HI59" i="34" s="1"/>
  <c r="BN59" i="34" s="1"/>
  <c r="HN59" i="34"/>
  <c r="HR59" i="34"/>
  <c r="HV59" i="34"/>
  <c r="EW60" i="34"/>
  <c r="FU60" i="34" s="1"/>
  <c r="HO60" i="34"/>
  <c r="HS60" i="34"/>
  <c r="HW60" i="34"/>
  <c r="DS61" i="34"/>
  <c r="DE61" i="34"/>
  <c r="BH61" i="34" s="1"/>
  <c r="DC61" i="34"/>
  <c r="HA61" i="34"/>
  <c r="HP61" i="34"/>
  <c r="HT61" i="34"/>
  <c r="HX61" i="34"/>
  <c r="DU62" i="34"/>
  <c r="HQ62" i="34"/>
  <c r="HU62" i="34"/>
  <c r="HY62" i="34"/>
  <c r="DB63" i="34"/>
  <c r="HB63" i="34"/>
  <c r="BK63" i="34" s="1"/>
  <c r="EV63" i="34"/>
  <c r="GY63" i="34"/>
  <c r="GZ63" i="34" s="1"/>
  <c r="HC63" i="34"/>
  <c r="HI63" i="34" s="1"/>
  <c r="BN63" i="34" s="1"/>
  <c r="HN63" i="34"/>
  <c r="HR63" i="34"/>
  <c r="HV63" i="34"/>
  <c r="EW64" i="34"/>
  <c r="FU64" i="34" s="1"/>
  <c r="HO64" i="34"/>
  <c r="HS64" i="34"/>
  <c r="HW64" i="34"/>
  <c r="DS65" i="34"/>
  <c r="DE65" i="34"/>
  <c r="BH65" i="34" s="1"/>
  <c r="DC65" i="34"/>
  <c r="HA65" i="34"/>
  <c r="HP65" i="34"/>
  <c r="HT65" i="34"/>
  <c r="HX65" i="34"/>
  <c r="DU66" i="34"/>
  <c r="DT66" i="34"/>
  <c r="DT69" i="34"/>
  <c r="DU69" i="34"/>
  <c r="DU70" i="34"/>
  <c r="DT70" i="34"/>
  <c r="DT73" i="34"/>
  <c r="DU73" i="34"/>
  <c r="DU74" i="34"/>
  <c r="DT74" i="34"/>
  <c r="DT77" i="34"/>
  <c r="DU77" i="34"/>
  <c r="DU78" i="34"/>
  <c r="DT78" i="34"/>
  <c r="DT81" i="34"/>
  <c r="DU81" i="34"/>
  <c r="DU82" i="34"/>
  <c r="DT82" i="34"/>
  <c r="DT85" i="34"/>
  <c r="DU85" i="34"/>
  <c r="DU86" i="34"/>
  <c r="DT86" i="34"/>
  <c r="DT89" i="34"/>
  <c r="DU89" i="34"/>
  <c r="DU90" i="34"/>
  <c r="DT90" i="34"/>
  <c r="DT93" i="34"/>
  <c r="DU93" i="34"/>
  <c r="DU94" i="34"/>
  <c r="DT94" i="34"/>
  <c r="DT97" i="34"/>
  <c r="DU97" i="34"/>
  <c r="DU98" i="34"/>
  <c r="DT98" i="34"/>
  <c r="DU100" i="34"/>
  <c r="DT100" i="34"/>
  <c r="DU104" i="34"/>
  <c r="DT104" i="34"/>
  <c r="DU108" i="34"/>
  <c r="DT108" i="34"/>
  <c r="GY54" i="34"/>
  <c r="GZ54" i="34" s="1"/>
  <c r="HA54" i="34"/>
  <c r="HC54" i="34"/>
  <c r="HI54" i="34" s="1"/>
  <c r="BN54" i="34" s="1"/>
  <c r="GY56" i="34"/>
  <c r="GZ56" i="34" s="1"/>
  <c r="HA56" i="34"/>
  <c r="HC56" i="34"/>
  <c r="HI56" i="34" s="1"/>
  <c r="BN56" i="34" s="1"/>
  <c r="GY58" i="34"/>
  <c r="GZ58" i="34" s="1"/>
  <c r="HA58" i="34"/>
  <c r="HC58" i="34"/>
  <c r="HI58" i="34" s="1"/>
  <c r="BN58" i="34" s="1"/>
  <c r="GY60" i="34"/>
  <c r="GZ60" i="34" s="1"/>
  <c r="HA60" i="34"/>
  <c r="HC60" i="34"/>
  <c r="HI60" i="34" s="1"/>
  <c r="BN60" i="34" s="1"/>
  <c r="GY62" i="34"/>
  <c r="GZ62" i="34" s="1"/>
  <c r="HA62" i="34"/>
  <c r="HC62" i="34"/>
  <c r="HI62" i="34" s="1"/>
  <c r="BN62" i="34" s="1"/>
  <c r="GY64" i="34"/>
  <c r="GZ64" i="34" s="1"/>
  <c r="HA64" i="34"/>
  <c r="HC64" i="34"/>
  <c r="HI64" i="34" s="1"/>
  <c r="BN64" i="34" s="1"/>
  <c r="EW66" i="34"/>
  <c r="FU66" i="34" s="1"/>
  <c r="EY66" i="34"/>
  <c r="FW66" i="34" s="1"/>
  <c r="FA66" i="34"/>
  <c r="FY66" i="34" s="1"/>
  <c r="FC66" i="34"/>
  <c r="GB66" i="34" s="1"/>
  <c r="FE66" i="34"/>
  <c r="GD66" i="34" s="1"/>
  <c r="FG66" i="34"/>
  <c r="GF66" i="34" s="1"/>
  <c r="GY66" i="34"/>
  <c r="GZ66" i="34" s="1"/>
  <c r="HA66" i="34"/>
  <c r="HC66" i="34"/>
  <c r="HI66" i="34" s="1"/>
  <c r="BN66" i="34" s="1"/>
  <c r="DC67" i="34"/>
  <c r="DE67" i="34"/>
  <c r="BH67" i="34" s="1"/>
  <c r="EV67" i="34"/>
  <c r="FT67" i="34" s="1"/>
  <c r="EX67" i="34"/>
  <c r="FV67" i="34" s="1"/>
  <c r="EZ67" i="34"/>
  <c r="FX67" i="34" s="1"/>
  <c r="FB67" i="34"/>
  <c r="GA67" i="34" s="1"/>
  <c r="FD67" i="34"/>
  <c r="GC67" i="34" s="1"/>
  <c r="FF67" i="34"/>
  <c r="GE67" i="34" s="1"/>
  <c r="HB67" i="34"/>
  <c r="BK67" i="34" s="1"/>
  <c r="EW68" i="34"/>
  <c r="FU68" i="34" s="1"/>
  <c r="EY68" i="34"/>
  <c r="FW68" i="34" s="1"/>
  <c r="FA68" i="34"/>
  <c r="FY68" i="34" s="1"/>
  <c r="FC68" i="34"/>
  <c r="GB68" i="34" s="1"/>
  <c r="FE68" i="34"/>
  <c r="GD68" i="34" s="1"/>
  <c r="FG68" i="34"/>
  <c r="GF68" i="34" s="1"/>
  <c r="GY68" i="34"/>
  <c r="GZ68" i="34" s="1"/>
  <c r="HA68" i="34"/>
  <c r="HC68" i="34"/>
  <c r="HI68" i="34" s="1"/>
  <c r="BN68" i="34" s="1"/>
  <c r="DC69" i="34"/>
  <c r="DE69" i="34"/>
  <c r="BH69" i="34" s="1"/>
  <c r="EV69" i="34"/>
  <c r="FT69" i="34" s="1"/>
  <c r="EX69" i="34"/>
  <c r="FV69" i="34" s="1"/>
  <c r="EZ69" i="34"/>
  <c r="FX69" i="34" s="1"/>
  <c r="FB69" i="34"/>
  <c r="GA69" i="34" s="1"/>
  <c r="FD69" i="34"/>
  <c r="GC69" i="34" s="1"/>
  <c r="FF69" i="34"/>
  <c r="GE69" i="34" s="1"/>
  <c r="HB69" i="34"/>
  <c r="BK69" i="34" s="1"/>
  <c r="EW70" i="34"/>
  <c r="FU70" i="34" s="1"/>
  <c r="EY70" i="34"/>
  <c r="FW70" i="34" s="1"/>
  <c r="FA70" i="34"/>
  <c r="FY70" i="34" s="1"/>
  <c r="FC70" i="34"/>
  <c r="GB70" i="34" s="1"/>
  <c r="FE70" i="34"/>
  <c r="GD70" i="34" s="1"/>
  <c r="FG70" i="34"/>
  <c r="GF70" i="34" s="1"/>
  <c r="GY70" i="34"/>
  <c r="GZ70" i="34" s="1"/>
  <c r="HA70" i="34"/>
  <c r="HC70" i="34"/>
  <c r="HI70" i="34" s="1"/>
  <c r="BN70" i="34" s="1"/>
  <c r="DC71" i="34"/>
  <c r="DE71" i="34"/>
  <c r="BH71" i="34" s="1"/>
  <c r="EV71" i="34"/>
  <c r="FT71" i="34" s="1"/>
  <c r="EX71" i="34"/>
  <c r="FV71" i="34" s="1"/>
  <c r="EZ71" i="34"/>
  <c r="FX71" i="34" s="1"/>
  <c r="FB71" i="34"/>
  <c r="GA71" i="34" s="1"/>
  <c r="FD71" i="34"/>
  <c r="GC71" i="34" s="1"/>
  <c r="FF71" i="34"/>
  <c r="GE71" i="34" s="1"/>
  <c r="HB71" i="34"/>
  <c r="BK71" i="34" s="1"/>
  <c r="EW72" i="34"/>
  <c r="FU72" i="34" s="1"/>
  <c r="EY72" i="34"/>
  <c r="FW72" i="34" s="1"/>
  <c r="FA72" i="34"/>
  <c r="FY72" i="34" s="1"/>
  <c r="FC72" i="34"/>
  <c r="GB72" i="34" s="1"/>
  <c r="FE72" i="34"/>
  <c r="GD72" i="34" s="1"/>
  <c r="FG72" i="34"/>
  <c r="GF72" i="34" s="1"/>
  <c r="GY72" i="34"/>
  <c r="GZ72" i="34" s="1"/>
  <c r="HA72" i="34"/>
  <c r="HC72" i="34"/>
  <c r="HI72" i="34" s="1"/>
  <c r="BN72" i="34" s="1"/>
  <c r="DC73" i="34"/>
  <c r="DE73" i="34"/>
  <c r="BH73" i="34" s="1"/>
  <c r="EV73" i="34"/>
  <c r="FT73" i="34" s="1"/>
  <c r="EX73" i="34"/>
  <c r="FV73" i="34" s="1"/>
  <c r="EZ73" i="34"/>
  <c r="FX73" i="34" s="1"/>
  <c r="FB73" i="34"/>
  <c r="GA73" i="34" s="1"/>
  <c r="FD73" i="34"/>
  <c r="GC73" i="34" s="1"/>
  <c r="FF73" i="34"/>
  <c r="GE73" i="34" s="1"/>
  <c r="HB73" i="34"/>
  <c r="BK73" i="34" s="1"/>
  <c r="EW74" i="34"/>
  <c r="FU74" i="34" s="1"/>
  <c r="EY74" i="34"/>
  <c r="FW74" i="34" s="1"/>
  <c r="FA74" i="34"/>
  <c r="FY74" i="34" s="1"/>
  <c r="FC74" i="34"/>
  <c r="GB74" i="34" s="1"/>
  <c r="FE74" i="34"/>
  <c r="GD74" i="34" s="1"/>
  <c r="FG74" i="34"/>
  <c r="GF74" i="34" s="1"/>
  <c r="GY74" i="34"/>
  <c r="GZ74" i="34" s="1"/>
  <c r="HA74" i="34"/>
  <c r="HC74" i="34"/>
  <c r="HI74" i="34" s="1"/>
  <c r="BN74" i="34" s="1"/>
  <c r="DC75" i="34"/>
  <c r="DE75" i="34"/>
  <c r="BH75" i="34" s="1"/>
  <c r="EV75" i="34"/>
  <c r="FT75" i="34" s="1"/>
  <c r="EX75" i="34"/>
  <c r="FV75" i="34" s="1"/>
  <c r="EZ75" i="34"/>
  <c r="FX75" i="34" s="1"/>
  <c r="FB75" i="34"/>
  <c r="GA75" i="34" s="1"/>
  <c r="FD75" i="34"/>
  <c r="GC75" i="34" s="1"/>
  <c r="FF75" i="34"/>
  <c r="GE75" i="34" s="1"/>
  <c r="HB75" i="34"/>
  <c r="BK75" i="34" s="1"/>
  <c r="EW76" i="34"/>
  <c r="FU76" i="34" s="1"/>
  <c r="EY76" i="34"/>
  <c r="FW76" i="34" s="1"/>
  <c r="FA76" i="34"/>
  <c r="FY76" i="34" s="1"/>
  <c r="FC76" i="34"/>
  <c r="GB76" i="34" s="1"/>
  <c r="FE76" i="34"/>
  <c r="GD76" i="34" s="1"/>
  <c r="FG76" i="34"/>
  <c r="GF76" i="34" s="1"/>
  <c r="GY76" i="34"/>
  <c r="GZ76" i="34" s="1"/>
  <c r="HA76" i="34"/>
  <c r="HC76" i="34"/>
  <c r="HI76" i="34" s="1"/>
  <c r="BN76" i="34" s="1"/>
  <c r="DC77" i="34"/>
  <c r="DE77" i="34"/>
  <c r="BH77" i="34" s="1"/>
  <c r="EV77" i="34"/>
  <c r="FT77" i="34" s="1"/>
  <c r="EX77" i="34"/>
  <c r="FV77" i="34" s="1"/>
  <c r="EZ77" i="34"/>
  <c r="FX77" i="34" s="1"/>
  <c r="FB77" i="34"/>
  <c r="GA77" i="34" s="1"/>
  <c r="FD77" i="34"/>
  <c r="GC77" i="34" s="1"/>
  <c r="FF77" i="34"/>
  <c r="GE77" i="34" s="1"/>
  <c r="HB77" i="34"/>
  <c r="BK77" i="34" s="1"/>
  <c r="EW78" i="34"/>
  <c r="FU78" i="34" s="1"/>
  <c r="EY78" i="34"/>
  <c r="FW78" i="34" s="1"/>
  <c r="FA78" i="34"/>
  <c r="FY78" i="34" s="1"/>
  <c r="FC78" i="34"/>
  <c r="GB78" i="34" s="1"/>
  <c r="FE78" i="34"/>
  <c r="GD78" i="34" s="1"/>
  <c r="FG78" i="34"/>
  <c r="GF78" i="34" s="1"/>
  <c r="GY78" i="34"/>
  <c r="GZ78" i="34" s="1"/>
  <c r="HA78" i="34"/>
  <c r="HC78" i="34"/>
  <c r="HI78" i="34" s="1"/>
  <c r="BN78" i="34" s="1"/>
  <c r="DC79" i="34"/>
  <c r="DE79" i="34"/>
  <c r="BH79" i="34" s="1"/>
  <c r="EV79" i="34"/>
  <c r="FT79" i="34" s="1"/>
  <c r="EX79" i="34"/>
  <c r="FV79" i="34" s="1"/>
  <c r="EZ79" i="34"/>
  <c r="FX79" i="34" s="1"/>
  <c r="FB79" i="34"/>
  <c r="GA79" i="34" s="1"/>
  <c r="FD79" i="34"/>
  <c r="GC79" i="34" s="1"/>
  <c r="FF79" i="34"/>
  <c r="GE79" i="34" s="1"/>
  <c r="HB79" i="34"/>
  <c r="BK79" i="34" s="1"/>
  <c r="EW80" i="34"/>
  <c r="FU80" i="34" s="1"/>
  <c r="EY80" i="34"/>
  <c r="FW80" i="34" s="1"/>
  <c r="FA80" i="34"/>
  <c r="FY80" i="34" s="1"/>
  <c r="FC80" i="34"/>
  <c r="GB80" i="34" s="1"/>
  <c r="FE80" i="34"/>
  <c r="GD80" i="34" s="1"/>
  <c r="FG80" i="34"/>
  <c r="GF80" i="34" s="1"/>
  <c r="GY80" i="34"/>
  <c r="GZ80" i="34" s="1"/>
  <c r="HA80" i="34"/>
  <c r="HC80" i="34"/>
  <c r="HI80" i="34" s="1"/>
  <c r="BN80" i="34" s="1"/>
  <c r="DC81" i="34"/>
  <c r="DE81" i="34"/>
  <c r="BH81" i="34" s="1"/>
  <c r="EV81" i="34"/>
  <c r="FT81" i="34" s="1"/>
  <c r="EX81" i="34"/>
  <c r="FV81" i="34" s="1"/>
  <c r="EZ81" i="34"/>
  <c r="FX81" i="34" s="1"/>
  <c r="FB81" i="34"/>
  <c r="GA81" i="34" s="1"/>
  <c r="FD81" i="34"/>
  <c r="GC81" i="34" s="1"/>
  <c r="FF81" i="34"/>
  <c r="GE81" i="34" s="1"/>
  <c r="HB81" i="34"/>
  <c r="BK81" i="34" s="1"/>
  <c r="EW82" i="34"/>
  <c r="FU82" i="34" s="1"/>
  <c r="EY82" i="34"/>
  <c r="FW82" i="34" s="1"/>
  <c r="FA82" i="34"/>
  <c r="FY82" i="34" s="1"/>
  <c r="FC82" i="34"/>
  <c r="GB82" i="34" s="1"/>
  <c r="FE82" i="34"/>
  <c r="GD82" i="34" s="1"/>
  <c r="FG82" i="34"/>
  <c r="GF82" i="34" s="1"/>
  <c r="GY82" i="34"/>
  <c r="GZ82" i="34" s="1"/>
  <c r="HA82" i="34"/>
  <c r="HC82" i="34"/>
  <c r="HI82" i="34" s="1"/>
  <c r="BN82" i="34" s="1"/>
  <c r="DC83" i="34"/>
  <c r="DE83" i="34"/>
  <c r="BH83" i="34" s="1"/>
  <c r="EV83" i="34"/>
  <c r="FT83" i="34" s="1"/>
  <c r="EX83" i="34"/>
  <c r="FV83" i="34" s="1"/>
  <c r="EZ83" i="34"/>
  <c r="FX83" i="34" s="1"/>
  <c r="FB83" i="34"/>
  <c r="GA83" i="34" s="1"/>
  <c r="FD83" i="34"/>
  <c r="GC83" i="34" s="1"/>
  <c r="FF83" i="34"/>
  <c r="GE83" i="34" s="1"/>
  <c r="HB83" i="34"/>
  <c r="BK83" i="34" s="1"/>
  <c r="EW84" i="34"/>
  <c r="FU84" i="34" s="1"/>
  <c r="EY84" i="34"/>
  <c r="FW84" i="34" s="1"/>
  <c r="FA84" i="34"/>
  <c r="FY84" i="34" s="1"/>
  <c r="FC84" i="34"/>
  <c r="GB84" i="34" s="1"/>
  <c r="FE84" i="34"/>
  <c r="GD84" i="34" s="1"/>
  <c r="FG84" i="34"/>
  <c r="GF84" i="34" s="1"/>
  <c r="GY84" i="34"/>
  <c r="GZ84" i="34" s="1"/>
  <c r="HA84" i="34"/>
  <c r="HC84" i="34"/>
  <c r="HI84" i="34" s="1"/>
  <c r="BN84" i="34" s="1"/>
  <c r="DC85" i="34"/>
  <c r="DE85" i="34"/>
  <c r="BH85" i="34" s="1"/>
  <c r="EV85" i="34"/>
  <c r="FT85" i="34" s="1"/>
  <c r="EX85" i="34"/>
  <c r="FV85" i="34" s="1"/>
  <c r="EZ85" i="34"/>
  <c r="FX85" i="34" s="1"/>
  <c r="FB85" i="34"/>
  <c r="GA85" i="34" s="1"/>
  <c r="FD85" i="34"/>
  <c r="GC85" i="34" s="1"/>
  <c r="FF85" i="34"/>
  <c r="GE85" i="34" s="1"/>
  <c r="HB85" i="34"/>
  <c r="BK85" i="34" s="1"/>
  <c r="EW86" i="34"/>
  <c r="FU86" i="34" s="1"/>
  <c r="EY86" i="34"/>
  <c r="FW86" i="34" s="1"/>
  <c r="FA86" i="34"/>
  <c r="FY86" i="34" s="1"/>
  <c r="FC86" i="34"/>
  <c r="GB86" i="34" s="1"/>
  <c r="FE86" i="34"/>
  <c r="GD86" i="34" s="1"/>
  <c r="FG86" i="34"/>
  <c r="GF86" i="34" s="1"/>
  <c r="GY86" i="34"/>
  <c r="GZ86" i="34" s="1"/>
  <c r="HA86" i="34"/>
  <c r="HC86" i="34"/>
  <c r="HI86" i="34" s="1"/>
  <c r="BN86" i="34" s="1"/>
  <c r="DC87" i="34"/>
  <c r="DE87" i="34"/>
  <c r="BH87" i="34" s="1"/>
  <c r="EV87" i="34"/>
  <c r="FT87" i="34" s="1"/>
  <c r="EX87" i="34"/>
  <c r="FV87" i="34" s="1"/>
  <c r="EZ87" i="34"/>
  <c r="FX87" i="34" s="1"/>
  <c r="FB87" i="34"/>
  <c r="GA87" i="34" s="1"/>
  <c r="FD87" i="34"/>
  <c r="GC87" i="34" s="1"/>
  <c r="FF87" i="34"/>
  <c r="GE87" i="34" s="1"/>
  <c r="HB87" i="34"/>
  <c r="BK87" i="34" s="1"/>
  <c r="EW88" i="34"/>
  <c r="FU88" i="34" s="1"/>
  <c r="EY88" i="34"/>
  <c r="FW88" i="34" s="1"/>
  <c r="FA88" i="34"/>
  <c r="FY88" i="34" s="1"/>
  <c r="FC88" i="34"/>
  <c r="GB88" i="34" s="1"/>
  <c r="FE88" i="34"/>
  <c r="GD88" i="34" s="1"/>
  <c r="FG88" i="34"/>
  <c r="GF88" i="34" s="1"/>
  <c r="GY88" i="34"/>
  <c r="GZ88" i="34" s="1"/>
  <c r="HA88" i="34"/>
  <c r="HC88" i="34"/>
  <c r="HI88" i="34" s="1"/>
  <c r="BN88" i="34" s="1"/>
  <c r="DC89" i="34"/>
  <c r="DE89" i="34"/>
  <c r="BH89" i="34" s="1"/>
  <c r="EV89" i="34"/>
  <c r="FT89" i="34" s="1"/>
  <c r="EX89" i="34"/>
  <c r="FV89" i="34" s="1"/>
  <c r="EZ89" i="34"/>
  <c r="FX89" i="34" s="1"/>
  <c r="FB89" i="34"/>
  <c r="GA89" i="34" s="1"/>
  <c r="FD89" i="34"/>
  <c r="GC89" i="34" s="1"/>
  <c r="FF89" i="34"/>
  <c r="GE89" i="34" s="1"/>
  <c r="HB89" i="34"/>
  <c r="BK89" i="34" s="1"/>
  <c r="EW90" i="34"/>
  <c r="FU90" i="34" s="1"/>
  <c r="EY90" i="34"/>
  <c r="FW90" i="34" s="1"/>
  <c r="FA90" i="34"/>
  <c r="FY90" i="34" s="1"/>
  <c r="FC90" i="34"/>
  <c r="GB90" i="34" s="1"/>
  <c r="FE90" i="34"/>
  <c r="GD90" i="34" s="1"/>
  <c r="FG90" i="34"/>
  <c r="GF90" i="34" s="1"/>
  <c r="GY90" i="34"/>
  <c r="GZ90" i="34" s="1"/>
  <c r="HA90" i="34"/>
  <c r="HC90" i="34"/>
  <c r="HI90" i="34" s="1"/>
  <c r="BN90" i="34" s="1"/>
  <c r="DC91" i="34"/>
  <c r="DE91" i="34"/>
  <c r="BH91" i="34" s="1"/>
  <c r="EV91" i="34"/>
  <c r="FT91" i="34" s="1"/>
  <c r="EX91" i="34"/>
  <c r="FV91" i="34" s="1"/>
  <c r="EZ91" i="34"/>
  <c r="FX91" i="34" s="1"/>
  <c r="FB91" i="34"/>
  <c r="GA91" i="34" s="1"/>
  <c r="FD91" i="34"/>
  <c r="GC91" i="34" s="1"/>
  <c r="FF91" i="34"/>
  <c r="GE91" i="34" s="1"/>
  <c r="HB91" i="34"/>
  <c r="BK91" i="34" s="1"/>
  <c r="EW92" i="34"/>
  <c r="FU92" i="34" s="1"/>
  <c r="EY92" i="34"/>
  <c r="FW92" i="34" s="1"/>
  <c r="FA92" i="34"/>
  <c r="FY92" i="34" s="1"/>
  <c r="FC92" i="34"/>
  <c r="GB92" i="34" s="1"/>
  <c r="FE92" i="34"/>
  <c r="GD92" i="34" s="1"/>
  <c r="FG92" i="34"/>
  <c r="GF92" i="34" s="1"/>
  <c r="GY92" i="34"/>
  <c r="GZ92" i="34" s="1"/>
  <c r="HA92" i="34"/>
  <c r="HC92" i="34"/>
  <c r="HI92" i="34" s="1"/>
  <c r="BN92" i="34" s="1"/>
  <c r="DC93" i="34"/>
  <c r="DE93" i="34"/>
  <c r="BH93" i="34" s="1"/>
  <c r="EV93" i="34"/>
  <c r="FT93" i="34" s="1"/>
  <c r="EX93" i="34"/>
  <c r="FV93" i="34" s="1"/>
  <c r="EZ93" i="34"/>
  <c r="FX93" i="34" s="1"/>
  <c r="FB93" i="34"/>
  <c r="GA93" i="34" s="1"/>
  <c r="FD93" i="34"/>
  <c r="GC93" i="34" s="1"/>
  <c r="FF93" i="34"/>
  <c r="GE93" i="34" s="1"/>
  <c r="HB93" i="34"/>
  <c r="BK93" i="34" s="1"/>
  <c r="EW94" i="34"/>
  <c r="FU94" i="34" s="1"/>
  <c r="EY94" i="34"/>
  <c r="FW94" i="34" s="1"/>
  <c r="FA94" i="34"/>
  <c r="FY94" i="34" s="1"/>
  <c r="FC94" i="34"/>
  <c r="GB94" i="34" s="1"/>
  <c r="FE94" i="34"/>
  <c r="GD94" i="34" s="1"/>
  <c r="FG94" i="34"/>
  <c r="GF94" i="34" s="1"/>
  <c r="GY94" i="34"/>
  <c r="GZ94" i="34" s="1"/>
  <c r="HA94" i="34"/>
  <c r="HC94" i="34"/>
  <c r="HI94" i="34" s="1"/>
  <c r="BN94" i="34" s="1"/>
  <c r="DC95" i="34"/>
  <c r="DE95" i="34"/>
  <c r="BH95" i="34" s="1"/>
  <c r="EV95" i="34"/>
  <c r="FT95" i="34" s="1"/>
  <c r="EX95" i="34"/>
  <c r="FV95" i="34" s="1"/>
  <c r="EZ95" i="34"/>
  <c r="FX95" i="34" s="1"/>
  <c r="FB95" i="34"/>
  <c r="GA95" i="34" s="1"/>
  <c r="FD95" i="34"/>
  <c r="GC95" i="34" s="1"/>
  <c r="FF95" i="34"/>
  <c r="GE95" i="34" s="1"/>
  <c r="HB95" i="34"/>
  <c r="BK95" i="34" s="1"/>
  <c r="EW96" i="34"/>
  <c r="FU96" i="34" s="1"/>
  <c r="EY96" i="34"/>
  <c r="FW96" i="34" s="1"/>
  <c r="FA96" i="34"/>
  <c r="FY96" i="34" s="1"/>
  <c r="FC96" i="34"/>
  <c r="GB96" i="34" s="1"/>
  <c r="FE96" i="34"/>
  <c r="GD96" i="34" s="1"/>
  <c r="FG96" i="34"/>
  <c r="GF96" i="34" s="1"/>
  <c r="GY96" i="34"/>
  <c r="GZ96" i="34" s="1"/>
  <c r="HA96" i="34"/>
  <c r="HC96" i="34"/>
  <c r="HI96" i="34" s="1"/>
  <c r="BN96" i="34" s="1"/>
  <c r="DC97" i="34"/>
  <c r="DE97" i="34"/>
  <c r="BH97" i="34" s="1"/>
  <c r="EV97" i="34"/>
  <c r="FT97" i="34" s="1"/>
  <c r="EX97" i="34"/>
  <c r="FV97" i="34" s="1"/>
  <c r="EZ97" i="34"/>
  <c r="FX97" i="34" s="1"/>
  <c r="FB97" i="34"/>
  <c r="GA97" i="34" s="1"/>
  <c r="FD97" i="34"/>
  <c r="GC97" i="34" s="1"/>
  <c r="FF97" i="34"/>
  <c r="GE97" i="34" s="1"/>
  <c r="HB97" i="34"/>
  <c r="BK97" i="34" s="1"/>
  <c r="EW98" i="34"/>
  <c r="FU98" i="34" s="1"/>
  <c r="EY98" i="34"/>
  <c r="FW98" i="34" s="1"/>
  <c r="FA98" i="34"/>
  <c r="FY98" i="34" s="1"/>
  <c r="FC98" i="34"/>
  <c r="GB98" i="34" s="1"/>
  <c r="FE98" i="34"/>
  <c r="GD98" i="34" s="1"/>
  <c r="FG98" i="34"/>
  <c r="GF98" i="34" s="1"/>
  <c r="GY98" i="34"/>
  <c r="GZ98" i="34" s="1"/>
  <c r="HA98" i="34"/>
  <c r="HC98" i="34"/>
  <c r="HI98" i="34" s="1"/>
  <c r="BN98" i="34" s="1"/>
  <c r="DC99" i="34"/>
  <c r="DE99" i="34"/>
  <c r="BH99" i="34" s="1"/>
  <c r="EV99" i="34"/>
  <c r="FT99" i="34" s="1"/>
  <c r="EX99" i="34"/>
  <c r="FV99" i="34" s="1"/>
  <c r="EZ99" i="34"/>
  <c r="FX99" i="34" s="1"/>
  <c r="FB99" i="34"/>
  <c r="GA99" i="34" s="1"/>
  <c r="FD99" i="34"/>
  <c r="GC99" i="34" s="1"/>
  <c r="FF99" i="34"/>
  <c r="GE99" i="34" s="1"/>
  <c r="HB99" i="34"/>
  <c r="BK99" i="34" s="1"/>
  <c r="HB100" i="34"/>
  <c r="BK100" i="34" s="1"/>
  <c r="EV100" i="34"/>
  <c r="FT100" i="34" s="1"/>
  <c r="GY100" i="34"/>
  <c r="GZ100" i="34" s="1"/>
  <c r="HC100" i="34"/>
  <c r="HI100" i="34" s="1"/>
  <c r="BN100" i="34" s="1"/>
  <c r="HN100" i="34"/>
  <c r="HR100" i="34"/>
  <c r="HV100" i="34"/>
  <c r="EW101" i="34"/>
  <c r="FU101" i="34" s="1"/>
  <c r="HO101" i="34"/>
  <c r="HS101" i="34"/>
  <c r="HW101" i="34"/>
  <c r="DS102" i="34"/>
  <c r="DE102" i="34"/>
  <c r="BH102" i="34" s="1"/>
  <c r="DC102" i="34"/>
  <c r="HP102" i="34"/>
  <c r="HT102" i="34"/>
  <c r="HX102" i="34"/>
  <c r="DU103" i="34"/>
  <c r="HQ103" i="34"/>
  <c r="HU103" i="34"/>
  <c r="HY103" i="34"/>
  <c r="DB104" i="34"/>
  <c r="HB104" i="34"/>
  <c r="BK104" i="34" s="1"/>
  <c r="EV104" i="34"/>
  <c r="FT104" i="34" s="1"/>
  <c r="GY104" i="34"/>
  <c r="GZ104" i="34" s="1"/>
  <c r="HC104" i="34"/>
  <c r="HI104" i="34" s="1"/>
  <c r="BN104" i="34" s="1"/>
  <c r="HN104" i="34"/>
  <c r="HR104" i="34"/>
  <c r="HV104" i="34"/>
  <c r="EW105" i="34"/>
  <c r="FU105" i="34" s="1"/>
  <c r="HO105" i="34"/>
  <c r="HS105" i="34"/>
  <c r="HW105" i="34"/>
  <c r="DS106" i="34"/>
  <c r="DE106" i="34"/>
  <c r="BH106" i="34" s="1"/>
  <c r="DC106" i="34"/>
  <c r="HP106" i="34"/>
  <c r="HT106" i="34"/>
  <c r="HX106" i="34"/>
  <c r="DU107" i="34"/>
  <c r="HQ107" i="34"/>
  <c r="HU107" i="34"/>
  <c r="HY107" i="34"/>
  <c r="DB108" i="34"/>
  <c r="DU109" i="34"/>
  <c r="DT109" i="34"/>
  <c r="DT112" i="34"/>
  <c r="DU112" i="34"/>
  <c r="DU113" i="34"/>
  <c r="DT113" i="34"/>
  <c r="DT116" i="34"/>
  <c r="DU116" i="34"/>
  <c r="DU117" i="34"/>
  <c r="DT117" i="34"/>
  <c r="DT120" i="34"/>
  <c r="DU120" i="34"/>
  <c r="DU121" i="34"/>
  <c r="DT121" i="34"/>
  <c r="DT124" i="34"/>
  <c r="DU124" i="34"/>
  <c r="DU125" i="34"/>
  <c r="DT125" i="34"/>
  <c r="DU127" i="34"/>
  <c r="DT127" i="34"/>
  <c r="DU131" i="34"/>
  <c r="DT131" i="34"/>
  <c r="GY67" i="34"/>
  <c r="GZ67" i="34" s="1"/>
  <c r="HA67" i="34"/>
  <c r="HC67" i="34"/>
  <c r="HI67" i="34" s="1"/>
  <c r="BN67" i="34" s="1"/>
  <c r="GY69" i="34"/>
  <c r="GZ69" i="34" s="1"/>
  <c r="HA69" i="34"/>
  <c r="HC69" i="34"/>
  <c r="HI69" i="34" s="1"/>
  <c r="BN69" i="34" s="1"/>
  <c r="GY71" i="34"/>
  <c r="GZ71" i="34" s="1"/>
  <c r="HA71" i="34"/>
  <c r="HC71" i="34"/>
  <c r="HI71" i="34" s="1"/>
  <c r="BN71" i="34" s="1"/>
  <c r="GY73" i="34"/>
  <c r="GZ73" i="34" s="1"/>
  <c r="HA73" i="34"/>
  <c r="HC73" i="34"/>
  <c r="HI73" i="34" s="1"/>
  <c r="BN73" i="34" s="1"/>
  <c r="GY75" i="34"/>
  <c r="GZ75" i="34" s="1"/>
  <c r="HA75" i="34"/>
  <c r="HC75" i="34"/>
  <c r="HI75" i="34" s="1"/>
  <c r="BN75" i="34" s="1"/>
  <c r="GY77" i="34"/>
  <c r="GZ77" i="34" s="1"/>
  <c r="HA77" i="34"/>
  <c r="HC77" i="34"/>
  <c r="HI77" i="34" s="1"/>
  <c r="BN77" i="34" s="1"/>
  <c r="GY79" i="34"/>
  <c r="GZ79" i="34" s="1"/>
  <c r="HA79" i="34"/>
  <c r="HC79" i="34"/>
  <c r="HI79" i="34" s="1"/>
  <c r="BN79" i="34" s="1"/>
  <c r="GY81" i="34"/>
  <c r="GZ81" i="34" s="1"/>
  <c r="HA81" i="34"/>
  <c r="HC81" i="34"/>
  <c r="HI81" i="34" s="1"/>
  <c r="BN81" i="34" s="1"/>
  <c r="GY83" i="34"/>
  <c r="GZ83" i="34" s="1"/>
  <c r="HA83" i="34"/>
  <c r="HC83" i="34"/>
  <c r="HI83" i="34" s="1"/>
  <c r="BN83" i="34" s="1"/>
  <c r="GY85" i="34"/>
  <c r="GZ85" i="34" s="1"/>
  <c r="HA85" i="34"/>
  <c r="HC85" i="34"/>
  <c r="HI85" i="34" s="1"/>
  <c r="BN85" i="34" s="1"/>
  <c r="GY87" i="34"/>
  <c r="GZ87" i="34" s="1"/>
  <c r="HA87" i="34"/>
  <c r="HC87" i="34"/>
  <c r="HI87" i="34" s="1"/>
  <c r="BN87" i="34" s="1"/>
  <c r="GY89" i="34"/>
  <c r="GZ89" i="34" s="1"/>
  <c r="HA89" i="34"/>
  <c r="HC89" i="34"/>
  <c r="HI89" i="34" s="1"/>
  <c r="BN89" i="34" s="1"/>
  <c r="GY91" i="34"/>
  <c r="GZ91" i="34" s="1"/>
  <c r="HA91" i="34"/>
  <c r="HC91" i="34"/>
  <c r="HI91" i="34" s="1"/>
  <c r="BN91" i="34" s="1"/>
  <c r="GY93" i="34"/>
  <c r="GZ93" i="34" s="1"/>
  <c r="HA93" i="34"/>
  <c r="HC93" i="34"/>
  <c r="HI93" i="34" s="1"/>
  <c r="BN93" i="34" s="1"/>
  <c r="GY95" i="34"/>
  <c r="GZ95" i="34" s="1"/>
  <c r="HA95" i="34"/>
  <c r="HC95" i="34"/>
  <c r="HI95" i="34" s="1"/>
  <c r="BN95" i="34" s="1"/>
  <c r="GY97" i="34"/>
  <c r="GZ97" i="34" s="1"/>
  <c r="HA97" i="34"/>
  <c r="HC97" i="34"/>
  <c r="HI97" i="34" s="1"/>
  <c r="BN97" i="34" s="1"/>
  <c r="GY99" i="34"/>
  <c r="GZ99" i="34" s="1"/>
  <c r="HA99" i="34"/>
  <c r="HC99" i="34"/>
  <c r="HI99" i="34" s="1"/>
  <c r="BN99" i="34" s="1"/>
  <c r="DB102" i="34"/>
  <c r="HB102" i="34"/>
  <c r="BK102" i="34" s="1"/>
  <c r="EV102" i="34"/>
  <c r="FT102" i="34" s="1"/>
  <c r="GY102" i="34"/>
  <c r="GZ102" i="34" s="1"/>
  <c r="HC102" i="34"/>
  <c r="HI102" i="34" s="1"/>
  <c r="BN102" i="34" s="1"/>
  <c r="HN102" i="34"/>
  <c r="HR102" i="34"/>
  <c r="HV102" i="34"/>
  <c r="EW103" i="34"/>
  <c r="FU103" i="34" s="1"/>
  <c r="HO103" i="34"/>
  <c r="HS103" i="34"/>
  <c r="HW103" i="34"/>
  <c r="DS104" i="34"/>
  <c r="DE104" i="34"/>
  <c r="BH104" i="34" s="1"/>
  <c r="DC104" i="34"/>
  <c r="DB106" i="34"/>
  <c r="HB106" i="34"/>
  <c r="BK106" i="34" s="1"/>
  <c r="EV106" i="34"/>
  <c r="FT106" i="34" s="1"/>
  <c r="GY106" i="34"/>
  <c r="GZ106" i="34" s="1"/>
  <c r="HC106" i="34"/>
  <c r="HI106" i="34" s="1"/>
  <c r="BN106" i="34" s="1"/>
  <c r="HN106" i="34"/>
  <c r="HR106" i="34"/>
  <c r="HV106" i="34"/>
  <c r="EW107" i="34"/>
  <c r="FU107" i="34" s="1"/>
  <c r="HO107" i="34"/>
  <c r="HS107" i="34"/>
  <c r="HW107" i="34"/>
  <c r="DS108" i="34"/>
  <c r="DE108" i="34"/>
  <c r="BH108" i="34" s="1"/>
  <c r="DC108" i="34"/>
  <c r="DT110" i="34"/>
  <c r="DU110" i="34"/>
  <c r="DU111" i="34"/>
  <c r="DT111" i="34"/>
  <c r="DT114" i="34"/>
  <c r="DU114" i="34"/>
  <c r="DU115" i="34"/>
  <c r="DT115" i="34"/>
  <c r="DT118" i="34"/>
  <c r="DU118" i="34"/>
  <c r="DU119" i="34"/>
  <c r="DT119" i="34"/>
  <c r="DT122" i="34"/>
  <c r="DU122" i="34"/>
  <c r="DU123" i="34"/>
  <c r="DT123" i="34"/>
  <c r="DU129" i="34"/>
  <c r="DT129" i="34"/>
  <c r="GY101" i="34"/>
  <c r="GZ101" i="34" s="1"/>
  <c r="HA101" i="34"/>
  <c r="HC101" i="34"/>
  <c r="HI101" i="34" s="1"/>
  <c r="BN101" i="34" s="1"/>
  <c r="GY103" i="34"/>
  <c r="GZ103" i="34" s="1"/>
  <c r="HA103" i="34"/>
  <c r="HC103" i="34"/>
  <c r="HI103" i="34" s="1"/>
  <c r="BN103" i="34" s="1"/>
  <c r="GY105" i="34"/>
  <c r="GZ105" i="34" s="1"/>
  <c r="HA105" i="34"/>
  <c r="HC105" i="34"/>
  <c r="HI105" i="34" s="1"/>
  <c r="BN105" i="34" s="1"/>
  <c r="GY107" i="34"/>
  <c r="GZ107" i="34" s="1"/>
  <c r="HA107" i="34"/>
  <c r="HC107" i="34"/>
  <c r="HI107" i="34" s="1"/>
  <c r="BN107" i="34" s="1"/>
  <c r="EV108" i="34"/>
  <c r="FT108" i="34" s="1"/>
  <c r="EX108" i="34"/>
  <c r="FV108" i="34" s="1"/>
  <c r="EZ108" i="34"/>
  <c r="FX108" i="34" s="1"/>
  <c r="FB108" i="34"/>
  <c r="GA108" i="34" s="1"/>
  <c r="FD108" i="34"/>
  <c r="GC108" i="34" s="1"/>
  <c r="FF108" i="34"/>
  <c r="GE108" i="34" s="1"/>
  <c r="HB108" i="34"/>
  <c r="BK108" i="34" s="1"/>
  <c r="EW109" i="34"/>
  <c r="FU109" i="34" s="1"/>
  <c r="EY109" i="34"/>
  <c r="FW109" i="34" s="1"/>
  <c r="FA109" i="34"/>
  <c r="FY109" i="34" s="1"/>
  <c r="FC109" i="34"/>
  <c r="GB109" i="34" s="1"/>
  <c r="FE109" i="34"/>
  <c r="GD109" i="34" s="1"/>
  <c r="FG109" i="34"/>
  <c r="GF109" i="34" s="1"/>
  <c r="GY109" i="34"/>
  <c r="GZ109" i="34" s="1"/>
  <c r="HA109" i="34"/>
  <c r="HC109" i="34"/>
  <c r="HI109" i="34" s="1"/>
  <c r="BN109" i="34" s="1"/>
  <c r="DC110" i="34"/>
  <c r="DE110" i="34"/>
  <c r="BH110" i="34" s="1"/>
  <c r="EV110" i="34"/>
  <c r="FT110" i="34" s="1"/>
  <c r="EX110" i="34"/>
  <c r="FV110" i="34" s="1"/>
  <c r="EZ110" i="34"/>
  <c r="FX110" i="34" s="1"/>
  <c r="FB110" i="34"/>
  <c r="GA110" i="34" s="1"/>
  <c r="FD110" i="34"/>
  <c r="GC110" i="34" s="1"/>
  <c r="FF110" i="34"/>
  <c r="GE110" i="34" s="1"/>
  <c r="HB110" i="34"/>
  <c r="BK110" i="34" s="1"/>
  <c r="EW111" i="34"/>
  <c r="FU111" i="34" s="1"/>
  <c r="EY111" i="34"/>
  <c r="FW111" i="34" s="1"/>
  <c r="FA111" i="34"/>
  <c r="FY111" i="34" s="1"/>
  <c r="FC111" i="34"/>
  <c r="GB111" i="34" s="1"/>
  <c r="FE111" i="34"/>
  <c r="GD111" i="34" s="1"/>
  <c r="FG111" i="34"/>
  <c r="GF111" i="34" s="1"/>
  <c r="GY111" i="34"/>
  <c r="GZ111" i="34" s="1"/>
  <c r="HA111" i="34"/>
  <c r="HC111" i="34"/>
  <c r="HI111" i="34" s="1"/>
  <c r="BN111" i="34" s="1"/>
  <c r="DC112" i="34"/>
  <c r="DE112" i="34"/>
  <c r="BH112" i="34" s="1"/>
  <c r="EV112" i="34"/>
  <c r="FT112" i="34" s="1"/>
  <c r="EX112" i="34"/>
  <c r="FV112" i="34" s="1"/>
  <c r="EZ112" i="34"/>
  <c r="FX112" i="34" s="1"/>
  <c r="FB112" i="34"/>
  <c r="GA112" i="34" s="1"/>
  <c r="FD112" i="34"/>
  <c r="GC112" i="34" s="1"/>
  <c r="FF112" i="34"/>
  <c r="GE112" i="34" s="1"/>
  <c r="HB112" i="34"/>
  <c r="BK112" i="34" s="1"/>
  <c r="EW113" i="34"/>
  <c r="FU113" i="34" s="1"/>
  <c r="EY113" i="34"/>
  <c r="FW113" i="34" s="1"/>
  <c r="FA113" i="34"/>
  <c r="FY113" i="34" s="1"/>
  <c r="FC113" i="34"/>
  <c r="GB113" i="34" s="1"/>
  <c r="FE113" i="34"/>
  <c r="GD113" i="34" s="1"/>
  <c r="FG113" i="34"/>
  <c r="GF113" i="34" s="1"/>
  <c r="GY113" i="34"/>
  <c r="GZ113" i="34" s="1"/>
  <c r="HA113" i="34"/>
  <c r="HC113" i="34"/>
  <c r="HI113" i="34" s="1"/>
  <c r="BN113" i="34" s="1"/>
  <c r="DC114" i="34"/>
  <c r="DE114" i="34"/>
  <c r="BH114" i="34" s="1"/>
  <c r="EV114" i="34"/>
  <c r="FT114" i="34" s="1"/>
  <c r="EX114" i="34"/>
  <c r="FV114" i="34" s="1"/>
  <c r="EZ114" i="34"/>
  <c r="FX114" i="34" s="1"/>
  <c r="FB114" i="34"/>
  <c r="GA114" i="34" s="1"/>
  <c r="FD114" i="34"/>
  <c r="GC114" i="34" s="1"/>
  <c r="FF114" i="34"/>
  <c r="GE114" i="34" s="1"/>
  <c r="HB114" i="34"/>
  <c r="BK114" i="34" s="1"/>
  <c r="EW115" i="34"/>
  <c r="FU115" i="34" s="1"/>
  <c r="EY115" i="34"/>
  <c r="FW115" i="34" s="1"/>
  <c r="FA115" i="34"/>
  <c r="FY115" i="34" s="1"/>
  <c r="FC115" i="34"/>
  <c r="GB115" i="34" s="1"/>
  <c r="FE115" i="34"/>
  <c r="GD115" i="34" s="1"/>
  <c r="FG115" i="34"/>
  <c r="GF115" i="34" s="1"/>
  <c r="GY115" i="34"/>
  <c r="GZ115" i="34" s="1"/>
  <c r="HA115" i="34"/>
  <c r="HC115" i="34"/>
  <c r="HI115" i="34" s="1"/>
  <c r="BN115" i="34" s="1"/>
  <c r="DC116" i="34"/>
  <c r="DE116" i="34"/>
  <c r="BH116" i="34" s="1"/>
  <c r="EV116" i="34"/>
  <c r="FT116" i="34" s="1"/>
  <c r="EX116" i="34"/>
  <c r="FV116" i="34" s="1"/>
  <c r="EZ116" i="34"/>
  <c r="FX116" i="34" s="1"/>
  <c r="FB116" i="34"/>
  <c r="GA116" i="34" s="1"/>
  <c r="FD116" i="34"/>
  <c r="GC116" i="34" s="1"/>
  <c r="FF116" i="34"/>
  <c r="GE116" i="34" s="1"/>
  <c r="HB116" i="34"/>
  <c r="BK116" i="34" s="1"/>
  <c r="EW117" i="34"/>
  <c r="FU117" i="34" s="1"/>
  <c r="EY117" i="34"/>
  <c r="FW117" i="34" s="1"/>
  <c r="FA117" i="34"/>
  <c r="FY117" i="34" s="1"/>
  <c r="FC117" i="34"/>
  <c r="GB117" i="34" s="1"/>
  <c r="FE117" i="34"/>
  <c r="GD117" i="34" s="1"/>
  <c r="FG117" i="34"/>
  <c r="GF117" i="34" s="1"/>
  <c r="GY117" i="34"/>
  <c r="GZ117" i="34" s="1"/>
  <c r="HA117" i="34"/>
  <c r="HC117" i="34"/>
  <c r="HI117" i="34" s="1"/>
  <c r="BN117" i="34" s="1"/>
  <c r="DC118" i="34"/>
  <c r="DE118" i="34"/>
  <c r="BH118" i="34" s="1"/>
  <c r="EV118" i="34"/>
  <c r="FT118" i="34" s="1"/>
  <c r="EX118" i="34"/>
  <c r="FV118" i="34" s="1"/>
  <c r="EZ118" i="34"/>
  <c r="FX118" i="34" s="1"/>
  <c r="FB118" i="34"/>
  <c r="GA118" i="34" s="1"/>
  <c r="FD118" i="34"/>
  <c r="GC118" i="34" s="1"/>
  <c r="FF118" i="34"/>
  <c r="GE118" i="34" s="1"/>
  <c r="HB118" i="34"/>
  <c r="BK118" i="34" s="1"/>
  <c r="EW119" i="34"/>
  <c r="FU119" i="34" s="1"/>
  <c r="EY119" i="34"/>
  <c r="FW119" i="34" s="1"/>
  <c r="FA119" i="34"/>
  <c r="FY119" i="34" s="1"/>
  <c r="FC119" i="34"/>
  <c r="GB119" i="34" s="1"/>
  <c r="FE119" i="34"/>
  <c r="GD119" i="34" s="1"/>
  <c r="FG119" i="34"/>
  <c r="GF119" i="34" s="1"/>
  <c r="GY119" i="34"/>
  <c r="GZ119" i="34" s="1"/>
  <c r="HA119" i="34"/>
  <c r="HC119" i="34"/>
  <c r="HI119" i="34" s="1"/>
  <c r="BN119" i="34" s="1"/>
  <c r="DC120" i="34"/>
  <c r="DE120" i="34"/>
  <c r="BH120" i="34" s="1"/>
  <c r="EV120" i="34"/>
  <c r="FT120" i="34" s="1"/>
  <c r="EX120" i="34"/>
  <c r="FV120" i="34" s="1"/>
  <c r="EZ120" i="34"/>
  <c r="FX120" i="34" s="1"/>
  <c r="FB120" i="34"/>
  <c r="GA120" i="34" s="1"/>
  <c r="FD120" i="34"/>
  <c r="GC120" i="34" s="1"/>
  <c r="FF120" i="34"/>
  <c r="GE120" i="34" s="1"/>
  <c r="HB120" i="34"/>
  <c r="BK120" i="34" s="1"/>
  <c r="EW121" i="34"/>
  <c r="FU121" i="34" s="1"/>
  <c r="EY121" i="34"/>
  <c r="FW121" i="34" s="1"/>
  <c r="FA121" i="34"/>
  <c r="FY121" i="34" s="1"/>
  <c r="FC121" i="34"/>
  <c r="GB121" i="34" s="1"/>
  <c r="FE121" i="34"/>
  <c r="GD121" i="34" s="1"/>
  <c r="FG121" i="34"/>
  <c r="GF121" i="34" s="1"/>
  <c r="GY121" i="34"/>
  <c r="GZ121" i="34" s="1"/>
  <c r="HA121" i="34"/>
  <c r="HC121" i="34"/>
  <c r="HI121" i="34" s="1"/>
  <c r="BN121" i="34" s="1"/>
  <c r="DC122" i="34"/>
  <c r="DE122" i="34"/>
  <c r="BH122" i="34" s="1"/>
  <c r="EV122" i="34"/>
  <c r="FT122" i="34" s="1"/>
  <c r="EX122" i="34"/>
  <c r="FV122" i="34" s="1"/>
  <c r="EZ122" i="34"/>
  <c r="FX122" i="34" s="1"/>
  <c r="FB122" i="34"/>
  <c r="GA122" i="34" s="1"/>
  <c r="FD122" i="34"/>
  <c r="GC122" i="34" s="1"/>
  <c r="FF122" i="34"/>
  <c r="GE122" i="34" s="1"/>
  <c r="HB122" i="34"/>
  <c r="BK122" i="34" s="1"/>
  <c r="EW123" i="34"/>
  <c r="FU123" i="34" s="1"/>
  <c r="EY123" i="34"/>
  <c r="FW123" i="34" s="1"/>
  <c r="FA123" i="34"/>
  <c r="FY123" i="34" s="1"/>
  <c r="FC123" i="34"/>
  <c r="GB123" i="34" s="1"/>
  <c r="FE123" i="34"/>
  <c r="GD123" i="34" s="1"/>
  <c r="FG123" i="34"/>
  <c r="GF123" i="34" s="1"/>
  <c r="GY123" i="34"/>
  <c r="GZ123" i="34" s="1"/>
  <c r="HA123" i="34"/>
  <c r="HC123" i="34"/>
  <c r="HI123" i="34" s="1"/>
  <c r="BN123" i="34" s="1"/>
  <c r="DC124" i="34"/>
  <c r="DE124" i="34"/>
  <c r="BH124" i="34" s="1"/>
  <c r="EV124" i="34"/>
  <c r="FT124" i="34" s="1"/>
  <c r="EX124" i="34"/>
  <c r="FV124" i="34" s="1"/>
  <c r="EZ124" i="34"/>
  <c r="FX124" i="34" s="1"/>
  <c r="FB124" i="34"/>
  <c r="GA124" i="34" s="1"/>
  <c r="FD124" i="34"/>
  <c r="GC124" i="34" s="1"/>
  <c r="FF124" i="34"/>
  <c r="GE124" i="34" s="1"/>
  <c r="HB124" i="34"/>
  <c r="BK124" i="34" s="1"/>
  <c r="HP125" i="34"/>
  <c r="HT125" i="34"/>
  <c r="HX125" i="34"/>
  <c r="DU126" i="34"/>
  <c r="HQ126" i="34"/>
  <c r="HU126" i="34"/>
  <c r="HY126" i="34"/>
  <c r="DB127" i="34"/>
  <c r="HB127" i="34"/>
  <c r="BK127" i="34" s="1"/>
  <c r="EV127" i="34"/>
  <c r="FT127" i="34" s="1"/>
  <c r="GY127" i="34"/>
  <c r="GZ127" i="34" s="1"/>
  <c r="HC127" i="34"/>
  <c r="HI127" i="34" s="1"/>
  <c r="BN127" i="34" s="1"/>
  <c r="HN127" i="34"/>
  <c r="HR127" i="34"/>
  <c r="HV127" i="34"/>
  <c r="EW128" i="34"/>
  <c r="FU128" i="34" s="1"/>
  <c r="HO128" i="34"/>
  <c r="HS128" i="34"/>
  <c r="HW128" i="34"/>
  <c r="DS129" i="34"/>
  <c r="DE129" i="34"/>
  <c r="BH129" i="34" s="1"/>
  <c r="DC129" i="34"/>
  <c r="HP129" i="34"/>
  <c r="HT129" i="34"/>
  <c r="HX129" i="34"/>
  <c r="DU130" i="34"/>
  <c r="HQ130" i="34"/>
  <c r="HU130" i="34"/>
  <c r="HY130" i="34"/>
  <c r="DB131" i="34"/>
  <c r="HB131" i="34"/>
  <c r="BK131" i="34" s="1"/>
  <c r="EV131" i="34"/>
  <c r="FT131" i="34" s="1"/>
  <c r="GY131" i="34"/>
  <c r="GZ131" i="34" s="1"/>
  <c r="HC131" i="34"/>
  <c r="HI131" i="34" s="1"/>
  <c r="BN131" i="34" s="1"/>
  <c r="HN131" i="34"/>
  <c r="HR131" i="34"/>
  <c r="HV131" i="34"/>
  <c r="DT135" i="34"/>
  <c r="DU135" i="34"/>
  <c r="DU136" i="34"/>
  <c r="DT136" i="34"/>
  <c r="DU138" i="34"/>
  <c r="DT138" i="34"/>
  <c r="DU142" i="34"/>
  <c r="DT142" i="34"/>
  <c r="GY108" i="34"/>
  <c r="GZ108" i="34" s="1"/>
  <c r="HA108" i="34"/>
  <c r="HC108" i="34"/>
  <c r="HI108" i="34" s="1"/>
  <c r="BN108" i="34" s="1"/>
  <c r="GY110" i="34"/>
  <c r="GZ110" i="34" s="1"/>
  <c r="HA110" i="34"/>
  <c r="HC110" i="34"/>
  <c r="HI110" i="34" s="1"/>
  <c r="BN110" i="34" s="1"/>
  <c r="GY112" i="34"/>
  <c r="GZ112" i="34" s="1"/>
  <c r="HA112" i="34"/>
  <c r="HC112" i="34"/>
  <c r="HI112" i="34" s="1"/>
  <c r="BN112" i="34" s="1"/>
  <c r="GY114" i="34"/>
  <c r="GZ114" i="34" s="1"/>
  <c r="HA114" i="34"/>
  <c r="HC114" i="34"/>
  <c r="HI114" i="34" s="1"/>
  <c r="BN114" i="34" s="1"/>
  <c r="GY116" i="34"/>
  <c r="GZ116" i="34" s="1"/>
  <c r="HA116" i="34"/>
  <c r="HC116" i="34"/>
  <c r="HI116" i="34" s="1"/>
  <c r="BN116" i="34" s="1"/>
  <c r="GY118" i="34"/>
  <c r="GZ118" i="34" s="1"/>
  <c r="HA118" i="34"/>
  <c r="HC118" i="34"/>
  <c r="HI118" i="34" s="1"/>
  <c r="BN118" i="34" s="1"/>
  <c r="GY120" i="34"/>
  <c r="GZ120" i="34" s="1"/>
  <c r="HA120" i="34"/>
  <c r="HC120" i="34"/>
  <c r="HI120" i="34" s="1"/>
  <c r="BN120" i="34" s="1"/>
  <c r="GY122" i="34"/>
  <c r="GZ122" i="34" s="1"/>
  <c r="HA122" i="34"/>
  <c r="HC122" i="34"/>
  <c r="HI122" i="34" s="1"/>
  <c r="BN122" i="34" s="1"/>
  <c r="GY124" i="34"/>
  <c r="GZ124" i="34" s="1"/>
  <c r="HA124" i="34"/>
  <c r="HC124" i="34"/>
  <c r="HI124" i="34" s="1"/>
  <c r="BN124" i="34" s="1"/>
  <c r="HB125" i="34"/>
  <c r="BK125" i="34" s="1"/>
  <c r="EV125" i="34"/>
  <c r="GY125" i="34"/>
  <c r="GZ125" i="34" s="1"/>
  <c r="HC125" i="34"/>
  <c r="HI125" i="34" s="1"/>
  <c r="BN125" i="34" s="1"/>
  <c r="HN125" i="34"/>
  <c r="HR125" i="34"/>
  <c r="HV125" i="34"/>
  <c r="EW126" i="34"/>
  <c r="FU126" i="34" s="1"/>
  <c r="HO126" i="34"/>
  <c r="HS126" i="34"/>
  <c r="HW126" i="34"/>
  <c r="DS127" i="34"/>
  <c r="DE127" i="34"/>
  <c r="BH127" i="34" s="1"/>
  <c r="DC127" i="34"/>
  <c r="DB129" i="34"/>
  <c r="HB129" i="34"/>
  <c r="BK129" i="34" s="1"/>
  <c r="EV129" i="34"/>
  <c r="FT129" i="34" s="1"/>
  <c r="GY129" i="34"/>
  <c r="GZ129" i="34" s="1"/>
  <c r="HC129" i="34"/>
  <c r="HI129" i="34" s="1"/>
  <c r="BN129" i="34" s="1"/>
  <c r="HN129" i="34"/>
  <c r="HR129" i="34"/>
  <c r="HV129" i="34"/>
  <c r="EW130" i="34"/>
  <c r="FU130" i="34" s="1"/>
  <c r="HO130" i="34"/>
  <c r="HS130" i="34"/>
  <c r="HW130" i="34"/>
  <c r="DS131" i="34"/>
  <c r="DE131" i="34"/>
  <c r="BH131" i="34" s="1"/>
  <c r="DC131" i="34"/>
  <c r="DT133" i="34"/>
  <c r="DU133" i="34"/>
  <c r="DU134" i="34"/>
  <c r="DT134" i="34"/>
  <c r="DU140" i="34"/>
  <c r="DT140" i="34"/>
  <c r="GY126" i="34"/>
  <c r="GZ126" i="34" s="1"/>
  <c r="HA126" i="34"/>
  <c r="HC126" i="34"/>
  <c r="HI126" i="34" s="1"/>
  <c r="BN126" i="34" s="1"/>
  <c r="GY128" i="34"/>
  <c r="GZ128" i="34" s="1"/>
  <c r="HA128" i="34"/>
  <c r="HC128" i="34"/>
  <c r="HI128" i="34" s="1"/>
  <c r="BN128" i="34" s="1"/>
  <c r="GY130" i="34"/>
  <c r="GZ130" i="34" s="1"/>
  <c r="HA130" i="34"/>
  <c r="HC130" i="34"/>
  <c r="HI130" i="34" s="1"/>
  <c r="BN130" i="34" s="1"/>
  <c r="EW132" i="34"/>
  <c r="FU132" i="34" s="1"/>
  <c r="EY132" i="34"/>
  <c r="FW132" i="34" s="1"/>
  <c r="FA132" i="34"/>
  <c r="FY132" i="34" s="1"/>
  <c r="FC132" i="34"/>
  <c r="GB132" i="34" s="1"/>
  <c r="FE132" i="34"/>
  <c r="GD132" i="34" s="1"/>
  <c r="FG132" i="34"/>
  <c r="GF132" i="34" s="1"/>
  <c r="GY132" i="34"/>
  <c r="GZ132" i="34" s="1"/>
  <c r="HA132" i="34"/>
  <c r="HC132" i="34"/>
  <c r="HI132" i="34" s="1"/>
  <c r="BN132" i="34" s="1"/>
  <c r="DC133" i="34"/>
  <c r="DE133" i="34"/>
  <c r="BH133" i="34" s="1"/>
  <c r="EV133" i="34"/>
  <c r="FT133" i="34" s="1"/>
  <c r="EX133" i="34"/>
  <c r="FV133" i="34" s="1"/>
  <c r="EZ133" i="34"/>
  <c r="FX133" i="34" s="1"/>
  <c r="FB133" i="34"/>
  <c r="GA133" i="34" s="1"/>
  <c r="FD133" i="34"/>
  <c r="GC133" i="34" s="1"/>
  <c r="FF133" i="34"/>
  <c r="GE133" i="34" s="1"/>
  <c r="HB133" i="34"/>
  <c r="BK133" i="34" s="1"/>
  <c r="EW134" i="34"/>
  <c r="FU134" i="34" s="1"/>
  <c r="EY134" i="34"/>
  <c r="FW134" i="34" s="1"/>
  <c r="FA134" i="34"/>
  <c r="FY134" i="34" s="1"/>
  <c r="FC134" i="34"/>
  <c r="GB134" i="34" s="1"/>
  <c r="FE134" i="34"/>
  <c r="GD134" i="34" s="1"/>
  <c r="FG134" i="34"/>
  <c r="GF134" i="34" s="1"/>
  <c r="GY134" i="34"/>
  <c r="GZ134" i="34" s="1"/>
  <c r="HA134" i="34"/>
  <c r="HC134" i="34"/>
  <c r="HI134" i="34" s="1"/>
  <c r="BN134" i="34" s="1"/>
  <c r="DC135" i="34"/>
  <c r="DE135" i="34"/>
  <c r="BH135" i="34" s="1"/>
  <c r="EV135" i="34"/>
  <c r="FT135" i="34" s="1"/>
  <c r="EX135" i="34"/>
  <c r="FV135" i="34" s="1"/>
  <c r="EZ135" i="34"/>
  <c r="FX135" i="34" s="1"/>
  <c r="FB135" i="34"/>
  <c r="GA135" i="34" s="1"/>
  <c r="FD135" i="34"/>
  <c r="GC135" i="34" s="1"/>
  <c r="FF135" i="34"/>
  <c r="GE135" i="34" s="1"/>
  <c r="HB135" i="34"/>
  <c r="BK135" i="34" s="1"/>
  <c r="HA136" i="34"/>
  <c r="DU137" i="34"/>
  <c r="HQ137" i="34"/>
  <c r="HU137" i="34"/>
  <c r="HY137" i="34"/>
  <c r="DB138" i="34"/>
  <c r="HB138" i="34"/>
  <c r="BK138" i="34" s="1"/>
  <c r="EV138" i="34"/>
  <c r="FT138" i="34" s="1"/>
  <c r="GY138" i="34"/>
  <c r="GZ138" i="34" s="1"/>
  <c r="HC138" i="34"/>
  <c r="HI138" i="34" s="1"/>
  <c r="BN138" i="34" s="1"/>
  <c r="HN138" i="34"/>
  <c r="HR138" i="34"/>
  <c r="HV138" i="34"/>
  <c r="EW139" i="34"/>
  <c r="FU139" i="34" s="1"/>
  <c r="HO139" i="34"/>
  <c r="HS139" i="34"/>
  <c r="HW139" i="34"/>
  <c r="DS140" i="34"/>
  <c r="DE140" i="34"/>
  <c r="BH140" i="34" s="1"/>
  <c r="DC140" i="34"/>
  <c r="HP140" i="34"/>
  <c r="HT140" i="34"/>
  <c r="HX140" i="34"/>
  <c r="DU141" i="34"/>
  <c r="HQ141" i="34"/>
  <c r="HU141" i="34"/>
  <c r="HY141" i="34"/>
  <c r="DB142" i="34"/>
  <c r="HB142" i="34"/>
  <c r="BK142" i="34" s="1"/>
  <c r="EV142" i="34"/>
  <c r="FT142" i="34" s="1"/>
  <c r="GY142" i="34"/>
  <c r="GZ142" i="34" s="1"/>
  <c r="HC142" i="34"/>
  <c r="HI142" i="34" s="1"/>
  <c r="BN142" i="34" s="1"/>
  <c r="HN142" i="34"/>
  <c r="HR142" i="34"/>
  <c r="HV142" i="34"/>
  <c r="DU144" i="34"/>
  <c r="DT144" i="34"/>
  <c r="DT145" i="34"/>
  <c r="DU145" i="34"/>
  <c r="DU148" i="34"/>
  <c r="DT148" i="34"/>
  <c r="DU149" i="34"/>
  <c r="DT149" i="34"/>
  <c r="GY133" i="34"/>
  <c r="GZ133" i="34" s="1"/>
  <c r="HA133" i="34"/>
  <c r="HC133" i="34"/>
  <c r="HI133" i="34" s="1"/>
  <c r="BN133" i="34" s="1"/>
  <c r="GY135" i="34"/>
  <c r="GZ135" i="34" s="1"/>
  <c r="HA135" i="34"/>
  <c r="HC135" i="34"/>
  <c r="HI135" i="34" s="1"/>
  <c r="BN135" i="34" s="1"/>
  <c r="GY136" i="34"/>
  <c r="GZ136" i="34" s="1"/>
  <c r="HC136" i="34"/>
  <c r="HI136" i="34" s="1"/>
  <c r="BN136" i="34" s="1"/>
  <c r="HN136" i="34"/>
  <c r="EW137" i="34"/>
  <c r="FU137" i="34" s="1"/>
  <c r="HO137" i="34"/>
  <c r="HS137" i="34"/>
  <c r="HW137" i="34"/>
  <c r="DS138" i="34"/>
  <c r="DE138" i="34"/>
  <c r="BH138" i="34" s="1"/>
  <c r="DC138" i="34"/>
  <c r="DB140" i="34"/>
  <c r="HB140" i="34"/>
  <c r="BK140" i="34" s="1"/>
  <c r="EV140" i="34"/>
  <c r="FT140" i="34" s="1"/>
  <c r="GY140" i="34"/>
  <c r="GZ140" i="34" s="1"/>
  <c r="HC140" i="34"/>
  <c r="HI140" i="34" s="1"/>
  <c r="BN140" i="34" s="1"/>
  <c r="HN140" i="34"/>
  <c r="HR140" i="34"/>
  <c r="HV140" i="34"/>
  <c r="EW141" i="34"/>
  <c r="FU141" i="34" s="1"/>
  <c r="HO141" i="34"/>
  <c r="HS141" i="34"/>
  <c r="HW141" i="34"/>
  <c r="DS142" i="34"/>
  <c r="DE142" i="34"/>
  <c r="BH142" i="34" s="1"/>
  <c r="DC142" i="34"/>
  <c r="DU146" i="34"/>
  <c r="DT146" i="34"/>
  <c r="DT147" i="34"/>
  <c r="DU147" i="34"/>
  <c r="DU151" i="34"/>
  <c r="DT151" i="34"/>
  <c r="HO143" i="34"/>
  <c r="HQ143" i="34"/>
  <c r="HS143" i="34"/>
  <c r="HU143" i="34"/>
  <c r="HW143" i="34"/>
  <c r="HY143" i="34"/>
  <c r="DB144" i="34"/>
  <c r="GY144" i="34"/>
  <c r="GZ144" i="34" s="1"/>
  <c r="HA144" i="34"/>
  <c r="HC144" i="34"/>
  <c r="HI144" i="34" s="1"/>
  <c r="BN144" i="34" s="1"/>
  <c r="HN144" i="34"/>
  <c r="HP144" i="34"/>
  <c r="HR144" i="34"/>
  <c r="HT144" i="34"/>
  <c r="HV144" i="34"/>
  <c r="HX144" i="34"/>
  <c r="HO145" i="34"/>
  <c r="HQ145" i="34"/>
  <c r="HS145" i="34"/>
  <c r="HU145" i="34"/>
  <c r="HW145" i="34"/>
  <c r="HY145" i="34"/>
  <c r="DB146" i="34"/>
  <c r="GY146" i="34"/>
  <c r="GZ146" i="34" s="1"/>
  <c r="HA146" i="34"/>
  <c r="HC146" i="34"/>
  <c r="HI146" i="34" s="1"/>
  <c r="BN146" i="34" s="1"/>
  <c r="HN146" i="34"/>
  <c r="HP146" i="34"/>
  <c r="HR146" i="34"/>
  <c r="HT146" i="34"/>
  <c r="HV146" i="34"/>
  <c r="HX146" i="34"/>
  <c r="HO147" i="34"/>
  <c r="HQ147" i="34"/>
  <c r="HS147" i="34"/>
  <c r="HU147" i="34"/>
  <c r="HW147" i="34"/>
  <c r="HY147" i="34"/>
  <c r="DB148" i="34"/>
  <c r="HN148" i="34"/>
  <c r="HC148" i="34"/>
  <c r="HI148" i="34" s="1"/>
  <c r="BN148" i="34" s="1"/>
  <c r="HA148" i="34"/>
  <c r="GY148" i="34"/>
  <c r="GZ148" i="34" s="1"/>
  <c r="HB148" i="34"/>
  <c r="BK148" i="34" s="1"/>
  <c r="DS149" i="34"/>
  <c r="DE149" i="34"/>
  <c r="BH149" i="34" s="1"/>
  <c r="DC149" i="34"/>
  <c r="DB151" i="34"/>
  <c r="HB151" i="34"/>
  <c r="BK151" i="34" s="1"/>
  <c r="EV151" i="34"/>
  <c r="FT151" i="34" s="1"/>
  <c r="GY151" i="34"/>
  <c r="GZ151" i="34" s="1"/>
  <c r="HC151" i="34"/>
  <c r="HI151" i="34" s="1"/>
  <c r="BN151" i="34" s="1"/>
  <c r="HN151" i="34"/>
  <c r="HR151" i="34"/>
  <c r="HV151" i="34"/>
  <c r="DT155" i="34"/>
  <c r="DU155" i="34"/>
  <c r="DU156" i="34"/>
  <c r="DT156" i="34"/>
  <c r="DT159" i="34"/>
  <c r="DU159" i="34"/>
  <c r="GY137" i="34"/>
  <c r="GZ137" i="34" s="1"/>
  <c r="HA137" i="34"/>
  <c r="HC137" i="34"/>
  <c r="HI137" i="34" s="1"/>
  <c r="BN137" i="34" s="1"/>
  <c r="GY139" i="34"/>
  <c r="GZ139" i="34" s="1"/>
  <c r="HA139" i="34"/>
  <c r="HC139" i="34"/>
  <c r="HI139" i="34" s="1"/>
  <c r="BN139" i="34" s="1"/>
  <c r="GY141" i="34"/>
  <c r="GZ141" i="34" s="1"/>
  <c r="HA141" i="34"/>
  <c r="HC141" i="34"/>
  <c r="HI141" i="34" s="1"/>
  <c r="BN141" i="34" s="1"/>
  <c r="EW143" i="34"/>
  <c r="FU143" i="34" s="1"/>
  <c r="GY143" i="34"/>
  <c r="GZ143" i="34" s="1"/>
  <c r="HA143" i="34"/>
  <c r="HC143" i="34"/>
  <c r="HI143" i="34" s="1"/>
  <c r="BN143" i="34" s="1"/>
  <c r="DC144" i="34"/>
  <c r="DE144" i="34"/>
  <c r="BH144" i="34" s="1"/>
  <c r="EV144" i="34"/>
  <c r="FT144" i="34" s="1"/>
  <c r="EW145" i="34"/>
  <c r="FU145" i="34" s="1"/>
  <c r="GY145" i="34"/>
  <c r="GZ145" i="34" s="1"/>
  <c r="HA145" i="34"/>
  <c r="HC145" i="34"/>
  <c r="HI145" i="34" s="1"/>
  <c r="BN145" i="34" s="1"/>
  <c r="DC146" i="34"/>
  <c r="DE146" i="34"/>
  <c r="BH146" i="34" s="1"/>
  <c r="EV146" i="34"/>
  <c r="FT146" i="34" s="1"/>
  <c r="EW147" i="34"/>
  <c r="FU147" i="34" s="1"/>
  <c r="GY147" i="34"/>
  <c r="GZ147" i="34" s="1"/>
  <c r="HA147" i="34"/>
  <c r="HC147" i="34"/>
  <c r="HI147" i="34" s="1"/>
  <c r="BN147" i="34" s="1"/>
  <c r="DC148" i="34"/>
  <c r="DE148" i="34"/>
  <c r="BH148" i="34" s="1"/>
  <c r="EV148" i="34"/>
  <c r="FT148" i="34" s="1"/>
  <c r="EX148" i="34"/>
  <c r="FV148" i="34" s="1"/>
  <c r="EZ148" i="34"/>
  <c r="FX148" i="34" s="1"/>
  <c r="FB148" i="34"/>
  <c r="GA148" i="34" s="1"/>
  <c r="FD148" i="34"/>
  <c r="GC148" i="34" s="1"/>
  <c r="FF148" i="34"/>
  <c r="GE148" i="34" s="1"/>
  <c r="DB149" i="34"/>
  <c r="HB149" i="34"/>
  <c r="BK149" i="34" s="1"/>
  <c r="EV149" i="34"/>
  <c r="FT149" i="34" s="1"/>
  <c r="GY149" i="34"/>
  <c r="GZ149" i="34" s="1"/>
  <c r="HC149" i="34"/>
  <c r="HI149" i="34" s="1"/>
  <c r="BN149" i="34" s="1"/>
  <c r="HN149" i="34"/>
  <c r="HR149" i="34"/>
  <c r="HV149" i="34"/>
  <c r="EW150" i="34"/>
  <c r="FU150" i="34" s="1"/>
  <c r="HO150" i="34"/>
  <c r="HS150" i="34"/>
  <c r="HW150" i="34"/>
  <c r="DS151" i="34"/>
  <c r="DE151" i="34"/>
  <c r="BH151" i="34" s="1"/>
  <c r="DC151" i="34"/>
  <c r="HA151" i="34"/>
  <c r="HP151" i="34"/>
  <c r="HT151" i="34"/>
  <c r="HX151" i="34"/>
  <c r="DU152" i="34"/>
  <c r="DT153" i="34"/>
  <c r="DU153" i="34"/>
  <c r="DU154" i="34"/>
  <c r="DT154" i="34"/>
  <c r="DT157" i="34"/>
  <c r="DU157" i="34"/>
  <c r="DU158" i="34"/>
  <c r="DT158" i="34"/>
  <c r="DU160" i="34"/>
  <c r="DT160" i="34"/>
  <c r="DU162" i="34"/>
  <c r="DT162" i="34"/>
  <c r="GY150" i="34"/>
  <c r="GZ150" i="34" s="1"/>
  <c r="HA150" i="34"/>
  <c r="HC150" i="34"/>
  <c r="HI150" i="34" s="1"/>
  <c r="BN150" i="34" s="1"/>
  <c r="EW152" i="34"/>
  <c r="FU152" i="34" s="1"/>
  <c r="EY152" i="34"/>
  <c r="FW152" i="34" s="1"/>
  <c r="FA152" i="34"/>
  <c r="FY152" i="34" s="1"/>
  <c r="FC152" i="34"/>
  <c r="GB152" i="34" s="1"/>
  <c r="FE152" i="34"/>
  <c r="GD152" i="34" s="1"/>
  <c r="FG152" i="34"/>
  <c r="GF152" i="34" s="1"/>
  <c r="GY152" i="34"/>
  <c r="GZ152" i="34" s="1"/>
  <c r="HA152" i="34"/>
  <c r="HC152" i="34"/>
  <c r="HI152" i="34" s="1"/>
  <c r="BN152" i="34" s="1"/>
  <c r="DC153" i="34"/>
  <c r="DE153" i="34"/>
  <c r="BH153" i="34" s="1"/>
  <c r="EV153" i="34"/>
  <c r="FT153" i="34" s="1"/>
  <c r="EX153" i="34"/>
  <c r="FV153" i="34" s="1"/>
  <c r="EZ153" i="34"/>
  <c r="FX153" i="34" s="1"/>
  <c r="FB153" i="34"/>
  <c r="GA153" i="34" s="1"/>
  <c r="FD153" i="34"/>
  <c r="GC153" i="34" s="1"/>
  <c r="FF153" i="34"/>
  <c r="GE153" i="34" s="1"/>
  <c r="HB153" i="34"/>
  <c r="BK153" i="34" s="1"/>
  <c r="EW154" i="34"/>
  <c r="FU154" i="34" s="1"/>
  <c r="EY154" i="34"/>
  <c r="FW154" i="34" s="1"/>
  <c r="FA154" i="34"/>
  <c r="FY154" i="34" s="1"/>
  <c r="FC154" i="34"/>
  <c r="GB154" i="34" s="1"/>
  <c r="FE154" i="34"/>
  <c r="GD154" i="34" s="1"/>
  <c r="FG154" i="34"/>
  <c r="GF154" i="34" s="1"/>
  <c r="GY154" i="34"/>
  <c r="GZ154" i="34" s="1"/>
  <c r="HA154" i="34"/>
  <c r="HC154" i="34"/>
  <c r="HI154" i="34" s="1"/>
  <c r="BN154" i="34" s="1"/>
  <c r="DC155" i="34"/>
  <c r="DE155" i="34"/>
  <c r="BH155" i="34" s="1"/>
  <c r="EV155" i="34"/>
  <c r="FT155" i="34" s="1"/>
  <c r="EX155" i="34"/>
  <c r="FV155" i="34" s="1"/>
  <c r="EZ155" i="34"/>
  <c r="FX155" i="34" s="1"/>
  <c r="FB155" i="34"/>
  <c r="GA155" i="34" s="1"/>
  <c r="FD155" i="34"/>
  <c r="GC155" i="34" s="1"/>
  <c r="FF155" i="34"/>
  <c r="GE155" i="34" s="1"/>
  <c r="HB155" i="34"/>
  <c r="BK155" i="34" s="1"/>
  <c r="EW156" i="34"/>
  <c r="FU156" i="34" s="1"/>
  <c r="EY156" i="34"/>
  <c r="FW156" i="34" s="1"/>
  <c r="FA156" i="34"/>
  <c r="FY156" i="34" s="1"/>
  <c r="FC156" i="34"/>
  <c r="GB156" i="34" s="1"/>
  <c r="FE156" i="34"/>
  <c r="GD156" i="34" s="1"/>
  <c r="FG156" i="34"/>
  <c r="GF156" i="34" s="1"/>
  <c r="GY156" i="34"/>
  <c r="GZ156" i="34" s="1"/>
  <c r="HA156" i="34"/>
  <c r="HC156" i="34"/>
  <c r="HI156" i="34" s="1"/>
  <c r="BN156" i="34" s="1"/>
  <c r="DC157" i="34"/>
  <c r="DE157" i="34"/>
  <c r="BH157" i="34" s="1"/>
  <c r="EV157" i="34"/>
  <c r="FT157" i="34" s="1"/>
  <c r="EX157" i="34"/>
  <c r="FV157" i="34" s="1"/>
  <c r="EZ157" i="34"/>
  <c r="FX157" i="34" s="1"/>
  <c r="FB157" i="34"/>
  <c r="GA157" i="34" s="1"/>
  <c r="FD157" i="34"/>
  <c r="GC157" i="34" s="1"/>
  <c r="FF157" i="34"/>
  <c r="GE157" i="34" s="1"/>
  <c r="HB157" i="34"/>
  <c r="BK157" i="34" s="1"/>
  <c r="EW158" i="34"/>
  <c r="FU158" i="34" s="1"/>
  <c r="EY158" i="34"/>
  <c r="FW158" i="34" s="1"/>
  <c r="FA158" i="34"/>
  <c r="FY158" i="34" s="1"/>
  <c r="FC158" i="34"/>
  <c r="GB158" i="34" s="1"/>
  <c r="FE158" i="34"/>
  <c r="GD158" i="34" s="1"/>
  <c r="FG158" i="34"/>
  <c r="GF158" i="34" s="1"/>
  <c r="GY158" i="34"/>
  <c r="GZ158" i="34" s="1"/>
  <c r="HA158" i="34"/>
  <c r="HC158" i="34"/>
  <c r="HI158" i="34" s="1"/>
  <c r="BN158" i="34" s="1"/>
  <c r="DC159" i="34"/>
  <c r="DE159" i="34"/>
  <c r="BH159" i="34" s="1"/>
  <c r="EV159" i="34"/>
  <c r="FT159" i="34" s="1"/>
  <c r="EX159" i="34"/>
  <c r="FV159" i="34" s="1"/>
  <c r="EZ159" i="34"/>
  <c r="FX159" i="34" s="1"/>
  <c r="FB159" i="34"/>
  <c r="GA159" i="34" s="1"/>
  <c r="FD159" i="34"/>
  <c r="GC159" i="34" s="1"/>
  <c r="FF159" i="34"/>
  <c r="GE159" i="34" s="1"/>
  <c r="HB159" i="34"/>
  <c r="BK159" i="34" s="1"/>
  <c r="EW160" i="34"/>
  <c r="FU160" i="34" s="1"/>
  <c r="EY160" i="34"/>
  <c r="FW160" i="34" s="1"/>
  <c r="FA160" i="34"/>
  <c r="FY160" i="34" s="1"/>
  <c r="FC160" i="34"/>
  <c r="GB160" i="34" s="1"/>
  <c r="FE160" i="34"/>
  <c r="GD160" i="34" s="1"/>
  <c r="FG160" i="34"/>
  <c r="GF160" i="34" s="1"/>
  <c r="GY160" i="34"/>
  <c r="GZ160" i="34" s="1"/>
  <c r="HA160" i="34"/>
  <c r="HC160" i="34"/>
  <c r="HI160" i="34" s="1"/>
  <c r="BN160" i="34" s="1"/>
  <c r="DU161" i="34"/>
  <c r="HQ161" i="34"/>
  <c r="HU161" i="34"/>
  <c r="HY161" i="34"/>
  <c r="DB162" i="34"/>
  <c r="DU163" i="34"/>
  <c r="DT163" i="34"/>
  <c r="DT166" i="34"/>
  <c r="DU166" i="34"/>
  <c r="DU167" i="34"/>
  <c r="DT167" i="34"/>
  <c r="DU169" i="34"/>
  <c r="DT169" i="34"/>
  <c r="GY153" i="34"/>
  <c r="GZ153" i="34" s="1"/>
  <c r="HA153" i="34"/>
  <c r="HC153" i="34"/>
  <c r="HI153" i="34" s="1"/>
  <c r="BN153" i="34" s="1"/>
  <c r="GY155" i="34"/>
  <c r="GZ155" i="34" s="1"/>
  <c r="HA155" i="34"/>
  <c r="HC155" i="34"/>
  <c r="HI155" i="34" s="1"/>
  <c r="BN155" i="34" s="1"/>
  <c r="GY157" i="34"/>
  <c r="GZ157" i="34" s="1"/>
  <c r="HA157" i="34"/>
  <c r="HC157" i="34"/>
  <c r="HI157" i="34" s="1"/>
  <c r="BN157" i="34" s="1"/>
  <c r="GY159" i="34"/>
  <c r="GZ159" i="34" s="1"/>
  <c r="HA159" i="34"/>
  <c r="HC159" i="34"/>
  <c r="HI159" i="34" s="1"/>
  <c r="BN159" i="34" s="1"/>
  <c r="EW161" i="34"/>
  <c r="FU161" i="34" s="1"/>
  <c r="HO161" i="34"/>
  <c r="HS161" i="34"/>
  <c r="HW161" i="34"/>
  <c r="DS162" i="34"/>
  <c r="DE162" i="34"/>
  <c r="BH162" i="34" s="1"/>
  <c r="DC162" i="34"/>
  <c r="DT164" i="34"/>
  <c r="DU164" i="34"/>
  <c r="DU165" i="34"/>
  <c r="DT165" i="34"/>
  <c r="GY161" i="34"/>
  <c r="GZ161" i="34" s="1"/>
  <c r="HA161" i="34"/>
  <c r="HC161" i="34"/>
  <c r="HI161" i="34" s="1"/>
  <c r="BN161" i="34" s="1"/>
  <c r="EV162" i="34"/>
  <c r="FT162" i="34" s="1"/>
  <c r="EX162" i="34"/>
  <c r="FV162" i="34" s="1"/>
  <c r="EZ162" i="34"/>
  <c r="FX162" i="34" s="1"/>
  <c r="FB162" i="34"/>
  <c r="GA162" i="34" s="1"/>
  <c r="FD162" i="34"/>
  <c r="GC162" i="34" s="1"/>
  <c r="FF162" i="34"/>
  <c r="GE162" i="34" s="1"/>
  <c r="HB162" i="34"/>
  <c r="BK162" i="34" s="1"/>
  <c r="EW163" i="34"/>
  <c r="FU163" i="34" s="1"/>
  <c r="EY163" i="34"/>
  <c r="FW163" i="34" s="1"/>
  <c r="FA163" i="34"/>
  <c r="FY163" i="34" s="1"/>
  <c r="FC163" i="34"/>
  <c r="GB163" i="34" s="1"/>
  <c r="FE163" i="34"/>
  <c r="GD163" i="34" s="1"/>
  <c r="FG163" i="34"/>
  <c r="GF163" i="34" s="1"/>
  <c r="GY163" i="34"/>
  <c r="GZ163" i="34" s="1"/>
  <c r="HA163" i="34"/>
  <c r="HC163" i="34"/>
  <c r="HI163" i="34" s="1"/>
  <c r="BN163" i="34" s="1"/>
  <c r="DC164" i="34"/>
  <c r="DE164" i="34"/>
  <c r="BH164" i="34" s="1"/>
  <c r="EV164" i="34"/>
  <c r="FT164" i="34" s="1"/>
  <c r="EX164" i="34"/>
  <c r="FV164" i="34" s="1"/>
  <c r="EZ164" i="34"/>
  <c r="FX164" i="34" s="1"/>
  <c r="FB164" i="34"/>
  <c r="GA164" i="34" s="1"/>
  <c r="FD164" i="34"/>
  <c r="GC164" i="34" s="1"/>
  <c r="FF164" i="34"/>
  <c r="GE164" i="34" s="1"/>
  <c r="HB164" i="34"/>
  <c r="BK164" i="34" s="1"/>
  <c r="EW165" i="34"/>
  <c r="FU165" i="34" s="1"/>
  <c r="EY165" i="34"/>
  <c r="FW165" i="34" s="1"/>
  <c r="FA165" i="34"/>
  <c r="FY165" i="34" s="1"/>
  <c r="FC165" i="34"/>
  <c r="GB165" i="34" s="1"/>
  <c r="FE165" i="34"/>
  <c r="GD165" i="34" s="1"/>
  <c r="FG165" i="34"/>
  <c r="GF165" i="34" s="1"/>
  <c r="GY165" i="34"/>
  <c r="GZ165" i="34" s="1"/>
  <c r="HA165" i="34"/>
  <c r="HC165" i="34"/>
  <c r="HI165" i="34" s="1"/>
  <c r="BN165" i="34" s="1"/>
  <c r="DC166" i="34"/>
  <c r="DE166" i="34"/>
  <c r="BH166" i="34" s="1"/>
  <c r="EV166" i="34"/>
  <c r="FT166" i="34" s="1"/>
  <c r="EX166" i="34"/>
  <c r="FV166" i="34" s="1"/>
  <c r="EZ166" i="34"/>
  <c r="FX166" i="34" s="1"/>
  <c r="FB166" i="34"/>
  <c r="GA166" i="34" s="1"/>
  <c r="FD166" i="34"/>
  <c r="GC166" i="34" s="1"/>
  <c r="FF166" i="34"/>
  <c r="GE166" i="34" s="1"/>
  <c r="HB166" i="34"/>
  <c r="BK166" i="34" s="1"/>
  <c r="DS167" i="34"/>
  <c r="DE167" i="34"/>
  <c r="BH167" i="34" s="1"/>
  <c r="DC167" i="34"/>
  <c r="HP167" i="34"/>
  <c r="HT167" i="34"/>
  <c r="HX167" i="34"/>
  <c r="HQ168" i="34"/>
  <c r="HU168" i="34"/>
  <c r="HY168" i="34"/>
  <c r="DB169" i="34"/>
  <c r="DU170" i="34"/>
  <c r="DT170" i="34"/>
  <c r="GY162" i="34"/>
  <c r="GZ162" i="34" s="1"/>
  <c r="HA162" i="34"/>
  <c r="HC162" i="34"/>
  <c r="HI162" i="34" s="1"/>
  <c r="BN162" i="34" s="1"/>
  <c r="GY164" i="34"/>
  <c r="GZ164" i="34" s="1"/>
  <c r="HA164" i="34"/>
  <c r="HC164" i="34"/>
  <c r="HI164" i="34" s="1"/>
  <c r="BN164" i="34" s="1"/>
  <c r="GY166" i="34"/>
  <c r="GZ166" i="34" s="1"/>
  <c r="HA166" i="34"/>
  <c r="HC166" i="34"/>
  <c r="HI166" i="34" s="1"/>
  <c r="BN166" i="34" s="1"/>
  <c r="DB167" i="34"/>
  <c r="HB167" i="34"/>
  <c r="BK167" i="34" s="1"/>
  <c r="EV167" i="34"/>
  <c r="FT167" i="34" s="1"/>
  <c r="GY167" i="34"/>
  <c r="GZ167" i="34" s="1"/>
  <c r="HC167" i="34"/>
  <c r="HI167" i="34" s="1"/>
  <c r="BN167" i="34" s="1"/>
  <c r="HN167" i="34"/>
  <c r="HR167" i="34"/>
  <c r="HV167" i="34"/>
  <c r="EW168" i="34"/>
  <c r="FU168" i="34" s="1"/>
  <c r="HO168" i="34"/>
  <c r="HS168" i="34"/>
  <c r="HW168" i="34"/>
  <c r="DS169" i="34"/>
  <c r="DE169" i="34"/>
  <c r="BH169" i="34" s="1"/>
  <c r="DC169" i="34"/>
  <c r="GY168" i="34"/>
  <c r="GZ168" i="34" s="1"/>
  <c r="HA168" i="34"/>
  <c r="HC168" i="34"/>
  <c r="HI168" i="34" s="1"/>
  <c r="BN168" i="34" s="1"/>
  <c r="EV169" i="34"/>
  <c r="FT169" i="34" s="1"/>
  <c r="EX169" i="34"/>
  <c r="FV169" i="34" s="1"/>
  <c r="EZ169" i="34"/>
  <c r="FX169" i="34" s="1"/>
  <c r="FB169" i="34"/>
  <c r="GA169" i="34" s="1"/>
  <c r="FD169" i="34"/>
  <c r="GC169" i="34" s="1"/>
  <c r="FF169" i="34"/>
  <c r="GE169" i="34" s="1"/>
  <c r="HB169" i="34"/>
  <c r="BK169" i="34" s="1"/>
  <c r="DB170" i="34"/>
  <c r="EW170" i="34"/>
  <c r="FU170" i="34" s="1"/>
  <c r="EY170" i="34"/>
  <c r="FW170" i="34" s="1"/>
  <c r="FA170" i="34"/>
  <c r="FY170" i="34" s="1"/>
  <c r="FC170" i="34"/>
  <c r="GB170" i="34" s="1"/>
  <c r="FE170" i="34"/>
  <c r="GD170" i="34" s="1"/>
  <c r="FG170" i="34"/>
  <c r="GF170" i="34" s="1"/>
  <c r="HO170" i="34"/>
  <c r="DS171" i="34"/>
  <c r="DE171" i="34"/>
  <c r="BH171" i="34" s="1"/>
  <c r="DC171" i="34"/>
  <c r="DT171" i="34"/>
  <c r="GY169" i="34"/>
  <c r="GZ169" i="34" s="1"/>
  <c r="HA169" i="34"/>
  <c r="HC169" i="34"/>
  <c r="HI169" i="34" s="1"/>
  <c r="BN169" i="34" s="1"/>
  <c r="DS170" i="34"/>
  <c r="DE170" i="34"/>
  <c r="BH170" i="34" s="1"/>
  <c r="DC170" i="34"/>
  <c r="DU173" i="34"/>
  <c r="DT173" i="34"/>
  <c r="DB171" i="34"/>
  <c r="HB171" i="34"/>
  <c r="BK171" i="34" s="1"/>
  <c r="EV171" i="34"/>
  <c r="FT171" i="34" s="1"/>
  <c r="GY171" i="34"/>
  <c r="GZ171" i="34" s="1"/>
  <c r="HC171" i="34"/>
  <c r="HI171" i="34" s="1"/>
  <c r="BN171" i="34" s="1"/>
  <c r="HN171" i="34"/>
  <c r="HR171" i="34"/>
  <c r="HV171" i="34"/>
  <c r="EW172" i="34"/>
  <c r="FU172" i="34" s="1"/>
  <c r="HO172" i="34"/>
  <c r="HS172" i="34"/>
  <c r="HW172" i="34"/>
  <c r="DS173" i="34"/>
  <c r="DE173" i="34"/>
  <c r="BH173" i="34" s="1"/>
  <c r="DC173" i="34"/>
  <c r="DU174" i="34"/>
  <c r="DT174" i="34"/>
  <c r="DB173" i="34"/>
  <c r="EW173" i="34"/>
  <c r="FU173" i="34" s="1"/>
  <c r="HO173" i="34"/>
  <c r="HS173" i="34"/>
  <c r="HW173" i="34"/>
  <c r="DS174" i="34"/>
  <c r="DE174" i="34"/>
  <c r="BH174" i="34" s="1"/>
  <c r="DC174" i="34"/>
  <c r="GY170" i="34"/>
  <c r="GZ170" i="34" s="1"/>
  <c r="HA170" i="34"/>
  <c r="HC170" i="34"/>
  <c r="HI170" i="34" s="1"/>
  <c r="BN170" i="34" s="1"/>
  <c r="GY172" i="34"/>
  <c r="GZ172" i="34" s="1"/>
  <c r="HA172" i="34"/>
  <c r="HC172" i="34"/>
  <c r="HI172" i="34" s="1"/>
  <c r="BN172" i="34" s="1"/>
  <c r="HQ173" i="34"/>
  <c r="HU173" i="34"/>
  <c r="HY173" i="34"/>
  <c r="DB174" i="34"/>
  <c r="HB174" i="34"/>
  <c r="BK174" i="34" s="1"/>
  <c r="EV174" i="34"/>
  <c r="FT174" i="34" s="1"/>
  <c r="GY174" i="34"/>
  <c r="GZ174" i="34" s="1"/>
  <c r="HC174" i="34"/>
  <c r="HI174" i="34" s="1"/>
  <c r="BN174" i="34" s="1"/>
  <c r="HN174" i="34"/>
  <c r="HR174" i="34"/>
  <c r="HV174" i="34"/>
  <c r="GY173" i="34"/>
  <c r="GZ173" i="34" s="1"/>
  <c r="HA173" i="34"/>
  <c r="HC173" i="34"/>
  <c r="HI173" i="34" s="1"/>
  <c r="BN173" i="34" s="1"/>
  <c r="CX22" i="34" l="1"/>
  <c r="FZ53" i="34"/>
  <c r="FP18" i="34"/>
  <c r="FZ55" i="34"/>
  <c r="FZ149" i="34"/>
  <c r="FZ27" i="34"/>
  <c r="FZ142" i="34"/>
  <c r="FZ174" i="34"/>
  <c r="FZ167" i="34"/>
  <c r="FZ15" i="34"/>
  <c r="FV16" i="34"/>
  <c r="FZ16" i="34" s="1"/>
  <c r="FZ65" i="34"/>
  <c r="FZ49" i="34"/>
  <c r="FZ140" i="34"/>
  <c r="FZ45" i="34"/>
  <c r="FZ59" i="34"/>
  <c r="FZ43" i="34"/>
  <c r="FZ144" i="34"/>
  <c r="FZ51" i="34"/>
  <c r="FZ104" i="34"/>
  <c r="FZ106" i="34"/>
  <c r="FZ57" i="34"/>
  <c r="FZ41" i="34"/>
  <c r="FZ146" i="34"/>
  <c r="FZ31" i="34"/>
  <c r="FZ127" i="34"/>
  <c r="FZ35" i="34"/>
  <c r="FZ29" i="34"/>
  <c r="FZ138" i="34"/>
  <c r="FZ131" i="34"/>
  <c r="FZ102" i="34"/>
  <c r="FZ73" i="34"/>
  <c r="GJ73" i="34" s="1"/>
  <c r="FZ21" i="34"/>
  <c r="FZ162" i="34"/>
  <c r="FZ118" i="34"/>
  <c r="GJ118" i="34" s="1"/>
  <c r="FZ33" i="34"/>
  <c r="FZ81" i="34"/>
  <c r="GJ81" i="34" s="1"/>
  <c r="FZ37" i="34"/>
  <c r="FZ151" i="34"/>
  <c r="FZ153" i="34"/>
  <c r="FZ148" i="34"/>
  <c r="GJ148" i="34" s="1"/>
  <c r="FZ171" i="34"/>
  <c r="FZ23" i="34"/>
  <c r="FZ61" i="34"/>
  <c r="FZ100" i="34"/>
  <c r="FZ129" i="34"/>
  <c r="FZ89" i="34"/>
  <c r="GJ89" i="34" s="1"/>
  <c r="FZ39" i="34"/>
  <c r="FZ71" i="34"/>
  <c r="GJ71" i="34" s="1"/>
  <c r="FZ25" i="34"/>
  <c r="FZ141" i="34"/>
  <c r="GJ141" i="34" s="1"/>
  <c r="FZ50" i="34"/>
  <c r="FZ42" i="34"/>
  <c r="GJ42" i="34" s="1"/>
  <c r="FZ30" i="34"/>
  <c r="GJ30" i="34" s="1"/>
  <c r="FZ130" i="34"/>
  <c r="GJ130" i="34" s="1"/>
  <c r="FZ135" i="34"/>
  <c r="FZ116" i="34"/>
  <c r="GJ116" i="34" s="1"/>
  <c r="FZ99" i="34"/>
  <c r="GJ99" i="34" s="1"/>
  <c r="FZ83" i="34"/>
  <c r="GJ83" i="34" s="1"/>
  <c r="FZ67" i="34"/>
  <c r="GJ67" i="34" s="1"/>
  <c r="FZ105" i="34"/>
  <c r="FZ64" i="34"/>
  <c r="FZ70" i="34"/>
  <c r="GJ70" i="34" s="1"/>
  <c r="FZ158" i="34"/>
  <c r="FZ123" i="34"/>
  <c r="FZ36" i="34"/>
  <c r="GJ36" i="34" s="1"/>
  <c r="FZ133" i="34"/>
  <c r="GJ133" i="34" s="1"/>
  <c r="FZ114" i="34"/>
  <c r="FZ97" i="34"/>
  <c r="GJ97" i="34" s="1"/>
  <c r="FZ147" i="34"/>
  <c r="GJ147" i="34" s="1"/>
  <c r="FZ111" i="34"/>
  <c r="FZ98" i="34"/>
  <c r="FZ90" i="34"/>
  <c r="FZ128" i="34"/>
  <c r="FZ121" i="34"/>
  <c r="FZ82" i="34"/>
  <c r="GJ82" i="34" s="1"/>
  <c r="FZ136" i="34"/>
  <c r="GJ136" i="34" s="1"/>
  <c r="FZ40" i="34"/>
  <c r="GJ40" i="34" s="1"/>
  <c r="FZ137" i="34"/>
  <c r="FZ172" i="34"/>
  <c r="FZ96" i="34"/>
  <c r="FZ20" i="34"/>
  <c r="GJ20" i="34" s="1"/>
  <c r="FZ66" i="34"/>
  <c r="FZ112" i="34"/>
  <c r="GJ112" i="34" s="1"/>
  <c r="FZ95" i="34"/>
  <c r="GJ95" i="34" s="1"/>
  <c r="FZ79" i="34"/>
  <c r="GJ79" i="34" s="1"/>
  <c r="FZ76" i="34"/>
  <c r="GJ76" i="34" s="1"/>
  <c r="FZ68" i="34"/>
  <c r="GJ68" i="34" s="1"/>
  <c r="FZ56" i="34"/>
  <c r="FZ168" i="34"/>
  <c r="GJ168" i="34" s="1"/>
  <c r="FZ113" i="34"/>
  <c r="FZ48" i="34"/>
  <c r="GJ48" i="34" s="1"/>
  <c r="FZ143" i="34"/>
  <c r="GJ143" i="34" s="1"/>
  <c r="FZ110" i="34"/>
  <c r="GJ110" i="34" s="1"/>
  <c r="FZ93" i="34"/>
  <c r="GJ93" i="34" s="1"/>
  <c r="FZ77" i="34"/>
  <c r="GJ77" i="34" s="1"/>
  <c r="FZ139" i="34"/>
  <c r="FZ132" i="34"/>
  <c r="FZ46" i="34"/>
  <c r="GJ46" i="34" s="1"/>
  <c r="FZ38" i="34"/>
  <c r="GJ38" i="34" s="1"/>
  <c r="FZ173" i="34"/>
  <c r="FZ62" i="34"/>
  <c r="GJ62" i="34" s="1"/>
  <c r="FZ58" i="34"/>
  <c r="GJ58" i="34" s="1"/>
  <c r="FZ32" i="34"/>
  <c r="FZ103" i="34"/>
  <c r="GJ103" i="34" s="1"/>
  <c r="FZ78" i="34"/>
  <c r="FZ124" i="34"/>
  <c r="GJ124" i="34" s="1"/>
  <c r="FZ108" i="34"/>
  <c r="GJ108" i="34" s="1"/>
  <c r="FZ91" i="34"/>
  <c r="GJ91" i="34" s="1"/>
  <c r="FZ75" i="34"/>
  <c r="GJ75" i="34" s="1"/>
  <c r="FZ163" i="34"/>
  <c r="GJ163" i="34" s="1"/>
  <c r="FZ34" i="34"/>
  <c r="GJ34" i="34" s="1"/>
  <c r="FZ156" i="34"/>
  <c r="FZ119" i="34"/>
  <c r="FZ54" i="34"/>
  <c r="GJ54" i="34" s="1"/>
  <c r="FZ28" i="34"/>
  <c r="GJ28" i="34" s="1"/>
  <c r="FZ18" i="34"/>
  <c r="FZ170" i="34"/>
  <c r="GJ170" i="34" s="1"/>
  <c r="FZ84" i="34"/>
  <c r="GJ84" i="34" s="1"/>
  <c r="FZ157" i="34"/>
  <c r="FZ155" i="34"/>
  <c r="FZ154" i="34"/>
  <c r="FZ80" i="34"/>
  <c r="GJ80" i="34" s="1"/>
  <c r="FZ161" i="34"/>
  <c r="FZ166" i="34"/>
  <c r="FZ122" i="34"/>
  <c r="GJ122" i="34" s="1"/>
  <c r="FZ115" i="34"/>
  <c r="FZ94" i="34"/>
  <c r="FZ86" i="34"/>
  <c r="FZ60" i="34"/>
  <c r="FZ152" i="34"/>
  <c r="FZ92" i="34"/>
  <c r="FZ24" i="34"/>
  <c r="GJ24" i="34" s="1"/>
  <c r="FZ101" i="34"/>
  <c r="FZ117" i="34"/>
  <c r="FZ26" i="34"/>
  <c r="GJ26" i="34" s="1"/>
  <c r="FZ126" i="34"/>
  <c r="FZ109" i="34"/>
  <c r="FZ44" i="34"/>
  <c r="GJ44" i="34" s="1"/>
  <c r="FZ134" i="34"/>
  <c r="FZ74" i="34"/>
  <c r="GJ74" i="34" s="1"/>
  <c r="FZ159" i="34"/>
  <c r="GJ159" i="34" s="1"/>
  <c r="FZ120" i="34"/>
  <c r="GJ120" i="34" s="1"/>
  <c r="FZ87" i="34"/>
  <c r="GJ87" i="34" s="1"/>
  <c r="FZ72" i="34"/>
  <c r="GJ72" i="34" s="1"/>
  <c r="FZ145" i="34"/>
  <c r="GJ145" i="34" s="1"/>
  <c r="FZ169" i="34"/>
  <c r="FZ164" i="34"/>
  <c r="FZ160" i="34"/>
  <c r="FZ52" i="34"/>
  <c r="FZ85" i="34"/>
  <c r="GJ85" i="34" s="1"/>
  <c r="FZ69" i="34"/>
  <c r="GJ69" i="34" s="1"/>
  <c r="FZ107" i="34"/>
  <c r="GJ107" i="34" s="1"/>
  <c r="FZ150" i="34"/>
  <c r="FZ88" i="34"/>
  <c r="FZ165" i="34"/>
  <c r="GJ165" i="34" s="1"/>
  <c r="FK16" i="34"/>
  <c r="HP17" i="34"/>
  <c r="FL15" i="34"/>
  <c r="FL16" i="34"/>
  <c r="HO17" i="34"/>
  <c r="FK125" i="34"/>
  <c r="FT125" i="34"/>
  <c r="FZ125" i="34" s="1"/>
  <c r="FK47" i="34"/>
  <c r="FT47" i="34"/>
  <c r="FZ47" i="34" s="1"/>
  <c r="FK63" i="34"/>
  <c r="FT63" i="34"/>
  <c r="FZ63" i="34" s="1"/>
  <c r="FP174" i="34"/>
  <c r="FR174" i="34" s="1"/>
  <c r="FP149" i="34"/>
  <c r="FR149" i="34" s="1"/>
  <c r="FP118" i="34"/>
  <c r="FR118" i="34" s="1"/>
  <c r="FP108" i="34"/>
  <c r="FR108" i="34" s="1"/>
  <c r="FP54" i="34"/>
  <c r="FR54" i="34" s="1"/>
  <c r="FP41" i="34"/>
  <c r="FR41" i="34" s="1"/>
  <c r="FP31" i="34"/>
  <c r="FR31" i="34" s="1"/>
  <c r="FP42" i="34"/>
  <c r="FR42" i="34" s="1"/>
  <c r="FP115" i="34"/>
  <c r="FR115" i="34" s="1"/>
  <c r="FP124" i="34"/>
  <c r="FR124" i="34" s="1"/>
  <c r="FP73" i="34"/>
  <c r="FR73" i="34" s="1"/>
  <c r="FP99" i="34"/>
  <c r="FR99" i="34" s="1"/>
  <c r="FP19" i="34"/>
  <c r="FR19" i="34" s="1"/>
  <c r="FP165" i="34"/>
  <c r="FR165" i="34" s="1"/>
  <c r="FP154" i="34"/>
  <c r="FR154" i="34" s="1"/>
  <c r="FP155" i="34"/>
  <c r="FR155" i="34" s="1"/>
  <c r="FP148" i="34"/>
  <c r="FR148" i="34" s="1"/>
  <c r="FP121" i="34"/>
  <c r="FR121" i="34" s="1"/>
  <c r="FP104" i="34"/>
  <c r="FR104" i="34" s="1"/>
  <c r="FP86" i="34"/>
  <c r="FR86" i="34" s="1"/>
  <c r="FP70" i="34"/>
  <c r="FR70" i="34" s="1"/>
  <c r="FP96" i="34"/>
  <c r="FR96" i="34" s="1"/>
  <c r="FP80" i="34"/>
  <c r="FR80" i="34" s="1"/>
  <c r="FP52" i="34"/>
  <c r="FR52" i="34" s="1"/>
  <c r="FP39" i="34"/>
  <c r="FR39" i="34" s="1"/>
  <c r="FP157" i="34"/>
  <c r="FR157" i="34" s="1"/>
  <c r="FP51" i="34"/>
  <c r="FR51" i="34" s="1"/>
  <c r="FP26" i="34"/>
  <c r="FR26" i="34" s="1"/>
  <c r="FP114" i="34"/>
  <c r="FR114" i="34" s="1"/>
  <c r="FK104" i="34"/>
  <c r="FP100" i="34"/>
  <c r="FR100" i="34" s="1"/>
  <c r="FP38" i="34"/>
  <c r="FR38" i="34" s="1"/>
  <c r="FP25" i="34"/>
  <c r="FR25" i="34" s="1"/>
  <c r="FP24" i="34"/>
  <c r="FR24" i="34" s="1"/>
  <c r="FP173" i="34"/>
  <c r="FR173" i="34" s="1"/>
  <c r="FP153" i="34"/>
  <c r="FR153" i="34" s="1"/>
  <c r="FP111" i="34"/>
  <c r="FR111" i="34" s="1"/>
  <c r="FK106" i="34"/>
  <c r="FP120" i="34"/>
  <c r="FR120" i="34" s="1"/>
  <c r="FP85" i="34"/>
  <c r="FR85" i="34" s="1"/>
  <c r="FP69" i="34"/>
  <c r="FR69" i="34" s="1"/>
  <c r="FK23" i="34"/>
  <c r="FP95" i="34"/>
  <c r="FR95" i="34" s="1"/>
  <c r="FP79" i="34"/>
  <c r="FR79" i="34" s="1"/>
  <c r="FP50" i="34"/>
  <c r="FR50" i="34" s="1"/>
  <c r="FP37" i="34"/>
  <c r="FR37" i="34" s="1"/>
  <c r="FP23" i="34"/>
  <c r="FR23" i="34" s="1"/>
  <c r="FP40" i="34"/>
  <c r="FR40" i="34" s="1"/>
  <c r="FP145" i="34"/>
  <c r="FR145" i="34" s="1"/>
  <c r="FP117" i="34"/>
  <c r="FR117" i="34" s="1"/>
  <c r="FP98" i="34"/>
  <c r="FR98" i="34" s="1"/>
  <c r="FP82" i="34"/>
  <c r="FR82" i="34" s="1"/>
  <c r="FP66" i="34"/>
  <c r="FR66" i="34" s="1"/>
  <c r="FP92" i="34"/>
  <c r="FR92" i="34" s="1"/>
  <c r="FP76" i="34"/>
  <c r="FR76" i="34" s="1"/>
  <c r="FP36" i="34"/>
  <c r="FR36" i="34" s="1"/>
  <c r="FP49" i="34"/>
  <c r="FR49" i="34" s="1"/>
  <c r="FP163" i="34"/>
  <c r="FR163" i="34" s="1"/>
  <c r="FP156" i="34"/>
  <c r="FR156" i="34" s="1"/>
  <c r="FP48" i="34"/>
  <c r="FR48" i="34" s="1"/>
  <c r="FP35" i="34"/>
  <c r="FR35" i="34" s="1"/>
  <c r="FP29" i="34"/>
  <c r="FR29" i="34" s="1"/>
  <c r="FP170" i="34"/>
  <c r="FR170" i="34" s="1"/>
  <c r="FK151" i="34"/>
  <c r="FP110" i="34"/>
  <c r="FR110" i="34" s="1"/>
  <c r="FP47" i="34"/>
  <c r="FR47" i="34" s="1"/>
  <c r="FP22" i="34"/>
  <c r="FP17" i="34"/>
  <c r="FR17" i="34" s="1"/>
  <c r="FP83" i="34"/>
  <c r="FR83" i="34" s="1"/>
  <c r="FP123" i="34"/>
  <c r="FR123" i="34" s="1"/>
  <c r="FP116" i="34"/>
  <c r="FR116" i="34" s="1"/>
  <c r="FP97" i="34"/>
  <c r="FR97" i="34" s="1"/>
  <c r="FP81" i="34"/>
  <c r="FR81" i="34" s="1"/>
  <c r="FP91" i="34"/>
  <c r="FR91" i="34" s="1"/>
  <c r="FP75" i="34"/>
  <c r="FR75" i="34" s="1"/>
  <c r="FP63" i="34"/>
  <c r="FR63" i="34" s="1"/>
  <c r="FP34" i="34"/>
  <c r="FR34" i="34" s="1"/>
  <c r="FP21" i="34"/>
  <c r="FR21" i="34" s="1"/>
  <c r="FP20" i="34"/>
  <c r="FR20" i="34" s="1"/>
  <c r="FP142" i="34"/>
  <c r="FR142" i="34" s="1"/>
  <c r="FP129" i="34"/>
  <c r="FR129" i="34" s="1"/>
  <c r="FP162" i="34"/>
  <c r="FR162" i="34" s="1"/>
  <c r="FP151" i="34"/>
  <c r="FR151" i="34" s="1"/>
  <c r="FP131" i="34"/>
  <c r="FR131" i="34" s="1"/>
  <c r="FP113" i="34"/>
  <c r="FR113" i="34" s="1"/>
  <c r="FP94" i="34"/>
  <c r="FR94" i="34" s="1"/>
  <c r="FP78" i="34"/>
  <c r="FR78" i="34" s="1"/>
  <c r="FP88" i="34"/>
  <c r="FR88" i="34" s="1"/>
  <c r="FP72" i="34"/>
  <c r="FR72" i="34" s="1"/>
  <c r="FP65" i="34"/>
  <c r="FR65" i="34" s="1"/>
  <c r="FP32" i="34"/>
  <c r="FR32" i="34" s="1"/>
  <c r="FP46" i="34"/>
  <c r="FR46" i="34" s="1"/>
  <c r="FP33" i="34"/>
  <c r="FR33" i="34" s="1"/>
  <c r="FP89" i="34"/>
  <c r="FR89" i="34" s="1"/>
  <c r="FP53" i="34"/>
  <c r="FR53" i="34" s="1"/>
  <c r="FP164" i="34"/>
  <c r="FR164" i="34" s="1"/>
  <c r="FP171" i="34"/>
  <c r="FR171" i="34" s="1"/>
  <c r="FP169" i="34"/>
  <c r="FR169" i="34" s="1"/>
  <c r="FP140" i="34"/>
  <c r="FR140" i="34" s="1"/>
  <c r="FP138" i="34"/>
  <c r="FR138" i="34" s="1"/>
  <c r="FP167" i="34"/>
  <c r="FR167" i="34" s="1"/>
  <c r="FP134" i="34"/>
  <c r="FR134" i="34" s="1"/>
  <c r="FK129" i="34"/>
  <c r="FP136" i="34"/>
  <c r="FR136" i="34" s="1"/>
  <c r="FP59" i="34"/>
  <c r="FR59" i="34" s="1"/>
  <c r="FP45" i="34"/>
  <c r="FR45" i="34" s="1"/>
  <c r="FP160" i="34"/>
  <c r="FR160" i="34" s="1"/>
  <c r="FP122" i="34"/>
  <c r="FR122" i="34" s="1"/>
  <c r="FP127" i="34"/>
  <c r="FR127" i="34" s="1"/>
  <c r="FP106" i="34"/>
  <c r="FR106" i="34" s="1"/>
  <c r="FP61" i="34"/>
  <c r="FR61" i="34" s="1"/>
  <c r="FP44" i="34"/>
  <c r="FR44" i="34" s="1"/>
  <c r="FP150" i="34"/>
  <c r="FR150" i="34" s="1"/>
  <c r="FP67" i="34"/>
  <c r="FR67" i="34" s="1"/>
  <c r="FP144" i="34"/>
  <c r="FR144" i="34" s="1"/>
  <c r="FP147" i="34"/>
  <c r="FR147" i="34" s="1"/>
  <c r="FP119" i="34"/>
  <c r="FR119" i="34" s="1"/>
  <c r="FP112" i="34"/>
  <c r="FR112" i="34" s="1"/>
  <c r="FP93" i="34"/>
  <c r="FR93" i="34" s="1"/>
  <c r="FP77" i="34"/>
  <c r="FR77" i="34" s="1"/>
  <c r="FP87" i="34"/>
  <c r="FR87" i="34" s="1"/>
  <c r="FP71" i="34"/>
  <c r="FR71" i="34" s="1"/>
  <c r="FP43" i="34"/>
  <c r="FR43" i="34" s="1"/>
  <c r="FP28" i="34"/>
  <c r="FR28" i="34" s="1"/>
  <c r="FP55" i="34"/>
  <c r="FR55" i="34" s="1"/>
  <c r="FP166" i="34"/>
  <c r="FR166" i="34" s="1"/>
  <c r="FP158" i="34"/>
  <c r="FR158" i="34" s="1"/>
  <c r="FP159" i="34"/>
  <c r="FR159" i="34" s="1"/>
  <c r="FP146" i="34"/>
  <c r="FR146" i="34" s="1"/>
  <c r="FP133" i="34"/>
  <c r="FR133" i="34" s="1"/>
  <c r="FP135" i="34"/>
  <c r="FR135" i="34" s="1"/>
  <c r="FP125" i="34"/>
  <c r="FR125" i="34" s="1"/>
  <c r="FP109" i="34"/>
  <c r="FR109" i="34" s="1"/>
  <c r="FP90" i="34"/>
  <c r="FR90" i="34" s="1"/>
  <c r="FP74" i="34"/>
  <c r="FR74" i="34" s="1"/>
  <c r="FP102" i="34"/>
  <c r="FR102" i="34" s="1"/>
  <c r="FP84" i="34"/>
  <c r="FR84" i="34" s="1"/>
  <c r="FP68" i="34"/>
  <c r="FR68" i="34" s="1"/>
  <c r="FP57" i="34"/>
  <c r="FR57" i="34" s="1"/>
  <c r="FP27" i="34"/>
  <c r="FR27" i="34" s="1"/>
  <c r="FP30" i="34"/>
  <c r="FR30" i="34" s="1"/>
  <c r="FL91" i="34"/>
  <c r="FK65" i="34"/>
  <c r="FL99" i="34"/>
  <c r="FK51" i="34"/>
  <c r="FK41" i="34"/>
  <c r="FK31" i="34"/>
  <c r="FK100" i="34"/>
  <c r="FK49" i="34"/>
  <c r="FK35" i="34"/>
  <c r="FK174" i="34"/>
  <c r="FK142" i="34"/>
  <c r="FL83" i="34"/>
  <c r="FL108" i="34"/>
  <c r="FL112" i="34"/>
  <c r="FK37" i="34"/>
  <c r="FL51" i="34"/>
  <c r="FK53" i="34"/>
  <c r="FK144" i="34"/>
  <c r="FL97" i="34"/>
  <c r="FL75" i="34"/>
  <c r="FK45" i="34"/>
  <c r="FK15" i="34"/>
  <c r="FK73" i="34"/>
  <c r="FK21" i="34"/>
  <c r="FK39" i="34"/>
  <c r="FK25" i="34"/>
  <c r="FK171" i="34"/>
  <c r="FK148" i="34"/>
  <c r="FL135" i="34"/>
  <c r="FL116" i="34"/>
  <c r="FL67" i="34"/>
  <c r="FL149" i="34"/>
  <c r="FL100" i="34"/>
  <c r="FK29" i="34"/>
  <c r="FL133" i="34"/>
  <c r="FL114" i="34"/>
  <c r="FL81" i="34"/>
  <c r="FL103" i="34"/>
  <c r="FK33" i="34"/>
  <c r="FK131" i="34"/>
  <c r="FK102" i="34"/>
  <c r="FL77" i="34"/>
  <c r="FK57" i="34"/>
  <c r="FK159" i="34"/>
  <c r="FL110" i="34"/>
  <c r="FL93" i="34"/>
  <c r="FK146" i="34"/>
  <c r="FK55" i="34"/>
  <c r="FK61" i="34"/>
  <c r="FH27" i="34"/>
  <c r="FK27" i="34"/>
  <c r="FK166" i="34"/>
  <c r="FK118" i="34"/>
  <c r="FK85" i="34"/>
  <c r="FK69" i="34"/>
  <c r="FK72" i="34"/>
  <c r="FK145" i="34"/>
  <c r="FL136" i="34"/>
  <c r="FL173" i="34"/>
  <c r="FL154" i="34"/>
  <c r="FL139" i="34"/>
  <c r="FL88" i="34"/>
  <c r="FL161" i="34"/>
  <c r="FL23" i="34"/>
  <c r="FL61" i="34"/>
  <c r="FL27" i="34"/>
  <c r="FK160" i="34"/>
  <c r="FK52" i="34"/>
  <c r="FL54" i="34"/>
  <c r="FL86" i="34"/>
  <c r="FK24" i="34"/>
  <c r="FL171" i="34"/>
  <c r="FL151" i="34"/>
  <c r="FL142" i="34"/>
  <c r="FL124" i="34"/>
  <c r="FL159" i="34"/>
  <c r="FK135" i="34"/>
  <c r="FK116" i="34"/>
  <c r="FK99" i="34"/>
  <c r="FK83" i="34"/>
  <c r="FK67" i="34"/>
  <c r="FK107" i="34"/>
  <c r="FK150" i="34"/>
  <c r="FK88" i="34"/>
  <c r="FL121" i="34"/>
  <c r="FK165" i="34"/>
  <c r="FL134" i="34"/>
  <c r="FL24" i="34"/>
  <c r="FL127" i="34"/>
  <c r="FL95" i="34"/>
  <c r="FL79" i="34"/>
  <c r="FK141" i="34"/>
  <c r="FK50" i="34"/>
  <c r="FK42" i="34"/>
  <c r="FK30" i="34"/>
  <c r="FK130" i="34"/>
  <c r="FL84" i="34"/>
  <c r="FL62" i="34"/>
  <c r="FL22" i="34"/>
  <c r="FL119" i="34"/>
  <c r="FL34" i="34"/>
  <c r="FL152" i="34"/>
  <c r="FL76" i="34"/>
  <c r="FL123" i="34"/>
  <c r="FL125" i="34"/>
  <c r="FL140" i="34"/>
  <c r="FL53" i="34"/>
  <c r="FL157" i="34"/>
  <c r="FH138" i="34"/>
  <c r="FK138" i="34"/>
  <c r="FK133" i="34"/>
  <c r="FK114" i="34"/>
  <c r="FK97" i="34"/>
  <c r="FK81" i="34"/>
  <c r="FK17" i="34"/>
  <c r="FL141" i="34"/>
  <c r="FK105" i="34"/>
  <c r="FK64" i="34"/>
  <c r="FL170" i="34"/>
  <c r="FL156" i="34"/>
  <c r="FL150" i="34"/>
  <c r="FL145" i="34"/>
  <c r="FL20" i="34"/>
  <c r="FK70" i="34"/>
  <c r="FL32" i="34"/>
  <c r="FL74" i="34"/>
  <c r="FL36" i="34"/>
  <c r="FL37" i="34"/>
  <c r="FK158" i="34"/>
  <c r="FK123" i="34"/>
  <c r="FL147" i="34"/>
  <c r="FK36" i="34"/>
  <c r="FL70" i="34"/>
  <c r="FL59" i="34"/>
  <c r="FL104" i="34"/>
  <c r="FL106" i="34"/>
  <c r="FL166" i="34"/>
  <c r="FL155" i="34"/>
  <c r="FK112" i="34"/>
  <c r="FK95" i="34"/>
  <c r="FK79" i="34"/>
  <c r="FK147" i="34"/>
  <c r="FK111" i="34"/>
  <c r="FK98" i="34"/>
  <c r="FK90" i="34"/>
  <c r="FK128" i="34"/>
  <c r="FK121" i="34"/>
  <c r="FK82" i="34"/>
  <c r="FL17" i="34"/>
  <c r="FK136" i="34"/>
  <c r="FK40" i="34"/>
  <c r="FK137" i="34"/>
  <c r="FL50" i="34"/>
  <c r="FL143" i="34"/>
  <c r="FL18" i="34"/>
  <c r="FL82" i="34"/>
  <c r="FL165" i="34"/>
  <c r="FK172" i="34"/>
  <c r="FK22" i="34"/>
  <c r="FK96" i="34"/>
  <c r="FL38" i="34"/>
  <c r="FK20" i="34"/>
  <c r="FL126" i="34"/>
  <c r="FL98" i="34"/>
  <c r="FL48" i="34"/>
  <c r="FL19" i="34"/>
  <c r="FL117" i="34"/>
  <c r="FK66" i="34"/>
  <c r="FL144" i="34"/>
  <c r="FL65" i="34"/>
  <c r="FL57" i="34"/>
  <c r="FL169" i="34"/>
  <c r="FL164" i="34"/>
  <c r="FL153" i="34"/>
  <c r="FK110" i="34"/>
  <c r="FK93" i="34"/>
  <c r="FK77" i="34"/>
  <c r="FK76" i="34"/>
  <c r="FK68" i="34"/>
  <c r="FK56" i="34"/>
  <c r="FK168" i="34"/>
  <c r="FK113" i="34"/>
  <c r="FK48" i="34"/>
  <c r="FL115" i="34"/>
  <c r="FL96" i="34"/>
  <c r="FL60" i="34"/>
  <c r="FL78" i="34"/>
  <c r="FL39" i="34"/>
  <c r="FL102" i="34"/>
  <c r="FL89" i="34"/>
  <c r="FL73" i="34"/>
  <c r="FK143" i="34"/>
  <c r="FL113" i="34"/>
  <c r="FL80" i="34"/>
  <c r="FL168" i="34"/>
  <c r="FL109" i="34"/>
  <c r="FL72" i="34"/>
  <c r="FL68" i="34"/>
  <c r="FL29" i="34"/>
  <c r="FL47" i="34"/>
  <c r="FL122" i="34"/>
  <c r="FH127" i="34"/>
  <c r="FK127" i="34"/>
  <c r="FK124" i="34"/>
  <c r="FK108" i="34"/>
  <c r="FK91" i="34"/>
  <c r="FK75" i="34"/>
  <c r="FK19" i="34"/>
  <c r="FL137" i="34"/>
  <c r="FL94" i="34"/>
  <c r="FL58" i="34"/>
  <c r="FL66" i="34"/>
  <c r="FL167" i="34"/>
  <c r="FL35" i="34"/>
  <c r="FL21" i="34"/>
  <c r="FL43" i="34"/>
  <c r="FK157" i="34"/>
  <c r="FK169" i="34"/>
  <c r="FH167" i="34"/>
  <c r="FK167" i="34"/>
  <c r="FK153" i="34"/>
  <c r="FL120" i="34"/>
  <c r="FL87" i="34"/>
  <c r="FL71" i="34"/>
  <c r="FK139" i="34"/>
  <c r="FK132" i="34"/>
  <c r="FK46" i="34"/>
  <c r="FK38" i="34"/>
  <c r="FK173" i="34"/>
  <c r="FK62" i="34"/>
  <c r="FK58" i="34"/>
  <c r="FK32" i="34"/>
  <c r="FL52" i="34"/>
  <c r="FK103" i="34"/>
  <c r="FK78" i="34"/>
  <c r="FL25" i="34"/>
  <c r="FL138" i="34"/>
  <c r="FK164" i="34"/>
  <c r="FL148" i="34"/>
  <c r="FK122" i="34"/>
  <c r="FK89" i="34"/>
  <c r="FK163" i="34"/>
  <c r="FK34" i="34"/>
  <c r="FK156" i="34"/>
  <c r="FK119" i="34"/>
  <c r="FK54" i="34"/>
  <c r="FK28" i="34"/>
  <c r="FL128" i="34"/>
  <c r="FL30" i="34"/>
  <c r="FK18" i="34"/>
  <c r="FL132" i="34"/>
  <c r="FL107" i="34"/>
  <c r="FK170" i="34"/>
  <c r="FL55" i="34"/>
  <c r="FL131" i="34"/>
  <c r="FK155" i="34"/>
  <c r="FH140" i="34"/>
  <c r="FK140" i="34"/>
  <c r="FL118" i="34"/>
  <c r="FL85" i="34"/>
  <c r="FL69" i="34"/>
  <c r="FK154" i="34"/>
  <c r="FK80" i="34"/>
  <c r="FL56" i="34"/>
  <c r="FL130" i="34"/>
  <c r="FL101" i="34"/>
  <c r="FK161" i="34"/>
  <c r="FL92" i="34"/>
  <c r="FL105" i="34"/>
  <c r="FL129" i="34"/>
  <c r="FL63" i="34"/>
  <c r="FL162" i="34"/>
  <c r="FK162" i="34"/>
  <c r="FK120" i="34"/>
  <c r="FK87" i="34"/>
  <c r="FK71" i="34"/>
  <c r="FK115" i="34"/>
  <c r="FK94" i="34"/>
  <c r="FK86" i="34"/>
  <c r="FK60" i="34"/>
  <c r="FL160" i="34"/>
  <c r="FK152" i="34"/>
  <c r="FK92" i="34"/>
  <c r="FL28" i="34"/>
  <c r="FL42" i="34"/>
  <c r="FL26" i="34"/>
  <c r="FL45" i="34"/>
  <c r="FL41" i="34"/>
  <c r="FH149" i="34"/>
  <c r="FK149" i="34"/>
  <c r="FH59" i="34"/>
  <c r="FK59" i="34"/>
  <c r="FH43" i="34"/>
  <c r="FK43" i="34"/>
  <c r="FL172" i="34"/>
  <c r="FL174" i="34"/>
  <c r="FK101" i="34"/>
  <c r="FK117" i="34"/>
  <c r="FK26" i="34"/>
  <c r="FL158" i="34"/>
  <c r="FK126" i="34"/>
  <c r="FK109" i="34"/>
  <c r="FK44" i="34"/>
  <c r="FL90" i="34"/>
  <c r="FL64" i="34"/>
  <c r="FL40" i="34"/>
  <c r="FL44" i="34"/>
  <c r="FK134" i="34"/>
  <c r="FK74" i="34"/>
  <c r="FL46" i="34"/>
  <c r="FL163" i="34"/>
  <c r="FL111" i="34"/>
  <c r="FK84" i="34"/>
  <c r="FL31" i="34"/>
  <c r="FL146" i="34"/>
  <c r="FL49" i="34"/>
  <c r="FL33" i="34"/>
  <c r="FH144" i="34"/>
  <c r="DT5" i="34"/>
  <c r="BS20" i="34" s="1"/>
  <c r="DT3" i="34"/>
  <c r="BS18" i="34" s="1"/>
  <c r="DT2" i="34"/>
  <c r="BS17" i="34" s="1"/>
  <c r="FH29" i="34"/>
  <c r="FH49" i="34"/>
  <c r="FH174" i="34"/>
  <c r="FH118" i="34"/>
  <c r="FH85" i="34"/>
  <c r="FH69" i="34"/>
  <c r="FH145" i="34"/>
  <c r="FH47" i="34"/>
  <c r="FH57" i="34"/>
  <c r="FH146" i="34"/>
  <c r="FH41" i="34"/>
  <c r="FH61" i="34"/>
  <c r="FH63" i="34"/>
  <c r="FH45" i="34"/>
  <c r="FH31" i="34"/>
  <c r="FH35" i="34"/>
  <c r="FH53" i="34"/>
  <c r="FH21" i="34"/>
  <c r="FH157" i="34"/>
  <c r="FH25" i="34"/>
  <c r="FH160" i="34"/>
  <c r="GG160" i="34" s="1"/>
  <c r="FH52" i="34"/>
  <c r="GG52" i="34" s="1"/>
  <c r="FH24" i="34"/>
  <c r="GG24" i="34" s="1"/>
  <c r="FH135" i="34"/>
  <c r="FH116" i="34"/>
  <c r="FH99" i="34"/>
  <c r="FH83" i="34"/>
  <c r="FH67" i="34"/>
  <c r="FH33" i="34"/>
  <c r="FH107" i="34"/>
  <c r="GG107" i="34" s="1"/>
  <c r="FH150" i="34"/>
  <c r="FH88" i="34"/>
  <c r="GG88" i="34" s="1"/>
  <c r="FH165" i="34"/>
  <c r="FH51" i="34"/>
  <c r="FH141" i="34"/>
  <c r="FH50" i="34"/>
  <c r="GG50" i="34" s="1"/>
  <c r="FH42" i="34"/>
  <c r="FH30" i="34"/>
  <c r="FH130" i="34"/>
  <c r="FH72" i="34"/>
  <c r="GG72" i="34" s="1"/>
  <c r="FH133" i="34"/>
  <c r="FH131" i="34"/>
  <c r="FH114" i="34"/>
  <c r="FH102" i="34"/>
  <c r="FH104" i="34"/>
  <c r="FH97" i="34"/>
  <c r="FH81" i="34"/>
  <c r="FH37" i="34"/>
  <c r="FH105" i="34"/>
  <c r="FH64" i="34"/>
  <c r="GG64" i="34" s="1"/>
  <c r="FH70" i="34"/>
  <c r="GG70" i="34" s="1"/>
  <c r="FH159" i="34"/>
  <c r="FH106" i="34"/>
  <c r="FH23" i="34"/>
  <c r="FH158" i="34"/>
  <c r="GG158" i="34" s="1"/>
  <c r="FH123" i="34"/>
  <c r="FH36" i="34"/>
  <c r="FH112" i="34"/>
  <c r="FH95" i="34"/>
  <c r="FH79" i="34"/>
  <c r="FH55" i="34"/>
  <c r="FH147" i="34"/>
  <c r="FH111" i="34"/>
  <c r="FH98" i="34"/>
  <c r="GG98" i="34" s="1"/>
  <c r="FH90" i="34"/>
  <c r="GG90" i="34" s="1"/>
  <c r="FH128" i="34"/>
  <c r="GG128" i="34" s="1"/>
  <c r="FH121" i="34"/>
  <c r="FH82" i="34"/>
  <c r="GG82" i="34" s="1"/>
  <c r="FH136" i="34"/>
  <c r="FH40" i="34"/>
  <c r="GG40" i="34" s="1"/>
  <c r="FH137" i="34"/>
  <c r="GG137" i="34" s="1"/>
  <c r="FH65" i="34"/>
  <c r="FH172" i="34"/>
  <c r="GG172" i="34" s="1"/>
  <c r="FH22" i="34"/>
  <c r="FH96" i="34"/>
  <c r="FH20" i="34"/>
  <c r="GG20" i="34" s="1"/>
  <c r="FH66" i="34"/>
  <c r="GG66" i="34" s="1"/>
  <c r="FH151" i="34"/>
  <c r="FH110" i="34"/>
  <c r="FH93" i="34"/>
  <c r="FH77" i="34"/>
  <c r="FH76" i="34"/>
  <c r="FH68" i="34"/>
  <c r="GG68" i="34" s="1"/>
  <c r="FH56" i="34"/>
  <c r="FH168" i="34"/>
  <c r="FH113" i="34"/>
  <c r="FH48" i="34"/>
  <c r="FH143" i="34"/>
  <c r="FH125" i="34"/>
  <c r="FH124" i="34"/>
  <c r="FH108" i="34"/>
  <c r="FH100" i="34"/>
  <c r="FH91" i="34"/>
  <c r="FH75" i="34"/>
  <c r="FH19" i="34"/>
  <c r="FH166" i="34"/>
  <c r="FH169" i="34"/>
  <c r="FH164" i="34"/>
  <c r="FH153" i="34"/>
  <c r="FH129" i="34"/>
  <c r="FH139" i="34"/>
  <c r="GG139" i="34" s="1"/>
  <c r="FH132" i="34"/>
  <c r="GG132" i="34" s="1"/>
  <c r="FH46" i="34"/>
  <c r="FH38" i="34"/>
  <c r="GG38" i="34" s="1"/>
  <c r="FH173" i="34"/>
  <c r="FH62" i="34"/>
  <c r="FH58" i="34"/>
  <c r="FH32" i="34"/>
  <c r="GG32" i="34" s="1"/>
  <c r="FH103" i="34"/>
  <c r="FH78" i="34"/>
  <c r="GG78" i="34" s="1"/>
  <c r="FH155" i="34"/>
  <c r="FH122" i="34"/>
  <c r="FH89" i="34"/>
  <c r="FH73" i="34"/>
  <c r="FH163" i="34"/>
  <c r="GG163" i="34" s="1"/>
  <c r="FH34" i="34"/>
  <c r="GG34" i="34" s="1"/>
  <c r="FH156" i="34"/>
  <c r="FH119" i="34"/>
  <c r="GG119" i="34" s="1"/>
  <c r="FH54" i="34"/>
  <c r="GG54" i="34" s="1"/>
  <c r="FH28" i="34"/>
  <c r="FH170" i="34"/>
  <c r="FH39" i="34"/>
  <c r="FH154" i="34"/>
  <c r="FH80" i="34"/>
  <c r="GG80" i="34" s="1"/>
  <c r="FH161" i="34"/>
  <c r="FH171" i="34"/>
  <c r="FH162" i="34"/>
  <c r="FH142" i="34"/>
  <c r="FH120" i="34"/>
  <c r="FH87" i="34"/>
  <c r="FH71" i="34"/>
  <c r="FH115" i="34"/>
  <c r="FH94" i="34"/>
  <c r="GG94" i="34" s="1"/>
  <c r="FH86" i="34"/>
  <c r="FH60" i="34"/>
  <c r="GG60" i="34" s="1"/>
  <c r="FH152" i="34"/>
  <c r="FH92" i="34"/>
  <c r="FH148" i="34"/>
  <c r="FH101" i="34"/>
  <c r="GG101" i="34" s="1"/>
  <c r="FH117" i="34"/>
  <c r="GG117" i="34" s="1"/>
  <c r="FH26" i="34"/>
  <c r="FH126" i="34"/>
  <c r="FH109" i="34"/>
  <c r="GG109" i="34" s="1"/>
  <c r="FH44" i="34"/>
  <c r="FH134" i="34"/>
  <c r="GG134" i="34" s="1"/>
  <c r="FH74" i="34"/>
  <c r="FH84" i="34"/>
  <c r="FH18" i="34"/>
  <c r="FE5" i="34"/>
  <c r="CB29" i="34" s="1"/>
  <c r="FC5" i="34"/>
  <c r="BZ29" i="34" s="1"/>
  <c r="FA5" i="34"/>
  <c r="BX29" i="34" s="1"/>
  <c r="FF5" i="34"/>
  <c r="CC29" i="34" s="1"/>
  <c r="FD5" i="34"/>
  <c r="CA29" i="34" s="1"/>
  <c r="FB5" i="34"/>
  <c r="BY29" i="34" s="1"/>
  <c r="EZ5" i="34"/>
  <c r="BW29" i="34" s="1"/>
  <c r="EY5" i="34"/>
  <c r="BV29" i="34" s="1"/>
  <c r="EW5" i="34"/>
  <c r="BT29" i="34" s="1"/>
  <c r="FG5" i="34"/>
  <c r="CD29" i="34" s="1"/>
  <c r="FH16" i="34"/>
  <c r="EX5" i="34"/>
  <c r="BU29" i="34" s="1"/>
  <c r="EV5" i="34"/>
  <c r="BS29" i="34" s="1"/>
  <c r="FH15" i="34"/>
  <c r="EV4" i="34"/>
  <c r="HT16" i="34"/>
  <c r="HZ92" i="34"/>
  <c r="FH17" i="34"/>
  <c r="GJ126" i="34"/>
  <c r="GJ66" i="34"/>
  <c r="GJ50" i="34"/>
  <c r="GJ78" i="34"/>
  <c r="HS15" i="34"/>
  <c r="HZ170" i="34"/>
  <c r="HZ165" i="34"/>
  <c r="HZ120" i="34"/>
  <c r="FQ28" i="34"/>
  <c r="BP28" i="34" s="1"/>
  <c r="HZ76" i="34"/>
  <c r="HZ86" i="34"/>
  <c r="HZ115" i="34"/>
  <c r="HZ93" i="34"/>
  <c r="HZ90" i="34"/>
  <c r="HZ72" i="34"/>
  <c r="HZ66" i="34"/>
  <c r="HZ87" i="34"/>
  <c r="CX20" i="34"/>
  <c r="CY20" i="34" s="1"/>
  <c r="HZ121" i="34"/>
  <c r="HZ68" i="34"/>
  <c r="HZ117" i="34"/>
  <c r="HZ108" i="34"/>
  <c r="BP36" i="34"/>
  <c r="HZ119" i="34"/>
  <c r="HZ111" i="34"/>
  <c r="HZ98" i="34"/>
  <c r="HZ94" i="34"/>
  <c r="HZ159" i="34"/>
  <c r="HZ134" i="34"/>
  <c r="CX18" i="34"/>
  <c r="CY18" i="34" s="1"/>
  <c r="GF18" i="34" s="1"/>
  <c r="CX17" i="34"/>
  <c r="CY17" i="34" s="1"/>
  <c r="CX16" i="34"/>
  <c r="CY16" i="34" s="1"/>
  <c r="GF16" i="34" s="1"/>
  <c r="CX19" i="34"/>
  <c r="CY19" i="34" s="1"/>
  <c r="GB19" i="34" s="1"/>
  <c r="CY172" i="34"/>
  <c r="CY170" i="34"/>
  <c r="CY157" i="34"/>
  <c r="CY154" i="34"/>
  <c r="CY144" i="34"/>
  <c r="CY142" i="34"/>
  <c r="CY141" i="34"/>
  <c r="CY139" i="34"/>
  <c r="CY138" i="34"/>
  <c r="CY135" i="34"/>
  <c r="CY132" i="34"/>
  <c r="CY131" i="34"/>
  <c r="CY130" i="34"/>
  <c r="CY129" i="34"/>
  <c r="CY128" i="34"/>
  <c r="CY124" i="34"/>
  <c r="CY121" i="34"/>
  <c r="CY114" i="34"/>
  <c r="CY111" i="34"/>
  <c r="CY96" i="34"/>
  <c r="CY89" i="34"/>
  <c r="CY83" i="34"/>
  <c r="CY78" i="34"/>
  <c r="CY77" i="34"/>
  <c r="CY74" i="34"/>
  <c r="CY67" i="34"/>
  <c r="CY64" i="34"/>
  <c r="CY62" i="34"/>
  <c r="CY60" i="34"/>
  <c r="CY58" i="34"/>
  <c r="CY56" i="34"/>
  <c r="CY54" i="34"/>
  <c r="CY53" i="34"/>
  <c r="CY33" i="34"/>
  <c r="CY22" i="34"/>
  <c r="CY21" i="34"/>
  <c r="GF21" i="34" s="1"/>
  <c r="GG21" i="34" s="1"/>
  <c r="CY173" i="34"/>
  <c r="CY151" i="34"/>
  <c r="CY127" i="34"/>
  <c r="CY125" i="34"/>
  <c r="CY105" i="34"/>
  <c r="CY86" i="34"/>
  <c r="CY79" i="34"/>
  <c r="CY75" i="34"/>
  <c r="CY73" i="34"/>
  <c r="CY70" i="34"/>
  <c r="CY38" i="34"/>
  <c r="CY34" i="34"/>
  <c r="CY155" i="34"/>
  <c r="CY147" i="34"/>
  <c r="CY146" i="34"/>
  <c r="CY122" i="34"/>
  <c r="CY117" i="34"/>
  <c r="CY108" i="34"/>
  <c r="CY98" i="34"/>
  <c r="CY81" i="34"/>
  <c r="CY80" i="34"/>
  <c r="CY76" i="34"/>
  <c r="CY66" i="34"/>
  <c r="CY174" i="34"/>
  <c r="CY171" i="34"/>
  <c r="CY165" i="34"/>
  <c r="CY163" i="34"/>
  <c r="CY160" i="34"/>
  <c r="CY159" i="34"/>
  <c r="CY158" i="34"/>
  <c r="CY153" i="34"/>
  <c r="CY149" i="34"/>
  <c r="CY148" i="34"/>
  <c r="CY145" i="34"/>
  <c r="CY140" i="34"/>
  <c r="CY137" i="34"/>
  <c r="CY133" i="34"/>
  <c r="CY126" i="34"/>
  <c r="CY120" i="34"/>
  <c r="CY119" i="34"/>
  <c r="CY118" i="34"/>
  <c r="CY115" i="34"/>
  <c r="CY110" i="34"/>
  <c r="CY107" i="34"/>
  <c r="CY106" i="34"/>
  <c r="CY100" i="34"/>
  <c r="CY99" i="34"/>
  <c r="CY95" i="34"/>
  <c r="CY90" i="34"/>
  <c r="CY84" i="34"/>
  <c r="CY72" i="34"/>
  <c r="CY71" i="34"/>
  <c r="CY68" i="34"/>
  <c r="CY63" i="34"/>
  <c r="CY61" i="34"/>
  <c r="CY59" i="34"/>
  <c r="CY57" i="34"/>
  <c r="CY55" i="34"/>
  <c r="CY50" i="34"/>
  <c r="CY49" i="34"/>
  <c r="CY48" i="34"/>
  <c r="CY47" i="34"/>
  <c r="CY44" i="34"/>
  <c r="CY43" i="34"/>
  <c r="CY40" i="34"/>
  <c r="CY39" i="34"/>
  <c r="CY31" i="34"/>
  <c r="CY26" i="34"/>
  <c r="CY25" i="34"/>
  <c r="CY168" i="34"/>
  <c r="CY162" i="34"/>
  <c r="CY156" i="34"/>
  <c r="CY150" i="34"/>
  <c r="CY136" i="34"/>
  <c r="CY116" i="34"/>
  <c r="CY112" i="34"/>
  <c r="CY103" i="34"/>
  <c r="CY102" i="34"/>
  <c r="CY94" i="34"/>
  <c r="CY92" i="34"/>
  <c r="CY91" i="34"/>
  <c r="CY87" i="34"/>
  <c r="CY85" i="34"/>
  <c r="CY82" i="34"/>
  <c r="CY69" i="34"/>
  <c r="CY65" i="34"/>
  <c r="CY52" i="34"/>
  <c r="CY51" i="34"/>
  <c r="CY42" i="34"/>
  <c r="CY36" i="34"/>
  <c r="CY35" i="34"/>
  <c r="CY169" i="34"/>
  <c r="CY167" i="34"/>
  <c r="CY166" i="34"/>
  <c r="CY164" i="34"/>
  <c r="CY161" i="34"/>
  <c r="CY152" i="34"/>
  <c r="CY143" i="34"/>
  <c r="CY134" i="34"/>
  <c r="CY123" i="34"/>
  <c r="CY113" i="34"/>
  <c r="CY109" i="34"/>
  <c r="CY104" i="34"/>
  <c r="CY101" i="34"/>
  <c r="CY97" i="34"/>
  <c r="CY93" i="34"/>
  <c r="CY88" i="34"/>
  <c r="CY46" i="34"/>
  <c r="CY45" i="34"/>
  <c r="CY41" i="34"/>
  <c r="CY37" i="34"/>
  <c r="CY32" i="34"/>
  <c r="CY30" i="34"/>
  <c r="CY29" i="34"/>
  <c r="CY28" i="34"/>
  <c r="CY27" i="34"/>
  <c r="CY24" i="34"/>
  <c r="CY23" i="34"/>
  <c r="CX15" i="34"/>
  <c r="CY15" i="34" s="1"/>
  <c r="GF15" i="34" s="1"/>
  <c r="GG59" i="34"/>
  <c r="FQ19" i="34"/>
  <c r="BP144" i="34"/>
  <c r="BP157" i="34"/>
  <c r="DL171" i="34"/>
  <c r="BB170" i="34"/>
  <c r="GG161" i="34"/>
  <c r="BB166" i="34"/>
  <c r="HZ148" i="34"/>
  <c r="BB127" i="34"/>
  <c r="GG168" i="34"/>
  <c r="BP174" i="34"/>
  <c r="BB171" i="34"/>
  <c r="BB169" i="34"/>
  <c r="BP155" i="34"/>
  <c r="HZ157" i="34"/>
  <c r="DL170" i="34"/>
  <c r="BB138" i="34"/>
  <c r="BP131" i="34"/>
  <c r="HZ166" i="34"/>
  <c r="GG147" i="34"/>
  <c r="DL140" i="34"/>
  <c r="GG173" i="34"/>
  <c r="BB174" i="34"/>
  <c r="BP169" i="34"/>
  <c r="BB155" i="34"/>
  <c r="BP148" i="34"/>
  <c r="BB144" i="34"/>
  <c r="BB118" i="34"/>
  <c r="GG131" i="34"/>
  <c r="DL149" i="34"/>
  <c r="GG143" i="34"/>
  <c r="DL138" i="34"/>
  <c r="BB135" i="34"/>
  <c r="BP133" i="34"/>
  <c r="HZ152" i="34"/>
  <c r="GG151" i="34"/>
  <c r="BB149" i="34"/>
  <c r="BB148" i="34"/>
  <c r="GG145" i="34"/>
  <c r="BB140" i="34"/>
  <c r="HZ136" i="34"/>
  <c r="BP135" i="34"/>
  <c r="BB133" i="34"/>
  <c r="BB131" i="34"/>
  <c r="BP118" i="34"/>
  <c r="BB49" i="34"/>
  <c r="BB41" i="34"/>
  <c r="BP49" i="34"/>
  <c r="GG27" i="34"/>
  <c r="HZ84" i="34"/>
  <c r="GG125" i="34"/>
  <c r="GG55" i="34"/>
  <c r="GG36" i="34"/>
  <c r="BB157" i="34"/>
  <c r="BB147" i="34"/>
  <c r="BB114" i="34"/>
  <c r="BP110" i="34"/>
  <c r="BP106" i="34"/>
  <c r="DL26" i="34"/>
  <c r="DL147" i="34"/>
  <c r="BP142" i="34"/>
  <c r="DL129" i="34"/>
  <c r="BP114" i="34"/>
  <c r="BB110" i="34"/>
  <c r="BB106" i="34"/>
  <c r="GG105" i="34"/>
  <c r="BP57" i="34"/>
  <c r="DL38" i="34"/>
  <c r="HZ135" i="34"/>
  <c r="HZ153" i="34"/>
  <c r="GG106" i="34"/>
  <c r="HZ80" i="34"/>
  <c r="GG48" i="34"/>
  <c r="DL102" i="34"/>
  <c r="BB102" i="34"/>
  <c r="DL93" i="34"/>
  <c r="BB93" i="34"/>
  <c r="DL124" i="34"/>
  <c r="BB124" i="34"/>
  <c r="DL120" i="34"/>
  <c r="BB120" i="34"/>
  <c r="DL116" i="34"/>
  <c r="BB116" i="34"/>
  <c r="BP30" i="34"/>
  <c r="DL30" i="34"/>
  <c r="DL33" i="34"/>
  <c r="BP33" i="34"/>
  <c r="DL29" i="34"/>
  <c r="BP29" i="34"/>
  <c r="DL37" i="34"/>
  <c r="BP37" i="34"/>
  <c r="GG150" i="34"/>
  <c r="DL145" i="34"/>
  <c r="BB145" i="34"/>
  <c r="HZ156" i="34"/>
  <c r="DL151" i="34"/>
  <c r="BB151" i="34"/>
  <c r="DL87" i="34"/>
  <c r="BB87" i="34"/>
  <c r="DL104" i="34"/>
  <c r="BB104" i="34"/>
  <c r="DL59" i="34"/>
  <c r="BB59" i="34"/>
  <c r="DL52" i="34"/>
  <c r="BP52" i="34"/>
  <c r="GG28" i="34"/>
  <c r="DL31" i="34"/>
  <c r="BB31" i="34"/>
  <c r="DL159" i="34"/>
  <c r="BB159" i="34"/>
  <c r="GG126" i="34"/>
  <c r="DL122" i="34"/>
  <c r="BP122" i="34"/>
  <c r="DL108" i="34"/>
  <c r="BP108" i="34"/>
  <c r="DL99" i="34"/>
  <c r="BB99" i="34"/>
  <c r="GG65" i="34"/>
  <c r="DL63" i="34"/>
  <c r="BB63" i="34"/>
  <c r="GG56" i="34"/>
  <c r="DL43" i="34"/>
  <c r="BP43" i="34"/>
  <c r="DL35" i="34"/>
  <c r="BB35" i="34"/>
  <c r="DL32" i="34"/>
  <c r="BB32" i="34"/>
  <c r="DL23" i="34"/>
  <c r="BB23" i="34"/>
  <c r="HZ73" i="34"/>
  <c r="HZ69" i="34"/>
  <c r="GG130" i="34"/>
  <c r="DL164" i="34"/>
  <c r="BP164" i="34"/>
  <c r="DL162" i="34"/>
  <c r="BB162" i="34"/>
  <c r="DL112" i="34"/>
  <c r="BB112" i="34"/>
  <c r="DL39" i="34"/>
  <c r="BB39" i="34"/>
  <c r="GG51" i="34"/>
  <c r="BP162" i="34"/>
  <c r="BP151" i="34"/>
  <c r="BP145" i="34"/>
  <c r="BB129" i="34"/>
  <c r="DL127" i="34"/>
  <c r="BP102" i="34"/>
  <c r="BP104" i="34"/>
  <c r="BP99" i="34"/>
  <c r="BP40" i="34"/>
  <c r="BB167" i="34"/>
  <c r="BP167" i="34"/>
  <c r="DL153" i="34"/>
  <c r="BP153" i="34"/>
  <c r="DL146" i="34"/>
  <c r="BP146" i="34"/>
  <c r="GG141" i="34"/>
  <c r="GG167" i="34"/>
  <c r="GG144" i="34"/>
  <c r="GG61" i="34"/>
  <c r="GG45" i="34"/>
  <c r="GG35" i="34"/>
  <c r="GG57" i="34"/>
  <c r="BP41" i="34"/>
  <c r="GG44" i="34"/>
  <c r="GG53" i="34"/>
  <c r="GG43" i="34"/>
  <c r="GG142" i="34"/>
  <c r="HZ99" i="34"/>
  <c r="BP50" i="34"/>
  <c r="BP42" i="34"/>
  <c r="BP48" i="34"/>
  <c r="BP44" i="34"/>
  <c r="HZ160" i="34"/>
  <c r="BB136" i="34"/>
  <c r="GG127" i="34"/>
  <c r="GG62" i="34"/>
  <c r="GG63" i="34"/>
  <c r="DL97" i="34"/>
  <c r="BP97" i="34"/>
  <c r="DL89" i="34"/>
  <c r="BP89" i="34"/>
  <c r="DL53" i="34"/>
  <c r="BB53" i="34"/>
  <c r="GG49" i="34"/>
  <c r="DL46" i="34"/>
  <c r="BB46" i="34"/>
  <c r="DL45" i="34"/>
  <c r="BB45" i="34"/>
  <c r="DL34" i="34"/>
  <c r="BB34" i="34"/>
  <c r="HZ85" i="34"/>
  <c r="DL85" i="34"/>
  <c r="BP85" i="34"/>
  <c r="DL81" i="34"/>
  <c r="BP81" i="34"/>
  <c r="DL25" i="34"/>
  <c r="BB25" i="34"/>
  <c r="GG30" i="34"/>
  <c r="GG37" i="34"/>
  <c r="DL79" i="34"/>
  <c r="BB79" i="34"/>
  <c r="DL77" i="34"/>
  <c r="BP77" i="34"/>
  <c r="DL73" i="34"/>
  <c r="BP73" i="34"/>
  <c r="DL69" i="34"/>
  <c r="BP69" i="34"/>
  <c r="HZ81" i="34"/>
  <c r="DL27" i="34"/>
  <c r="BP27" i="34"/>
  <c r="DL91" i="34"/>
  <c r="BP91" i="34"/>
  <c r="DL55" i="34"/>
  <c r="BB55" i="34"/>
  <c r="DL51" i="34"/>
  <c r="BP51" i="34"/>
  <c r="DL24" i="34"/>
  <c r="BP24" i="34"/>
  <c r="GG138" i="34"/>
  <c r="GG104" i="34"/>
  <c r="GG103" i="34"/>
  <c r="DL95" i="34"/>
  <c r="BB95" i="34"/>
  <c r="DL83" i="34"/>
  <c r="BB83" i="34"/>
  <c r="GG58" i="34"/>
  <c r="DL47" i="34"/>
  <c r="BP47" i="34"/>
  <c r="GG46" i="34"/>
  <c r="BB38" i="34"/>
  <c r="GG100" i="34"/>
  <c r="DL75" i="34"/>
  <c r="BB75" i="34"/>
  <c r="DL71" i="34"/>
  <c r="BB71" i="34"/>
  <c r="DL67" i="34"/>
  <c r="BB67" i="34"/>
  <c r="DL65" i="34"/>
  <c r="BB65" i="34"/>
  <c r="DL61" i="34"/>
  <c r="BB61" i="34"/>
  <c r="GG29" i="34"/>
  <c r="GG47" i="34"/>
  <c r="GG39" i="34"/>
  <c r="GG31" i="34"/>
  <c r="GG23" i="34"/>
  <c r="GG33" i="34"/>
  <c r="GG174" i="34"/>
  <c r="GG26" i="34"/>
  <c r="BB57" i="34"/>
  <c r="GG42" i="34"/>
  <c r="BB50" i="34"/>
  <c r="BB42" i="34"/>
  <c r="GG41" i="34"/>
  <c r="BB52" i="34"/>
  <c r="BB48" i="34"/>
  <c r="BB44" i="34"/>
  <c r="BB40" i="34"/>
  <c r="BB36" i="34"/>
  <c r="BB24" i="34"/>
  <c r="GG25" i="34"/>
  <c r="HR16" i="34"/>
  <c r="HR18" i="34"/>
  <c r="HS18" i="34"/>
  <c r="HS16" i="34"/>
  <c r="BB26" i="34"/>
  <c r="HN18" i="34"/>
  <c r="HP18" i="34"/>
  <c r="HU18" i="34"/>
  <c r="HQ18" i="34"/>
  <c r="HU16" i="34"/>
  <c r="GG171" i="34"/>
  <c r="GG140" i="34"/>
  <c r="GG136" i="34"/>
  <c r="GG129" i="34"/>
  <c r="DL167" i="34"/>
  <c r="BP166" i="34"/>
  <c r="BB153" i="34"/>
  <c r="GG146" i="34"/>
  <c r="BB142" i="34"/>
  <c r="BP124" i="34"/>
  <c r="BP120" i="34"/>
  <c r="BP116" i="34"/>
  <c r="GG102" i="34"/>
  <c r="BP93" i="34"/>
  <c r="DL136" i="34"/>
  <c r="DL100" i="34"/>
  <c r="BB100" i="34"/>
  <c r="HZ132" i="34"/>
  <c r="HZ158" i="34"/>
  <c r="HZ133" i="34"/>
  <c r="HZ146" i="34"/>
  <c r="HZ140" i="34"/>
  <c r="HZ144" i="34"/>
  <c r="FI144" i="34"/>
  <c r="HZ171" i="34"/>
  <c r="HZ129" i="34"/>
  <c r="HZ23" i="34"/>
  <c r="HZ163" i="34"/>
  <c r="HZ82" i="34"/>
  <c r="HZ25" i="34"/>
  <c r="HZ21" i="34"/>
  <c r="HZ154" i="34"/>
  <c r="HZ174" i="34"/>
  <c r="HZ167" i="34"/>
  <c r="HZ138" i="34"/>
  <c r="HZ79" i="34"/>
  <c r="FI173" i="34"/>
  <c r="HZ131" i="34"/>
  <c r="FI174" i="34"/>
  <c r="FI167" i="34"/>
  <c r="HZ102" i="34"/>
  <c r="HZ104" i="34"/>
  <c r="HZ59" i="34"/>
  <c r="FI171" i="34"/>
  <c r="HZ168" i="34"/>
  <c r="FI163" i="34"/>
  <c r="HZ161" i="34"/>
  <c r="GG154" i="34"/>
  <c r="HZ151" i="34"/>
  <c r="HZ150" i="34"/>
  <c r="FI160" i="34"/>
  <c r="FI153" i="34"/>
  <c r="FI148" i="34"/>
  <c r="FI137" i="34"/>
  <c r="FI147" i="34"/>
  <c r="HZ142" i="34"/>
  <c r="HZ139" i="34"/>
  <c r="FI138" i="34"/>
  <c r="HZ125" i="34"/>
  <c r="FI133" i="34"/>
  <c r="HZ127" i="34"/>
  <c r="GG123" i="34"/>
  <c r="GG115" i="34"/>
  <c r="GG111" i="34"/>
  <c r="FI107" i="34"/>
  <c r="HZ103" i="34"/>
  <c r="HZ105" i="34"/>
  <c r="HZ101" i="34"/>
  <c r="GG86" i="34"/>
  <c r="GG84" i="34"/>
  <c r="GG76" i="34"/>
  <c r="GG74" i="34"/>
  <c r="HZ65" i="34"/>
  <c r="HZ63" i="34"/>
  <c r="HZ61" i="34"/>
  <c r="HZ56" i="34"/>
  <c r="HZ53" i="34"/>
  <c r="HZ50" i="34"/>
  <c r="HZ49" i="34"/>
  <c r="HZ46" i="34"/>
  <c r="HZ45" i="34"/>
  <c r="HZ42" i="34"/>
  <c r="HZ41" i="34"/>
  <c r="HZ38" i="34"/>
  <c r="HZ37" i="34"/>
  <c r="HZ34" i="34"/>
  <c r="HZ33" i="34"/>
  <c r="HZ30" i="34"/>
  <c r="HZ29" i="34"/>
  <c r="HZ26" i="34"/>
  <c r="HZ24" i="34"/>
  <c r="HZ20" i="34"/>
  <c r="HZ173" i="34"/>
  <c r="HZ172" i="34"/>
  <c r="GG165" i="34"/>
  <c r="GG156" i="34"/>
  <c r="GG152" i="34"/>
  <c r="HZ149" i="34"/>
  <c r="FI157" i="34"/>
  <c r="HZ147" i="34"/>
  <c r="HZ145" i="34"/>
  <c r="HZ143" i="34"/>
  <c r="FI151" i="34"/>
  <c r="HZ141" i="34"/>
  <c r="HZ137" i="34"/>
  <c r="FI143" i="34"/>
  <c r="HZ130" i="34"/>
  <c r="HZ126" i="34"/>
  <c r="HZ128" i="34"/>
  <c r="FI128" i="34"/>
  <c r="GG121" i="34"/>
  <c r="GG113" i="34"/>
  <c r="HZ107" i="34"/>
  <c r="HZ106" i="34"/>
  <c r="HZ100" i="34"/>
  <c r="GG96" i="34"/>
  <c r="GG92" i="34"/>
  <c r="HZ64" i="34"/>
  <c r="HZ60" i="34"/>
  <c r="HZ57" i="34"/>
  <c r="HZ55" i="34"/>
  <c r="HZ62" i="34"/>
  <c r="HZ58" i="34"/>
  <c r="HZ54" i="34"/>
  <c r="HZ52" i="34"/>
  <c r="HZ51" i="34"/>
  <c r="HZ48" i="34"/>
  <c r="HZ47" i="34"/>
  <c r="HZ44" i="34"/>
  <c r="HZ43" i="34"/>
  <c r="HZ40" i="34"/>
  <c r="HZ39" i="34"/>
  <c r="HZ36" i="34"/>
  <c r="HZ35" i="34"/>
  <c r="HZ32" i="34"/>
  <c r="HZ31" i="34"/>
  <c r="HZ28" i="34"/>
  <c r="HZ27" i="34"/>
  <c r="BP143" i="34"/>
  <c r="BB143" i="34"/>
  <c r="DL143" i="34"/>
  <c r="GG149" i="34"/>
  <c r="DL125" i="34"/>
  <c r="BP125" i="34"/>
  <c r="BB125" i="34"/>
  <c r="HW16" i="34"/>
  <c r="HV16" i="34"/>
  <c r="DL173" i="34"/>
  <c r="BP173" i="34"/>
  <c r="BB173" i="34"/>
  <c r="BP172" i="34"/>
  <c r="BB172" i="34"/>
  <c r="DL172" i="34"/>
  <c r="GG166" i="34"/>
  <c r="FI164" i="34"/>
  <c r="DL160" i="34"/>
  <c r="BP160" i="34"/>
  <c r="BB160" i="34"/>
  <c r="DL154" i="34"/>
  <c r="BP154" i="34"/>
  <c r="BB154" i="34"/>
  <c r="BP152" i="34"/>
  <c r="BB152" i="34"/>
  <c r="DL152" i="34"/>
  <c r="FI156" i="34"/>
  <c r="FI150" i="34"/>
  <c r="FI162" i="34"/>
  <c r="DL137" i="34"/>
  <c r="BP137" i="34"/>
  <c r="BB137" i="34"/>
  <c r="BP139" i="34"/>
  <c r="BB139" i="34"/>
  <c r="DL139" i="34"/>
  <c r="DL134" i="34"/>
  <c r="BP134" i="34"/>
  <c r="BB134" i="34"/>
  <c r="BP132" i="34"/>
  <c r="BB132" i="34"/>
  <c r="DL132" i="34"/>
  <c r="DL126" i="34"/>
  <c r="BP126" i="34"/>
  <c r="BB126" i="34"/>
  <c r="FI126" i="34"/>
  <c r="FI136" i="34"/>
  <c r="DL123" i="34"/>
  <c r="BP123" i="34"/>
  <c r="BB123" i="34"/>
  <c r="DL121" i="34"/>
  <c r="BP121" i="34"/>
  <c r="BB121" i="34"/>
  <c r="DL119" i="34"/>
  <c r="BP119" i="34"/>
  <c r="BB119" i="34"/>
  <c r="DL117" i="34"/>
  <c r="BP117" i="34"/>
  <c r="BB117" i="34"/>
  <c r="DL115" i="34"/>
  <c r="BP115" i="34"/>
  <c r="BB115" i="34"/>
  <c r="GJ114" i="34"/>
  <c r="DL113" i="34"/>
  <c r="BP113" i="34"/>
  <c r="BB113" i="34"/>
  <c r="DL111" i="34"/>
  <c r="BP111" i="34"/>
  <c r="BB111" i="34"/>
  <c r="DL109" i="34"/>
  <c r="BP109" i="34"/>
  <c r="BB109" i="34"/>
  <c r="FI127" i="34"/>
  <c r="FI124" i="34"/>
  <c r="FI120" i="34"/>
  <c r="FI116" i="34"/>
  <c r="FI112" i="34"/>
  <c r="DL107" i="34"/>
  <c r="BP107" i="34"/>
  <c r="BB107" i="34"/>
  <c r="FI125" i="34"/>
  <c r="FI122" i="34"/>
  <c r="FI118" i="34"/>
  <c r="FI114" i="34"/>
  <c r="FI110" i="34"/>
  <c r="BP105" i="34"/>
  <c r="BB105" i="34"/>
  <c r="DL105" i="34"/>
  <c r="FI101" i="34"/>
  <c r="DL98" i="34"/>
  <c r="BP98" i="34"/>
  <c r="BB98" i="34"/>
  <c r="DL96" i="34"/>
  <c r="BP96" i="34"/>
  <c r="BB96" i="34"/>
  <c r="DL94" i="34"/>
  <c r="BP94" i="34"/>
  <c r="BB94" i="34"/>
  <c r="DL92" i="34"/>
  <c r="BP92" i="34"/>
  <c r="BB92" i="34"/>
  <c r="DL90" i="34"/>
  <c r="BP90" i="34"/>
  <c r="BB90" i="34"/>
  <c r="DL88" i="34"/>
  <c r="BP88" i="34"/>
  <c r="BB88" i="34"/>
  <c r="DL86" i="34"/>
  <c r="BP86" i="34"/>
  <c r="BB86" i="34"/>
  <c r="DL84" i="34"/>
  <c r="BP84" i="34"/>
  <c r="BB84" i="34"/>
  <c r="DL82" i="34"/>
  <c r="BP82" i="34"/>
  <c r="BB82" i="34"/>
  <c r="DL80" i="34"/>
  <c r="BP80" i="34"/>
  <c r="BB80" i="34"/>
  <c r="DL78" i="34"/>
  <c r="BP78" i="34"/>
  <c r="BB78" i="34"/>
  <c r="DL76" i="34"/>
  <c r="BP76" i="34"/>
  <c r="BB76" i="34"/>
  <c r="DL74" i="34"/>
  <c r="BP74" i="34"/>
  <c r="BB74" i="34"/>
  <c r="DL72" i="34"/>
  <c r="BP72" i="34"/>
  <c r="BB72" i="34"/>
  <c r="DL70" i="34"/>
  <c r="BP70" i="34"/>
  <c r="BB70" i="34"/>
  <c r="DL68" i="34"/>
  <c r="BP68" i="34"/>
  <c r="BB68" i="34"/>
  <c r="DL66" i="34"/>
  <c r="BP66" i="34"/>
  <c r="BB66" i="34"/>
  <c r="FI100" i="34"/>
  <c r="FI96" i="34"/>
  <c r="FI92" i="34"/>
  <c r="FI88" i="34"/>
  <c r="FI84" i="34"/>
  <c r="FI80" i="34"/>
  <c r="FI76" i="34"/>
  <c r="FI72" i="34"/>
  <c r="FI68" i="34"/>
  <c r="DL64" i="34"/>
  <c r="BP64" i="34"/>
  <c r="BB64" i="34"/>
  <c r="FI60" i="34"/>
  <c r="DL56" i="34"/>
  <c r="BP56" i="34"/>
  <c r="BB56" i="34"/>
  <c r="EY4" i="34"/>
  <c r="EY3" i="34"/>
  <c r="BV27" i="34" s="1"/>
  <c r="EY2" i="34"/>
  <c r="FI104" i="34"/>
  <c r="FI102" i="34"/>
  <c r="FI97" i="34"/>
  <c r="FI93" i="34"/>
  <c r="FI89" i="34"/>
  <c r="FI85" i="34"/>
  <c r="FI81" i="34"/>
  <c r="FI77" i="34"/>
  <c r="FI73" i="34"/>
  <c r="FI69" i="34"/>
  <c r="FI65" i="34"/>
  <c r="FI61" i="34"/>
  <c r="FI57" i="34"/>
  <c r="FI54" i="34"/>
  <c r="FI50" i="34"/>
  <c r="FI46" i="34"/>
  <c r="FI42" i="34"/>
  <c r="FI38" i="34"/>
  <c r="FI34" i="34"/>
  <c r="FI26" i="34"/>
  <c r="FI22" i="34"/>
  <c r="FQ16" i="34"/>
  <c r="FI15" i="34"/>
  <c r="FI51" i="34"/>
  <c r="FI48" i="34"/>
  <c r="FI43" i="34"/>
  <c r="FI40" i="34"/>
  <c r="FI35" i="34"/>
  <c r="FI32" i="34"/>
  <c r="FI27" i="34"/>
  <c r="FI24" i="34"/>
  <c r="HV15" i="34"/>
  <c r="FD4" i="34"/>
  <c r="FD3" i="34"/>
  <c r="CA27" i="34" s="1"/>
  <c r="FD2" i="34"/>
  <c r="EZ4" i="34"/>
  <c r="EZ3" i="34"/>
  <c r="BW27" i="34" s="1"/>
  <c r="EZ2" i="34"/>
  <c r="EX3" i="34"/>
  <c r="BU27" i="34" s="1"/>
  <c r="FG2" i="34"/>
  <c r="FG4" i="34"/>
  <c r="FE2" i="34"/>
  <c r="FE4" i="34"/>
  <c r="FC2" i="34"/>
  <c r="FC4" i="34"/>
  <c r="FA3" i="34"/>
  <c r="BX27" i="34" s="1"/>
  <c r="FI30" i="34"/>
  <c r="GJ169" i="34"/>
  <c r="DL168" i="34"/>
  <c r="BP168" i="34"/>
  <c r="BB168" i="34"/>
  <c r="GG164" i="34"/>
  <c r="GG162" i="34"/>
  <c r="DL158" i="34"/>
  <c r="BP158" i="34"/>
  <c r="BB158" i="34"/>
  <c r="DL156" i="34"/>
  <c r="BP156" i="34"/>
  <c r="BB156" i="34"/>
  <c r="FI172" i="34"/>
  <c r="GG170" i="34"/>
  <c r="GG169" i="34"/>
  <c r="FI170" i="34"/>
  <c r="FI168" i="34"/>
  <c r="DL165" i="34"/>
  <c r="BP165" i="34"/>
  <c r="BB165" i="34"/>
  <c r="DL163" i="34"/>
  <c r="BP163" i="34"/>
  <c r="BB163" i="34"/>
  <c r="FI169" i="34"/>
  <c r="FI166" i="34"/>
  <c r="DL161" i="34"/>
  <c r="BP161" i="34"/>
  <c r="BB161" i="34"/>
  <c r="FI161" i="34"/>
  <c r="FI165" i="34"/>
  <c r="GG159" i="34"/>
  <c r="GG157" i="34"/>
  <c r="GG155" i="34"/>
  <c r="GG153" i="34"/>
  <c r="FI159" i="34"/>
  <c r="FI155" i="34"/>
  <c r="DL150" i="34"/>
  <c r="BP150" i="34"/>
  <c r="BB150" i="34"/>
  <c r="GG148" i="34"/>
  <c r="FI158" i="34"/>
  <c r="FI154" i="34"/>
  <c r="FI152" i="34"/>
  <c r="FI149" i="34"/>
  <c r="FI145" i="34"/>
  <c r="DL141" i="34"/>
  <c r="BP141" i="34"/>
  <c r="BB141" i="34"/>
  <c r="FI141" i="34"/>
  <c r="FI146" i="34"/>
  <c r="FI139" i="34"/>
  <c r="GG135" i="34"/>
  <c r="GG133" i="34"/>
  <c r="FI142" i="34"/>
  <c r="FI140" i="34"/>
  <c r="FI135" i="34"/>
  <c r="DL130" i="34"/>
  <c r="BP130" i="34"/>
  <c r="BB130" i="34"/>
  <c r="FI130" i="34"/>
  <c r="FI134" i="34"/>
  <c r="FI132" i="34"/>
  <c r="BP128" i="34"/>
  <c r="BB128" i="34"/>
  <c r="DL128" i="34"/>
  <c r="GG124" i="34"/>
  <c r="GG122" i="34"/>
  <c r="GG120" i="34"/>
  <c r="GG118" i="34"/>
  <c r="GG116" i="34"/>
  <c r="GG114" i="34"/>
  <c r="GG112" i="34"/>
  <c r="GG110" i="34"/>
  <c r="GG108" i="34"/>
  <c r="FI131" i="34"/>
  <c r="FI129" i="34"/>
  <c r="FI121" i="34"/>
  <c r="FI117" i="34"/>
  <c r="FI113" i="34"/>
  <c r="FI109" i="34"/>
  <c r="DL103" i="34"/>
  <c r="BP103" i="34"/>
  <c r="BB103" i="34"/>
  <c r="FI103" i="34"/>
  <c r="FI123" i="34"/>
  <c r="FI119" i="34"/>
  <c r="FI115" i="34"/>
  <c r="FI111" i="34"/>
  <c r="FI105" i="34"/>
  <c r="BP101" i="34"/>
  <c r="BB101" i="34"/>
  <c r="DL101" i="34"/>
  <c r="GG99" i="34"/>
  <c r="GG97" i="34"/>
  <c r="GG95" i="34"/>
  <c r="GG93" i="34"/>
  <c r="GG91" i="34"/>
  <c r="GG89" i="34"/>
  <c r="GG87" i="34"/>
  <c r="GG85" i="34"/>
  <c r="GG83" i="34"/>
  <c r="GG81" i="34"/>
  <c r="GG79" i="34"/>
  <c r="GG77" i="34"/>
  <c r="GG75" i="34"/>
  <c r="GG73" i="34"/>
  <c r="GG71" i="34"/>
  <c r="GG69" i="34"/>
  <c r="GG67" i="34"/>
  <c r="FI99" i="34"/>
  <c r="FI95" i="34"/>
  <c r="FI91" i="34"/>
  <c r="FI87" i="34"/>
  <c r="FI83" i="34"/>
  <c r="FI79" i="34"/>
  <c r="FI75" i="34"/>
  <c r="FI71" i="34"/>
  <c r="FI67" i="34"/>
  <c r="FI64" i="34"/>
  <c r="DL60" i="34"/>
  <c r="BP60" i="34"/>
  <c r="BB60" i="34"/>
  <c r="FI56" i="34"/>
  <c r="EV3" i="34"/>
  <c r="BS27" i="34" s="1"/>
  <c r="EV2" i="34"/>
  <c r="EW4" i="34"/>
  <c r="EW3" i="34"/>
  <c r="BT27" i="34" s="1"/>
  <c r="EW2" i="34"/>
  <c r="FI108" i="34"/>
  <c r="FI106" i="34"/>
  <c r="FI98" i="34"/>
  <c r="FI94" i="34"/>
  <c r="FI90" i="34"/>
  <c r="FI86" i="34"/>
  <c r="FI82" i="34"/>
  <c r="FI78" i="34"/>
  <c r="FI74" i="34"/>
  <c r="FI70" i="34"/>
  <c r="FI66" i="34"/>
  <c r="BP62" i="34"/>
  <c r="BB62" i="34"/>
  <c r="DL62" i="34"/>
  <c r="FI62" i="34"/>
  <c r="BP58" i="34"/>
  <c r="BB58" i="34"/>
  <c r="DL58" i="34"/>
  <c r="FI58" i="34"/>
  <c r="DL54" i="34"/>
  <c r="BP54" i="34"/>
  <c r="BB54" i="34"/>
  <c r="FI63" i="34"/>
  <c r="FI59" i="34"/>
  <c r="FI55" i="34"/>
  <c r="FI53" i="34"/>
  <c r="FI49" i="34"/>
  <c r="FI45" i="34"/>
  <c r="FI41" i="34"/>
  <c r="FI37" i="34"/>
  <c r="FI33" i="34"/>
  <c r="FI29" i="34"/>
  <c r="FI17" i="34"/>
  <c r="FI52" i="34"/>
  <c r="FI47" i="34"/>
  <c r="FI44" i="34"/>
  <c r="FI39" i="34"/>
  <c r="FI36" i="34"/>
  <c r="FI31" i="34"/>
  <c r="FI28" i="34"/>
  <c r="FI23" i="34"/>
  <c r="FI20" i="34"/>
  <c r="FI19" i="34"/>
  <c r="FI18" i="34"/>
  <c r="FF4" i="34"/>
  <c r="FF3" i="34"/>
  <c r="CC27" i="34" s="1"/>
  <c r="FF2" i="34"/>
  <c r="FB4" i="34"/>
  <c r="FB3" i="34"/>
  <c r="BY27" i="34" s="1"/>
  <c r="FB2" i="34"/>
  <c r="EX2" i="34"/>
  <c r="EX4" i="34"/>
  <c r="FG3" i="34"/>
  <c r="CD27" i="34" s="1"/>
  <c r="FE3" i="34"/>
  <c r="CB27" i="34" s="1"/>
  <c r="FC3" i="34"/>
  <c r="BZ27" i="34" s="1"/>
  <c r="FA2" i="34"/>
  <c r="FA4" i="34"/>
  <c r="DT4" i="34"/>
  <c r="BS19" i="34" s="1"/>
  <c r="FI25" i="34"/>
  <c r="FI21" i="34"/>
  <c r="FI16" i="34"/>
  <c r="GB22" i="34" l="1"/>
  <c r="HU22" i="34" s="1"/>
  <c r="GD22" i="34"/>
  <c r="GF22" i="34"/>
  <c r="FT22" i="34"/>
  <c r="FW22" i="34"/>
  <c r="HQ22" i="34" s="1"/>
  <c r="FX22" i="34"/>
  <c r="HR22" i="34" s="1"/>
  <c r="FU22" i="34"/>
  <c r="HO22" i="34" s="1"/>
  <c r="FQ21" i="34"/>
  <c r="BB21" i="34" s="1"/>
  <c r="GC22" i="34"/>
  <c r="FQ20" i="34"/>
  <c r="BB20" i="34" s="1"/>
  <c r="FY22" i="34"/>
  <c r="HS22" i="34" s="1"/>
  <c r="GA22" i="34"/>
  <c r="HT22" i="34" s="1"/>
  <c r="FR22" i="34"/>
  <c r="FQ22" i="34"/>
  <c r="GE22" i="34"/>
  <c r="FV22" i="34"/>
  <c r="HP22" i="34" s="1"/>
  <c r="FQ17" i="34"/>
  <c r="BB17" i="34" s="1"/>
  <c r="GD19" i="34"/>
  <c r="GC18" i="34"/>
  <c r="FT19" i="34"/>
  <c r="HN19" i="34" s="1"/>
  <c r="FX19" i="34"/>
  <c r="HR19" i="34" s="1"/>
  <c r="GE19" i="34"/>
  <c r="GD18" i="34"/>
  <c r="FV19" i="34"/>
  <c r="HP19" i="34" s="1"/>
  <c r="GB17" i="34"/>
  <c r="HU17" i="34" s="1"/>
  <c r="GC19" i="34"/>
  <c r="GE18" i="34"/>
  <c r="FU19" i="34"/>
  <c r="HO19" i="34" s="1"/>
  <c r="GA19" i="34"/>
  <c r="HT19" i="34" s="1"/>
  <c r="GD17" i="34"/>
  <c r="HW17" i="34" s="1"/>
  <c r="FX17" i="34"/>
  <c r="GF19" i="34"/>
  <c r="GA17" i="34"/>
  <c r="HT17" i="34" s="1"/>
  <c r="GF17" i="34"/>
  <c r="GC17" i="34"/>
  <c r="HV17" i="34" s="1"/>
  <c r="FW19" i="34"/>
  <c r="HQ19" i="34" s="1"/>
  <c r="GE17" i="34"/>
  <c r="FY19" i="34"/>
  <c r="HS19" i="34" s="1"/>
  <c r="FY17" i="34"/>
  <c r="HS17" i="34" s="1"/>
  <c r="GI56" i="34"/>
  <c r="IA56" i="34" s="1"/>
  <c r="BE56" i="34" s="1"/>
  <c r="DT6" i="34"/>
  <c r="BS21" i="34" s="1"/>
  <c r="GJ60" i="34"/>
  <c r="FA6" i="34"/>
  <c r="BX30" i="34" s="1"/>
  <c r="EV6" i="34"/>
  <c r="BS30" i="34" s="1"/>
  <c r="EX6" i="34"/>
  <c r="BU30" i="34" s="1"/>
  <c r="FB6" i="34"/>
  <c r="BY30" i="34" s="1"/>
  <c r="EW6" i="34"/>
  <c r="BT30" i="34" s="1"/>
  <c r="FG6" i="34"/>
  <c r="CD30" i="34" s="1"/>
  <c r="FD6" i="34"/>
  <c r="CA30" i="34" s="1"/>
  <c r="FF6" i="34"/>
  <c r="CC30" i="34" s="1"/>
  <c r="FC6" i="34"/>
  <c r="BZ30" i="34" s="1"/>
  <c r="FE6" i="34"/>
  <c r="CB30" i="34" s="1"/>
  <c r="EZ6" i="34"/>
  <c r="BW30" i="34" s="1"/>
  <c r="EY6" i="34"/>
  <c r="BV30" i="34" s="1"/>
  <c r="GI64" i="34"/>
  <c r="IA64" i="34" s="1"/>
  <c r="BE64" i="34" s="1"/>
  <c r="GI139" i="34"/>
  <c r="DK139" i="34" s="1"/>
  <c r="DM139" i="34" s="1"/>
  <c r="DN139" i="34" s="1"/>
  <c r="FM107" i="34"/>
  <c r="FN107" i="34" s="1"/>
  <c r="GJ150" i="34"/>
  <c r="GJ101" i="34"/>
  <c r="GJ105" i="34"/>
  <c r="GI128" i="34"/>
  <c r="IA128" i="34" s="1"/>
  <c r="BE128" i="34" s="1"/>
  <c r="GI172" i="34"/>
  <c r="IA172" i="34" s="1"/>
  <c r="BE172" i="34" s="1"/>
  <c r="FQ15" i="34"/>
  <c r="BB15" i="34" s="1"/>
  <c r="HR15" i="34"/>
  <c r="CC28" i="34"/>
  <c r="BW28" i="34"/>
  <c r="BX28" i="34"/>
  <c r="BT28" i="34"/>
  <c r="BS28" i="34"/>
  <c r="CA28" i="34"/>
  <c r="BV28" i="34"/>
  <c r="BZ28" i="34"/>
  <c r="CB28" i="34"/>
  <c r="BU28" i="34"/>
  <c r="CD28" i="34"/>
  <c r="BY28" i="34"/>
  <c r="GI137" i="34"/>
  <c r="DK137" i="34" s="1"/>
  <c r="DM137" i="34" s="1"/>
  <c r="DN137" i="34" s="1"/>
  <c r="GI28" i="34"/>
  <c r="DK28" i="34" s="1"/>
  <c r="GI32" i="34"/>
  <c r="DK32" i="34" s="1"/>
  <c r="DM32" i="34" s="1"/>
  <c r="DN32" i="34" s="1"/>
  <c r="BB28" i="34"/>
  <c r="DL28" i="34"/>
  <c r="FM26" i="34"/>
  <c r="FN26" i="34" s="1"/>
  <c r="GI57" i="34"/>
  <c r="IA57" i="34" s="1"/>
  <c r="BE57" i="34" s="1"/>
  <c r="FM22" i="34"/>
  <c r="FN22" i="34" s="1"/>
  <c r="FM30" i="34"/>
  <c r="FN30" i="34" s="1"/>
  <c r="FM50" i="34"/>
  <c r="FN50" i="34" s="1"/>
  <c r="HU19" i="34"/>
  <c r="GI52" i="34"/>
  <c r="DK52" i="34" s="1"/>
  <c r="DM52" i="34" s="1"/>
  <c r="DN52" i="34" s="1"/>
  <c r="GI25" i="34"/>
  <c r="DK25" i="34" s="1"/>
  <c r="DM25" i="34" s="1"/>
  <c r="DN25" i="34" s="1"/>
  <c r="GJ32" i="34"/>
  <c r="GI35" i="34"/>
  <c r="DK35" i="34" s="1"/>
  <c r="DM35" i="34" s="1"/>
  <c r="DN35" i="34" s="1"/>
  <c r="FM35" i="34"/>
  <c r="FN35" i="34" s="1"/>
  <c r="GI43" i="34"/>
  <c r="DK43" i="34" s="1"/>
  <c r="DM43" i="34" s="1"/>
  <c r="DN43" i="34" s="1"/>
  <c r="FM43" i="34"/>
  <c r="FN43" i="34" s="1"/>
  <c r="GI47" i="34"/>
  <c r="DK47" i="34" s="1"/>
  <c r="DM47" i="34" s="1"/>
  <c r="DN47" i="34" s="1"/>
  <c r="FM47" i="34"/>
  <c r="FN47" i="34" s="1"/>
  <c r="GI50" i="34"/>
  <c r="DK50" i="34" s="1"/>
  <c r="DM50" i="34" s="1"/>
  <c r="DN50" i="34" s="1"/>
  <c r="FM32" i="34"/>
  <c r="FN32" i="34" s="1"/>
  <c r="FM44" i="34"/>
  <c r="FN44" i="34" s="1"/>
  <c r="FM52" i="34"/>
  <c r="FN52" i="34" s="1"/>
  <c r="GI27" i="34"/>
  <c r="IA27" i="34" s="1"/>
  <c r="BE27" i="34" s="1"/>
  <c r="FM53" i="34"/>
  <c r="FN53" i="34" s="1"/>
  <c r="FM126" i="34"/>
  <c r="FN126" i="34" s="1"/>
  <c r="FM140" i="34"/>
  <c r="FN140" i="34" s="1"/>
  <c r="FM139" i="34"/>
  <c r="FN139" i="34" s="1"/>
  <c r="FM166" i="34"/>
  <c r="FN166" i="34" s="1"/>
  <c r="GI170" i="34"/>
  <c r="DK170" i="34" s="1"/>
  <c r="DM170" i="34" s="1"/>
  <c r="DN170" i="34" s="1"/>
  <c r="GI74" i="34"/>
  <c r="DK74" i="34" s="1"/>
  <c r="DM74" i="34" s="1"/>
  <c r="DN74" i="34" s="1"/>
  <c r="FM23" i="34"/>
  <c r="FN23" i="34" s="1"/>
  <c r="FM27" i="34"/>
  <c r="FN27" i="34" s="1"/>
  <c r="GI31" i="34"/>
  <c r="IA31" i="34" s="1"/>
  <c r="BE31" i="34" s="1"/>
  <c r="GI33" i="34"/>
  <c r="DK33" i="34" s="1"/>
  <c r="DM33" i="34" s="1"/>
  <c r="DN33" i="34" s="1"/>
  <c r="FM37" i="34"/>
  <c r="FN37" i="34" s="1"/>
  <c r="FM39" i="34"/>
  <c r="FN39" i="34" s="1"/>
  <c r="GI41" i="34"/>
  <c r="DK41" i="34" s="1"/>
  <c r="DM41" i="34" s="1"/>
  <c r="DN41" i="34" s="1"/>
  <c r="FM45" i="34"/>
  <c r="FN45" i="34" s="1"/>
  <c r="FM51" i="34"/>
  <c r="FN51" i="34" s="1"/>
  <c r="FM68" i="34"/>
  <c r="FN68" i="34" s="1"/>
  <c r="FM72" i="34"/>
  <c r="FN72" i="34" s="1"/>
  <c r="FM76" i="34"/>
  <c r="FN76" i="34" s="1"/>
  <c r="FM80" i="34"/>
  <c r="FN80" i="34" s="1"/>
  <c r="FM84" i="34"/>
  <c r="FN84" i="34" s="1"/>
  <c r="GI86" i="34"/>
  <c r="DK86" i="34" s="1"/>
  <c r="DM86" i="34" s="1"/>
  <c r="DN86" i="34" s="1"/>
  <c r="GI88" i="34"/>
  <c r="IA88" i="34" s="1"/>
  <c r="BE88" i="34" s="1"/>
  <c r="GI94" i="34"/>
  <c r="DK94" i="34" s="1"/>
  <c r="DM94" i="34" s="1"/>
  <c r="DN94" i="34" s="1"/>
  <c r="GI96" i="34"/>
  <c r="IA96" i="34" s="1"/>
  <c r="BE96" i="34" s="1"/>
  <c r="FM102" i="34"/>
  <c r="FN102" i="34" s="1"/>
  <c r="GI111" i="34"/>
  <c r="DK111" i="34" s="1"/>
  <c r="DM111" i="34" s="1"/>
  <c r="DN111" i="34" s="1"/>
  <c r="GI113" i="34"/>
  <c r="IA113" i="34" s="1"/>
  <c r="BE113" i="34" s="1"/>
  <c r="GI119" i="34"/>
  <c r="DK119" i="34" s="1"/>
  <c r="DM119" i="34" s="1"/>
  <c r="DN119" i="34" s="1"/>
  <c r="GI121" i="34"/>
  <c r="IA121" i="34" s="1"/>
  <c r="BE121" i="34" s="1"/>
  <c r="GI151" i="34"/>
  <c r="DK151" i="34" s="1"/>
  <c r="DM151" i="34" s="1"/>
  <c r="DN151" i="34" s="1"/>
  <c r="FM168" i="34"/>
  <c r="FN168" i="34" s="1"/>
  <c r="FM171" i="34"/>
  <c r="FN171" i="34" s="1"/>
  <c r="FM18" i="34"/>
  <c r="FN18" i="34" s="1"/>
  <c r="FM20" i="34"/>
  <c r="FN20" i="34" s="1"/>
  <c r="FM24" i="34"/>
  <c r="FN24" i="34" s="1"/>
  <c r="FM28" i="34"/>
  <c r="FN28" i="34" s="1"/>
  <c r="FM36" i="34"/>
  <c r="FN36" i="34" s="1"/>
  <c r="FM40" i="34"/>
  <c r="FN40" i="34" s="1"/>
  <c r="FM48" i="34"/>
  <c r="FN48" i="34" s="1"/>
  <c r="FM16" i="34"/>
  <c r="FN16" i="34" s="1"/>
  <c r="FM21" i="34"/>
  <c r="FN21" i="34" s="1"/>
  <c r="FM25" i="34"/>
  <c r="FN25" i="34" s="1"/>
  <c r="GI53" i="34"/>
  <c r="IA53" i="34" s="1"/>
  <c r="BE53" i="34" s="1"/>
  <c r="FM56" i="34"/>
  <c r="FN56" i="34" s="1"/>
  <c r="GI82" i="34"/>
  <c r="IA82" i="34" s="1"/>
  <c r="BE82" i="34" s="1"/>
  <c r="GI23" i="34"/>
  <c r="DK23" i="34" s="1"/>
  <c r="DM23" i="34" s="1"/>
  <c r="DN23" i="34" s="1"/>
  <c r="GI29" i="34"/>
  <c r="IA29" i="34" s="1"/>
  <c r="BE29" i="34" s="1"/>
  <c r="GI78" i="34"/>
  <c r="IA78" i="34" s="1"/>
  <c r="BE78" i="34" s="1"/>
  <c r="GI109" i="34"/>
  <c r="IA109" i="34" s="1"/>
  <c r="BE109" i="34" s="1"/>
  <c r="GI115" i="34"/>
  <c r="DK115" i="34" s="1"/>
  <c r="DM115" i="34" s="1"/>
  <c r="DN115" i="34" s="1"/>
  <c r="GI117" i="34"/>
  <c r="IA117" i="34" s="1"/>
  <c r="BE117" i="34" s="1"/>
  <c r="GI123" i="34"/>
  <c r="DK123" i="34" s="1"/>
  <c r="DM123" i="34" s="1"/>
  <c r="DN123" i="34" s="1"/>
  <c r="GI132" i="34"/>
  <c r="IA132" i="34" s="1"/>
  <c r="BE132" i="34" s="1"/>
  <c r="GI134" i="34"/>
  <c r="IA134" i="34" s="1"/>
  <c r="BE134" i="34" s="1"/>
  <c r="FM34" i="34"/>
  <c r="FN34" i="34" s="1"/>
  <c r="FM38" i="34"/>
  <c r="FN38" i="34" s="1"/>
  <c r="FM42" i="34"/>
  <c r="FN42" i="34" s="1"/>
  <c r="FM46" i="34"/>
  <c r="FN46" i="34" s="1"/>
  <c r="FM57" i="34"/>
  <c r="FN57" i="34" s="1"/>
  <c r="GI61" i="34"/>
  <c r="DK61" i="34" s="1"/>
  <c r="DM61" i="34" s="1"/>
  <c r="DN61" i="34" s="1"/>
  <c r="FM61" i="34"/>
  <c r="FN61" i="34" s="1"/>
  <c r="GI65" i="34"/>
  <c r="DK65" i="34" s="1"/>
  <c r="DM65" i="34" s="1"/>
  <c r="DN65" i="34" s="1"/>
  <c r="FM65" i="34"/>
  <c r="FN65" i="34" s="1"/>
  <c r="GJ16" i="34"/>
  <c r="GI45" i="34"/>
  <c r="IA45" i="34" s="1"/>
  <c r="BE45" i="34" s="1"/>
  <c r="FM49" i="34"/>
  <c r="FN49" i="34" s="1"/>
  <c r="FM55" i="34"/>
  <c r="FN55" i="34" s="1"/>
  <c r="GI72" i="34"/>
  <c r="IA72" i="34" s="1"/>
  <c r="BE72" i="34" s="1"/>
  <c r="GI76" i="34"/>
  <c r="IA76" i="34" s="1"/>
  <c r="BE76" i="34" s="1"/>
  <c r="FM105" i="34"/>
  <c r="FN105" i="34" s="1"/>
  <c r="FM131" i="34"/>
  <c r="FN131" i="34" s="1"/>
  <c r="GI152" i="34"/>
  <c r="IA152" i="34" s="1"/>
  <c r="BE152" i="34" s="1"/>
  <c r="GI154" i="34"/>
  <c r="DK154" i="34" s="1"/>
  <c r="DM154" i="34" s="1"/>
  <c r="DN154" i="34" s="1"/>
  <c r="FM172" i="34"/>
  <c r="FN172" i="34" s="1"/>
  <c r="GI160" i="34"/>
  <c r="IA160" i="34" s="1"/>
  <c r="BE160" i="34" s="1"/>
  <c r="GJ137" i="34"/>
  <c r="FM66" i="34"/>
  <c r="FN66" i="34" s="1"/>
  <c r="FM70" i="34"/>
  <c r="FN70" i="34" s="1"/>
  <c r="FM74" i="34"/>
  <c r="FN74" i="34" s="1"/>
  <c r="FM78" i="34"/>
  <c r="FN78" i="34" s="1"/>
  <c r="FM82" i="34"/>
  <c r="FN82" i="34" s="1"/>
  <c r="FQ18" i="34"/>
  <c r="FR18" i="34" s="1"/>
  <c r="FM146" i="34"/>
  <c r="FN146" i="34" s="1"/>
  <c r="GI161" i="34"/>
  <c r="DK161" i="34" s="1"/>
  <c r="DM161" i="34" s="1"/>
  <c r="DN161" i="34" s="1"/>
  <c r="FM173" i="34"/>
  <c r="FN173" i="34" s="1"/>
  <c r="GI163" i="34"/>
  <c r="DK163" i="34" s="1"/>
  <c r="DM163" i="34" s="1"/>
  <c r="DN163" i="34" s="1"/>
  <c r="FM29" i="34"/>
  <c r="FN29" i="34" s="1"/>
  <c r="FM31" i="34"/>
  <c r="FN31" i="34" s="1"/>
  <c r="FM33" i="34"/>
  <c r="FN33" i="34" s="1"/>
  <c r="GI37" i="34"/>
  <c r="DK37" i="34" s="1"/>
  <c r="DM37" i="34" s="1"/>
  <c r="DN37" i="34" s="1"/>
  <c r="GI39" i="34"/>
  <c r="IA39" i="34" s="1"/>
  <c r="BE39" i="34" s="1"/>
  <c r="FM41" i="34"/>
  <c r="FN41" i="34" s="1"/>
  <c r="FM64" i="34"/>
  <c r="FN64" i="34" s="1"/>
  <c r="FM138" i="34"/>
  <c r="FN138" i="34" s="1"/>
  <c r="FM151" i="34"/>
  <c r="FN151" i="34" s="1"/>
  <c r="GI156" i="34"/>
  <c r="IA156" i="34" s="1"/>
  <c r="BE156" i="34" s="1"/>
  <c r="GI158" i="34"/>
  <c r="IA158" i="34" s="1"/>
  <c r="BE158" i="34" s="1"/>
  <c r="GJ161" i="34"/>
  <c r="FM161" i="34"/>
  <c r="FN161" i="34" s="1"/>
  <c r="GI168" i="34"/>
  <c r="DK168" i="34" s="1"/>
  <c r="DM168" i="34" s="1"/>
  <c r="DN168" i="34" s="1"/>
  <c r="FM144" i="34"/>
  <c r="FN144" i="34" s="1"/>
  <c r="GI66" i="34"/>
  <c r="IA66" i="34" s="1"/>
  <c r="BE66" i="34" s="1"/>
  <c r="GI68" i="34"/>
  <c r="DK68" i="34" s="1"/>
  <c r="DM68" i="34" s="1"/>
  <c r="DN68" i="34" s="1"/>
  <c r="GJ52" i="34"/>
  <c r="FM63" i="34"/>
  <c r="FN63" i="34" s="1"/>
  <c r="GI70" i="34"/>
  <c r="DK70" i="34" s="1"/>
  <c r="DM70" i="34" s="1"/>
  <c r="DN70" i="34" s="1"/>
  <c r="GI80" i="34"/>
  <c r="DK80" i="34" s="1"/>
  <c r="DM80" i="34" s="1"/>
  <c r="DN80" i="34" s="1"/>
  <c r="GI84" i="34"/>
  <c r="DK84" i="34" s="1"/>
  <c r="DM84" i="34" s="1"/>
  <c r="DN84" i="34" s="1"/>
  <c r="FM104" i="34"/>
  <c r="FN104" i="34" s="1"/>
  <c r="FM141" i="34"/>
  <c r="FN141" i="34" s="1"/>
  <c r="GI173" i="34"/>
  <c r="DK173" i="34" s="1"/>
  <c r="DM173" i="34" s="1"/>
  <c r="DN173" i="34" s="1"/>
  <c r="GI90" i="34"/>
  <c r="DK90" i="34" s="1"/>
  <c r="DM90" i="34" s="1"/>
  <c r="DN90" i="34" s="1"/>
  <c r="GI92" i="34"/>
  <c r="IA92" i="34" s="1"/>
  <c r="BE92" i="34" s="1"/>
  <c r="GI98" i="34"/>
  <c r="DK98" i="34" s="1"/>
  <c r="DM98" i="34" s="1"/>
  <c r="DN98" i="34" s="1"/>
  <c r="FM129" i="34"/>
  <c r="FN129" i="34" s="1"/>
  <c r="FM167" i="34"/>
  <c r="FN167" i="34" s="1"/>
  <c r="FM137" i="34"/>
  <c r="FN137" i="34" s="1"/>
  <c r="FM174" i="34"/>
  <c r="FN174" i="34" s="1"/>
  <c r="FM165" i="34"/>
  <c r="FN165" i="34" s="1"/>
  <c r="FM17" i="34"/>
  <c r="FN17" i="34" s="1"/>
  <c r="FM19" i="34"/>
  <c r="FN19" i="34" s="1"/>
  <c r="GI144" i="34"/>
  <c r="IA144" i="34" s="1"/>
  <c r="BE144" i="34" s="1"/>
  <c r="GI136" i="34"/>
  <c r="IA136" i="34" s="1"/>
  <c r="BE136" i="34" s="1"/>
  <c r="GI126" i="34"/>
  <c r="DK126" i="34" s="1"/>
  <c r="DM126" i="34" s="1"/>
  <c r="DN126" i="34" s="1"/>
  <c r="GI145" i="34"/>
  <c r="DK145" i="34" s="1"/>
  <c r="DM145" i="34" s="1"/>
  <c r="DN145" i="34" s="1"/>
  <c r="GI26" i="34"/>
  <c r="DK26" i="34" s="1"/>
  <c r="DM26" i="34" s="1"/>
  <c r="DN26" i="34" s="1"/>
  <c r="FM125" i="34"/>
  <c r="FN125" i="34" s="1"/>
  <c r="FM143" i="34"/>
  <c r="FN143" i="34" s="1"/>
  <c r="FM149" i="34"/>
  <c r="FN149" i="34" s="1"/>
  <c r="GI143" i="34"/>
  <c r="DK143" i="34" s="1"/>
  <c r="DM143" i="34" s="1"/>
  <c r="DN143" i="34" s="1"/>
  <c r="FM59" i="34"/>
  <c r="FN59" i="34" s="1"/>
  <c r="FM100" i="34"/>
  <c r="FN100" i="34" s="1"/>
  <c r="FM145" i="34"/>
  <c r="FN145" i="34" s="1"/>
  <c r="FM54" i="34"/>
  <c r="FN54" i="34" s="1"/>
  <c r="GI24" i="34"/>
  <c r="DK24" i="34" s="1"/>
  <c r="DM24" i="34" s="1"/>
  <c r="DN24" i="34" s="1"/>
  <c r="GI36" i="34"/>
  <c r="DK36" i="34" s="1"/>
  <c r="DM36" i="34" s="1"/>
  <c r="DN36" i="34" s="1"/>
  <c r="GI130" i="34"/>
  <c r="DK130" i="34" s="1"/>
  <c r="DM130" i="34" s="1"/>
  <c r="DN130" i="34" s="1"/>
  <c r="FM163" i="34"/>
  <c r="FN163" i="34" s="1"/>
  <c r="GI166" i="34"/>
  <c r="IA166" i="34" s="1"/>
  <c r="BE166" i="34" s="1"/>
  <c r="GI147" i="34"/>
  <c r="DK147" i="34" s="1"/>
  <c r="DM147" i="34" s="1"/>
  <c r="DN147" i="34" s="1"/>
  <c r="GI107" i="34"/>
  <c r="DK107" i="34" s="1"/>
  <c r="DM107" i="34" s="1"/>
  <c r="DN107" i="34" s="1"/>
  <c r="GI42" i="34"/>
  <c r="DK42" i="34" s="1"/>
  <c r="DM42" i="34" s="1"/>
  <c r="DN42" i="34" s="1"/>
  <c r="GI103" i="34"/>
  <c r="DK103" i="34" s="1"/>
  <c r="DM103" i="34" s="1"/>
  <c r="DN103" i="34" s="1"/>
  <c r="GI48" i="34"/>
  <c r="DK48" i="34" s="1"/>
  <c r="DM48" i="34" s="1"/>
  <c r="DN48" i="34" s="1"/>
  <c r="FM130" i="34"/>
  <c r="FN130" i="34" s="1"/>
  <c r="GI40" i="34"/>
  <c r="DK40" i="34" s="1"/>
  <c r="DM40" i="34" s="1"/>
  <c r="DN40" i="34" s="1"/>
  <c r="GI62" i="34"/>
  <c r="DK62" i="34" s="1"/>
  <c r="DM62" i="34" s="1"/>
  <c r="DN62" i="34" s="1"/>
  <c r="GI34" i="34"/>
  <c r="DK34" i="34" s="1"/>
  <c r="DM34" i="34" s="1"/>
  <c r="DN34" i="34" s="1"/>
  <c r="GI20" i="34"/>
  <c r="DK20" i="34" s="1"/>
  <c r="GI46" i="34"/>
  <c r="DK46" i="34" s="1"/>
  <c r="DM46" i="34" s="1"/>
  <c r="DN46" i="34" s="1"/>
  <c r="GI51" i="34"/>
  <c r="IA51" i="34" s="1"/>
  <c r="BE51" i="34" s="1"/>
  <c r="FM62" i="34"/>
  <c r="FN62" i="34" s="1"/>
  <c r="GI58" i="34"/>
  <c r="DK58" i="34" s="1"/>
  <c r="DM58" i="34" s="1"/>
  <c r="DN58" i="34" s="1"/>
  <c r="GI38" i="34"/>
  <c r="DK38" i="34" s="1"/>
  <c r="DM38" i="34" s="1"/>
  <c r="DN38" i="34" s="1"/>
  <c r="GI44" i="34"/>
  <c r="DK44" i="34" s="1"/>
  <c r="DM44" i="34" s="1"/>
  <c r="DN44" i="34" s="1"/>
  <c r="GI30" i="34"/>
  <c r="DK30" i="34" s="1"/>
  <c r="DM30" i="34" s="1"/>
  <c r="DN30" i="34" s="1"/>
  <c r="GI54" i="34"/>
  <c r="DK54" i="34" s="1"/>
  <c r="DM54" i="34" s="1"/>
  <c r="DN54" i="34" s="1"/>
  <c r="FM103" i="34"/>
  <c r="FN103" i="34" s="1"/>
  <c r="FM142" i="34"/>
  <c r="FN142" i="34" s="1"/>
  <c r="GI21" i="34"/>
  <c r="DK21" i="34" s="1"/>
  <c r="GI49" i="34"/>
  <c r="DK49" i="34" s="1"/>
  <c r="DM49" i="34" s="1"/>
  <c r="DN49" i="34" s="1"/>
  <c r="GI146" i="34"/>
  <c r="IA146" i="34" s="1"/>
  <c r="BE146" i="34" s="1"/>
  <c r="FM150" i="34"/>
  <c r="FN150" i="34" s="1"/>
  <c r="FM136" i="34"/>
  <c r="FN136" i="34" s="1"/>
  <c r="FM58" i="34"/>
  <c r="FN58" i="34" s="1"/>
  <c r="HZ16" i="34"/>
  <c r="HT18" i="34"/>
  <c r="BP19" i="34"/>
  <c r="DL19" i="34"/>
  <c r="BB19" i="34"/>
  <c r="HO18" i="34"/>
  <c r="GI141" i="34"/>
  <c r="DK141" i="34" s="1"/>
  <c r="DM141" i="34" s="1"/>
  <c r="DN141" i="34" s="1"/>
  <c r="FM88" i="34"/>
  <c r="FN88" i="34" s="1"/>
  <c r="FM92" i="34"/>
  <c r="FN92" i="34" s="1"/>
  <c r="FM96" i="34"/>
  <c r="FN96" i="34" s="1"/>
  <c r="GJ33" i="34"/>
  <c r="FM60" i="34"/>
  <c r="FN60" i="34" s="1"/>
  <c r="FM106" i="34"/>
  <c r="FN106" i="34" s="1"/>
  <c r="FM127" i="34"/>
  <c r="FN127" i="34" s="1"/>
  <c r="FM128" i="34"/>
  <c r="FN128" i="34" s="1"/>
  <c r="FM147" i="34"/>
  <c r="FN147" i="34" s="1"/>
  <c r="FM164" i="34"/>
  <c r="FN164" i="34" s="1"/>
  <c r="FM162" i="34"/>
  <c r="FN162" i="34" s="1"/>
  <c r="GI164" i="34"/>
  <c r="DK164" i="34" s="1"/>
  <c r="DM164" i="34" s="1"/>
  <c r="DN164" i="34" s="1"/>
  <c r="GI162" i="34"/>
  <c r="GI165" i="34"/>
  <c r="IA165" i="34" s="1"/>
  <c r="BE165" i="34" s="1"/>
  <c r="GJ45" i="34"/>
  <c r="FM101" i="34"/>
  <c r="FN101" i="34" s="1"/>
  <c r="GJ144" i="34"/>
  <c r="GJ146" i="34"/>
  <c r="GJ25" i="34"/>
  <c r="GJ41" i="34"/>
  <c r="GJ49" i="34"/>
  <c r="GJ51" i="34"/>
  <c r="GJ29" i="34"/>
  <c r="GJ21" i="34"/>
  <c r="GJ37" i="34"/>
  <c r="GJ53" i="34"/>
  <c r="GG16" i="34"/>
  <c r="FM132" i="34"/>
  <c r="FN132" i="34" s="1"/>
  <c r="FM160" i="34"/>
  <c r="FN160" i="34" s="1"/>
  <c r="GJ23" i="34"/>
  <c r="GJ27" i="34"/>
  <c r="GJ31" i="34"/>
  <c r="GJ35" i="34"/>
  <c r="GJ39" i="34"/>
  <c r="GJ43" i="34"/>
  <c r="GJ47" i="34"/>
  <c r="FM170" i="34"/>
  <c r="FN170" i="34" s="1"/>
  <c r="GI157" i="34"/>
  <c r="IA157" i="34" s="1"/>
  <c r="BE157" i="34" s="1"/>
  <c r="FM169" i="34"/>
  <c r="FN169" i="34" s="1"/>
  <c r="BU26" i="34"/>
  <c r="CC26" i="34"/>
  <c r="BT26" i="34"/>
  <c r="FM15" i="34"/>
  <c r="GJ63" i="34"/>
  <c r="GI63" i="34"/>
  <c r="GJ65" i="34"/>
  <c r="GJ88" i="34"/>
  <c r="GJ92" i="34"/>
  <c r="GJ96" i="34"/>
  <c r="GJ104" i="34"/>
  <c r="GI104" i="34"/>
  <c r="GJ109" i="34"/>
  <c r="GJ113" i="34"/>
  <c r="GJ117" i="34"/>
  <c r="GJ121" i="34"/>
  <c r="GJ132" i="34"/>
  <c r="GJ138" i="34"/>
  <c r="GI138" i="34"/>
  <c r="GJ154" i="34"/>
  <c r="GJ158" i="34"/>
  <c r="GJ162" i="34"/>
  <c r="GJ164" i="34"/>
  <c r="GJ166" i="34"/>
  <c r="GI155" i="34"/>
  <c r="GJ155" i="34"/>
  <c r="GJ173" i="34"/>
  <c r="BZ26" i="34"/>
  <c r="CB26" i="34"/>
  <c r="CD26" i="34"/>
  <c r="BW26" i="34"/>
  <c r="CA26" i="34"/>
  <c r="HN17" i="34"/>
  <c r="BV26" i="34"/>
  <c r="GI67" i="34"/>
  <c r="GI69" i="34"/>
  <c r="GI71" i="34"/>
  <c r="GI73" i="34"/>
  <c r="GI75" i="34"/>
  <c r="GI77" i="34"/>
  <c r="GI79" i="34"/>
  <c r="GI81" i="34"/>
  <c r="GI83" i="34"/>
  <c r="GI85" i="34"/>
  <c r="GI87" i="34"/>
  <c r="GI89" i="34"/>
  <c r="GI91" i="34"/>
  <c r="GI93" i="34"/>
  <c r="GI95" i="34"/>
  <c r="GI97" i="34"/>
  <c r="GI99" i="34"/>
  <c r="GI108" i="34"/>
  <c r="GI110" i="34"/>
  <c r="GI112" i="34"/>
  <c r="GI114" i="34"/>
  <c r="GI116" i="34"/>
  <c r="GI118" i="34"/>
  <c r="GI120" i="34"/>
  <c r="GI122" i="34"/>
  <c r="GI124" i="34"/>
  <c r="FM134" i="34"/>
  <c r="FN134" i="34" s="1"/>
  <c r="GJ125" i="34"/>
  <c r="GI125" i="34"/>
  <c r="FM133" i="34"/>
  <c r="FN133" i="34" s="1"/>
  <c r="FM135" i="34"/>
  <c r="FN135" i="34" s="1"/>
  <c r="FM158" i="34"/>
  <c r="FN158" i="34" s="1"/>
  <c r="GJ149" i="34"/>
  <c r="GI149" i="34"/>
  <c r="GJ151" i="34"/>
  <c r="GI153" i="34"/>
  <c r="GI159" i="34"/>
  <c r="GJ153" i="34"/>
  <c r="FR15" i="34"/>
  <c r="BX26" i="34"/>
  <c r="BY26" i="34"/>
  <c r="GG15" i="34"/>
  <c r="HT15" i="34"/>
  <c r="BS26" i="34"/>
  <c r="GJ55" i="34"/>
  <c r="GI55" i="34"/>
  <c r="GJ57" i="34"/>
  <c r="GJ56" i="34"/>
  <c r="GJ86" i="34"/>
  <c r="GJ90" i="34"/>
  <c r="GJ94" i="34"/>
  <c r="GJ98" i="34"/>
  <c r="GI102" i="34"/>
  <c r="GJ102" i="34"/>
  <c r="GJ111" i="34"/>
  <c r="GJ115" i="34"/>
  <c r="GJ119" i="34"/>
  <c r="GJ123" i="34"/>
  <c r="GJ131" i="34"/>
  <c r="GI131" i="34"/>
  <c r="GJ129" i="34"/>
  <c r="GI129" i="34"/>
  <c r="GJ134" i="34"/>
  <c r="GJ140" i="34"/>
  <c r="GI140" i="34"/>
  <c r="FM152" i="34"/>
  <c r="FN152" i="34" s="1"/>
  <c r="FM156" i="34"/>
  <c r="FN156" i="34" s="1"/>
  <c r="GJ152" i="34"/>
  <c r="GJ156" i="34"/>
  <c r="GI167" i="34"/>
  <c r="GJ167" i="34"/>
  <c r="GJ171" i="34"/>
  <c r="GI171" i="34"/>
  <c r="GJ174" i="34"/>
  <c r="GI174" i="34"/>
  <c r="FM155" i="34"/>
  <c r="FN155" i="34" s="1"/>
  <c r="FM157" i="34"/>
  <c r="FN157" i="34" s="1"/>
  <c r="GI169" i="34"/>
  <c r="FR16" i="34"/>
  <c r="FM86" i="34"/>
  <c r="FN86" i="34" s="1"/>
  <c r="FM90" i="34"/>
  <c r="FN90" i="34" s="1"/>
  <c r="FM94" i="34"/>
  <c r="FN94" i="34" s="1"/>
  <c r="FM98" i="34"/>
  <c r="FN98" i="34" s="1"/>
  <c r="GJ59" i="34"/>
  <c r="GI59" i="34"/>
  <c r="GJ61" i="34"/>
  <c r="FM67" i="34"/>
  <c r="FN67" i="34" s="1"/>
  <c r="FM69" i="34"/>
  <c r="FN69" i="34" s="1"/>
  <c r="FM71" i="34"/>
  <c r="FN71" i="34" s="1"/>
  <c r="FM73" i="34"/>
  <c r="FN73" i="34" s="1"/>
  <c r="FM75" i="34"/>
  <c r="FN75" i="34" s="1"/>
  <c r="FM77" i="34"/>
  <c r="FN77" i="34" s="1"/>
  <c r="FM79" i="34"/>
  <c r="FN79" i="34" s="1"/>
  <c r="FM81" i="34"/>
  <c r="FN81" i="34" s="1"/>
  <c r="FM83" i="34"/>
  <c r="FN83" i="34" s="1"/>
  <c r="FM85" i="34"/>
  <c r="FN85" i="34" s="1"/>
  <c r="FM87" i="34"/>
  <c r="FN87" i="34" s="1"/>
  <c r="FM89" i="34"/>
  <c r="FN89" i="34" s="1"/>
  <c r="FM91" i="34"/>
  <c r="FN91" i="34" s="1"/>
  <c r="FM93" i="34"/>
  <c r="FN93" i="34" s="1"/>
  <c r="FM95" i="34"/>
  <c r="FN95" i="34" s="1"/>
  <c r="FM97" i="34"/>
  <c r="FN97" i="34" s="1"/>
  <c r="FM99" i="34"/>
  <c r="FN99" i="34" s="1"/>
  <c r="GJ100" i="34"/>
  <c r="GI100" i="34"/>
  <c r="FM111" i="34"/>
  <c r="FN111" i="34" s="1"/>
  <c r="FM115" i="34"/>
  <c r="FN115" i="34" s="1"/>
  <c r="FM119" i="34"/>
  <c r="FN119" i="34" s="1"/>
  <c r="FM123" i="34"/>
  <c r="FN123" i="34" s="1"/>
  <c r="GJ106" i="34"/>
  <c r="GI106" i="34"/>
  <c r="FM109" i="34"/>
  <c r="FN109" i="34" s="1"/>
  <c r="FM113" i="34"/>
  <c r="FN113" i="34" s="1"/>
  <c r="FM117" i="34"/>
  <c r="FN117" i="34" s="1"/>
  <c r="FM121" i="34"/>
  <c r="FN121" i="34" s="1"/>
  <c r="FM108" i="34"/>
  <c r="FN108" i="34" s="1"/>
  <c r="FM110" i="34"/>
  <c r="FN110" i="34" s="1"/>
  <c r="FM112" i="34"/>
  <c r="FN112" i="34" s="1"/>
  <c r="FM114" i="34"/>
  <c r="FN114" i="34" s="1"/>
  <c r="FM116" i="34"/>
  <c r="FN116" i="34" s="1"/>
  <c r="FM118" i="34"/>
  <c r="FN118" i="34" s="1"/>
  <c r="FM120" i="34"/>
  <c r="FN120" i="34" s="1"/>
  <c r="FM122" i="34"/>
  <c r="FN122" i="34" s="1"/>
  <c r="FM124" i="34"/>
  <c r="FN124" i="34" s="1"/>
  <c r="GJ127" i="34"/>
  <c r="GI127" i="34"/>
  <c r="GI133" i="34"/>
  <c r="GI135" i="34"/>
  <c r="GJ142" i="34"/>
  <c r="GI142" i="34"/>
  <c r="GJ135" i="34"/>
  <c r="FM154" i="34"/>
  <c r="FN154" i="34" s="1"/>
  <c r="GI148" i="34"/>
  <c r="FM148" i="34"/>
  <c r="FN148" i="34" s="1"/>
  <c r="FM153" i="34"/>
  <c r="FN153" i="34" s="1"/>
  <c r="FM159" i="34"/>
  <c r="FN159" i="34" s="1"/>
  <c r="GJ160" i="34"/>
  <c r="GJ157" i="34"/>
  <c r="BP21" i="34" l="1"/>
  <c r="DL21" i="34"/>
  <c r="DM21" i="34" s="1"/>
  <c r="DN21" i="34" s="1"/>
  <c r="DL20" i="34"/>
  <c r="DM20" i="34" s="1"/>
  <c r="DN20" i="34" s="1"/>
  <c r="BP20" i="34"/>
  <c r="DL22" i="34"/>
  <c r="BP22" i="34"/>
  <c r="BB22" i="34"/>
  <c r="GG22" i="34"/>
  <c r="HN22" i="34"/>
  <c r="HZ22" i="34" s="1"/>
  <c r="FZ22" i="34"/>
  <c r="GJ22" i="34" s="1"/>
  <c r="BP17" i="34"/>
  <c r="DL17" i="34"/>
  <c r="FZ17" i="34"/>
  <c r="GJ17" i="34" s="1"/>
  <c r="HR17" i="34"/>
  <c r="HZ17" i="34" s="1"/>
  <c r="FZ19" i="34"/>
  <c r="GJ19" i="34" s="1"/>
  <c r="GI60" i="34"/>
  <c r="GK60" i="34" s="1"/>
  <c r="GJ64" i="34"/>
  <c r="GK64" i="34" s="1"/>
  <c r="GJ139" i="34"/>
  <c r="GK139" i="34" s="1"/>
  <c r="GI150" i="34"/>
  <c r="DK150" i="34" s="1"/>
  <c r="DM150" i="34" s="1"/>
  <c r="DN150" i="34" s="1"/>
  <c r="GI101" i="34"/>
  <c r="GK101" i="34" s="1"/>
  <c r="GI105" i="34"/>
  <c r="DK105" i="34" s="1"/>
  <c r="DM105" i="34" s="1"/>
  <c r="DN105" i="34" s="1"/>
  <c r="GJ128" i="34"/>
  <c r="GK128" i="34" s="1"/>
  <c r="GJ172" i="34"/>
  <c r="GK172" i="34" s="1"/>
  <c r="HZ15" i="34"/>
  <c r="FN15" i="34"/>
  <c r="GJ15" i="34"/>
  <c r="IA137" i="34"/>
  <c r="BE137" i="34" s="1"/>
  <c r="DM28" i="34"/>
  <c r="DN28" i="34" s="1"/>
  <c r="GK137" i="34"/>
  <c r="DK172" i="34"/>
  <c r="DM172" i="34" s="1"/>
  <c r="DN172" i="34" s="1"/>
  <c r="DK57" i="34"/>
  <c r="DM57" i="34" s="1"/>
  <c r="DN57" i="34" s="1"/>
  <c r="IA32" i="34"/>
  <c r="BE32" i="34" s="1"/>
  <c r="IA28" i="34"/>
  <c r="BE28" i="34" s="1"/>
  <c r="GK32" i="34"/>
  <c r="GK28" i="34"/>
  <c r="GK42" i="34"/>
  <c r="GK57" i="34"/>
  <c r="IA50" i="34"/>
  <c r="BE50" i="34" s="1"/>
  <c r="IA25" i="34"/>
  <c r="BE25" i="34" s="1"/>
  <c r="IA52" i="34"/>
  <c r="BE52" i="34" s="1"/>
  <c r="GK50" i="34"/>
  <c r="GK52" i="34"/>
  <c r="IA43" i="34"/>
  <c r="BE43" i="34" s="1"/>
  <c r="IA47" i="34"/>
  <c r="BE47" i="34" s="1"/>
  <c r="IA35" i="34"/>
  <c r="BE35" i="34" s="1"/>
  <c r="GK47" i="34"/>
  <c r="GG18" i="34"/>
  <c r="GI18" i="34" s="1"/>
  <c r="GK43" i="34"/>
  <c r="GK35" i="34"/>
  <c r="GK25" i="34"/>
  <c r="GG19" i="34"/>
  <c r="DK27" i="34"/>
  <c r="DM27" i="34" s="1"/>
  <c r="DN27" i="34" s="1"/>
  <c r="GK27" i="34"/>
  <c r="HZ19" i="34"/>
  <c r="GG17" i="34"/>
  <c r="GK33" i="34"/>
  <c r="IA170" i="34"/>
  <c r="BE170" i="34" s="1"/>
  <c r="GK41" i="34"/>
  <c r="IA86" i="34"/>
  <c r="BE86" i="34" s="1"/>
  <c r="DK56" i="34"/>
  <c r="DM56" i="34" s="1"/>
  <c r="DN56" i="34" s="1"/>
  <c r="IA151" i="34"/>
  <c r="BE151" i="34" s="1"/>
  <c r="GK170" i="34"/>
  <c r="GK119" i="34"/>
  <c r="IA33" i="34"/>
  <c r="BE33" i="34" s="1"/>
  <c r="DK96" i="34"/>
  <c r="DM96" i="34" s="1"/>
  <c r="DN96" i="34" s="1"/>
  <c r="IA41" i="34"/>
  <c r="BE41" i="34" s="1"/>
  <c r="DK31" i="34"/>
  <c r="DM31" i="34" s="1"/>
  <c r="DN31" i="34" s="1"/>
  <c r="GK31" i="34"/>
  <c r="IA111" i="34"/>
  <c r="BE111" i="34" s="1"/>
  <c r="GK94" i="34"/>
  <c r="DK121" i="34"/>
  <c r="DM121" i="34" s="1"/>
  <c r="DN121" i="34" s="1"/>
  <c r="IA119" i="34"/>
  <c r="BE119" i="34" s="1"/>
  <c r="GK111" i="34"/>
  <c r="IA94" i="34"/>
  <c r="BE94" i="34" s="1"/>
  <c r="GK86" i="34"/>
  <c r="IA74" i="34"/>
  <c r="BE74" i="34" s="1"/>
  <c r="DK113" i="34"/>
  <c r="DM113" i="34" s="1"/>
  <c r="DN113" i="34" s="1"/>
  <c r="DK88" i="34"/>
  <c r="DM88" i="34" s="1"/>
  <c r="DN88" i="34" s="1"/>
  <c r="GK121" i="34"/>
  <c r="GK113" i="34"/>
  <c r="GK96" i="34"/>
  <c r="GK88" i="34"/>
  <c r="GK74" i="34"/>
  <c r="GK56" i="34"/>
  <c r="GK151" i="34"/>
  <c r="DK82" i="34"/>
  <c r="DM82" i="34" s="1"/>
  <c r="DN82" i="34" s="1"/>
  <c r="DK53" i="34"/>
  <c r="DM53" i="34" s="1"/>
  <c r="DN53" i="34" s="1"/>
  <c r="GK53" i="34"/>
  <c r="GK82" i="34"/>
  <c r="GI16" i="34"/>
  <c r="IA16" i="34" s="1"/>
  <c r="BE16" i="34" s="1"/>
  <c r="IA126" i="34"/>
  <c r="BE126" i="34" s="1"/>
  <c r="DK109" i="34"/>
  <c r="DM109" i="34" s="1"/>
  <c r="DN109" i="34" s="1"/>
  <c r="DK29" i="34"/>
  <c r="DM29" i="34" s="1"/>
  <c r="DN29" i="34" s="1"/>
  <c r="GK143" i="34"/>
  <c r="GK154" i="34"/>
  <c r="DK132" i="34"/>
  <c r="DM132" i="34" s="1"/>
  <c r="DN132" i="34" s="1"/>
  <c r="IA123" i="34"/>
  <c r="BE123" i="34" s="1"/>
  <c r="GK115" i="34"/>
  <c r="DK78" i="34"/>
  <c r="DM78" i="34" s="1"/>
  <c r="DN78" i="34" s="1"/>
  <c r="DK117" i="34"/>
  <c r="DM117" i="34" s="1"/>
  <c r="DN117" i="34" s="1"/>
  <c r="DK45" i="34"/>
  <c r="DM45" i="34" s="1"/>
  <c r="DN45" i="34" s="1"/>
  <c r="GK160" i="34"/>
  <c r="DK160" i="34"/>
  <c r="DM160" i="34" s="1"/>
  <c r="DN160" i="34" s="1"/>
  <c r="GK132" i="34"/>
  <c r="GK117" i="34"/>
  <c r="GK109" i="34"/>
  <c r="GK29" i="34"/>
  <c r="GK123" i="34"/>
  <c r="IA115" i="34"/>
  <c r="BE115" i="34" s="1"/>
  <c r="GK65" i="34"/>
  <c r="IA23" i="34"/>
  <c r="BE23" i="34" s="1"/>
  <c r="GK78" i="34"/>
  <c r="GK23" i="34"/>
  <c r="DK134" i="34"/>
  <c r="DM134" i="34" s="1"/>
  <c r="DN134" i="34" s="1"/>
  <c r="IA65" i="34"/>
  <c r="BE65" i="34" s="1"/>
  <c r="DK152" i="34"/>
  <c r="DM152" i="34" s="1"/>
  <c r="DN152" i="34" s="1"/>
  <c r="GK134" i="34"/>
  <c r="IA61" i="34"/>
  <c r="BE61" i="34" s="1"/>
  <c r="DK72" i="34"/>
  <c r="DM72" i="34" s="1"/>
  <c r="DN72" i="34" s="1"/>
  <c r="IA154" i="34"/>
  <c r="BE154" i="34" s="1"/>
  <c r="DK76" i="34"/>
  <c r="DM76" i="34" s="1"/>
  <c r="DN76" i="34" s="1"/>
  <c r="GK61" i="34"/>
  <c r="GK152" i="34"/>
  <c r="GK72" i="34"/>
  <c r="GK76" i="34"/>
  <c r="GK45" i="34"/>
  <c r="GK39" i="34"/>
  <c r="BB18" i="34"/>
  <c r="BP18" i="34"/>
  <c r="GK98" i="34"/>
  <c r="DL18" i="34"/>
  <c r="DK128" i="34"/>
  <c r="DM128" i="34" s="1"/>
  <c r="DN128" i="34" s="1"/>
  <c r="IA163" i="34"/>
  <c r="BE163" i="34" s="1"/>
  <c r="GK37" i="34"/>
  <c r="DK136" i="34"/>
  <c r="DM136" i="34" s="1"/>
  <c r="DN136" i="34" s="1"/>
  <c r="IA161" i="34"/>
  <c r="BE161" i="34" s="1"/>
  <c r="IA26" i="34"/>
  <c r="BE26" i="34" s="1"/>
  <c r="GK26" i="34"/>
  <c r="GK163" i="34"/>
  <c r="DK158" i="34"/>
  <c r="DM158" i="34" s="1"/>
  <c r="DN158" i="34" s="1"/>
  <c r="IA37" i="34"/>
  <c r="BE37" i="34" s="1"/>
  <c r="GK161" i="34"/>
  <c r="IA139" i="34"/>
  <c r="BE139" i="34" s="1"/>
  <c r="DK66" i="34"/>
  <c r="DM66" i="34" s="1"/>
  <c r="DN66" i="34" s="1"/>
  <c r="DK64" i="34"/>
  <c r="DM64" i="34" s="1"/>
  <c r="DN64" i="34" s="1"/>
  <c r="DK156" i="34"/>
  <c r="DM156" i="34" s="1"/>
  <c r="DN156" i="34" s="1"/>
  <c r="IA168" i="34"/>
  <c r="BE168" i="34" s="1"/>
  <c r="IA173" i="34"/>
  <c r="BE173" i="34" s="1"/>
  <c r="DK92" i="34"/>
  <c r="DM92" i="34" s="1"/>
  <c r="DN92" i="34" s="1"/>
  <c r="IA80" i="34"/>
  <c r="BE80" i="34" s="1"/>
  <c r="DK39" i="34"/>
  <c r="DM39" i="34" s="1"/>
  <c r="DN39" i="34" s="1"/>
  <c r="GK158" i="34"/>
  <c r="IA68" i="34"/>
  <c r="BE68" i="34" s="1"/>
  <c r="GK156" i="34"/>
  <c r="GK168" i="34"/>
  <c r="GK66" i="34"/>
  <c r="DK144" i="34"/>
  <c r="DM144" i="34" s="1"/>
  <c r="DN144" i="34" s="1"/>
  <c r="GK80" i="34"/>
  <c r="GK173" i="34"/>
  <c r="GK92" i="34"/>
  <c r="IA90" i="34"/>
  <c r="BE90" i="34" s="1"/>
  <c r="GK84" i="34"/>
  <c r="IA84" i="34"/>
  <c r="BE84" i="34" s="1"/>
  <c r="IA98" i="34"/>
  <c r="BE98" i="34" s="1"/>
  <c r="GK90" i="34"/>
  <c r="GK68" i="34"/>
  <c r="IA70" i="34"/>
  <c r="BE70" i="34" s="1"/>
  <c r="GK70" i="34"/>
  <c r="GI15" i="34"/>
  <c r="GK136" i="34"/>
  <c r="GK126" i="34"/>
  <c r="GK144" i="34"/>
  <c r="DK166" i="34"/>
  <c r="DM166" i="34" s="1"/>
  <c r="DN166" i="34" s="1"/>
  <c r="GK145" i="34"/>
  <c r="GK130" i="34"/>
  <c r="IA145" i="34"/>
  <c r="BE145" i="34" s="1"/>
  <c r="IA36" i="34"/>
  <c r="BE36" i="34" s="1"/>
  <c r="IA34" i="34"/>
  <c r="BE34" i="34" s="1"/>
  <c r="GK36" i="34"/>
  <c r="IA143" i="34"/>
  <c r="BE143" i="34" s="1"/>
  <c r="IA24" i="34"/>
  <c r="BE24" i="34" s="1"/>
  <c r="GK40" i="34"/>
  <c r="IA130" i="34"/>
  <c r="BE130" i="34" s="1"/>
  <c r="GK24" i="34"/>
  <c r="GK166" i="34"/>
  <c r="IA48" i="34"/>
  <c r="BE48" i="34" s="1"/>
  <c r="IA147" i="34"/>
  <c r="BE147" i="34" s="1"/>
  <c r="IA21" i="34"/>
  <c r="BE21" i="34" s="1"/>
  <c r="IA107" i="34"/>
  <c r="BE107" i="34" s="1"/>
  <c r="GK107" i="34"/>
  <c r="IA46" i="34"/>
  <c r="BE46" i="34" s="1"/>
  <c r="GK147" i="34"/>
  <c r="GK51" i="34"/>
  <c r="IA44" i="34"/>
  <c r="BE44" i="34" s="1"/>
  <c r="GK58" i="34"/>
  <c r="IA30" i="34"/>
  <c r="BE30" i="34" s="1"/>
  <c r="GK46" i="34"/>
  <c r="GK62" i="34"/>
  <c r="GK44" i="34"/>
  <c r="IA62" i="34"/>
  <c r="BE62" i="34" s="1"/>
  <c r="IA103" i="34"/>
  <c r="BE103" i="34" s="1"/>
  <c r="DK146" i="34"/>
  <c r="DM146" i="34" s="1"/>
  <c r="DN146" i="34" s="1"/>
  <c r="DK51" i="34"/>
  <c r="DM51" i="34" s="1"/>
  <c r="DN51" i="34" s="1"/>
  <c r="GK21" i="34"/>
  <c r="IA20" i="34"/>
  <c r="BE20" i="34" s="1"/>
  <c r="IA42" i="34"/>
  <c r="BE42" i="34" s="1"/>
  <c r="GK20" i="34"/>
  <c r="GK38" i="34"/>
  <c r="GK48" i="34"/>
  <c r="IA49" i="34"/>
  <c r="BE49" i="34" s="1"/>
  <c r="IA40" i="34"/>
  <c r="BE40" i="34" s="1"/>
  <c r="IA38" i="34"/>
  <c r="BE38" i="34" s="1"/>
  <c r="GK54" i="34"/>
  <c r="IA54" i="34"/>
  <c r="BE54" i="34" s="1"/>
  <c r="GK34" i="34"/>
  <c r="GK103" i="34"/>
  <c r="IA58" i="34"/>
  <c r="BE58" i="34" s="1"/>
  <c r="GK30" i="34"/>
  <c r="IA162" i="34"/>
  <c r="BE162" i="34" s="1"/>
  <c r="DK162" i="34"/>
  <c r="DM162" i="34" s="1"/>
  <c r="DN162" i="34" s="1"/>
  <c r="GK157" i="34"/>
  <c r="GK49" i="34"/>
  <c r="GK146" i="34"/>
  <c r="HZ18" i="34"/>
  <c r="GJ18" i="34"/>
  <c r="DK165" i="34"/>
  <c r="DM165" i="34" s="1"/>
  <c r="DN165" i="34" s="1"/>
  <c r="DK157" i="34"/>
  <c r="DM157" i="34" s="1"/>
  <c r="DN157" i="34" s="1"/>
  <c r="GK162" i="34"/>
  <c r="GK165" i="34"/>
  <c r="IA141" i="34"/>
  <c r="BE141" i="34" s="1"/>
  <c r="GK141" i="34"/>
  <c r="GK164" i="34"/>
  <c r="IA164" i="34"/>
  <c r="BE164" i="34" s="1"/>
  <c r="DK142" i="34"/>
  <c r="DM142" i="34" s="1"/>
  <c r="DN142" i="34" s="1"/>
  <c r="IA142" i="34"/>
  <c r="BE142" i="34" s="1"/>
  <c r="GK142" i="34"/>
  <c r="DK135" i="34"/>
  <c r="DM135" i="34" s="1"/>
  <c r="DN135" i="34" s="1"/>
  <c r="IA135" i="34"/>
  <c r="BE135" i="34" s="1"/>
  <c r="GK135" i="34"/>
  <c r="DK127" i="34"/>
  <c r="DM127" i="34" s="1"/>
  <c r="DN127" i="34" s="1"/>
  <c r="IA127" i="34"/>
  <c r="BE127" i="34" s="1"/>
  <c r="GK127" i="34"/>
  <c r="DK167" i="34"/>
  <c r="DM167" i="34" s="1"/>
  <c r="DN167" i="34" s="1"/>
  <c r="GK167" i="34"/>
  <c r="IA167" i="34"/>
  <c r="BE167" i="34" s="1"/>
  <c r="DK140" i="34"/>
  <c r="DM140" i="34" s="1"/>
  <c r="DN140" i="34" s="1"/>
  <c r="GK140" i="34"/>
  <c r="IA140" i="34"/>
  <c r="BE140" i="34" s="1"/>
  <c r="DK129" i="34"/>
  <c r="DM129" i="34" s="1"/>
  <c r="DN129" i="34" s="1"/>
  <c r="GK129" i="34"/>
  <c r="IA129" i="34"/>
  <c r="BE129" i="34" s="1"/>
  <c r="DK131" i="34"/>
  <c r="DM131" i="34" s="1"/>
  <c r="DN131" i="34" s="1"/>
  <c r="IA131" i="34"/>
  <c r="BE131" i="34" s="1"/>
  <c r="GK131" i="34"/>
  <c r="DK153" i="34"/>
  <c r="DM153" i="34" s="1"/>
  <c r="DN153" i="34" s="1"/>
  <c r="IA153" i="34"/>
  <c r="BE153" i="34" s="1"/>
  <c r="GK153" i="34"/>
  <c r="DK149" i="34"/>
  <c r="DM149" i="34" s="1"/>
  <c r="DN149" i="34" s="1"/>
  <c r="IA149" i="34"/>
  <c r="BE149" i="34" s="1"/>
  <c r="GK149" i="34"/>
  <c r="DK124" i="34"/>
  <c r="DM124" i="34" s="1"/>
  <c r="DN124" i="34" s="1"/>
  <c r="IA124" i="34"/>
  <c r="BE124" i="34" s="1"/>
  <c r="GK124" i="34"/>
  <c r="DK120" i="34"/>
  <c r="DM120" i="34" s="1"/>
  <c r="DN120" i="34" s="1"/>
  <c r="IA120" i="34"/>
  <c r="BE120" i="34" s="1"/>
  <c r="GK120" i="34"/>
  <c r="DK116" i="34"/>
  <c r="DM116" i="34" s="1"/>
  <c r="DN116" i="34" s="1"/>
  <c r="IA116" i="34"/>
  <c r="BE116" i="34" s="1"/>
  <c r="GK116" i="34"/>
  <c r="DK112" i="34"/>
  <c r="DM112" i="34" s="1"/>
  <c r="DN112" i="34" s="1"/>
  <c r="IA112" i="34"/>
  <c r="BE112" i="34" s="1"/>
  <c r="GK112" i="34"/>
  <c r="DK108" i="34"/>
  <c r="DM108" i="34" s="1"/>
  <c r="DN108" i="34" s="1"/>
  <c r="IA108" i="34"/>
  <c r="BE108" i="34" s="1"/>
  <c r="GK108" i="34"/>
  <c r="DK97" i="34"/>
  <c r="DM97" i="34" s="1"/>
  <c r="DN97" i="34" s="1"/>
  <c r="IA97" i="34"/>
  <c r="BE97" i="34" s="1"/>
  <c r="GK97" i="34"/>
  <c r="DK93" i="34"/>
  <c r="DM93" i="34" s="1"/>
  <c r="DN93" i="34" s="1"/>
  <c r="IA93" i="34"/>
  <c r="BE93" i="34" s="1"/>
  <c r="GK93" i="34"/>
  <c r="DK89" i="34"/>
  <c r="DM89" i="34" s="1"/>
  <c r="DN89" i="34" s="1"/>
  <c r="IA89" i="34"/>
  <c r="BE89" i="34" s="1"/>
  <c r="GK89" i="34"/>
  <c r="DK85" i="34"/>
  <c r="DM85" i="34" s="1"/>
  <c r="DN85" i="34" s="1"/>
  <c r="IA85" i="34"/>
  <c r="BE85" i="34" s="1"/>
  <c r="GK85" i="34"/>
  <c r="DK81" i="34"/>
  <c r="DM81" i="34" s="1"/>
  <c r="DN81" i="34" s="1"/>
  <c r="IA81" i="34"/>
  <c r="BE81" i="34" s="1"/>
  <c r="GK81" i="34"/>
  <c r="DK77" i="34"/>
  <c r="DM77" i="34" s="1"/>
  <c r="DN77" i="34" s="1"/>
  <c r="IA77" i="34"/>
  <c r="BE77" i="34" s="1"/>
  <c r="GK77" i="34"/>
  <c r="DK73" i="34"/>
  <c r="DM73" i="34" s="1"/>
  <c r="DN73" i="34" s="1"/>
  <c r="IA73" i="34"/>
  <c r="BE73" i="34" s="1"/>
  <c r="GK73" i="34"/>
  <c r="DK69" i="34"/>
  <c r="DM69" i="34" s="1"/>
  <c r="DN69" i="34" s="1"/>
  <c r="IA69" i="34"/>
  <c r="BE69" i="34" s="1"/>
  <c r="GK69" i="34"/>
  <c r="DK155" i="34"/>
  <c r="DM155" i="34" s="1"/>
  <c r="DN155" i="34" s="1"/>
  <c r="IA155" i="34"/>
  <c r="BE155" i="34" s="1"/>
  <c r="GK155" i="34"/>
  <c r="DK138" i="34"/>
  <c r="DM138" i="34" s="1"/>
  <c r="DN138" i="34" s="1"/>
  <c r="GK138" i="34"/>
  <c r="IA138" i="34"/>
  <c r="BE138" i="34" s="1"/>
  <c r="DK148" i="34"/>
  <c r="DM148" i="34" s="1"/>
  <c r="DN148" i="34" s="1"/>
  <c r="IA148" i="34"/>
  <c r="BE148" i="34" s="1"/>
  <c r="GK148" i="34"/>
  <c r="DK133" i="34"/>
  <c r="DM133" i="34" s="1"/>
  <c r="DN133" i="34" s="1"/>
  <c r="IA133" i="34"/>
  <c r="BE133" i="34" s="1"/>
  <c r="GK133" i="34"/>
  <c r="DK106" i="34"/>
  <c r="DM106" i="34" s="1"/>
  <c r="DN106" i="34" s="1"/>
  <c r="IA106" i="34"/>
  <c r="BE106" i="34" s="1"/>
  <c r="GK106" i="34"/>
  <c r="DK100" i="34"/>
  <c r="DM100" i="34" s="1"/>
  <c r="DN100" i="34" s="1"/>
  <c r="IA100" i="34"/>
  <c r="BE100" i="34" s="1"/>
  <c r="GK100" i="34"/>
  <c r="DK59" i="34"/>
  <c r="DM59" i="34" s="1"/>
  <c r="DN59" i="34" s="1"/>
  <c r="IA59" i="34"/>
  <c r="BE59" i="34" s="1"/>
  <c r="GK59" i="34"/>
  <c r="DL16" i="34"/>
  <c r="BP16" i="34"/>
  <c r="BB16" i="34"/>
  <c r="DK169" i="34"/>
  <c r="DM169" i="34" s="1"/>
  <c r="DN169" i="34" s="1"/>
  <c r="IA169" i="34"/>
  <c r="BE169" i="34" s="1"/>
  <c r="GK169" i="34"/>
  <c r="DK174" i="34"/>
  <c r="DM174" i="34" s="1"/>
  <c r="DN174" i="34" s="1"/>
  <c r="GK174" i="34"/>
  <c r="IA174" i="34"/>
  <c r="BE174" i="34" s="1"/>
  <c r="DK171" i="34"/>
  <c r="DM171" i="34" s="1"/>
  <c r="DN171" i="34" s="1"/>
  <c r="GK171" i="34"/>
  <c r="IA171" i="34"/>
  <c r="BE171" i="34" s="1"/>
  <c r="DK102" i="34"/>
  <c r="DM102" i="34" s="1"/>
  <c r="DN102" i="34" s="1"/>
  <c r="GK102" i="34"/>
  <c r="IA102" i="34"/>
  <c r="BE102" i="34" s="1"/>
  <c r="DK55" i="34"/>
  <c r="DM55" i="34" s="1"/>
  <c r="DN55" i="34" s="1"/>
  <c r="GK55" i="34"/>
  <c r="IA55" i="34"/>
  <c r="BE55" i="34" s="1"/>
  <c r="DL15" i="34"/>
  <c r="BP15" i="34"/>
  <c r="CW3" i="34"/>
  <c r="DK159" i="34"/>
  <c r="DM159" i="34" s="1"/>
  <c r="DN159" i="34" s="1"/>
  <c r="IA159" i="34"/>
  <c r="BE159" i="34" s="1"/>
  <c r="GK159" i="34"/>
  <c r="DK125" i="34"/>
  <c r="DM125" i="34" s="1"/>
  <c r="DN125" i="34" s="1"/>
  <c r="GK125" i="34"/>
  <c r="IA125" i="34"/>
  <c r="BE125" i="34" s="1"/>
  <c r="DK122" i="34"/>
  <c r="DM122" i="34" s="1"/>
  <c r="DN122" i="34" s="1"/>
  <c r="IA122" i="34"/>
  <c r="BE122" i="34" s="1"/>
  <c r="GK122" i="34"/>
  <c r="DK118" i="34"/>
  <c r="DM118" i="34" s="1"/>
  <c r="DN118" i="34" s="1"/>
  <c r="IA118" i="34"/>
  <c r="BE118" i="34" s="1"/>
  <c r="GK118" i="34"/>
  <c r="DK114" i="34"/>
  <c r="DM114" i="34" s="1"/>
  <c r="DN114" i="34" s="1"/>
  <c r="IA114" i="34"/>
  <c r="BE114" i="34" s="1"/>
  <c r="GK114" i="34"/>
  <c r="DK110" i="34"/>
  <c r="DM110" i="34" s="1"/>
  <c r="DN110" i="34" s="1"/>
  <c r="IA110" i="34"/>
  <c r="BE110" i="34" s="1"/>
  <c r="GK110" i="34"/>
  <c r="DK99" i="34"/>
  <c r="DM99" i="34" s="1"/>
  <c r="DN99" i="34" s="1"/>
  <c r="IA99" i="34"/>
  <c r="BE99" i="34" s="1"/>
  <c r="GK99" i="34"/>
  <c r="DK95" i="34"/>
  <c r="DM95" i="34" s="1"/>
  <c r="DN95" i="34" s="1"/>
  <c r="IA95" i="34"/>
  <c r="BE95" i="34" s="1"/>
  <c r="GK95" i="34"/>
  <c r="DK91" i="34"/>
  <c r="DM91" i="34" s="1"/>
  <c r="DN91" i="34" s="1"/>
  <c r="IA91" i="34"/>
  <c r="BE91" i="34" s="1"/>
  <c r="GK91" i="34"/>
  <c r="DK87" i="34"/>
  <c r="DM87" i="34" s="1"/>
  <c r="DN87" i="34" s="1"/>
  <c r="IA87" i="34"/>
  <c r="BE87" i="34" s="1"/>
  <c r="GK87" i="34"/>
  <c r="DK83" i="34"/>
  <c r="DM83" i="34" s="1"/>
  <c r="DN83" i="34" s="1"/>
  <c r="IA83" i="34"/>
  <c r="BE83" i="34" s="1"/>
  <c r="GK83" i="34"/>
  <c r="DK79" i="34"/>
  <c r="DM79" i="34" s="1"/>
  <c r="DN79" i="34" s="1"/>
  <c r="IA79" i="34"/>
  <c r="BE79" i="34" s="1"/>
  <c r="GK79" i="34"/>
  <c r="DK75" i="34"/>
  <c r="DM75" i="34" s="1"/>
  <c r="DN75" i="34" s="1"/>
  <c r="IA75" i="34"/>
  <c r="BE75" i="34" s="1"/>
  <c r="GK75" i="34"/>
  <c r="DK71" i="34"/>
  <c r="DM71" i="34" s="1"/>
  <c r="DN71" i="34" s="1"/>
  <c r="IA71" i="34"/>
  <c r="BE71" i="34" s="1"/>
  <c r="GK71" i="34"/>
  <c r="DK67" i="34"/>
  <c r="DM67" i="34" s="1"/>
  <c r="DN67" i="34" s="1"/>
  <c r="IA67" i="34"/>
  <c r="BE67" i="34" s="1"/>
  <c r="GK67" i="34"/>
  <c r="DK104" i="34"/>
  <c r="DM104" i="34" s="1"/>
  <c r="DN104" i="34" s="1"/>
  <c r="IA104" i="34"/>
  <c r="BE104" i="34" s="1"/>
  <c r="GK104" i="34"/>
  <c r="DK63" i="34"/>
  <c r="DM63" i="34" s="1"/>
  <c r="DN63" i="34" s="1"/>
  <c r="GK63" i="34"/>
  <c r="IA63" i="34"/>
  <c r="BE63" i="34" s="1"/>
  <c r="GI22" i="34" l="1"/>
  <c r="DK22" i="34" s="1"/>
  <c r="DM22" i="34" s="1"/>
  <c r="DN22" i="34" s="1"/>
  <c r="DK60" i="34"/>
  <c r="DM60" i="34" s="1"/>
  <c r="DN60" i="34" s="1"/>
  <c r="IA60" i="34"/>
  <c r="BE60" i="34" s="1"/>
  <c r="IA101" i="34"/>
  <c r="BE101" i="34" s="1"/>
  <c r="DK101" i="34"/>
  <c r="DM101" i="34" s="1"/>
  <c r="DN101" i="34" s="1"/>
  <c r="GK150" i="34"/>
  <c r="IA150" i="34"/>
  <c r="BE150" i="34" s="1"/>
  <c r="GK105" i="34"/>
  <c r="IA105" i="34"/>
  <c r="BE105" i="34" s="1"/>
  <c r="GK15" i="34"/>
  <c r="GI19" i="34"/>
  <c r="DK19" i="34" s="1"/>
  <c r="DM19" i="34" s="1"/>
  <c r="DN19" i="34" s="1"/>
  <c r="GI17" i="34"/>
  <c r="DK17" i="34" s="1"/>
  <c r="DM17" i="34" s="1"/>
  <c r="DN17" i="34" s="1"/>
  <c r="DK16" i="34"/>
  <c r="DM16" i="34" s="1"/>
  <c r="DN16" i="34" s="1"/>
  <c r="GK16" i="34"/>
  <c r="IA15" i="34"/>
  <c r="BE15" i="34" s="1"/>
  <c r="DK15" i="34"/>
  <c r="DM15" i="34" s="1"/>
  <c r="GK18" i="34"/>
  <c r="IA18" i="34"/>
  <c r="BE18" i="34" s="1"/>
  <c r="DK18" i="34"/>
  <c r="DM18" i="34" s="1"/>
  <c r="DN18" i="34" s="1"/>
  <c r="AB3" i="34"/>
  <c r="BV34" i="34" s="1"/>
  <c r="GK22" i="34" l="1"/>
  <c r="IA22" i="34"/>
  <c r="BE22" i="34" s="1"/>
  <c r="GK17" i="34"/>
  <c r="GK19" i="34"/>
  <c r="IA19" i="34"/>
  <c r="BE19" i="34" s="1"/>
  <c r="IA17" i="34"/>
  <c r="BE17" i="34" s="1"/>
  <c r="DN15" i="34"/>
  <c r="DH2" i="34"/>
  <c r="CW2" i="34" l="1"/>
  <c r="DB2" i="34" s="1"/>
  <c r="AB4" i="34" s="1"/>
  <c r="BY34" i="34" s="1"/>
  <c r="AB2" i="34" l="1"/>
  <c r="CO2" i="34" l="1"/>
  <c r="BS3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G3" authorId="0" shapeId="0" xr:uid="{00000000-0006-0000-0000-000001000000}">
      <text>
        <r>
          <rPr>
            <b/>
            <sz val="9"/>
            <color indexed="81"/>
            <rFont val="MS P ゴシック"/>
            <family val="3"/>
            <charset val="128"/>
          </rPr>
          <t>OFFSET関数を用いて参照先を指定している</t>
        </r>
        <r>
          <rPr>
            <sz val="9"/>
            <color indexed="81"/>
            <rFont val="MS P ゴシック"/>
            <family val="3"/>
            <charset val="128"/>
          </rPr>
          <t xml:space="preserve">
=OFFSET(基準,行数,列数）
=OFFSET([A1セルが基準],[1行目から起算して何行目かで指定(※)],[A列から起算して何列目かで指定]）
※ [1行目から起算して何行目か]  ←　CF列の数値で指定</t>
        </r>
      </text>
    </comment>
  </commentList>
</comments>
</file>

<file path=xl/sharedStrings.xml><?xml version="1.0" encoding="utf-8"?>
<sst xmlns="http://schemas.openxmlformats.org/spreadsheetml/2006/main" count="333" uniqueCount="212">
  <si>
    <t>3/3</t>
    <phoneticPr fontId="3"/>
  </si>
  <si>
    <t>学校名</t>
    <rPh sb="0" eb="3">
      <t>ガッコウメイ</t>
    </rPh>
    <phoneticPr fontId="3"/>
  </si>
  <si>
    <t>担当者名</t>
    <rPh sb="0" eb="3">
      <t>タントウシャ</t>
    </rPh>
    <rPh sb="3" eb="4">
      <t>メイ</t>
    </rPh>
    <phoneticPr fontId="6"/>
  </si>
  <si>
    <t>授業料減免
見込総額</t>
    <rPh sb="0" eb="3">
      <t>ジュギョウリョウ</t>
    </rPh>
    <rPh sb="3" eb="5">
      <t>ゲンメン</t>
    </rPh>
    <rPh sb="6" eb="8">
      <t>ミコミ</t>
    </rPh>
    <rPh sb="8" eb="9">
      <t>ソウ</t>
    </rPh>
    <rPh sb="9" eb="10">
      <t>ガク</t>
    </rPh>
    <phoneticPr fontId="3"/>
  </si>
  <si>
    <t>2/3</t>
    <phoneticPr fontId="3"/>
  </si>
  <si>
    <t>法人名</t>
    <rPh sb="0" eb="1">
      <t>ホウ</t>
    </rPh>
    <rPh sb="1" eb="2">
      <t>ヒト</t>
    </rPh>
    <rPh sb="2" eb="3">
      <t>メイ</t>
    </rPh>
    <phoneticPr fontId="3"/>
  </si>
  <si>
    <t>電話番号</t>
    <rPh sb="0" eb="2">
      <t>デンワ</t>
    </rPh>
    <rPh sb="2" eb="4">
      <t>バンゴウ</t>
    </rPh>
    <phoneticPr fontId="6"/>
  </si>
  <si>
    <t>入学金減免</t>
    <rPh sb="0" eb="3">
      <t>ニュウガクキン</t>
    </rPh>
    <rPh sb="3" eb="5">
      <t>ゲンメン</t>
    </rPh>
    <phoneticPr fontId="3"/>
  </si>
  <si>
    <t>交付
申請額</t>
    <rPh sb="0" eb="2">
      <t>コウフ</t>
    </rPh>
    <rPh sb="3" eb="6">
      <t>シンセイガク</t>
    </rPh>
    <phoneticPr fontId="3"/>
  </si>
  <si>
    <t>補助金
対象者</t>
    <rPh sb="0" eb="3">
      <t>ホジョキン</t>
    </rPh>
    <rPh sb="4" eb="6">
      <t>タイショウ</t>
    </rPh>
    <rPh sb="6" eb="7">
      <t>シャ</t>
    </rPh>
    <phoneticPr fontId="3"/>
  </si>
  <si>
    <t>1/3</t>
    <phoneticPr fontId="3"/>
  </si>
  <si>
    <t>E-MAIL</t>
  </si>
  <si>
    <t>計</t>
    <rPh sb="0" eb="1">
      <t>ケイ</t>
    </rPh>
    <phoneticPr fontId="3"/>
  </si>
  <si>
    <t>入力
番号</t>
    <rPh sb="0" eb="2">
      <t>ニュウリョク</t>
    </rPh>
    <rPh sb="3" eb="5">
      <t>バンゴウ</t>
    </rPh>
    <phoneticPr fontId="3"/>
  </si>
  <si>
    <t>a</t>
    <phoneticPr fontId="3"/>
  </si>
  <si>
    <t>b</t>
    <phoneticPr fontId="6"/>
  </si>
  <si>
    <t>c</t>
    <phoneticPr fontId="3"/>
  </si>
  <si>
    <t>d</t>
    <phoneticPr fontId="3"/>
  </si>
  <si>
    <t>n</t>
    <phoneticPr fontId="6"/>
  </si>
  <si>
    <t>実験実習料・施設設備資金
などの授業料以外の金額を
含めないこと</t>
    <rPh sb="0" eb="2">
      <t>ジッケン</t>
    </rPh>
    <rPh sb="2" eb="4">
      <t>ジッシュウ</t>
    </rPh>
    <rPh sb="4" eb="5">
      <t>リョウ</t>
    </rPh>
    <rPh sb="6" eb="8">
      <t>シセツ</t>
    </rPh>
    <rPh sb="8" eb="10">
      <t>セツビ</t>
    </rPh>
    <rPh sb="10" eb="12">
      <t>シキン</t>
    </rPh>
    <rPh sb="16" eb="19">
      <t>ジュギョウリョウ</t>
    </rPh>
    <rPh sb="19" eb="21">
      <t>イガイ</t>
    </rPh>
    <rPh sb="22" eb="24">
      <t>キンガク</t>
    </rPh>
    <rPh sb="26" eb="27">
      <t>フク</t>
    </rPh>
    <phoneticPr fontId="3"/>
  </si>
  <si>
    <t>4月</t>
    <rPh sb="1" eb="2">
      <t>ガツ</t>
    </rPh>
    <phoneticPr fontId="16"/>
  </si>
  <si>
    <t>5月</t>
  </si>
  <si>
    <t>6月</t>
  </si>
  <si>
    <t>7月</t>
  </si>
  <si>
    <t>8月</t>
  </si>
  <si>
    <t>9月</t>
  </si>
  <si>
    <t>10月</t>
  </si>
  <si>
    <t>11月</t>
  </si>
  <si>
    <t>12月</t>
  </si>
  <si>
    <t>1月</t>
  </si>
  <si>
    <t>2月</t>
  </si>
  <si>
    <t>3月</t>
  </si>
  <si>
    <r>
      <t xml:space="preserve">学科名
</t>
    </r>
    <r>
      <rPr>
        <b/>
        <sz val="10"/>
        <color rgb="FFFF0000"/>
        <rFont val="ＭＳ ゴシック"/>
        <family val="3"/>
        <charset val="128"/>
      </rPr>
      <t>※同一学科は
「固めて」入力</t>
    </r>
    <rPh sb="0" eb="2">
      <t>ガッカ</t>
    </rPh>
    <rPh sb="2" eb="3">
      <t>メイ</t>
    </rPh>
    <rPh sb="3" eb="4">
      <t>ガクメイ</t>
    </rPh>
    <rPh sb="6" eb="8">
      <t>ドウイツ</t>
    </rPh>
    <rPh sb="8" eb="10">
      <t>ガッカ</t>
    </rPh>
    <rPh sb="13" eb="14">
      <t>カタ</t>
    </rPh>
    <rPh sb="17" eb="19">
      <t>ニュウリョク</t>
    </rPh>
    <phoneticPr fontId="3"/>
  </si>
  <si>
    <r>
      <t xml:space="preserve">コース・専攻名
</t>
    </r>
    <r>
      <rPr>
        <b/>
        <sz val="10"/>
        <color rgb="FFFF0000"/>
        <rFont val="ＭＳ ゴシック"/>
        <family val="3"/>
        <charset val="128"/>
      </rPr>
      <t>※同一コース・専攻は
「固めて」入力</t>
    </r>
    <rPh sb="4" eb="6">
      <t>センコウ</t>
    </rPh>
    <rPh sb="6" eb="7">
      <t>メイ</t>
    </rPh>
    <rPh sb="10" eb="12">
      <t>ドウイツ</t>
    </rPh>
    <rPh sb="16" eb="18">
      <t>センコウ</t>
    </rPh>
    <rPh sb="21" eb="22">
      <t>カタ</t>
    </rPh>
    <rPh sb="25" eb="27">
      <t>ニュウリョク</t>
    </rPh>
    <phoneticPr fontId="6"/>
  </si>
  <si>
    <r>
      <t xml:space="preserve">昼夜区分
</t>
    </r>
    <r>
      <rPr>
        <b/>
        <sz val="9"/>
        <color rgb="FFFF0000"/>
        <rFont val="ＭＳ ゴシック"/>
        <family val="3"/>
        <charset val="128"/>
      </rPr>
      <t>(半角)</t>
    </r>
    <rPh sb="0" eb="2">
      <t>チュウヤ</t>
    </rPh>
    <rPh sb="2" eb="4">
      <t>クブン</t>
    </rPh>
    <rPh sb="6" eb="8">
      <t>ハンカク</t>
    </rPh>
    <phoneticPr fontId="3"/>
  </si>
  <si>
    <t>氏名</t>
    <rPh sb="0" eb="2">
      <t>シメイ</t>
    </rPh>
    <phoneticPr fontId="3"/>
  </si>
  <si>
    <t>年間
授業料
減免額</t>
    <rPh sb="0" eb="2">
      <t>ネンカン</t>
    </rPh>
    <rPh sb="3" eb="6">
      <t>ジュギョウリョウ</t>
    </rPh>
    <rPh sb="7" eb="9">
      <t>ゲンメン</t>
    </rPh>
    <rPh sb="9" eb="10">
      <t>ガク</t>
    </rPh>
    <phoneticPr fontId="16"/>
  </si>
  <si>
    <t>入学金
減免額</t>
    <rPh sb="0" eb="3">
      <t>ニュウガクキン</t>
    </rPh>
    <rPh sb="4" eb="6">
      <t>ゲンメン</t>
    </rPh>
    <rPh sb="6" eb="7">
      <t>ガク</t>
    </rPh>
    <phoneticPr fontId="16"/>
  </si>
  <si>
    <t>1月</t>
    <rPh sb="1" eb="2">
      <t>ガツ</t>
    </rPh>
    <phoneticPr fontId="16"/>
  </si>
  <si>
    <t>当該生徒に
適用される
年間授業料</t>
    <rPh sb="0" eb="2">
      <t>トウガイ</t>
    </rPh>
    <rPh sb="2" eb="4">
      <t>セイト</t>
    </rPh>
    <rPh sb="6" eb="8">
      <t>テキヨウ</t>
    </rPh>
    <rPh sb="12" eb="14">
      <t>ネンカン</t>
    </rPh>
    <rPh sb="14" eb="17">
      <t>ジュギョウリョウ</t>
    </rPh>
    <phoneticPr fontId="3"/>
  </si>
  <si>
    <t>授業料減免
国の上限額</t>
    <phoneticPr fontId="3"/>
  </si>
  <si>
    <t>当該生徒に
適用される
入学金</t>
    <rPh sb="0" eb="2">
      <t>トウガイ</t>
    </rPh>
    <rPh sb="2" eb="4">
      <t>セイト</t>
    </rPh>
    <rPh sb="6" eb="8">
      <t>テキヨウ</t>
    </rPh>
    <rPh sb="12" eb="15">
      <t>ニュウガクキン</t>
    </rPh>
    <phoneticPr fontId="3"/>
  </si>
  <si>
    <t>入学金減免
国の上限額</t>
    <rPh sb="0" eb="3">
      <t>ニュウガクキン</t>
    </rPh>
    <rPh sb="3" eb="5">
      <t>ゲンメン</t>
    </rPh>
    <rPh sb="6" eb="7">
      <t>クニ</t>
    </rPh>
    <rPh sb="8" eb="11">
      <t>ジョウゲンガク</t>
    </rPh>
    <phoneticPr fontId="3"/>
  </si>
  <si>
    <t>（円）</t>
    <rPh sb="1" eb="2">
      <t>エン</t>
    </rPh>
    <phoneticPr fontId="3"/>
  </si>
  <si>
    <t>（円）</t>
    <rPh sb="1" eb="2">
      <t>エン</t>
    </rPh>
    <phoneticPr fontId="16"/>
  </si>
  <si>
    <t>学年</t>
    <rPh sb="0" eb="2">
      <t>ガクネン</t>
    </rPh>
    <phoneticPr fontId="3"/>
  </si>
  <si>
    <t>l</t>
    <phoneticPr fontId="2"/>
  </si>
  <si>
    <t>備考</t>
    <rPh sb="0" eb="2">
      <t>ビコウ</t>
    </rPh>
    <phoneticPr fontId="2"/>
  </si>
  <si>
    <t>前期合計</t>
    <rPh sb="0" eb="2">
      <t>ゼンキ</t>
    </rPh>
    <rPh sb="2" eb="4">
      <t>ゴウケイ</t>
    </rPh>
    <phoneticPr fontId="2"/>
  </si>
  <si>
    <t>後期合計</t>
    <rPh sb="0" eb="2">
      <t>コウキ</t>
    </rPh>
    <rPh sb="2" eb="4">
      <t>ゴウケイ</t>
    </rPh>
    <phoneticPr fontId="2"/>
  </si>
  <si>
    <t>前期計</t>
    <rPh sb="0" eb="2">
      <t>ゼンキ</t>
    </rPh>
    <rPh sb="2" eb="3">
      <t>ケイ</t>
    </rPh>
    <phoneticPr fontId="2"/>
  </si>
  <si>
    <t>後期計</t>
    <rPh sb="0" eb="2">
      <t>コウキ</t>
    </rPh>
    <rPh sb="2" eb="3">
      <t>ケイ</t>
    </rPh>
    <phoneticPr fontId="2"/>
  </si>
  <si>
    <t>年間合計</t>
    <rPh sb="0" eb="2">
      <t>ネンカン</t>
    </rPh>
    <rPh sb="2" eb="4">
      <t>ゴウケイ</t>
    </rPh>
    <phoneticPr fontId="6"/>
  </si>
  <si>
    <t>計</t>
    <rPh sb="0" eb="1">
      <t>ケイ</t>
    </rPh>
    <phoneticPr fontId="2"/>
  </si>
  <si>
    <t>昼夜区分</t>
    <rPh sb="0" eb="2">
      <t>チュウヤ</t>
    </rPh>
    <rPh sb="2" eb="4">
      <t>クブン</t>
    </rPh>
    <phoneticPr fontId="3"/>
  </si>
  <si>
    <t>演算式</t>
    <rPh sb="0" eb="3">
      <t>エンザンシキ</t>
    </rPh>
    <phoneticPr fontId="2"/>
  </si>
  <si>
    <t>授業料減免額　端数調整前</t>
    <rPh sb="0" eb="3">
      <t>ジュギョウリョウ</t>
    </rPh>
    <rPh sb="3" eb="5">
      <t>ゲンメン</t>
    </rPh>
    <rPh sb="5" eb="6">
      <t>ガク</t>
    </rPh>
    <rPh sb="7" eb="9">
      <t>ハスウ</t>
    </rPh>
    <rPh sb="9" eb="11">
      <t>チョウセイ</t>
    </rPh>
    <rPh sb="11" eb="12">
      <t>マエ</t>
    </rPh>
    <phoneticPr fontId="16"/>
  </si>
  <si>
    <t>入学金減免額</t>
    <rPh sb="0" eb="2">
      <t>ニュウガク</t>
    </rPh>
    <rPh sb="2" eb="3">
      <t>キン</t>
    </rPh>
    <rPh sb="3" eb="5">
      <t>ゲンメン</t>
    </rPh>
    <rPh sb="5" eb="6">
      <t>ガク</t>
    </rPh>
    <phoneticPr fontId="6"/>
  </si>
  <si>
    <t>授業料減免額　端数調整後</t>
    <rPh sb="0" eb="3">
      <t>ジュギョウリョウ</t>
    </rPh>
    <rPh sb="3" eb="5">
      <t>ゲンメン</t>
    </rPh>
    <rPh sb="5" eb="6">
      <t>ガク</t>
    </rPh>
    <rPh sb="7" eb="9">
      <t>ハスウ</t>
    </rPh>
    <rPh sb="9" eb="11">
      <t>チョウセイ</t>
    </rPh>
    <rPh sb="11" eb="12">
      <t>ゴ</t>
    </rPh>
    <phoneticPr fontId="2"/>
  </si>
  <si>
    <t>入力データのまま</t>
    <rPh sb="0" eb="2">
      <t>ニュウリョク</t>
    </rPh>
    <phoneticPr fontId="2"/>
  </si>
  <si>
    <t>授業料の支援区分</t>
    <rPh sb="0" eb="3">
      <t>ジュギョウリョウ</t>
    </rPh>
    <rPh sb="4" eb="6">
      <t>シエン</t>
    </rPh>
    <rPh sb="6" eb="8">
      <t>クブン</t>
    </rPh>
    <phoneticPr fontId="16"/>
  </si>
  <si>
    <t>入学金の支援区分</t>
    <rPh sb="0" eb="2">
      <t>ニュウガク</t>
    </rPh>
    <rPh sb="2" eb="3">
      <t>キン</t>
    </rPh>
    <rPh sb="4" eb="6">
      <t>シエン</t>
    </rPh>
    <rPh sb="6" eb="8">
      <t>クブン</t>
    </rPh>
    <phoneticPr fontId="6"/>
  </si>
  <si>
    <t>最大月額減免額</t>
    <rPh sb="0" eb="2">
      <t>サイダイ</t>
    </rPh>
    <rPh sb="2" eb="4">
      <t>ゲツガク</t>
    </rPh>
    <rPh sb="4" eb="6">
      <t>ゲンメン</t>
    </rPh>
    <rPh sb="6" eb="7">
      <t>ガク</t>
    </rPh>
    <phoneticPr fontId="2"/>
  </si>
  <si>
    <t>適用年間減免額</t>
    <rPh sb="0" eb="2">
      <t>テキヨウ</t>
    </rPh>
    <rPh sb="2" eb="4">
      <t>ネンカン</t>
    </rPh>
    <rPh sb="4" eb="6">
      <t>ゲンメン</t>
    </rPh>
    <rPh sb="6" eb="7">
      <t>ガク</t>
    </rPh>
    <phoneticPr fontId="2"/>
  </si>
  <si>
    <t>適用減免額</t>
    <rPh sb="0" eb="2">
      <t>テキヨウ</t>
    </rPh>
    <rPh sb="2" eb="4">
      <t>ゲンメン</t>
    </rPh>
    <rPh sb="4" eb="5">
      <t>ガク</t>
    </rPh>
    <phoneticPr fontId="2"/>
  </si>
  <si>
    <r>
      <t xml:space="preserve">年間授業料
</t>
    </r>
    <r>
      <rPr>
        <b/>
        <sz val="10"/>
        <color rgb="FFFF0000"/>
        <rFont val="ＭＳ ゴシック"/>
        <family val="3"/>
        <charset val="128"/>
      </rPr>
      <t>（特待制度注意）</t>
    </r>
    <rPh sb="0" eb="2">
      <t>ネンカン</t>
    </rPh>
    <rPh sb="2" eb="5">
      <t>ジュギョウリョウ</t>
    </rPh>
    <phoneticPr fontId="3"/>
  </si>
  <si>
    <r>
      <t xml:space="preserve">入学金
</t>
    </r>
    <r>
      <rPr>
        <b/>
        <sz val="10"/>
        <color rgb="FFFF0000"/>
        <rFont val="ＭＳ ゴシック"/>
        <family val="3"/>
        <charset val="128"/>
      </rPr>
      <t>（特待制度注意）</t>
    </r>
    <rPh sb="0" eb="3">
      <t>ニュウガクキン</t>
    </rPh>
    <phoneticPr fontId="3"/>
  </si>
  <si>
    <t>家計急変者抽出</t>
    <rPh sb="0" eb="2">
      <t>カケイ</t>
    </rPh>
    <rPh sb="2" eb="4">
      <t>キュウヘン</t>
    </rPh>
    <rPh sb="4" eb="5">
      <t>シャ</t>
    </rPh>
    <rPh sb="5" eb="7">
      <t>チュウシュツ</t>
    </rPh>
    <phoneticPr fontId="2"/>
  </si>
  <si>
    <t>在籍状況・支援区分（減免割合）の状況を入力</t>
    <rPh sb="0" eb="2">
      <t>ザイセキ</t>
    </rPh>
    <rPh sb="2" eb="4">
      <t>ジョウキョウ</t>
    </rPh>
    <rPh sb="16" eb="18">
      <t>ジョウキョウ</t>
    </rPh>
    <rPh sb="19" eb="21">
      <t>ニュウリョク</t>
    </rPh>
    <phoneticPr fontId="3"/>
  </si>
  <si>
    <t>入力
番号</t>
    <rPh sb="0" eb="2">
      <t>ニュウリョク</t>
    </rPh>
    <rPh sb="3" eb="5">
      <t>バンゴウ</t>
    </rPh>
    <phoneticPr fontId="2"/>
  </si>
  <si>
    <t>q</t>
    <phoneticPr fontId="6"/>
  </si>
  <si>
    <t>支援期間</t>
    <rPh sb="0" eb="2">
      <t>シエン</t>
    </rPh>
    <rPh sb="2" eb="4">
      <t>キカン</t>
    </rPh>
    <phoneticPr fontId="2"/>
  </si>
  <si>
    <t>特殊期間事例抽出</t>
    <rPh sb="0" eb="2">
      <t>トクシュ</t>
    </rPh>
    <rPh sb="2" eb="4">
      <t>キカン</t>
    </rPh>
    <rPh sb="4" eb="6">
      <t>ジレイ</t>
    </rPh>
    <rPh sb="6" eb="8">
      <t>チュウシュツ</t>
    </rPh>
    <phoneticPr fontId="2"/>
  </si>
  <si>
    <t>支援期間の不一致を抽出</t>
    <rPh sb="0" eb="2">
      <t>シエン</t>
    </rPh>
    <rPh sb="2" eb="4">
      <t>キカン</t>
    </rPh>
    <rPh sb="5" eb="8">
      <t>フイッチ</t>
    </rPh>
    <rPh sb="9" eb="11">
      <t>チュウシュツ</t>
    </rPh>
    <phoneticPr fontId="2"/>
  </si>
  <si>
    <t>学籍番号</t>
    <rPh sb="0" eb="2">
      <t>ガクセキ</t>
    </rPh>
    <rPh sb="2" eb="4">
      <t>バンゴウ</t>
    </rPh>
    <phoneticPr fontId="3"/>
  </si>
  <si>
    <t>端数調整前</t>
    <rPh sb="0" eb="2">
      <t>ハスウ</t>
    </rPh>
    <rPh sb="2" eb="4">
      <t>チョウセイ</t>
    </rPh>
    <rPh sb="4" eb="5">
      <t>マエ</t>
    </rPh>
    <phoneticPr fontId="2"/>
  </si>
  <si>
    <t>JASSO 学校コード</t>
    <rPh sb="6" eb="8">
      <t>ガッコウ</t>
    </rPh>
    <phoneticPr fontId="3"/>
  </si>
  <si>
    <t>学年を参照</t>
    <rPh sb="0" eb="2">
      <t>ガクネン</t>
    </rPh>
    <rPh sb="3" eb="5">
      <t>サンショウ</t>
    </rPh>
    <phoneticPr fontId="2"/>
  </si>
  <si>
    <t>入学金
減免額</t>
    <rPh sb="0" eb="3">
      <t>ニュウガクキン</t>
    </rPh>
    <rPh sb="4" eb="6">
      <t>ゲンメン</t>
    </rPh>
    <rPh sb="6" eb="7">
      <t>ガク</t>
    </rPh>
    <phoneticPr fontId="2"/>
  </si>
  <si>
    <r>
      <t xml:space="preserve">管理簿からのコピペに対応
</t>
    </r>
    <r>
      <rPr>
        <sz val="9"/>
        <color rgb="FFFF0000"/>
        <rFont val="ＭＳ ゴシック"/>
        <family val="3"/>
        <charset val="128"/>
      </rPr>
      <t>文字列と分数、どちらにも対応</t>
    </r>
    <rPh sb="0" eb="2">
      <t>カンリ</t>
    </rPh>
    <rPh sb="2" eb="3">
      <t>ボ</t>
    </rPh>
    <rPh sb="10" eb="12">
      <t>タイオウ</t>
    </rPh>
    <rPh sb="13" eb="16">
      <t>モジレツ</t>
    </rPh>
    <rPh sb="17" eb="19">
      <t>ブンスウ</t>
    </rPh>
    <rPh sb="25" eb="27">
      <t>タイオウ</t>
    </rPh>
    <phoneticPr fontId="2"/>
  </si>
  <si>
    <t>給付型奨学金の最終適用月</t>
    <rPh sb="0" eb="3">
      <t>キュウフガタ</t>
    </rPh>
    <rPh sb="3" eb="6">
      <t>ショウガクキン</t>
    </rPh>
    <rPh sb="7" eb="9">
      <t>サイシュウ</t>
    </rPh>
    <rPh sb="9" eb="11">
      <t>テキヨウ</t>
    </rPh>
    <rPh sb="11" eb="12">
      <t>ヅキ</t>
    </rPh>
    <phoneticPr fontId="6"/>
  </si>
  <si>
    <t>中途退学等における除籍日</t>
    <rPh sb="0" eb="2">
      <t>チュウト</t>
    </rPh>
    <rPh sb="2" eb="4">
      <t>タイガク</t>
    </rPh>
    <rPh sb="4" eb="5">
      <t>ナド</t>
    </rPh>
    <rPh sb="9" eb="11">
      <t>ジョセキ</t>
    </rPh>
    <rPh sb="11" eb="12">
      <t>ビ</t>
    </rPh>
    <phoneticPr fontId="6"/>
  </si>
  <si>
    <t>減免対象</t>
    <rPh sb="0" eb="2">
      <t>ゲンメン</t>
    </rPh>
    <rPh sb="2" eb="4">
      <t>タイショウ</t>
    </rPh>
    <phoneticPr fontId="2"/>
  </si>
  <si>
    <t>減免対象</t>
    <rPh sb="0" eb="2">
      <t>ゲンメン</t>
    </rPh>
    <rPh sb="2" eb="4">
      <t>タイショウ</t>
    </rPh>
    <phoneticPr fontId="3"/>
  </si>
  <si>
    <t>p</t>
    <phoneticPr fontId="2"/>
  </si>
  <si>
    <t>修業
年限</t>
    <phoneticPr fontId="2"/>
  </si>
  <si>
    <t>e</t>
    <phoneticPr fontId="3"/>
  </si>
  <si>
    <t>f</t>
    <phoneticPr fontId="2"/>
  </si>
  <si>
    <t>g</t>
    <phoneticPr fontId="3"/>
  </si>
  <si>
    <t>h</t>
    <phoneticPr fontId="2"/>
  </si>
  <si>
    <t>i</t>
    <phoneticPr fontId="3"/>
  </si>
  <si>
    <t>j</t>
    <phoneticPr fontId="2"/>
  </si>
  <si>
    <t>k</t>
    <phoneticPr fontId="3"/>
  </si>
  <si>
    <t>m</t>
    <phoneticPr fontId="2"/>
  </si>
  <si>
    <t>o</t>
    <phoneticPr fontId="6"/>
  </si>
  <si>
    <t>r</t>
    <phoneticPr fontId="6"/>
  </si>
  <si>
    <t>s</t>
    <phoneticPr fontId="2"/>
  </si>
  <si>
    <t>t</t>
    <phoneticPr fontId="6"/>
  </si>
  <si>
    <t>u</t>
    <phoneticPr fontId="6"/>
  </si>
  <si>
    <t>特待生
制度の
適用</t>
    <rPh sb="0" eb="2">
      <t>トクタイ</t>
    </rPh>
    <rPh sb="2" eb="3">
      <t>セイ</t>
    </rPh>
    <rPh sb="4" eb="6">
      <t>セイド</t>
    </rPh>
    <rPh sb="8" eb="10">
      <t>テキヨウ</t>
    </rPh>
    <phoneticPr fontId="6"/>
  </si>
  <si>
    <t>JASSO以外での所得(支援区分)要件審査</t>
    <rPh sb="5" eb="7">
      <t>イガイ</t>
    </rPh>
    <rPh sb="9" eb="11">
      <t>ショトク</t>
    </rPh>
    <rPh sb="12" eb="14">
      <t>シエン</t>
    </rPh>
    <rPh sb="14" eb="16">
      <t>クブン</t>
    </rPh>
    <rPh sb="17" eb="19">
      <t>ヨウケン</t>
    </rPh>
    <rPh sb="19" eb="21">
      <t>シンサ</t>
    </rPh>
    <phoneticPr fontId="6"/>
  </si>
  <si>
    <t>v</t>
    <phoneticPr fontId="6"/>
  </si>
  <si>
    <t>中途退学等の理由により授業料の一部を学生から徴収しなかった場合の実際の年間授業料</t>
    <rPh sb="6" eb="8">
      <t>リユウ</t>
    </rPh>
    <rPh sb="11" eb="14">
      <t>ジュギョウリョウ</t>
    </rPh>
    <rPh sb="15" eb="17">
      <t>イチブ</t>
    </rPh>
    <rPh sb="18" eb="20">
      <t>ガクセイ</t>
    </rPh>
    <rPh sb="22" eb="24">
      <t>チョウシュウ</t>
    </rPh>
    <rPh sb="29" eb="31">
      <t>バアイ</t>
    </rPh>
    <rPh sb="32" eb="34">
      <t>ジッサイ</t>
    </rPh>
    <rPh sb="35" eb="37">
      <t>ネンカン</t>
    </rPh>
    <rPh sb="37" eb="40">
      <t>ジュギョウリョウ</t>
    </rPh>
    <phoneticPr fontId="6"/>
  </si>
  <si>
    <t>実際の徴収額の特殊事例抽出</t>
    <rPh sb="0" eb="2">
      <t>ジッサイ</t>
    </rPh>
    <rPh sb="3" eb="6">
      <t>チョウシュウガク</t>
    </rPh>
    <rPh sb="7" eb="9">
      <t>トクシュ</t>
    </rPh>
    <rPh sb="9" eb="11">
      <t>ジレイ</t>
    </rPh>
    <rPh sb="11" eb="13">
      <t>チュウシュツ</t>
    </rPh>
    <phoneticPr fontId="2"/>
  </si>
  <si>
    <t>家計急変者等は空欄</t>
    <rPh sb="0" eb="2">
      <t>カケイ</t>
    </rPh>
    <rPh sb="2" eb="4">
      <t>キュウヘン</t>
    </rPh>
    <rPh sb="4" eb="5">
      <t>シャ</t>
    </rPh>
    <rPh sb="5" eb="6">
      <t>ナド</t>
    </rPh>
    <rPh sb="7" eb="9">
      <t>クウラン</t>
    </rPh>
    <phoneticPr fontId="2"/>
  </si>
  <si>
    <t xml:space="preserve"> 1:昼間
 2:夜間等
 3:三部
 4:通信</t>
    <rPh sb="3" eb="5">
      <t>チュウカン</t>
    </rPh>
    <rPh sb="9" eb="11">
      <t>ヤカン</t>
    </rPh>
    <rPh sb="11" eb="12">
      <t>トウ</t>
    </rPh>
    <rPh sb="16" eb="17">
      <t>３</t>
    </rPh>
    <rPh sb="17" eb="18">
      <t>ブ</t>
    </rPh>
    <phoneticPr fontId="3"/>
  </si>
  <si>
    <t>「未入力あり」を抽出</t>
    <rPh sb="1" eb="4">
      <t>ミニュウリョク</t>
    </rPh>
    <rPh sb="8" eb="10">
      <t>チュウシュツ</t>
    </rPh>
    <phoneticPr fontId="2"/>
  </si>
  <si>
    <t>「未入力月あり」を抽出</t>
    <rPh sb="1" eb="4">
      <t>ミニュウリョク</t>
    </rPh>
    <rPh sb="4" eb="5">
      <t>ツキ</t>
    </rPh>
    <rPh sb="9" eb="11">
      <t>チュウシュツ</t>
    </rPh>
    <phoneticPr fontId="2"/>
  </si>
  <si>
    <t>特待生制度の適用アリで、備考欄が空白を抽出</t>
    <rPh sb="0" eb="3">
      <t>トクタイセイ</t>
    </rPh>
    <rPh sb="3" eb="5">
      <t>セイド</t>
    </rPh>
    <rPh sb="6" eb="8">
      <t>テキヨウ</t>
    </rPh>
    <rPh sb="12" eb="14">
      <t>ビコウ</t>
    </rPh>
    <rPh sb="14" eb="15">
      <t>ラン</t>
    </rPh>
    <rPh sb="16" eb="18">
      <t>クウハク</t>
    </rPh>
    <rPh sb="19" eb="21">
      <t>チュウシュツ</t>
    </rPh>
    <phoneticPr fontId="2"/>
  </si>
  <si>
    <t>入力項目「ａ」及び「ｃ」～「ｇ」で未入力の項目があります。</t>
    <rPh sb="0" eb="2">
      <t>ニュウリョク</t>
    </rPh>
    <rPh sb="2" eb="4">
      <t>コウモク</t>
    </rPh>
    <rPh sb="7" eb="8">
      <t>オヨ</t>
    </rPh>
    <rPh sb="17" eb="20">
      <t>ミニュウリョク</t>
    </rPh>
    <rPh sb="21" eb="23">
      <t>コウモク</t>
    </rPh>
    <phoneticPr fontId="2"/>
  </si>
  <si>
    <t>在籍状況「ｒ」に未入力の月があります。</t>
    <rPh sb="0" eb="2">
      <t>ザイセキ</t>
    </rPh>
    <rPh sb="2" eb="4">
      <t>ジョウキョウ</t>
    </rPh>
    <rPh sb="8" eb="11">
      <t>ミニュウリョク</t>
    </rPh>
    <rPh sb="12" eb="13">
      <t>ツキ</t>
    </rPh>
    <phoneticPr fontId="2"/>
  </si>
  <si>
    <t>念のため、入力内容のチェックを行ってください。</t>
    <rPh sb="0" eb="1">
      <t>ネン</t>
    </rPh>
    <rPh sb="5" eb="7">
      <t>ニュウリョク</t>
    </rPh>
    <rPh sb="7" eb="9">
      <t>ナイヨウ</t>
    </rPh>
    <phoneticPr fontId="2"/>
  </si>
  <si>
    <t>2年生以上で入学金を減免対象」を抽出</t>
    <rPh sb="1" eb="2">
      <t>ネン</t>
    </rPh>
    <rPh sb="2" eb="3">
      <t>セイ</t>
    </rPh>
    <rPh sb="3" eb="5">
      <t>イジョウ</t>
    </rPh>
    <rPh sb="6" eb="9">
      <t>ニュウガクキン</t>
    </rPh>
    <rPh sb="10" eb="12">
      <t>ゲンメン</t>
    </rPh>
    <rPh sb="12" eb="14">
      <t>タイショウ</t>
    </rPh>
    <rPh sb="16" eb="18">
      <t>チュウシュツ</t>
    </rPh>
    <phoneticPr fontId="2"/>
  </si>
  <si>
    <t>特待生制度の概要が備考「ｏ」に入力されていません。</t>
    <rPh sb="0" eb="3">
      <t>トクタイセイ</t>
    </rPh>
    <rPh sb="3" eb="5">
      <t>セイド</t>
    </rPh>
    <rPh sb="6" eb="8">
      <t>ガイヨウ</t>
    </rPh>
    <rPh sb="9" eb="11">
      <t>ビコウ</t>
    </rPh>
    <rPh sb="15" eb="17">
      <t>ニュウリョク</t>
    </rPh>
    <phoneticPr fontId="2"/>
  </si>
  <si>
    <t>学年が2年生以上であるにもかかわらず「ｌ」の入学金･減免対象が選択されています。</t>
    <rPh sb="0" eb="2">
      <t>ガクネン</t>
    </rPh>
    <rPh sb="4" eb="5">
      <t>ネン</t>
    </rPh>
    <rPh sb="5" eb="6">
      <t>セイ</t>
    </rPh>
    <rPh sb="6" eb="8">
      <t>イジョウ</t>
    </rPh>
    <rPh sb="22" eb="25">
      <t>ニュウガクキン</t>
    </rPh>
    <rPh sb="26" eb="28">
      <t>ゲンメン</t>
    </rPh>
    <rPh sb="28" eb="30">
      <t>タイショウ</t>
    </rPh>
    <rPh sb="31" eb="33">
      <t>センタク</t>
    </rPh>
    <phoneticPr fontId="2"/>
  </si>
  <si>
    <t>3/3</t>
    <phoneticPr fontId="2"/>
  </si>
  <si>
    <t>2/3</t>
    <phoneticPr fontId="2"/>
  </si>
  <si>
    <t>1/3</t>
    <phoneticPr fontId="2"/>
  </si>
  <si>
    <r>
      <t xml:space="preserve">修業
年限
</t>
    </r>
    <r>
      <rPr>
        <b/>
        <sz val="9"/>
        <color rgb="FFFF0000"/>
        <rFont val="ＭＳ ゴシック"/>
        <family val="3"/>
        <charset val="128"/>
      </rPr>
      <t>(半角)</t>
    </r>
    <rPh sb="7" eb="9">
      <t>ハンカク</t>
    </rPh>
    <phoneticPr fontId="2"/>
  </si>
  <si>
    <r>
      <t xml:space="preserve">学籍番号
</t>
    </r>
    <r>
      <rPr>
        <b/>
        <sz val="9"/>
        <color rgb="FFFF0000"/>
        <rFont val="ＭＳ ゴシック"/>
        <family val="3"/>
        <charset val="128"/>
      </rPr>
      <t>(半角)</t>
    </r>
    <rPh sb="0" eb="2">
      <t>ガクセキ</t>
    </rPh>
    <rPh sb="2" eb="4">
      <t>バンゴウ</t>
    </rPh>
    <rPh sb="6" eb="8">
      <t>ハンカク</t>
    </rPh>
    <phoneticPr fontId="3"/>
  </si>
  <si>
    <r>
      <rPr>
        <b/>
        <sz val="9"/>
        <color rgb="FFFF0000"/>
        <rFont val="ＭＳ ゴシック"/>
        <family val="3"/>
        <charset val="128"/>
      </rPr>
      <t>(半角)</t>
    </r>
    <r>
      <rPr>
        <sz val="9"/>
        <rFont val="ＭＳ ゴシック"/>
        <family val="3"/>
        <charset val="128"/>
      </rPr>
      <t>　　（円）</t>
    </r>
    <rPh sb="1" eb="3">
      <t>ハンカク</t>
    </rPh>
    <rPh sb="7" eb="8">
      <t>エン</t>
    </rPh>
    <phoneticPr fontId="3"/>
  </si>
  <si>
    <t>青色のセル：入力エリアを参照している</t>
    <rPh sb="0" eb="2">
      <t>アオイロ</t>
    </rPh>
    <rPh sb="6" eb="8">
      <t>ニュウリョク</t>
    </rPh>
    <rPh sb="12" eb="14">
      <t>サンショウ</t>
    </rPh>
    <phoneticPr fontId="2"/>
  </si>
  <si>
    <r>
      <t xml:space="preserve">現在の入力内容ですと、支援対象者の人数は以下のとおりになります。
</t>
    </r>
    <r>
      <rPr>
        <sz val="10"/>
        <color rgb="FFFF0000"/>
        <rFont val="ＭＳ ゴシック"/>
        <family val="3"/>
        <charset val="128"/>
      </rPr>
      <t>※念のためご確認ください。</t>
    </r>
    <rPh sb="0" eb="2">
      <t>ゲンザイ</t>
    </rPh>
    <rPh sb="3" eb="5">
      <t>ニュウリョク</t>
    </rPh>
    <rPh sb="5" eb="7">
      <t>ナイヨウ</t>
    </rPh>
    <rPh sb="11" eb="13">
      <t>シエン</t>
    </rPh>
    <rPh sb="13" eb="15">
      <t>タイショウ</t>
    </rPh>
    <rPh sb="15" eb="16">
      <t>シャ</t>
    </rPh>
    <rPh sb="17" eb="19">
      <t>ニンズウ</t>
    </rPh>
    <rPh sb="20" eb="22">
      <t>イカ</t>
    </rPh>
    <rPh sb="34" eb="35">
      <t>ネン</t>
    </rPh>
    <rPh sb="39" eb="41">
      <t>カクニン</t>
    </rPh>
    <phoneticPr fontId="2"/>
  </si>
  <si>
    <t>ここから右：計算式エリア
非表示にする</t>
    <rPh sb="4" eb="5">
      <t>ミギ</t>
    </rPh>
    <rPh sb="6" eb="9">
      <t>ケイサンシキ</t>
    </rPh>
    <rPh sb="14" eb="17">
      <t>ヒヒョウジ</t>
    </rPh>
    <phoneticPr fontId="2"/>
  </si>
  <si>
    <t>減免対象かどうかを参照</t>
    <rPh sb="0" eb="2">
      <t>ゲンメン</t>
    </rPh>
    <rPh sb="2" eb="4">
      <t>タイショウ</t>
    </rPh>
    <rPh sb="9" eb="11">
      <t>サンショウ</t>
    </rPh>
    <phoneticPr fontId="2"/>
  </si>
  <si>
    <t>学年・減免対象有無を反映</t>
    <rPh sb="0" eb="2">
      <t>ガクネン</t>
    </rPh>
    <rPh sb="3" eb="5">
      <t>ゲンメン</t>
    </rPh>
    <rPh sb="5" eb="7">
      <t>タイショウ</t>
    </rPh>
    <rPh sb="7" eb="9">
      <t>ウム</t>
    </rPh>
    <rPh sb="10" eb="12">
      <t>ハンエイ</t>
    </rPh>
    <phoneticPr fontId="2"/>
  </si>
  <si>
    <t>4月の区分と入学金の区分の不一致を抽出</t>
    <rPh sb="1" eb="2">
      <t>ガツ</t>
    </rPh>
    <rPh sb="3" eb="5">
      <t>クブン</t>
    </rPh>
    <rPh sb="6" eb="9">
      <t>ニュウガクキン</t>
    </rPh>
    <rPh sb="10" eb="12">
      <t>クブン</t>
    </rPh>
    <rPh sb="13" eb="16">
      <t>フイッチ</t>
    </rPh>
    <rPh sb="17" eb="19">
      <t>チュウシュツ</t>
    </rPh>
    <phoneticPr fontId="2"/>
  </si>
  <si>
    <t>端数調整後
入学･家計急変のみに</t>
    <rPh sb="0" eb="2">
      <t>ハスウ</t>
    </rPh>
    <rPh sb="2" eb="4">
      <t>チョウセイ</t>
    </rPh>
    <rPh sb="4" eb="5">
      <t>ゴ</t>
    </rPh>
    <rPh sb="6" eb="8">
      <t>ニュウガク</t>
    </rPh>
    <rPh sb="9" eb="11">
      <t>カケイ</t>
    </rPh>
    <rPh sb="11" eb="13">
      <t>キュウヘン</t>
    </rPh>
    <phoneticPr fontId="2"/>
  </si>
  <si>
    <t>中途退学・休学等における給付型奨学金の最終適用月</t>
    <rPh sb="5" eb="7">
      <t>キュウガク</t>
    </rPh>
    <rPh sb="12" eb="15">
      <t>キュウフガタ</t>
    </rPh>
    <rPh sb="15" eb="18">
      <t>ショウガクキン</t>
    </rPh>
    <rPh sb="19" eb="21">
      <t>サイシュウ</t>
    </rPh>
    <rPh sb="21" eb="23">
      <t>テキヨウ</t>
    </rPh>
    <rPh sb="23" eb="24">
      <t>ヅキ</t>
    </rPh>
    <phoneticPr fontId="6"/>
  </si>
  <si>
    <r>
      <t xml:space="preserve">管理簿からのコピペに対応
</t>
    </r>
    <r>
      <rPr>
        <sz val="10"/>
        <color rgb="FFFF0000"/>
        <rFont val="ＭＳ ゴシック"/>
        <family val="3"/>
        <charset val="128"/>
      </rPr>
      <t>文字列と分数、どちらにも対応</t>
    </r>
    <phoneticPr fontId="2"/>
  </si>
  <si>
    <t>本制度における
減免対象</t>
    <rPh sb="0" eb="1">
      <t>ホン</t>
    </rPh>
    <rPh sb="1" eb="3">
      <t>セイド</t>
    </rPh>
    <rPh sb="8" eb="10">
      <t>ゲンメン</t>
    </rPh>
    <rPh sb="10" eb="12">
      <t>タイショウ</t>
    </rPh>
    <phoneticPr fontId="2"/>
  </si>
  <si>
    <t>金額を抽出</t>
    <rPh sb="0" eb="2">
      <t>キンガク</t>
    </rPh>
    <rPh sb="3" eb="5">
      <t>チュウシュツ</t>
    </rPh>
    <phoneticPr fontId="2"/>
  </si>
  <si>
    <t>入力があるかどうか抽出</t>
    <rPh sb="0" eb="2">
      <t>ニュウリョク</t>
    </rPh>
    <rPh sb="9" eb="11">
      <t>チュウシュツ</t>
    </rPh>
    <phoneticPr fontId="2"/>
  </si>
  <si>
    <t>中途退学、休学を抽出</t>
    <rPh sb="0" eb="2">
      <t>チュウト</t>
    </rPh>
    <rPh sb="2" eb="4">
      <t>タイガク</t>
    </rPh>
    <rPh sb="5" eb="7">
      <t>キュウガク</t>
    </rPh>
    <rPh sb="8" eb="10">
      <t>チュウシュツ</t>
    </rPh>
    <phoneticPr fontId="2"/>
  </si>
  <si>
    <t>未入力かどうかを抽出</t>
    <rPh sb="0" eb="3">
      <t>ミニュウリョク</t>
    </rPh>
    <rPh sb="8" eb="10">
      <t>チュウシュツ</t>
    </rPh>
    <phoneticPr fontId="2"/>
  </si>
  <si>
    <t>中途退学・休学等における、当該学生に適用される実際の年間授業料</t>
    <rPh sb="0" eb="2">
      <t>チュウト</t>
    </rPh>
    <rPh sb="2" eb="4">
      <t>タイガク</t>
    </rPh>
    <rPh sb="5" eb="7">
      <t>キュウガク</t>
    </rPh>
    <rPh sb="7" eb="8">
      <t>ナド</t>
    </rPh>
    <rPh sb="13" eb="15">
      <t>トウガイ</t>
    </rPh>
    <rPh sb="15" eb="17">
      <t>ガクセイ</t>
    </rPh>
    <rPh sb="18" eb="20">
      <t>テキヨウ</t>
    </rPh>
    <rPh sb="23" eb="25">
      <t>ジッサイ</t>
    </rPh>
    <rPh sb="26" eb="28">
      <t>ネンカン</t>
    </rPh>
    <rPh sb="28" eb="31">
      <t>ジュギョウリョウ</t>
    </rPh>
    <phoneticPr fontId="6"/>
  </si>
  <si>
    <t>中途退学・休学等における、当該学生に適用される実際の年間授業料「ｖ」が入力されていません。</t>
    <rPh sb="35" eb="37">
      <t>ニュウリョク</t>
    </rPh>
    <phoneticPr fontId="2"/>
  </si>
  <si>
    <t>前期の支援区分の種類数を抽出</t>
    <rPh sb="0" eb="2">
      <t>ゼンキ</t>
    </rPh>
    <rPh sb="3" eb="5">
      <t>シエン</t>
    </rPh>
    <rPh sb="5" eb="7">
      <t>クブン</t>
    </rPh>
    <rPh sb="8" eb="10">
      <t>シュルイ</t>
    </rPh>
    <rPh sb="10" eb="11">
      <t>スウ</t>
    </rPh>
    <rPh sb="12" eb="14">
      <t>チュウシュツ</t>
    </rPh>
    <phoneticPr fontId="2"/>
  </si>
  <si>
    <t>後期の支援区分の種類数を抽出</t>
    <rPh sb="0" eb="2">
      <t>コウキ</t>
    </rPh>
    <rPh sb="3" eb="5">
      <t>シエン</t>
    </rPh>
    <rPh sb="5" eb="7">
      <t>クブン</t>
    </rPh>
    <rPh sb="8" eb="10">
      <t>シュルイ</t>
    </rPh>
    <rPh sb="10" eb="11">
      <t>スウ</t>
    </rPh>
    <rPh sb="12" eb="14">
      <t>チュウシュツ</t>
    </rPh>
    <phoneticPr fontId="2"/>
  </si>
  <si>
    <t>期中で支援区分が変更になったものを抽出</t>
    <rPh sb="0" eb="2">
      <t>キチュウ</t>
    </rPh>
    <rPh sb="3" eb="5">
      <t>シエン</t>
    </rPh>
    <rPh sb="5" eb="7">
      <t>クブン</t>
    </rPh>
    <rPh sb="8" eb="10">
      <t>ヘンコウ</t>
    </rPh>
    <rPh sb="17" eb="19">
      <t>チュウシュツ</t>
    </rPh>
    <phoneticPr fontId="2"/>
  </si>
  <si>
    <t>家計急変者を除外</t>
    <rPh sb="0" eb="2">
      <t>カケイ</t>
    </rPh>
    <rPh sb="2" eb="4">
      <t>キュウヘン</t>
    </rPh>
    <rPh sb="4" eb="5">
      <t>シャ</t>
    </rPh>
    <rPh sb="6" eb="8">
      <t>ジョガイ</t>
    </rPh>
    <phoneticPr fontId="2"/>
  </si>
  <si>
    <t>中途退学等における除籍日、または休学期間の始期</t>
    <rPh sb="0" eb="2">
      <t>チュウト</t>
    </rPh>
    <rPh sb="2" eb="4">
      <t>タイガク</t>
    </rPh>
    <rPh sb="4" eb="5">
      <t>ナド</t>
    </rPh>
    <rPh sb="9" eb="11">
      <t>ジョセキ</t>
    </rPh>
    <rPh sb="11" eb="12">
      <t>ビ</t>
    </rPh>
    <rPh sb="16" eb="18">
      <t>キュウガク</t>
    </rPh>
    <rPh sb="18" eb="20">
      <t>キカン</t>
    </rPh>
    <rPh sb="21" eb="23">
      <t>シキ</t>
    </rPh>
    <phoneticPr fontId="6"/>
  </si>
  <si>
    <t>エラーの数</t>
    <rPh sb="4" eb="5">
      <t>カズ</t>
    </rPh>
    <phoneticPr fontId="2"/>
  </si>
  <si>
    <t>ｗ</t>
    <phoneticPr fontId="6"/>
  </si>
  <si>
    <t>国の上限額→</t>
    <rPh sb="0" eb="1">
      <t>クニ</t>
    </rPh>
    <rPh sb="2" eb="5">
      <t>ジョウゲンガク</t>
    </rPh>
    <phoneticPr fontId="2"/>
  </si>
  <si>
    <t>前回の入力番号</t>
    <rPh sb="0" eb="2">
      <t>ゼンカイ</t>
    </rPh>
    <phoneticPr fontId="2"/>
  </si>
  <si>
    <t>都様式１－３</t>
    <phoneticPr fontId="2"/>
  </si>
  <si>
    <t>実施済
計</t>
    <rPh sb="0" eb="2">
      <t>ジッシ</t>
    </rPh>
    <rPh sb="2" eb="3">
      <t>ズ</t>
    </rPh>
    <rPh sb="4" eb="5">
      <t>ケイ</t>
    </rPh>
    <phoneticPr fontId="2"/>
  </si>
  <si>
    <t>追加実施
額</t>
    <rPh sb="0" eb="2">
      <t>ツイカ</t>
    </rPh>
    <rPh sb="2" eb="4">
      <t>ジッシ</t>
    </rPh>
    <rPh sb="5" eb="6">
      <t>ガク</t>
    </rPh>
    <phoneticPr fontId="2"/>
  </si>
  <si>
    <t>授業料
減免額</t>
    <rPh sb="0" eb="3">
      <t>ジュギョウリョウ</t>
    </rPh>
    <rPh sb="4" eb="6">
      <t>ゲンメン</t>
    </rPh>
    <rPh sb="6" eb="7">
      <t>ガク</t>
    </rPh>
    <phoneticPr fontId="2"/>
  </si>
  <si>
    <t>前年度の入学金の支援対象人数（前年度未申請分）</t>
    <rPh sb="0" eb="3">
      <t>ゼンネンド</t>
    </rPh>
    <rPh sb="4" eb="7">
      <t>ニュウガクキン</t>
    </rPh>
    <rPh sb="8" eb="10">
      <t>シエン</t>
    </rPh>
    <rPh sb="10" eb="12">
      <t>タイショウ</t>
    </rPh>
    <rPh sb="12" eb="14">
      <t>ニンズウ</t>
    </rPh>
    <phoneticPr fontId="2"/>
  </si>
  <si>
    <t>前年度の授業料の支援対象人数（月別）（前年度未申請分）</t>
    <rPh sb="0" eb="3">
      <t>ゼンネンド</t>
    </rPh>
    <rPh sb="4" eb="7">
      <t>ジュギョウリョウ</t>
    </rPh>
    <rPh sb="8" eb="10">
      <t>シエン</t>
    </rPh>
    <rPh sb="10" eb="12">
      <t>タイショウ</t>
    </rPh>
    <rPh sb="12" eb="14">
      <t>ニンズウ</t>
    </rPh>
    <rPh sb="15" eb="17">
      <t>ツキベツ</t>
    </rPh>
    <phoneticPr fontId="2"/>
  </si>
  <si>
    <t>”前年度実施済”の月の授業料減免額を抽出</t>
    <rPh sb="1" eb="4">
      <t>ゼンネンド</t>
    </rPh>
    <rPh sb="4" eb="6">
      <t>ジッシ</t>
    </rPh>
    <rPh sb="6" eb="7">
      <t>ズ</t>
    </rPh>
    <rPh sb="9" eb="10">
      <t>ツキ</t>
    </rPh>
    <rPh sb="11" eb="14">
      <t>ジュギョウリョウ</t>
    </rPh>
    <rPh sb="14" eb="16">
      <t>ゲンメン</t>
    </rPh>
    <rPh sb="16" eb="17">
      <t>ガク</t>
    </rPh>
    <rPh sb="18" eb="20">
      <t>チュウシュツ</t>
    </rPh>
    <phoneticPr fontId="2"/>
  </si>
  <si>
    <r>
      <t xml:space="preserve">在籍状況を反映
</t>
    </r>
    <r>
      <rPr>
        <sz val="6"/>
        <color theme="1"/>
        <rFont val="ＭＳ ゴシック"/>
        <family val="3"/>
        <charset val="128"/>
      </rPr>
      <t>支援対象：入学,在籍,家計急変,留学,編入学,退学,除籍,卒業,支援停止,認定取消</t>
    </r>
    <r>
      <rPr>
        <sz val="6"/>
        <color rgb="FFFF0000"/>
        <rFont val="ＭＳ ゴシック"/>
        <family val="3"/>
        <charset val="128"/>
      </rPr>
      <t>,編入学○,早期卒業,支援終了,停学終了</t>
    </r>
    <r>
      <rPr>
        <sz val="6"/>
        <color rgb="FF0070C0"/>
        <rFont val="ＭＳ ゴシック"/>
        <family val="3"/>
        <charset val="128"/>
      </rPr>
      <t>,</t>
    </r>
    <r>
      <rPr>
        <sz val="6"/>
        <color rgb="FF002060"/>
        <rFont val="ＭＳ ゴシック"/>
        <family val="3"/>
        <charset val="128"/>
      </rPr>
      <t>次年度扱</t>
    </r>
    <rPh sb="0" eb="2">
      <t>ザイセキ</t>
    </rPh>
    <rPh sb="2" eb="4">
      <t>ジョウキョウ</t>
    </rPh>
    <rPh sb="5" eb="7">
      <t>ハンエイ</t>
    </rPh>
    <rPh sb="70" eb="74">
      <t>ジネンドアツカ</t>
    </rPh>
    <phoneticPr fontId="2"/>
  </si>
  <si>
    <t>入学・家計急変・次年度扱が選択されていないものを抽出</t>
    <rPh sb="0" eb="2">
      <t>ニュウガク</t>
    </rPh>
    <rPh sb="3" eb="5">
      <t>カケイ</t>
    </rPh>
    <rPh sb="5" eb="7">
      <t>キュウヘン</t>
    </rPh>
    <rPh sb="8" eb="11">
      <t>ジネンド</t>
    </rPh>
    <rPh sb="11" eb="12">
      <t>アツカイ</t>
    </rPh>
    <rPh sb="13" eb="15">
      <t>センタク</t>
    </rPh>
    <rPh sb="24" eb="26">
      <t>チュウシュツ</t>
    </rPh>
    <phoneticPr fontId="2"/>
  </si>
  <si>
    <r>
      <t xml:space="preserve">入学金の
支援区分
</t>
    </r>
    <r>
      <rPr>
        <b/>
        <sz val="9"/>
        <color rgb="FFFF0000"/>
        <rFont val="ＭＳ ゴシック"/>
        <family val="3"/>
        <charset val="128"/>
      </rPr>
      <t>※前年の入学時の支援区分を選択</t>
    </r>
    <rPh sb="0" eb="2">
      <t>ニュウガク</t>
    </rPh>
    <rPh sb="2" eb="3">
      <t>キン</t>
    </rPh>
    <rPh sb="5" eb="7">
      <t>シエン</t>
    </rPh>
    <rPh sb="7" eb="9">
      <t>クブン</t>
    </rPh>
    <rPh sb="11" eb="13">
      <t>ゼンネン</t>
    </rPh>
    <rPh sb="14" eb="16">
      <t>ニュウガク</t>
    </rPh>
    <rPh sb="16" eb="17">
      <t>ジ</t>
    </rPh>
    <rPh sb="18" eb="20">
      <t>シエン</t>
    </rPh>
    <rPh sb="20" eb="22">
      <t>クブン</t>
    </rPh>
    <rPh sb="23" eb="25">
      <t>センタク</t>
    </rPh>
    <phoneticPr fontId="6"/>
  </si>
  <si>
    <r>
      <t>在籍状況
支援対象：入学,在籍,家計急変,留学,編入学,退学,除籍,卒業,支援停止,認定取消,</t>
    </r>
    <r>
      <rPr>
        <sz val="8"/>
        <color rgb="FFFF0000"/>
        <rFont val="ＭＳ ゴシック"/>
        <family val="3"/>
        <charset val="128"/>
      </rPr>
      <t>編入学○,早期卒業,支援終了,停学終了</t>
    </r>
    <r>
      <rPr>
        <sz val="8"/>
        <rFont val="ＭＳ ゴシック"/>
        <family val="3"/>
        <charset val="128"/>
      </rPr>
      <t>,次年度扱</t>
    </r>
    <r>
      <rPr>
        <sz val="8"/>
        <color rgb="FFFF0000"/>
        <rFont val="ＭＳ ゴシック"/>
        <family val="3"/>
        <charset val="128"/>
      </rPr>
      <t xml:space="preserve">
(赤字部分は管理簿にあったので追加したもの。管理簿からのコピペに対応。プルダウンメニューには無し）</t>
    </r>
    <rPh sb="0" eb="2">
      <t>ザイセキ</t>
    </rPh>
    <rPh sb="2" eb="4">
      <t>ジョウキョウ</t>
    </rPh>
    <rPh sb="5" eb="7">
      <t>シエン</t>
    </rPh>
    <rPh sb="7" eb="9">
      <t>タイショウ</t>
    </rPh>
    <rPh sb="42" eb="44">
      <t>ニンテイ</t>
    </rPh>
    <rPh sb="44" eb="46">
      <t>トリケシ</t>
    </rPh>
    <rPh sb="67" eb="70">
      <t>ジネンド</t>
    </rPh>
    <rPh sb="70" eb="71">
      <t>アツカイ</t>
    </rPh>
    <rPh sb="73" eb="75">
      <t>アカジ</t>
    </rPh>
    <rPh sb="75" eb="77">
      <t>ブブン</t>
    </rPh>
    <rPh sb="78" eb="80">
      <t>カンリ</t>
    </rPh>
    <rPh sb="80" eb="81">
      <t>ボ</t>
    </rPh>
    <rPh sb="87" eb="89">
      <t>ツイカ</t>
    </rPh>
    <rPh sb="94" eb="96">
      <t>カンリ</t>
    </rPh>
    <rPh sb="96" eb="97">
      <t>ボ</t>
    </rPh>
    <rPh sb="104" eb="106">
      <t>タイオウ</t>
    </rPh>
    <rPh sb="118" eb="119">
      <t>ナ</t>
    </rPh>
    <phoneticPr fontId="16"/>
  </si>
  <si>
    <t>ｘ</t>
    <phoneticPr fontId="6"/>
  </si>
  <si>
    <t>前年度の入学金に対する減免額を計上</t>
    <rPh sb="0" eb="3">
      <t>ゼンネンド</t>
    </rPh>
    <rPh sb="4" eb="7">
      <t>ニュウガクキン</t>
    </rPh>
    <rPh sb="8" eb="9">
      <t>タイ</t>
    </rPh>
    <rPh sb="11" eb="13">
      <t>ゲンメン</t>
    </rPh>
    <rPh sb="13" eb="14">
      <t>ガク</t>
    </rPh>
    <rPh sb="15" eb="17">
      <t>ケイジョウ</t>
    </rPh>
    <phoneticPr fontId="2"/>
  </si>
  <si>
    <r>
      <rPr>
        <b/>
        <sz val="12"/>
        <color rgb="FFFF0000"/>
        <rFont val="ＭＳ ゴシック"/>
        <family val="3"/>
        <charset val="128"/>
      </rPr>
      <t>入学金が計上されています。</t>
    </r>
    <r>
      <rPr>
        <sz val="10"/>
        <color rgb="FFFF0000"/>
        <rFont val="ＭＳ ゴシック"/>
        <family val="3"/>
        <charset val="128"/>
      </rPr>
      <t xml:space="preserve">
※前年度内に支援対象として採否が出ず、入学金減免も含め「次年度扱」となってしまった場合のみ申請できます。</t>
    </r>
    <rPh sb="0" eb="3">
      <t>ニュウガクキン</t>
    </rPh>
    <rPh sb="4" eb="6">
      <t>ケイジョウ</t>
    </rPh>
    <rPh sb="15" eb="16">
      <t>ゼン</t>
    </rPh>
    <rPh sb="39" eb="40">
      <t>フク</t>
    </rPh>
    <rPh sb="59" eb="61">
      <t>シンセイ</t>
    </rPh>
    <phoneticPr fontId="2"/>
  </si>
  <si>
    <t>（東京都内私立専門学校用）</t>
    <rPh sb="1" eb="3">
      <t>トウキョウ</t>
    </rPh>
    <rPh sb="3" eb="5">
      <t>トナイ</t>
    </rPh>
    <rPh sb="5" eb="7">
      <t>シリツ</t>
    </rPh>
    <rPh sb="7" eb="9">
      <t>センモン</t>
    </rPh>
    <rPh sb="9" eb="12">
      <t>ガッコウヨウ</t>
    </rPh>
    <phoneticPr fontId="2"/>
  </si>
  <si>
    <t>次年度送りの理由</t>
    <rPh sb="0" eb="3">
      <t>ジネンド</t>
    </rPh>
    <rPh sb="3" eb="4">
      <t>オク</t>
    </rPh>
    <rPh sb="6" eb="8">
      <t>リユウ</t>
    </rPh>
    <phoneticPr fontId="6"/>
  </si>
  <si>
    <r>
      <t xml:space="preserve">備考
</t>
    </r>
    <r>
      <rPr>
        <b/>
        <sz val="10"/>
        <rFont val="ＭＳ ゴシック"/>
        <family val="3"/>
        <charset val="128"/>
      </rPr>
      <t>前年度の実績報告時点の在籍状況</t>
    </r>
    <r>
      <rPr>
        <sz val="10"/>
        <rFont val="ＭＳ ゴシック"/>
        <family val="3"/>
        <charset val="128"/>
      </rPr>
      <t xml:space="preserve">
</t>
    </r>
    <r>
      <rPr>
        <b/>
        <sz val="10"/>
        <rFont val="ＭＳ ゴシック"/>
        <family val="3"/>
        <charset val="128"/>
      </rPr>
      <t>補足説明等</t>
    </r>
    <rPh sb="0" eb="2">
      <t>ビコウ</t>
    </rPh>
    <rPh sb="4" eb="7">
      <t>ゼンネンド</t>
    </rPh>
    <rPh sb="8" eb="10">
      <t>ジッセキ</t>
    </rPh>
    <rPh sb="10" eb="12">
      <t>ホウコク</t>
    </rPh>
    <rPh sb="12" eb="14">
      <t>ジテン</t>
    </rPh>
    <rPh sb="15" eb="17">
      <t>ザイセキ</t>
    </rPh>
    <rPh sb="17" eb="19">
      <t>ジョウキョウ</t>
    </rPh>
    <rPh sb="20" eb="22">
      <t>ホソク</t>
    </rPh>
    <rPh sb="22" eb="24">
      <t>セツメイ</t>
    </rPh>
    <rPh sb="24" eb="25">
      <t>ナド</t>
    </rPh>
    <phoneticPr fontId="6"/>
  </si>
  <si>
    <r>
      <rPr>
        <b/>
        <sz val="10"/>
        <rFont val="ＭＳ ゴシック"/>
        <family val="3"/>
        <charset val="128"/>
      </rPr>
      <t>「次年度扱」とした理由</t>
    </r>
    <r>
      <rPr>
        <sz val="10"/>
        <rFont val="ＭＳ ゴシック"/>
        <family val="3"/>
        <charset val="128"/>
      </rPr>
      <t xml:space="preserve">
</t>
    </r>
    <r>
      <rPr>
        <b/>
        <sz val="10"/>
        <color rgb="FFFF0000"/>
        <rFont val="ＭＳ ゴシック"/>
        <family val="3"/>
        <charset val="128"/>
      </rPr>
      <t xml:space="preserve">
プルダウンメニューから選択</t>
    </r>
    <rPh sb="1" eb="4">
      <t>ジネンド</t>
    </rPh>
    <rPh sb="4" eb="5">
      <t>アツカ</t>
    </rPh>
    <rPh sb="9" eb="11">
      <t>リユウ</t>
    </rPh>
    <rPh sb="24" eb="26">
      <t>センタク</t>
    </rPh>
    <phoneticPr fontId="2"/>
  </si>
  <si>
    <r>
      <t xml:space="preserve">「次年度扱」とした理由「ｗ」が入力されていません。
</t>
    </r>
    <r>
      <rPr>
        <sz val="10"/>
        <color rgb="FFFF0000"/>
        <rFont val="ＭＳ ゴシック"/>
        <family val="3"/>
        <charset val="128"/>
      </rPr>
      <t>※必ず入力して下さい。</t>
    </r>
    <rPh sb="15" eb="17">
      <t>ニュウリョク</t>
    </rPh>
    <rPh sb="27" eb="28">
      <t>カナラ</t>
    </rPh>
    <rPh sb="29" eb="31">
      <t>ニュウリョク</t>
    </rPh>
    <rPh sb="33" eb="34">
      <t>クダ</t>
    </rPh>
    <phoneticPr fontId="2"/>
  </si>
  <si>
    <r>
      <t xml:space="preserve">演算式
</t>
    </r>
    <r>
      <rPr>
        <sz val="10"/>
        <color rgb="FFFF0000"/>
        <rFont val="ＭＳ ゴシック"/>
        <family val="3"/>
        <charset val="128"/>
      </rPr>
      <t>[X]も参照</t>
    </r>
    <rPh sb="0" eb="3">
      <t>エンザンシキ</t>
    </rPh>
    <rPh sb="8" eb="10">
      <t>サンショウ</t>
    </rPh>
    <phoneticPr fontId="2"/>
  </si>
  <si>
    <t>黄色のセル：結果表示エリア等が参照している</t>
    <rPh sb="0" eb="2">
      <t>キイロ</t>
    </rPh>
    <rPh sb="6" eb="8">
      <t>ケッカ</t>
    </rPh>
    <rPh sb="8" eb="10">
      <t>ヒョウジ</t>
    </rPh>
    <rPh sb="13" eb="14">
      <t>ナド</t>
    </rPh>
    <rPh sb="15" eb="17">
      <t>サンショウ</t>
    </rPh>
    <phoneticPr fontId="2"/>
  </si>
  <si>
    <t>BG列へ</t>
    <rPh sb="2" eb="3">
      <t>レツ</t>
    </rPh>
    <phoneticPr fontId="2"/>
  </si>
  <si>
    <t>BH列へ</t>
    <rPh sb="2" eb="3">
      <t>レツ</t>
    </rPh>
    <phoneticPr fontId="2"/>
  </si>
  <si>
    <t>BJ列へ</t>
    <rPh sb="2" eb="3">
      <t>レツ</t>
    </rPh>
    <phoneticPr fontId="2"/>
  </si>
  <si>
    <t>BB列＆BP列へ</t>
    <rPh sb="2" eb="3">
      <t>レツ</t>
    </rPh>
    <rPh sb="6" eb="7">
      <t>レツ</t>
    </rPh>
    <phoneticPr fontId="2"/>
  </si>
  <si>
    <t>BK列へ</t>
    <rPh sb="2" eb="3">
      <t>レツ</t>
    </rPh>
    <phoneticPr fontId="2"/>
  </si>
  <si>
    <t>BN列へ</t>
    <rPh sb="2" eb="3">
      <t>レツ</t>
    </rPh>
    <phoneticPr fontId="2"/>
  </si>
  <si>
    <t>BO列へ</t>
    <rPh sb="2" eb="3">
      <t>レツ</t>
    </rPh>
    <phoneticPr fontId="2"/>
  </si>
  <si>
    <t>BE列へ</t>
    <rPh sb="2" eb="3">
      <t>レツ</t>
    </rPh>
    <phoneticPr fontId="2"/>
  </si>
  <si>
    <t>AB2へ</t>
    <phoneticPr fontId="2"/>
  </si>
  <si>
    <t>AB3へ</t>
    <phoneticPr fontId="2"/>
  </si>
  <si>
    <t>AB4へ</t>
    <phoneticPr fontId="2"/>
  </si>
  <si>
    <t>BS列へ</t>
    <rPh sb="2" eb="3">
      <t>レツ</t>
    </rPh>
    <phoneticPr fontId="2"/>
  </si>
  <si>
    <t>BS列～CD列へ</t>
    <rPh sb="2" eb="3">
      <t>レツ</t>
    </rPh>
    <rPh sb="6" eb="7">
      <t>レツ</t>
    </rPh>
    <phoneticPr fontId="2"/>
  </si>
  <si>
    <t>↑入学金支援対象者</t>
    <rPh sb="1" eb="4">
      <t>ニュウガクキン</t>
    </rPh>
    <rPh sb="4" eb="6">
      <t>シエン</t>
    </rPh>
    <rPh sb="6" eb="9">
      <t>タイショウシャ</t>
    </rPh>
    <phoneticPr fontId="3"/>
  </si>
  <si>
    <t>↑授業料支援対象者（月別）</t>
    <rPh sb="1" eb="4">
      <t>ジュギョウリョウ</t>
    </rPh>
    <rPh sb="4" eb="6">
      <t>シエン</t>
    </rPh>
    <rPh sb="6" eb="9">
      <t>タイショウシャ</t>
    </rPh>
    <rPh sb="10" eb="12">
      <t>ツキベツ</t>
    </rPh>
    <phoneticPr fontId="3"/>
  </si>
  <si>
    <t>交付金ゼロを抽出</t>
    <rPh sb="0" eb="3">
      <t>コウフキン</t>
    </rPh>
    <rPh sb="6" eb="8">
      <t>チュウシュツ</t>
    </rPh>
    <phoneticPr fontId="2"/>
  </si>
  <si>
    <r>
      <rPr>
        <sz val="11"/>
        <rFont val="ＭＳ ゴシック"/>
        <family val="3"/>
        <charset val="128"/>
      </rPr>
      <t>前年度の年間授業料</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6">
      <t>ネンカン</t>
    </rPh>
    <rPh sb="6" eb="9">
      <t>ジュギョウリョウ</t>
    </rPh>
    <rPh sb="13" eb="14">
      <t>ナマ</t>
    </rPh>
    <rPh sb="16" eb="17">
      <t>ナド</t>
    </rPh>
    <phoneticPr fontId="3"/>
  </si>
  <si>
    <r>
      <rPr>
        <sz val="11"/>
        <rFont val="ＭＳ ゴシック"/>
        <family val="3"/>
        <charset val="128"/>
      </rPr>
      <t>前年度の入学金</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7">
      <t>ニュウガクキン</t>
    </rPh>
    <rPh sb="11" eb="12">
      <t>ナマ</t>
    </rPh>
    <rPh sb="14" eb="15">
      <t>ナド</t>
    </rPh>
    <phoneticPr fontId="3"/>
  </si>
  <si>
    <t>前年度の特待生制度等の適用</t>
    <rPh sb="0" eb="2">
      <t>ゼンネン</t>
    </rPh>
    <rPh sb="2" eb="3">
      <t>ド</t>
    </rPh>
    <rPh sb="4" eb="6">
      <t>トクタイ</t>
    </rPh>
    <rPh sb="6" eb="7">
      <t>セイ</t>
    </rPh>
    <rPh sb="7" eb="9">
      <t>セイド</t>
    </rPh>
    <rPh sb="9" eb="10">
      <t>ナド</t>
    </rPh>
    <rPh sb="11" eb="13">
      <t>テキヨウ</t>
    </rPh>
    <phoneticPr fontId="6"/>
  </si>
  <si>
    <t>備考
前年度の特待生制度等の概要等</t>
    <rPh sb="0" eb="2">
      <t>ビコウ</t>
    </rPh>
    <rPh sb="3" eb="5">
      <t>ゼンネン</t>
    </rPh>
    <rPh sb="5" eb="6">
      <t>ド</t>
    </rPh>
    <rPh sb="7" eb="9">
      <t>トクタイ</t>
    </rPh>
    <rPh sb="9" eb="10">
      <t>セイ</t>
    </rPh>
    <rPh sb="10" eb="12">
      <t>セイド</t>
    </rPh>
    <rPh sb="12" eb="13">
      <t>ナド</t>
    </rPh>
    <rPh sb="14" eb="16">
      <t>ガイヨウ</t>
    </rPh>
    <rPh sb="16" eb="17">
      <t>ナド</t>
    </rPh>
    <phoneticPr fontId="6"/>
  </si>
  <si>
    <r>
      <t xml:space="preserve">前年度の在籍状況（未申請月の分）
</t>
    </r>
    <r>
      <rPr>
        <b/>
        <sz val="11"/>
        <color theme="1"/>
        <rFont val="ＭＳ ゴシック"/>
        <family val="3"/>
        <charset val="128"/>
      </rPr>
      <t>支援対象：</t>
    </r>
    <r>
      <rPr>
        <b/>
        <sz val="11"/>
        <color rgb="FFFF00FF"/>
        <rFont val="ＭＳ ゴシック"/>
        <family val="3"/>
        <charset val="128"/>
      </rPr>
      <t>次年度扱</t>
    </r>
    <r>
      <rPr>
        <sz val="10"/>
        <color theme="1"/>
        <rFont val="ＭＳ ゴシック"/>
        <family val="3"/>
        <charset val="128"/>
      </rPr>
      <t xml:space="preserve">
支援対象外：</t>
    </r>
    <r>
      <rPr>
        <sz val="10"/>
        <color rgb="FF0070C0"/>
        <rFont val="ＭＳ ゴシック"/>
        <family val="3"/>
        <charset val="128"/>
      </rPr>
      <t>入学,在籍,家計急変,留学,編入学,退学,除籍,卒業,支援停止,認定取消,休学,訓告,停学,遡及取消,対象外</t>
    </r>
    <rPh sb="0" eb="2">
      <t>ゼンネン</t>
    </rPh>
    <rPh sb="2" eb="3">
      <t>ド</t>
    </rPh>
    <rPh sb="4" eb="6">
      <t>ザイセキ</t>
    </rPh>
    <rPh sb="6" eb="8">
      <t>ジョウキョウ</t>
    </rPh>
    <rPh sb="9" eb="10">
      <t>ミ</t>
    </rPh>
    <rPh sb="10" eb="12">
      <t>シンセイ</t>
    </rPh>
    <rPh sb="12" eb="13">
      <t>ツキ</t>
    </rPh>
    <rPh sb="14" eb="15">
      <t>ブン</t>
    </rPh>
    <rPh sb="22" eb="26">
      <t>ジネンドアツカ</t>
    </rPh>
    <rPh sb="27" eb="29">
      <t>シエン</t>
    </rPh>
    <rPh sb="29" eb="32">
      <t>タイショウガイ</t>
    </rPh>
    <rPh sb="70" eb="72">
      <t>キュウガク</t>
    </rPh>
    <rPh sb="79" eb="81">
      <t>ソキュウ</t>
    </rPh>
    <rPh sb="81" eb="83">
      <t>トリケシ</t>
    </rPh>
    <rPh sb="84" eb="87">
      <t>タイショウガイ</t>
    </rPh>
    <phoneticPr fontId="2"/>
  </si>
  <si>
    <r>
      <t xml:space="preserve">前年
度の
学年
</t>
    </r>
    <r>
      <rPr>
        <b/>
        <sz val="8"/>
        <color rgb="FFFF0000"/>
        <rFont val="ＭＳ ゴシック"/>
        <family val="3"/>
        <charset val="128"/>
      </rPr>
      <t>(半角)</t>
    </r>
    <rPh sb="0" eb="2">
      <t>ゼンネン</t>
    </rPh>
    <rPh sb="3" eb="4">
      <t>ド</t>
    </rPh>
    <rPh sb="6" eb="8">
      <t>ガクネン</t>
    </rPh>
    <rPh sb="10" eb="12">
      <t>ハンカク</t>
    </rPh>
    <phoneticPr fontId="3"/>
  </si>
  <si>
    <t>←にＶ欄（実際の授業料）を反映</t>
    <phoneticPr fontId="2"/>
  </si>
  <si>
    <r>
      <t>支援対象月数
（</t>
    </r>
    <r>
      <rPr>
        <sz val="8"/>
        <rFont val="ＭＳ ゴシック"/>
        <family val="3"/>
        <charset val="128"/>
      </rPr>
      <t>Ｖ欄から実際の支援期間を加味）</t>
    </r>
    <rPh sb="12" eb="14">
      <t>ジッサイ</t>
    </rPh>
    <rPh sb="15" eb="17">
      <t>シエン</t>
    </rPh>
    <rPh sb="17" eb="19">
      <t>キカン</t>
    </rPh>
    <rPh sb="20" eb="22">
      <t>カミ</t>
    </rPh>
    <phoneticPr fontId="2"/>
  </si>
  <si>
    <t>減免金額</t>
    <rPh sb="0" eb="2">
      <t>ゲンメン</t>
    </rPh>
    <rPh sb="2" eb="4">
      <t>キンガク</t>
    </rPh>
    <phoneticPr fontId="2"/>
  </si>
  <si>
    <t>授業料</t>
    <rPh sb="0" eb="3">
      <t>ジュギョウリョウ</t>
    </rPh>
    <phoneticPr fontId="2"/>
  </si>
  <si>
    <t>入学金</t>
    <rPh sb="0" eb="3">
      <t>ニュウガクキン</t>
    </rPh>
    <phoneticPr fontId="2"/>
  </si>
  <si>
    <t>合計</t>
    <rPh sb="0" eb="2">
      <t>ゴウケイ</t>
    </rPh>
    <phoneticPr fontId="2"/>
  </si>
  <si>
    <r>
      <t xml:space="preserve">e(学籍番号)・g(氏名)は、学校控えには入力し、
</t>
    </r>
    <r>
      <rPr>
        <b/>
        <u/>
        <sz val="13"/>
        <color rgb="FFFF0000"/>
        <rFont val="ＭＳ ゴシック"/>
        <family val="3"/>
        <charset val="128"/>
      </rPr>
      <t>都へ提出する際は空欄にしてください。</t>
    </r>
    <rPh sb="2" eb="4">
      <t>ガクセキ</t>
    </rPh>
    <rPh sb="4" eb="6">
      <t>バンゴウ</t>
    </rPh>
    <rPh sb="10" eb="12">
      <t>シメイ</t>
    </rPh>
    <phoneticPr fontId="2"/>
  </si>
  <si>
    <r>
      <t xml:space="preserve">前年度の実績報告「都様式3-2」における「入力番号」
</t>
    </r>
    <r>
      <rPr>
        <b/>
        <sz val="9"/>
        <color rgb="FFFF0000"/>
        <rFont val="ＭＳ ゴシック"/>
        <family val="3"/>
        <charset val="128"/>
      </rPr>
      <t>(半角)</t>
    </r>
    <rPh sb="0" eb="2">
      <t>ゼンネン</t>
    </rPh>
    <rPh sb="2" eb="3">
      <t>ド</t>
    </rPh>
    <rPh sb="4" eb="6">
      <t>ジッセキ</t>
    </rPh>
    <rPh sb="6" eb="8">
      <t>ホウコク</t>
    </rPh>
    <rPh sb="9" eb="10">
      <t>ト</t>
    </rPh>
    <rPh sb="10" eb="12">
      <t>ヨウシキ</t>
    </rPh>
    <rPh sb="21" eb="23">
      <t>ニュウリョク</t>
    </rPh>
    <rPh sb="23" eb="25">
      <t>バンゴウ</t>
    </rPh>
    <rPh sb="28" eb="30">
      <t>ハンカク</t>
    </rPh>
    <phoneticPr fontId="2"/>
  </si>
  <si>
    <t>1/4</t>
  </si>
  <si>
    <t>1/4</t>
    <phoneticPr fontId="2"/>
  </si>
  <si>
    <t>R6制度改正対応（中間層1/4理工・多子）</t>
    <rPh sb="2" eb="4">
      <t>セイド</t>
    </rPh>
    <rPh sb="4" eb="6">
      <t>カイセイ</t>
    </rPh>
    <rPh sb="6" eb="8">
      <t>タイオウ</t>
    </rPh>
    <rPh sb="9" eb="11">
      <t>チュウカン</t>
    </rPh>
    <rPh sb="11" eb="12">
      <t>ソウ</t>
    </rPh>
    <rPh sb="15" eb="17">
      <t>リコウ</t>
    </rPh>
    <rPh sb="18" eb="20">
      <t>タシ</t>
    </rPh>
    <phoneticPr fontId="2"/>
  </si>
  <si>
    <t>R6追加(1/4の項を追加）↓
↓</t>
    <rPh sb="2" eb="4">
      <t>ツイカ</t>
    </rPh>
    <rPh sb="9" eb="10">
      <t>コウ</t>
    </rPh>
    <rPh sb="11" eb="13">
      <t>ツイカ</t>
    </rPh>
    <phoneticPr fontId="2"/>
  </si>
  <si>
    <t>R6追加(1/4の項を追加）
↓</t>
    <rPh sb="2" eb="4">
      <t>ツイカ</t>
    </rPh>
    <rPh sb="9" eb="10">
      <t>コウ</t>
    </rPh>
    <rPh sb="11" eb="13">
      <t>ツイカ</t>
    </rPh>
    <phoneticPr fontId="2"/>
  </si>
  <si>
    <t>R6</t>
    <phoneticPr fontId="2"/>
  </si>
  <si>
    <t>　　　当初交付申請書内訳（令和６年度未申請分）</t>
    <rPh sb="3" eb="5">
      <t>トウショ</t>
    </rPh>
    <rPh sb="5" eb="7">
      <t>コウフ</t>
    </rPh>
    <rPh sb="7" eb="10">
      <t>シンセイショ</t>
    </rPh>
    <rPh sb="10" eb="12">
      <t>ウチワケ</t>
    </rPh>
    <rPh sb="13" eb="15">
      <t>レイワ</t>
    </rPh>
    <rPh sb="16" eb="17">
      <t>ネン</t>
    </rPh>
    <phoneticPr fontId="2"/>
  </si>
  <si>
    <r>
      <t xml:space="preserve">令和６(2024)年度
</t>
    </r>
    <r>
      <rPr>
        <b/>
        <sz val="11"/>
        <color rgb="FFFF0000"/>
        <rFont val="ＭＳ ゴシック"/>
        <family val="3"/>
        <charset val="128"/>
      </rPr>
      <t>※申請時点の支援区分をプルダウンメニューから選択
※未申請月の分を追記</t>
    </r>
    <rPh sb="0" eb="2">
      <t>レイワ</t>
    </rPh>
    <rPh sb="9" eb="11">
      <t>ネンド</t>
    </rPh>
    <rPh sb="18" eb="20">
      <t>シエン</t>
    </rPh>
    <rPh sb="20" eb="22">
      <t>クブン</t>
    </rPh>
    <rPh sb="34" eb="36">
      <t>センタク</t>
    </rPh>
    <phoneticPr fontId="6"/>
  </si>
  <si>
    <r>
      <t xml:space="preserve">令和６(2024)年度
</t>
    </r>
    <r>
      <rPr>
        <b/>
        <sz val="11"/>
        <color rgb="FFFF0000"/>
        <rFont val="ＭＳ ゴシック"/>
        <family val="3"/>
        <charset val="128"/>
      </rPr>
      <t>※実績報告時点の在籍状況</t>
    </r>
    <rPh sb="0" eb="2">
      <t>レイワ</t>
    </rPh>
    <rPh sb="9" eb="11">
      <t>ネンド</t>
    </rPh>
    <rPh sb="14" eb="16">
      <t>ジッセキ</t>
    </rPh>
    <rPh sb="16" eb="18">
      <t>ホウコク</t>
    </rPh>
    <rPh sb="21" eb="23">
      <t>ザイセキ</t>
    </rPh>
    <rPh sb="23" eb="25">
      <t>ジョウキョウ</t>
    </rPh>
    <phoneticPr fontId="6"/>
  </si>
  <si>
    <r>
      <rPr>
        <sz val="11"/>
        <rFont val="ＭＳ ゴシック"/>
        <family val="3"/>
        <charset val="128"/>
      </rPr>
      <t>授業料等減免額
(令和６年度未申請分）</t>
    </r>
    <r>
      <rPr>
        <b/>
        <sz val="11"/>
        <rFont val="ＭＳ ゴシック"/>
        <family val="3"/>
        <charset val="128"/>
      </rPr>
      <t xml:space="preserve">
</t>
    </r>
    <r>
      <rPr>
        <sz val="11"/>
        <rFont val="ＭＳ ゴシック"/>
        <family val="3"/>
        <charset val="128"/>
      </rPr>
      <t>(学生別補助額)</t>
    </r>
    <r>
      <rPr>
        <sz val="10"/>
        <rFont val="ＭＳ ゴシック"/>
        <family val="3"/>
        <charset val="128"/>
      </rPr>
      <t xml:space="preserve">
</t>
    </r>
    <r>
      <rPr>
        <sz val="10"/>
        <color rgb="FFFF0000"/>
        <rFont val="ＭＳ ゴシック"/>
        <family val="3"/>
        <charset val="128"/>
      </rPr>
      <t>※ 申請内容の精査の結果、金額が変わることがあります。</t>
    </r>
    <rPh sb="0" eb="4">
      <t>ジュギョウリョウナド</t>
    </rPh>
    <rPh sb="4" eb="6">
      <t>ゲンメン</t>
    </rPh>
    <rPh sb="6" eb="7">
      <t>ガク</t>
    </rPh>
    <rPh sb="9" eb="11">
      <t>レイワ</t>
    </rPh>
    <phoneticPr fontId="2"/>
  </si>
  <si>
    <t>当初交付申請額(R6授業料)</t>
    <rPh sb="0" eb="2">
      <t>トウショ</t>
    </rPh>
    <rPh sb="2" eb="4">
      <t>コウフ</t>
    </rPh>
    <rPh sb="4" eb="6">
      <t>シンセイ</t>
    </rPh>
    <rPh sb="6" eb="7">
      <t>ガク</t>
    </rPh>
    <rPh sb="10" eb="13">
      <t>ジュギョウリョウ</t>
    </rPh>
    <phoneticPr fontId="2"/>
  </si>
  <si>
    <t>当初交付申請額(R6入学金)</t>
    <rPh sb="0" eb="2">
      <t>トウショ</t>
    </rPh>
    <rPh sb="2" eb="4">
      <t>コウフ</t>
    </rPh>
    <rPh sb="4" eb="6">
      <t>シンセイ</t>
    </rPh>
    <rPh sb="6" eb="7">
      <t>ガク</t>
    </rPh>
    <rPh sb="10" eb="13">
      <t>ニュウガクキン</t>
    </rPh>
    <phoneticPr fontId="2"/>
  </si>
  <si>
    <t>当初交付申請額(R6合計)</t>
    <rPh sb="0" eb="2">
      <t>トウショ</t>
    </rPh>
    <rPh sb="2" eb="4">
      <t>コウフ</t>
    </rPh>
    <rPh sb="4" eb="6">
      <t>シンセイ</t>
    </rPh>
    <rPh sb="6" eb="7">
      <t>ガク</t>
    </rPh>
    <rPh sb="10" eb="12">
      <t>ゴウケイ</t>
    </rPh>
    <phoneticPr fontId="2"/>
  </si>
  <si>
    <r>
      <t xml:space="preserve">令和６年度前期の減免割合
</t>
    </r>
    <r>
      <rPr>
        <b/>
        <sz val="11"/>
        <color rgb="FFFF0000"/>
        <rFont val="ＭＳ ゴシック"/>
        <family val="3"/>
        <charset val="128"/>
      </rPr>
      <t>（未申請月の分を追記）</t>
    </r>
    <rPh sb="0" eb="2">
      <t>レイワ</t>
    </rPh>
    <rPh sb="3" eb="5">
      <t>ネンド</t>
    </rPh>
    <rPh sb="5" eb="7">
      <t>ゼンキ</t>
    </rPh>
    <rPh sb="8" eb="10">
      <t>ゲンメン</t>
    </rPh>
    <rPh sb="10" eb="12">
      <t>ワリアイ</t>
    </rPh>
    <rPh sb="21" eb="23">
      <t>ツイキ</t>
    </rPh>
    <phoneticPr fontId="16"/>
  </si>
  <si>
    <r>
      <t xml:space="preserve">令和６年度後期の減免割合
</t>
    </r>
    <r>
      <rPr>
        <b/>
        <sz val="11"/>
        <color rgb="FFFF0000"/>
        <rFont val="ＭＳ ゴシック"/>
        <family val="3"/>
        <charset val="128"/>
      </rPr>
      <t>（未申請月の分を追記）</t>
    </r>
    <rPh sb="21" eb="23">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</si>
</sst>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0&quot;人&quot;;\△???,???,??0&quot;人&quot;"/>
    <numFmt numFmtId="178" formatCode="#,##0&quot;円&quot;;\△???,???,??0&quot;円&quot;"/>
    <numFmt numFmtId="179" formatCode="#&quot;年&quot;"/>
    <numFmt numFmtId="180" formatCode="#"/>
    <numFmt numFmtId="181" formatCode="#.00"/>
    <numFmt numFmtId="182" formatCode="#,##0;\-0;;@"/>
    <numFmt numFmtId="183" formatCode="#&quot;月&quot;"/>
    <numFmt numFmtId="184" formatCode="#&quot;月&quot;;;;"/>
    <numFmt numFmtId="185" formatCode="m&quot;月&quot;d&quot;日&quot;;;;"/>
    <numFmt numFmtId="186" formatCode="#&quot;人&quot;"/>
    <numFmt numFmtId="187" formatCode="#&quot;年制&quot;"/>
    <numFmt numFmtId="188" formatCode="#,##0;&quot;△ &quot;#,##0"/>
    <numFmt numFmtId="189" formatCode="yyyy&quot;年&quot;m&quot;月&quot;d&quot;日&quot;;@"/>
  </numFmts>
  <fonts count="51">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ゴシック"/>
      <family val="3"/>
      <charset val="128"/>
    </font>
    <font>
      <sz val="6"/>
      <name val="游ゴシック"/>
      <family val="2"/>
      <charset val="128"/>
      <scheme val="minor"/>
    </font>
    <font>
      <sz val="11"/>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11"/>
      <color rgb="FFFF0000"/>
      <name val="ＭＳ ゴシック"/>
      <family val="3"/>
      <charset val="128"/>
    </font>
    <font>
      <sz val="10"/>
      <color rgb="FFFF0000"/>
      <name val="ＭＳ ゴシック"/>
      <family val="3"/>
      <charset val="128"/>
    </font>
    <font>
      <sz val="9"/>
      <color rgb="FFFF0000"/>
      <name val="ＭＳ ゴシック"/>
      <family val="3"/>
      <charset val="128"/>
    </font>
    <font>
      <sz val="9"/>
      <name val="ＭＳ ゴシック"/>
      <family val="3"/>
      <charset val="128"/>
    </font>
    <font>
      <sz val="11"/>
      <color theme="1"/>
      <name val="游ゴシック"/>
      <family val="2"/>
      <scheme val="minor"/>
    </font>
    <font>
      <sz val="6"/>
      <name val="游ゴシック"/>
      <family val="3"/>
      <charset val="128"/>
      <scheme val="minor"/>
    </font>
    <font>
      <b/>
      <sz val="11"/>
      <color rgb="FFFF0000"/>
      <name val="ＭＳ ゴシック"/>
      <family val="3"/>
      <charset val="128"/>
    </font>
    <font>
      <b/>
      <sz val="9"/>
      <color rgb="FFFF0000"/>
      <name val="ＭＳ ゴシック"/>
      <family val="3"/>
      <charset val="128"/>
    </font>
    <font>
      <b/>
      <sz val="10"/>
      <color rgb="FFFF0000"/>
      <name val="ＭＳ ゴシック"/>
      <family val="3"/>
      <charset val="128"/>
    </font>
    <font>
      <sz val="9"/>
      <color theme="1"/>
      <name val="ＭＳ ゴシック"/>
      <family val="3"/>
      <charset val="128"/>
    </font>
    <font>
      <sz val="11"/>
      <color theme="1"/>
      <name val="游ゴシック"/>
      <family val="2"/>
      <charset val="128"/>
      <scheme val="minor"/>
    </font>
    <font>
      <b/>
      <sz val="11"/>
      <color theme="1"/>
      <name val="ＭＳ ゴシック"/>
      <family val="3"/>
      <charset val="128"/>
    </font>
    <font>
      <b/>
      <sz val="14"/>
      <color rgb="FFFF0000"/>
      <name val="ＭＳ ゴシック"/>
      <family val="3"/>
      <charset val="128"/>
    </font>
    <font>
      <sz val="11"/>
      <color rgb="FFFF00FF"/>
      <name val="ＭＳ ゴシック"/>
      <family val="3"/>
      <charset val="128"/>
    </font>
    <font>
      <sz val="6"/>
      <color theme="1"/>
      <name val="ＭＳ ゴシック"/>
      <family val="3"/>
      <charset val="128"/>
    </font>
    <font>
      <sz val="6"/>
      <color rgb="FFFF0000"/>
      <name val="ＭＳ ゴシック"/>
      <family val="3"/>
      <charset val="128"/>
    </font>
    <font>
      <b/>
      <sz val="12"/>
      <color rgb="FFFF0000"/>
      <name val="ＭＳ ゴシック"/>
      <family val="3"/>
      <charset val="128"/>
    </font>
    <font>
      <sz val="14"/>
      <name val="ＭＳ ゴシック"/>
      <family val="3"/>
      <charset val="128"/>
    </font>
    <font>
      <b/>
      <sz val="16"/>
      <name val="ＭＳ ゴシック"/>
      <family val="3"/>
      <charset val="128"/>
    </font>
    <font>
      <sz val="11"/>
      <color rgb="FF0070C0"/>
      <name val="ＭＳ ゴシック"/>
      <family val="3"/>
      <charset val="128"/>
    </font>
    <font>
      <sz val="8"/>
      <color rgb="FFFF0000"/>
      <name val="ＭＳ ゴシック"/>
      <family val="3"/>
      <charset val="128"/>
    </font>
    <font>
      <b/>
      <sz val="8"/>
      <color rgb="FFFF0000"/>
      <name val="ＭＳ ゴシック"/>
      <family val="3"/>
      <charset val="128"/>
    </font>
    <font>
      <sz val="20"/>
      <color theme="1"/>
      <name val="ＭＳ ゴシック"/>
      <family val="3"/>
      <charset val="128"/>
    </font>
    <font>
      <sz val="28"/>
      <color theme="1"/>
      <name val="ＭＳ ゴシック"/>
      <family val="3"/>
      <charset val="128"/>
    </font>
    <font>
      <sz val="11"/>
      <color theme="0"/>
      <name val="ＭＳ ゴシック"/>
      <family val="3"/>
      <charset val="128"/>
    </font>
    <font>
      <b/>
      <sz val="12"/>
      <color theme="0"/>
      <name val="ＭＳ ゴシック"/>
      <family val="3"/>
      <charset val="128"/>
    </font>
    <font>
      <sz val="9"/>
      <color indexed="81"/>
      <name val="MS P ゴシック"/>
      <family val="3"/>
      <charset val="128"/>
    </font>
    <font>
      <sz val="8"/>
      <color theme="1"/>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b/>
      <sz val="11"/>
      <color rgb="FFFF00FF"/>
      <name val="ＭＳ ゴシック"/>
      <family val="3"/>
      <charset val="128"/>
    </font>
    <font>
      <sz val="10"/>
      <color rgb="FF0070C0"/>
      <name val="ＭＳ ゴシック"/>
      <family val="3"/>
      <charset val="128"/>
    </font>
    <font>
      <sz val="6"/>
      <color rgb="FF0070C0"/>
      <name val="ＭＳ ゴシック"/>
      <family val="3"/>
      <charset val="128"/>
    </font>
    <font>
      <sz val="6"/>
      <color rgb="FF002060"/>
      <name val="ＭＳ ゴシック"/>
      <family val="3"/>
      <charset val="128"/>
    </font>
    <font>
      <b/>
      <sz val="11"/>
      <name val="ＭＳ ゴシック"/>
      <family val="3"/>
      <charset val="128"/>
    </font>
    <font>
      <b/>
      <sz val="10"/>
      <name val="ＭＳ ゴシック"/>
      <family val="3"/>
      <charset val="128"/>
    </font>
    <font>
      <b/>
      <sz val="9"/>
      <color indexed="81"/>
      <name val="MS P ゴシック"/>
      <family val="3"/>
      <charset val="128"/>
    </font>
    <font>
      <b/>
      <sz val="13"/>
      <color rgb="FFFF0000"/>
      <name val="ＭＳ ゴシック"/>
      <family val="3"/>
      <charset val="128"/>
    </font>
    <font>
      <b/>
      <u/>
      <sz val="13"/>
      <color rgb="FFFF0000"/>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rgb="FF92D050"/>
        <bgColor indexed="64"/>
      </patternFill>
    </fill>
  </fills>
  <borders count="86">
    <border>
      <left/>
      <right/>
      <top/>
      <bottom/>
      <diagonal/>
    </border>
    <border>
      <left style="medium">
        <color auto="1"/>
      </left>
      <right style="thin">
        <color auto="1"/>
      </right>
      <top style="medium">
        <color auto="1"/>
      </top>
      <bottom style="thin">
        <color auto="1"/>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auto="1"/>
      </top>
      <bottom/>
      <diagonal/>
    </border>
    <border>
      <left/>
      <right style="thin">
        <color indexed="64"/>
      </right>
      <top style="thin">
        <color auto="1"/>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auto="1"/>
      </bottom>
      <diagonal/>
    </border>
    <border>
      <left style="hair">
        <color indexed="64"/>
      </left>
      <right style="thin">
        <color indexed="64"/>
      </right>
      <top style="thin">
        <color indexed="64"/>
      </top>
      <bottom style="hair">
        <color indexed="64"/>
      </bottom>
      <diagonal/>
    </border>
    <border>
      <left style="medium">
        <color auto="1"/>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auto="1"/>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thin">
        <color auto="1"/>
      </top>
      <bottom style="thin">
        <color auto="1"/>
      </bottom>
      <diagonal/>
    </border>
    <border diagonalUp="1" diagonalDown="1">
      <left style="thin">
        <color indexed="64"/>
      </left>
      <right style="thin">
        <color indexed="64"/>
      </right>
      <top style="thin">
        <color indexed="64"/>
      </top>
      <bottom style="thin">
        <color indexed="64"/>
      </bottom>
      <diagonal style="hair">
        <color indexed="64"/>
      </diagonal>
    </border>
    <border>
      <left/>
      <right/>
      <top style="medium">
        <color indexed="64"/>
      </top>
      <bottom style="thin">
        <color indexed="64"/>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double">
        <color rgb="FFFF0000"/>
      </right>
      <top/>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21" fillId="0" borderId="0">
      <alignment vertical="center"/>
    </xf>
    <xf numFmtId="38" fontId="21" fillId="0" borderId="0" applyFont="0" applyFill="0" applyBorder="0" applyAlignment="0" applyProtection="0">
      <alignment vertical="center"/>
    </xf>
    <xf numFmtId="0" fontId="7" fillId="0" borderId="0">
      <alignment vertical="center"/>
    </xf>
  </cellStyleXfs>
  <cellXfs count="524">
    <xf numFmtId="0" fontId="0" fillId="0" borderId="0" xfId="0">
      <alignment vertical="center"/>
    </xf>
    <xf numFmtId="0" fontId="5" fillId="0" borderId="25" xfId="0" applyFont="1" applyBorder="1" applyAlignment="1" applyProtection="1">
      <alignment horizontal="center" vertical="center" shrinkToFit="1"/>
      <protection locked="0"/>
    </xf>
    <xf numFmtId="49" fontId="5" fillId="0" borderId="0" xfId="3" applyNumberFormat="1" applyFont="1" applyAlignment="1" applyProtection="1">
      <alignment horizontal="center" vertical="center" wrapText="1"/>
      <protection locked="0"/>
    </xf>
    <xf numFmtId="0" fontId="24" fillId="4" borderId="39" xfId="0" applyFont="1" applyFill="1" applyBorder="1" applyAlignment="1" applyProtection="1">
      <alignment horizontal="center" vertical="center" shrinkToFit="1"/>
      <protection locked="0"/>
    </xf>
    <xf numFmtId="179" fontId="24" fillId="4" borderId="21" xfId="0" applyNumberFormat="1" applyFont="1" applyFill="1" applyBorder="1" applyAlignment="1" applyProtection="1">
      <alignment horizontal="center" vertical="center" shrinkToFit="1"/>
      <protection locked="0"/>
    </xf>
    <xf numFmtId="0" fontId="24" fillId="4" borderId="39" xfId="3" applyFont="1" applyFill="1" applyBorder="1" applyAlignment="1" applyProtection="1">
      <alignment horizontal="center" vertical="center" shrinkToFit="1"/>
      <protection locked="0"/>
    </xf>
    <xf numFmtId="0" fontId="24" fillId="4" borderId="39" xfId="0" applyFont="1" applyFill="1" applyBorder="1" applyAlignment="1" applyProtection="1">
      <alignment horizontal="left" vertical="center" shrinkToFit="1"/>
      <protection locked="0"/>
    </xf>
    <xf numFmtId="49" fontId="5" fillId="0" borderId="0" xfId="3" applyNumberFormat="1" applyFont="1" applyAlignment="1" applyProtection="1">
      <alignment horizontal="center" vertical="center"/>
      <protection locked="0"/>
    </xf>
    <xf numFmtId="49" fontId="24" fillId="4" borderId="5" xfId="3" applyNumberFormat="1" applyFont="1" applyFill="1" applyBorder="1" applyAlignment="1" applyProtection="1">
      <alignment horizontal="center" vertical="center" shrinkToFit="1"/>
      <protection locked="0"/>
    </xf>
    <xf numFmtId="49" fontId="24" fillId="4" borderId="41" xfId="3" applyNumberFormat="1" applyFont="1" applyFill="1" applyBorder="1" applyAlignment="1" applyProtection="1">
      <alignment horizontal="center" vertical="center" shrinkToFit="1"/>
      <protection locked="0"/>
    </xf>
    <xf numFmtId="49" fontId="24" fillId="4" borderId="44" xfId="3" applyNumberFormat="1" applyFont="1" applyFill="1" applyBorder="1" applyAlignment="1" applyProtection="1">
      <alignment horizontal="center" vertical="center" shrinkToFit="1"/>
      <protection locked="0"/>
    </xf>
    <xf numFmtId="176" fontId="24" fillId="4" borderId="39" xfId="1" applyNumberFormat="1" applyFont="1" applyFill="1" applyBorder="1" applyAlignment="1" applyProtection="1">
      <alignment horizontal="center" vertical="center" shrinkToFit="1"/>
      <protection locked="0"/>
    </xf>
    <xf numFmtId="183" fontId="24" fillId="4" borderId="5" xfId="0" applyNumberFormat="1" applyFont="1" applyFill="1" applyBorder="1" applyAlignment="1" applyProtection="1">
      <alignment horizontal="center" vertical="center" shrinkToFit="1"/>
      <protection locked="0"/>
    </xf>
    <xf numFmtId="49" fontId="24" fillId="4" borderId="5" xfId="3" quotePrefix="1" applyNumberFormat="1" applyFont="1" applyFill="1" applyBorder="1" applyAlignment="1" applyProtection="1">
      <alignment horizontal="center" vertical="center" shrinkToFit="1"/>
      <protection locked="0"/>
    </xf>
    <xf numFmtId="49" fontId="24" fillId="4" borderId="44" xfId="3" quotePrefix="1" applyNumberFormat="1" applyFont="1" applyFill="1" applyBorder="1" applyAlignment="1" applyProtection="1">
      <alignment horizontal="center" vertical="center" shrinkToFit="1"/>
      <protection locked="0"/>
    </xf>
    <xf numFmtId="0" fontId="30" fillId="4" borderId="40" xfId="3" applyFont="1" applyFill="1" applyBorder="1" applyAlignment="1" applyProtection="1">
      <alignment horizontal="center" vertical="center" shrinkToFit="1"/>
      <protection locked="0"/>
    </xf>
    <xf numFmtId="0" fontId="30" fillId="4" borderId="42" xfId="3" applyFont="1" applyFill="1" applyBorder="1" applyAlignment="1" applyProtection="1">
      <alignment horizontal="center" vertical="center" shrinkToFit="1"/>
      <protection locked="0"/>
    </xf>
    <xf numFmtId="49" fontId="24" fillId="4" borderId="41" xfId="3" quotePrefix="1" applyNumberFormat="1" applyFont="1" applyFill="1" applyBorder="1" applyAlignment="1" applyProtection="1">
      <alignment horizontal="center" vertical="center" shrinkToFit="1"/>
      <protection locked="0"/>
    </xf>
    <xf numFmtId="187" fontId="24" fillId="4" borderId="21" xfId="0" applyNumberFormat="1" applyFont="1" applyFill="1" applyBorder="1" applyAlignment="1" applyProtection="1">
      <alignment horizontal="center" vertical="center" shrinkToFit="1"/>
      <protection locked="0"/>
    </xf>
    <xf numFmtId="188" fontId="24" fillId="4" borderId="39" xfId="0" applyNumberFormat="1" applyFont="1" applyFill="1" applyBorder="1" applyAlignment="1" applyProtection="1">
      <alignment vertical="center" shrinkToFit="1"/>
      <protection locked="0"/>
    </xf>
    <xf numFmtId="0" fontId="5" fillId="0" borderId="0" xfId="0" applyFont="1" applyAlignment="1" applyProtection="1">
      <alignment shrinkToFit="1"/>
      <protection hidden="1"/>
    </xf>
    <xf numFmtId="0" fontId="22" fillId="0" borderId="0" xfId="0" applyFont="1" applyAlignment="1" applyProtection="1">
      <protection hidden="1"/>
    </xf>
    <xf numFmtId="0" fontId="33" fillId="0" borderId="0" xfId="0" applyFont="1" applyAlignment="1" applyProtection="1">
      <alignment horizontal="right"/>
      <protection hidden="1"/>
    </xf>
    <xf numFmtId="0" fontId="5" fillId="0" borderId="0" xfId="0" applyFont="1" applyAlignment="1" applyProtection="1">
      <protection hidden="1"/>
    </xf>
    <xf numFmtId="0" fontId="5" fillId="0" borderId="0" xfId="0" applyFont="1" applyAlignment="1" applyProtection="1">
      <alignment horizontal="center"/>
      <protection hidden="1"/>
    </xf>
    <xf numFmtId="0" fontId="35" fillId="0" borderId="0" xfId="0" applyFont="1" applyAlignment="1" applyProtection="1">
      <alignment horizontal="center" shrinkToFit="1"/>
      <protection hidden="1"/>
    </xf>
    <xf numFmtId="0" fontId="5" fillId="0" borderId="0" xfId="0" applyFont="1" applyAlignment="1" applyProtection="1">
      <alignment vertical="center" shrinkToFit="1"/>
      <protection hidden="1"/>
    </xf>
    <xf numFmtId="176" fontId="5" fillId="0" borderId="0" xfId="1" applyNumberFormat="1" applyFont="1" applyFill="1" applyAlignment="1" applyProtection="1">
      <protection hidden="1"/>
    </xf>
    <xf numFmtId="176" fontId="5" fillId="0" borderId="0" xfId="0" applyNumberFormat="1" applyFont="1" applyAlignment="1" applyProtection="1">
      <alignment horizontal="right"/>
      <protection hidden="1"/>
    </xf>
    <xf numFmtId="0" fontId="9" fillId="0" borderId="0" xfId="0" applyFont="1" applyAlignment="1" applyProtection="1">
      <alignment wrapText="1"/>
      <protection hidden="1"/>
    </xf>
    <xf numFmtId="177" fontId="4" fillId="0" borderId="0" xfId="1" applyNumberFormat="1" applyFont="1" applyFill="1" applyBorder="1" applyAlignment="1" applyProtection="1">
      <alignment horizontal="right" wrapText="1"/>
      <protection hidden="1"/>
    </xf>
    <xf numFmtId="38" fontId="5" fillId="0" borderId="0" xfId="1" applyFont="1" applyFill="1" applyAlignment="1" applyProtection="1">
      <alignment horizontal="right"/>
      <protection hidden="1"/>
    </xf>
    <xf numFmtId="38" fontId="5" fillId="0" borderId="0" xfId="1" applyFont="1" applyFill="1" applyBorder="1" applyAlignment="1" applyProtection="1">
      <alignment horizontal="right"/>
      <protection hidden="1"/>
    </xf>
    <xf numFmtId="176" fontId="5" fillId="0" borderId="0" xfId="0" applyNumberFormat="1" applyFont="1" applyAlignment="1" applyProtection="1">
      <protection hidden="1"/>
    </xf>
    <xf numFmtId="38" fontId="4" fillId="0" borderId="26" xfId="1" applyFont="1" applyFill="1" applyBorder="1" applyAlignment="1" applyProtection="1">
      <alignment horizontal="center" vertical="center"/>
      <protection hidden="1"/>
    </xf>
    <xf numFmtId="38" fontId="4" fillId="0" borderId="5" xfId="1"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176" fontId="5" fillId="0" borderId="0" xfId="0" applyNumberFormat="1" applyFont="1" applyAlignment="1" applyProtection="1">
      <alignment horizontal="right" vertical="center"/>
      <protection hidden="1"/>
    </xf>
    <xf numFmtId="176" fontId="5" fillId="0" borderId="0" xfId="1" applyNumberFormat="1" applyFont="1" applyFill="1" applyBorder="1" applyAlignment="1" applyProtection="1">
      <alignment vertical="center"/>
      <protection hidden="1"/>
    </xf>
    <xf numFmtId="178" fontId="4" fillId="0" borderId="0" xfId="0" applyNumberFormat="1" applyFont="1" applyProtection="1">
      <alignment vertical="center"/>
      <protection hidden="1"/>
    </xf>
    <xf numFmtId="0" fontId="4" fillId="0" borderId="0" xfId="0" applyFo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0" fontId="35" fillId="0" borderId="0" xfId="0" applyFont="1" applyAlignment="1" applyProtection="1">
      <alignment horizontal="center" vertical="center" shrinkToFit="1"/>
      <protection hidden="1"/>
    </xf>
    <xf numFmtId="0" fontId="11" fillId="0" borderId="0" xfId="0" applyFont="1" applyProtection="1">
      <alignment vertical="center"/>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0" fontId="4" fillId="0" borderId="5" xfId="0" applyFont="1" applyBorder="1" applyProtection="1">
      <alignment vertical="center"/>
      <protection hidden="1"/>
    </xf>
    <xf numFmtId="176" fontId="8" fillId="0" borderId="1" xfId="2" applyNumberFormat="1" applyFont="1" applyFill="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177" fontId="4" fillId="0" borderId="0" xfId="1" applyNumberFormat="1" applyFont="1" applyFill="1" applyBorder="1" applyAlignment="1" applyProtection="1">
      <alignment horizontal="right" vertical="center" wrapText="1"/>
      <protection hidden="1"/>
    </xf>
    <xf numFmtId="177" fontId="4" fillId="0" borderId="16" xfId="1" applyNumberFormat="1" applyFont="1" applyFill="1" applyBorder="1" applyAlignment="1" applyProtection="1">
      <alignment horizontal="right" vertical="center" wrapText="1"/>
      <protection hidden="1"/>
    </xf>
    <xf numFmtId="49" fontId="5" fillId="0" borderId="0" xfId="0" applyNumberFormat="1" applyFont="1" applyAlignment="1" applyProtection="1">
      <alignment horizontal="center" vertical="center"/>
      <protection hidden="1"/>
    </xf>
    <xf numFmtId="177" fontId="4" fillId="3" borderId="46" xfId="1" applyNumberFormat="1" applyFont="1" applyFill="1" applyBorder="1" applyAlignment="1" applyProtection="1">
      <alignment horizontal="right" vertical="center" wrapText="1"/>
      <protection hidden="1"/>
    </xf>
    <xf numFmtId="177" fontId="4" fillId="3" borderId="1" xfId="1" applyNumberFormat="1" applyFont="1" applyFill="1" applyBorder="1" applyAlignment="1" applyProtection="1">
      <alignment horizontal="right" vertical="center" wrapText="1"/>
      <protection hidden="1"/>
    </xf>
    <xf numFmtId="177" fontId="4" fillId="3" borderId="48" xfId="1" applyNumberFormat="1" applyFont="1" applyFill="1" applyBorder="1" applyAlignment="1" applyProtection="1">
      <alignment horizontal="right" vertical="center" wrapText="1"/>
      <protection hidden="1"/>
    </xf>
    <xf numFmtId="177" fontId="4" fillId="3" borderId="49" xfId="1" applyNumberFormat="1" applyFont="1" applyFill="1" applyBorder="1" applyAlignment="1" applyProtection="1">
      <alignment horizontal="right" vertical="center" wrapText="1"/>
      <protection hidden="1"/>
    </xf>
    <xf numFmtId="38" fontId="5" fillId="0" borderId="0" xfId="1" applyFont="1" applyFill="1" applyAlignment="1" applyProtection="1">
      <alignment horizontal="right" vertical="center"/>
      <protection hidden="1"/>
    </xf>
    <xf numFmtId="38" fontId="5" fillId="0" borderId="0" xfId="1" applyFont="1" applyFill="1" applyBorder="1" applyAlignment="1" applyProtection="1">
      <alignment horizontal="right" vertical="center"/>
      <protection hidden="1"/>
    </xf>
    <xf numFmtId="176" fontId="5" fillId="0" borderId="0" xfId="0" applyNumberFormat="1" applyFont="1" applyAlignment="1" applyProtection="1">
      <alignment horizontal="center" vertical="center"/>
      <protection hidden="1"/>
    </xf>
    <xf numFmtId="176" fontId="5" fillId="0" borderId="0" xfId="0" applyNumberFormat="1" applyFont="1" applyProtection="1">
      <alignment vertical="center"/>
      <protection hidden="1"/>
    </xf>
    <xf numFmtId="178" fontId="4" fillId="0" borderId="0" xfId="0" applyNumberFormat="1" applyFont="1" applyAlignment="1" applyProtection="1">
      <alignment vertical="center" wrapText="1"/>
      <protection hidden="1"/>
    </xf>
    <xf numFmtId="176" fontId="8" fillId="0" borderId="10" xfId="2" applyNumberFormat="1" applyFont="1" applyFill="1" applyBorder="1" applyAlignment="1" applyProtection="1">
      <alignment horizontal="center" vertical="center" wrapText="1"/>
      <protection hidden="1"/>
    </xf>
    <xf numFmtId="177" fontId="4" fillId="3" borderId="47" xfId="1" applyNumberFormat="1" applyFont="1" applyFill="1" applyBorder="1" applyAlignment="1" applyProtection="1">
      <alignment horizontal="right" vertical="center" wrapText="1"/>
      <protection hidden="1"/>
    </xf>
    <xf numFmtId="177" fontId="4" fillId="3" borderId="9" xfId="1" applyNumberFormat="1" applyFont="1" applyFill="1" applyBorder="1" applyAlignment="1" applyProtection="1">
      <alignment horizontal="right" vertical="center" wrapText="1"/>
      <protection hidden="1"/>
    </xf>
    <xf numFmtId="177" fontId="4" fillId="3" borderId="5" xfId="1" applyNumberFormat="1" applyFont="1" applyFill="1" applyBorder="1" applyAlignment="1" applyProtection="1">
      <alignment horizontal="right" vertical="center" wrapText="1"/>
      <protection hidden="1"/>
    </xf>
    <xf numFmtId="177" fontId="4" fillId="3" borderId="50" xfId="1" applyNumberFormat="1" applyFont="1" applyFill="1" applyBorder="1" applyAlignment="1" applyProtection="1">
      <alignment horizontal="right" vertical="center" wrapText="1"/>
      <protection hidden="1"/>
    </xf>
    <xf numFmtId="176" fontId="10" fillId="0" borderId="0" xfId="0" applyNumberFormat="1" applyFont="1" applyProtection="1">
      <alignment vertical="center"/>
      <protection hidden="1"/>
    </xf>
    <xf numFmtId="38" fontId="4" fillId="0" borderId="26" xfId="1" applyFont="1" applyFill="1" applyBorder="1" applyAlignment="1" applyProtection="1">
      <alignment vertical="center" wrapText="1"/>
      <protection hidden="1"/>
    </xf>
    <xf numFmtId="38" fontId="4" fillId="0" borderId="5" xfId="1" applyFont="1" applyFill="1" applyBorder="1" applyAlignment="1" applyProtection="1">
      <alignment horizontal="center" vertical="center" wrapText="1"/>
      <protection hidden="1"/>
    </xf>
    <xf numFmtId="0" fontId="4" fillId="0" borderId="26" xfId="0" applyFont="1" applyBorder="1" applyProtection="1">
      <alignment vertical="center"/>
      <protection hidden="1"/>
    </xf>
    <xf numFmtId="0" fontId="5" fillId="0" borderId="5"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176" fontId="11" fillId="0" borderId="0" xfId="0" applyNumberFormat="1" applyFont="1" applyAlignment="1" applyProtection="1">
      <alignment vertical="top"/>
      <protection hidden="1"/>
    </xf>
    <xf numFmtId="177" fontId="4" fillId="0" borderId="0" xfId="0" applyNumberFormat="1" applyFont="1" applyAlignment="1" applyProtection="1">
      <alignment horizontal="right" vertical="center" wrapText="1"/>
      <protection hidden="1"/>
    </xf>
    <xf numFmtId="177" fontId="4" fillId="0" borderId="0" xfId="1" applyNumberFormat="1" applyFont="1" applyFill="1" applyBorder="1" applyAlignment="1" applyProtection="1">
      <alignment vertical="center" wrapText="1"/>
      <protection hidden="1"/>
    </xf>
    <xf numFmtId="176" fontId="5" fillId="0" borderId="0" xfId="1" applyNumberFormat="1" applyFont="1" applyProtection="1">
      <alignment vertical="center"/>
      <protection hidden="1"/>
    </xf>
    <xf numFmtId="0" fontId="8" fillId="0" borderId="0" xfId="0" applyFont="1" applyProtection="1">
      <alignment vertical="center"/>
      <protection hidden="1"/>
    </xf>
    <xf numFmtId="176" fontId="5" fillId="0" borderId="0" xfId="1" applyNumberFormat="1" applyFont="1" applyFill="1" applyProtection="1">
      <alignment vertical="center"/>
      <protection hidden="1"/>
    </xf>
    <xf numFmtId="177" fontId="4" fillId="3" borderId="19" xfId="1" applyNumberFormat="1" applyFont="1" applyFill="1" applyBorder="1" applyAlignment="1" applyProtection="1">
      <alignment horizontal="right" vertical="center" wrapText="1"/>
      <protection hidden="1"/>
    </xf>
    <xf numFmtId="177" fontId="4" fillId="3" borderId="20" xfId="1" applyNumberFormat="1" applyFont="1" applyFill="1" applyBorder="1" applyAlignment="1" applyProtection="1">
      <alignment horizontal="right" vertical="center" wrapText="1"/>
      <protection hidden="1"/>
    </xf>
    <xf numFmtId="0" fontId="12" fillId="0" borderId="25" xfId="3" applyFont="1" applyBorder="1" applyAlignment="1" applyProtection="1">
      <alignment horizontal="center" vertical="center" wrapText="1"/>
      <protection hidden="1"/>
    </xf>
    <xf numFmtId="0" fontId="36" fillId="0" borderId="0" xfId="3" applyFont="1" applyAlignment="1" applyProtection="1">
      <alignment horizontal="center" vertical="center" wrapText="1"/>
      <protection hidden="1"/>
    </xf>
    <xf numFmtId="0" fontId="17" fillId="0" borderId="0" xfId="3" applyFont="1" applyAlignment="1" applyProtection="1">
      <alignment vertical="center"/>
      <protection hidden="1"/>
    </xf>
    <xf numFmtId="0" fontId="4" fillId="0" borderId="0" xfId="3" applyFont="1" applyAlignment="1" applyProtection="1">
      <alignment vertical="center" wrapText="1"/>
      <protection hidden="1"/>
    </xf>
    <xf numFmtId="0" fontId="28" fillId="0" borderId="0" xfId="3" applyFont="1" applyAlignment="1" applyProtection="1">
      <alignment vertical="center" wrapText="1"/>
      <protection hidden="1"/>
    </xf>
    <xf numFmtId="0" fontId="11" fillId="0" borderId="0" xfId="3" applyFont="1" applyAlignment="1" applyProtection="1">
      <alignment horizontal="center" vertical="center"/>
      <protection hidden="1"/>
    </xf>
    <xf numFmtId="176" fontId="31" fillId="2" borderId="27" xfId="0" applyNumberFormat="1" applyFont="1" applyFill="1" applyBorder="1" applyAlignment="1" applyProtection="1">
      <alignment horizontal="left" vertical="center" wrapText="1"/>
      <protection hidden="1"/>
    </xf>
    <xf numFmtId="0" fontId="4" fillId="0" borderId="0" xfId="3" applyFont="1" applyAlignment="1" applyProtection="1">
      <alignment horizontal="center" vertical="center"/>
      <protection hidden="1"/>
    </xf>
    <xf numFmtId="0" fontId="5" fillId="0" borderId="33" xfId="0" applyFont="1" applyBorder="1" applyProtection="1">
      <alignment vertical="center"/>
      <protection hidden="1"/>
    </xf>
    <xf numFmtId="0" fontId="4" fillId="0" borderId="33" xfId="3" applyFont="1" applyBorder="1" applyAlignment="1" applyProtection="1">
      <alignment vertical="center" wrapText="1"/>
      <protection hidden="1"/>
    </xf>
    <xf numFmtId="176" fontId="35" fillId="0" borderId="0" xfId="3" applyNumberFormat="1" applyFont="1" applyAlignment="1" applyProtection="1">
      <alignment horizontal="center" vertical="center" wrapText="1"/>
      <protection hidden="1"/>
    </xf>
    <xf numFmtId="0" fontId="9" fillId="0" borderId="26" xfId="3" applyFont="1" applyBorder="1" applyAlignment="1" applyProtection="1">
      <alignment vertical="center" wrapText="1"/>
      <protection hidden="1"/>
    </xf>
    <xf numFmtId="38" fontId="5" fillId="0" borderId="0" xfId="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protection hidden="1"/>
    </xf>
    <xf numFmtId="38" fontId="5" fillId="0" borderId="0" xfId="1" applyFont="1" applyFill="1" applyBorder="1" applyAlignment="1" applyProtection="1">
      <alignment horizontal="right" vertical="center" wrapText="1"/>
      <protection hidden="1"/>
    </xf>
    <xf numFmtId="0" fontId="5" fillId="0" borderId="0" xfId="3" applyFont="1" applyAlignment="1" applyProtection="1">
      <alignment vertical="center" wrapText="1"/>
      <protection hidden="1"/>
    </xf>
    <xf numFmtId="176" fontId="14" fillId="0" borderId="34" xfId="1" applyNumberFormat="1" applyFont="1" applyFill="1" applyBorder="1" applyAlignment="1" applyProtection="1">
      <alignment horizontal="right" vertical="center"/>
      <protection hidden="1"/>
    </xf>
    <xf numFmtId="176" fontId="14" fillId="0" borderId="27" xfId="0" applyNumberFormat="1" applyFont="1" applyBorder="1" applyAlignment="1" applyProtection="1">
      <alignment horizontal="right" vertical="center"/>
      <protection hidden="1"/>
    </xf>
    <xf numFmtId="176" fontId="14" fillId="0" borderId="27" xfId="1" applyNumberFormat="1" applyFont="1" applyFill="1" applyBorder="1" applyAlignment="1" applyProtection="1">
      <alignment horizontal="right" vertical="center"/>
      <protection hidden="1"/>
    </xf>
    <xf numFmtId="176" fontId="14" fillId="0" borderId="32" xfId="0" applyNumberFormat="1" applyFont="1" applyBorder="1" applyAlignment="1" applyProtection="1">
      <alignment horizontal="right" vertical="center"/>
      <protection hidden="1"/>
    </xf>
    <xf numFmtId="176" fontId="14" fillId="0" borderId="33" xfId="0" applyNumberFormat="1" applyFont="1" applyBorder="1" applyAlignment="1" applyProtection="1">
      <alignment horizontal="right" vertical="center"/>
      <protection hidden="1"/>
    </xf>
    <xf numFmtId="176" fontId="14" fillId="0" borderId="34" xfId="0" applyNumberFormat="1" applyFont="1" applyBorder="1" applyAlignment="1" applyProtection="1">
      <alignment horizontal="right" vertical="center"/>
      <protection hidden="1"/>
    </xf>
    <xf numFmtId="176" fontId="14" fillId="0" borderId="28" xfId="0" applyNumberFormat="1" applyFont="1" applyBorder="1" applyAlignment="1" applyProtection="1">
      <alignment horizontal="right" vertical="center"/>
      <protection hidden="1"/>
    </xf>
    <xf numFmtId="176" fontId="14" fillId="0" borderId="31" xfId="0" applyNumberFormat="1" applyFont="1" applyBorder="1" applyAlignment="1" applyProtection="1">
      <alignment horizontal="right" vertical="center"/>
      <protection hidden="1"/>
    </xf>
    <xf numFmtId="0" fontId="5" fillId="0" borderId="32" xfId="3" applyFont="1" applyBorder="1" applyAlignment="1" applyProtection="1">
      <alignment horizontal="right" vertical="center"/>
      <protection hidden="1"/>
    </xf>
    <xf numFmtId="0" fontId="5" fillId="0" borderId="27" xfId="3" applyFont="1" applyBorder="1" applyAlignment="1" applyProtection="1">
      <alignment horizontal="right" vertical="center"/>
      <protection hidden="1"/>
    </xf>
    <xf numFmtId="0" fontId="5" fillId="0" borderId="23" xfId="0" applyFont="1" applyBorder="1" applyAlignment="1" applyProtection="1">
      <alignment horizontal="center" vertical="center"/>
      <protection hidden="1"/>
    </xf>
    <xf numFmtId="0" fontId="8" fillId="0" borderId="23" xfId="3" applyFont="1" applyBorder="1" applyAlignment="1" applyProtection="1">
      <alignment vertical="center" wrapText="1"/>
      <protection hidden="1"/>
    </xf>
    <xf numFmtId="0" fontId="5" fillId="0" borderId="34" xfId="3" applyFont="1" applyBorder="1" applyAlignment="1" applyProtection="1">
      <alignment vertical="center" wrapText="1"/>
      <protection hidden="1"/>
    </xf>
    <xf numFmtId="0" fontId="5" fillId="0" borderId="38" xfId="3" applyFont="1" applyBorder="1" applyAlignment="1" applyProtection="1">
      <alignment vertical="center" wrapText="1"/>
      <protection hidden="1"/>
    </xf>
    <xf numFmtId="0" fontId="5" fillId="0" borderId="43" xfId="3" applyFont="1" applyBorder="1" applyAlignment="1" applyProtection="1">
      <alignment vertical="center" wrapText="1"/>
      <protection hidden="1"/>
    </xf>
    <xf numFmtId="0" fontId="5" fillId="0" borderId="28" xfId="3" applyFont="1" applyBorder="1" applyAlignment="1" applyProtection="1">
      <alignment vertical="center" wrapText="1"/>
      <protection hidden="1"/>
    </xf>
    <xf numFmtId="0" fontId="5" fillId="0" borderId="18" xfId="0" applyFont="1" applyBorder="1" applyAlignment="1" applyProtection="1">
      <alignment vertical="center" shrinkToFit="1"/>
      <protection hidden="1"/>
    </xf>
    <xf numFmtId="0" fontId="5" fillId="0" borderId="26" xfId="0" applyFont="1" applyBorder="1" applyAlignment="1" applyProtection="1">
      <alignment vertical="center" shrinkToFit="1"/>
      <protection hidden="1"/>
    </xf>
    <xf numFmtId="176" fontId="20" fillId="0" borderId="0" xfId="0" applyNumberFormat="1" applyFont="1" applyAlignment="1" applyProtection="1">
      <alignment horizontal="center" vertical="center"/>
      <protection hidden="1"/>
    </xf>
    <xf numFmtId="0" fontId="20" fillId="0" borderId="0" xfId="3" applyFont="1" applyAlignment="1" applyProtection="1">
      <alignment horizontal="center" vertical="center" wrapText="1"/>
      <protection hidden="1"/>
    </xf>
    <xf numFmtId="176" fontId="20" fillId="0" borderId="0" xfId="0" applyNumberFormat="1" applyFont="1" applyAlignment="1" applyProtection="1">
      <alignment horizontal="center" vertical="center" shrinkToFit="1"/>
      <protection hidden="1"/>
    </xf>
    <xf numFmtId="176" fontId="20" fillId="0" borderId="5" xfId="0" applyNumberFormat="1" applyFont="1" applyBorder="1" applyAlignment="1" applyProtection="1">
      <alignment horizontal="center" vertical="center" shrinkToFit="1"/>
      <protection hidden="1"/>
    </xf>
    <xf numFmtId="0" fontId="8" fillId="0" borderId="25" xfId="3" applyFont="1" applyBorder="1" applyAlignment="1" applyProtection="1">
      <alignment horizontal="center" vertical="center" wrapText="1"/>
      <protection hidden="1"/>
    </xf>
    <xf numFmtId="38" fontId="5" fillId="0" borderId="25" xfId="1" applyFont="1" applyFill="1" applyBorder="1" applyAlignment="1" applyProtection="1">
      <alignment horizontal="right" vertical="center" wrapText="1"/>
      <protection hidden="1"/>
    </xf>
    <xf numFmtId="176" fontId="20" fillId="0" borderId="0" xfId="3" applyNumberFormat="1" applyFont="1" applyAlignment="1" applyProtection="1">
      <alignment vertical="center" wrapText="1"/>
      <protection hidden="1"/>
    </xf>
    <xf numFmtId="176" fontId="20" fillId="0" borderId="0" xfId="3" applyNumberFormat="1" applyFont="1" applyAlignment="1" applyProtection="1">
      <alignment horizontal="center" vertical="center" wrapText="1"/>
      <protection hidden="1"/>
    </xf>
    <xf numFmtId="0" fontId="5" fillId="0" borderId="37" xfId="3" applyFont="1" applyBorder="1" applyAlignment="1" applyProtection="1">
      <alignment vertical="center" wrapText="1"/>
      <protection hidden="1"/>
    </xf>
    <xf numFmtId="0" fontId="5" fillId="0" borderId="35" xfId="3" applyFont="1" applyBorder="1" applyAlignment="1" applyProtection="1">
      <alignment vertical="center" wrapText="1"/>
      <protection hidden="1"/>
    </xf>
    <xf numFmtId="0" fontId="5" fillId="0" borderId="36" xfId="3" applyFont="1" applyBorder="1" applyAlignment="1" applyProtection="1">
      <alignment vertical="center" wrapText="1"/>
      <protection hidden="1"/>
    </xf>
    <xf numFmtId="0" fontId="5" fillId="0" borderId="4" xfId="3" applyFont="1" applyBorder="1" applyAlignment="1" applyProtection="1">
      <alignment vertical="center" wrapText="1"/>
      <protection hidden="1"/>
    </xf>
    <xf numFmtId="0" fontId="5" fillId="0" borderId="5" xfId="0" applyFont="1" applyBorder="1" applyProtection="1">
      <alignment vertical="center"/>
      <protection hidden="1"/>
    </xf>
    <xf numFmtId="0" fontId="5" fillId="0" borderId="39" xfId="0" applyFont="1" applyBorder="1" applyAlignment="1" applyProtection="1">
      <alignment horizontal="center" vertical="center"/>
      <protection hidden="1"/>
    </xf>
    <xf numFmtId="182" fontId="5" fillId="0" borderId="39" xfId="1" applyNumberFormat="1" applyFont="1" applyFill="1" applyBorder="1" applyAlignment="1" applyProtection="1">
      <alignment horizontal="right" vertical="center"/>
      <protection hidden="1"/>
    </xf>
    <xf numFmtId="182" fontId="35" fillId="0" borderId="0" xfId="1" applyNumberFormat="1" applyFont="1" applyFill="1" applyBorder="1" applyAlignment="1" applyProtection="1">
      <alignment horizontal="center" vertical="center"/>
      <protection hidden="1"/>
    </xf>
    <xf numFmtId="182" fontId="17" fillId="0" borderId="5" xfId="1" applyNumberFormat="1" applyFont="1" applyFill="1" applyBorder="1" applyAlignment="1" applyProtection="1">
      <alignment horizontal="center" vertical="center"/>
      <protection hidden="1"/>
    </xf>
    <xf numFmtId="182" fontId="5" fillId="0" borderId="21" xfId="1" applyNumberFormat="1" applyFont="1" applyFill="1" applyBorder="1" applyAlignment="1" applyProtection="1">
      <alignment horizontal="right" vertical="center"/>
      <protection hidden="1"/>
    </xf>
    <xf numFmtId="182" fontId="5" fillId="0" borderId="23" xfId="1" applyNumberFormat="1" applyFont="1" applyFill="1" applyBorder="1" applyAlignment="1" applyProtection="1">
      <alignment horizontal="right" vertical="center"/>
      <protection hidden="1"/>
    </xf>
    <xf numFmtId="182" fontId="5" fillId="0" borderId="22" xfId="1" applyNumberFormat="1" applyFont="1" applyFill="1" applyBorder="1" applyAlignment="1" applyProtection="1">
      <alignment horizontal="right" vertical="center"/>
      <protection hidden="1"/>
    </xf>
    <xf numFmtId="180" fontId="5" fillId="5" borderId="39" xfId="0" applyNumberFormat="1" applyFont="1" applyFill="1" applyBorder="1" applyAlignment="1" applyProtection="1">
      <alignment horizontal="center" vertical="center"/>
      <protection hidden="1"/>
    </xf>
    <xf numFmtId="180" fontId="5" fillId="5" borderId="41" xfId="0" applyNumberFormat="1" applyFont="1" applyFill="1" applyBorder="1" applyAlignment="1" applyProtection="1">
      <alignment horizontal="center" vertical="center" shrinkToFit="1"/>
      <protection hidden="1"/>
    </xf>
    <xf numFmtId="180" fontId="5" fillId="5" borderId="39" xfId="0" applyNumberFormat="1" applyFont="1" applyFill="1" applyBorder="1" applyAlignment="1" applyProtection="1">
      <alignment vertical="center" shrinkToFit="1"/>
      <protection hidden="1"/>
    </xf>
    <xf numFmtId="180" fontId="5" fillId="5" borderId="21" xfId="0" applyNumberFormat="1" applyFont="1" applyFill="1" applyBorder="1" applyAlignment="1" applyProtection="1">
      <alignment horizontal="center" vertical="center"/>
      <protection hidden="1"/>
    </xf>
    <xf numFmtId="180" fontId="5" fillId="5" borderId="22" xfId="0" applyNumberFormat="1" applyFont="1" applyFill="1" applyBorder="1" applyAlignment="1" applyProtection="1">
      <alignment horizontal="center" vertical="center"/>
      <protection hidden="1"/>
    </xf>
    <xf numFmtId="180" fontId="5" fillId="5" borderId="39" xfId="1" applyNumberFormat="1" applyFont="1" applyFill="1" applyBorder="1" applyAlignment="1" applyProtection="1">
      <alignment vertical="center"/>
      <protection hidden="1"/>
    </xf>
    <xf numFmtId="180" fontId="5" fillId="0" borderId="39" xfId="1" applyNumberFormat="1" applyFont="1" applyFill="1" applyBorder="1" applyAlignment="1" applyProtection="1">
      <alignment horizontal="right" vertical="center"/>
      <protection hidden="1"/>
    </xf>
    <xf numFmtId="180" fontId="5" fillId="0" borderId="39" xfId="0" applyNumberFormat="1" applyFont="1" applyBorder="1" applyAlignment="1" applyProtection="1">
      <alignment horizontal="right" vertical="center"/>
      <protection hidden="1"/>
    </xf>
    <xf numFmtId="180" fontId="5" fillId="5" borderId="39" xfId="0" applyNumberFormat="1" applyFont="1" applyFill="1" applyBorder="1" applyProtection="1">
      <alignment vertical="center"/>
      <protection hidden="1"/>
    </xf>
    <xf numFmtId="180" fontId="5" fillId="5" borderId="39" xfId="3" applyNumberFormat="1" applyFont="1" applyFill="1" applyBorder="1" applyAlignment="1" applyProtection="1">
      <alignment horizontal="center" vertical="center"/>
      <protection hidden="1"/>
    </xf>
    <xf numFmtId="180" fontId="5" fillId="5" borderId="39" xfId="0" applyNumberFormat="1" applyFont="1" applyFill="1" applyBorder="1" applyAlignment="1" applyProtection="1">
      <alignment horizontal="center" vertical="center" shrinkToFit="1"/>
      <protection hidden="1"/>
    </xf>
    <xf numFmtId="180" fontId="5" fillId="0" borderId="0" xfId="0" applyNumberFormat="1" applyFont="1" applyProtection="1">
      <alignment vertical="center"/>
      <protection hidden="1"/>
    </xf>
    <xf numFmtId="181" fontId="5" fillId="0" borderId="39" xfId="3" applyNumberFormat="1" applyFont="1" applyBorder="1" applyAlignment="1" applyProtection="1">
      <alignment horizontal="right" vertical="center"/>
      <protection hidden="1"/>
    </xf>
    <xf numFmtId="181" fontId="5" fillId="0" borderId="40" xfId="3" applyNumberFormat="1" applyFont="1" applyBorder="1" applyAlignment="1" applyProtection="1">
      <alignment horizontal="right" vertical="center"/>
      <protection hidden="1"/>
    </xf>
    <xf numFmtId="181" fontId="5" fillId="0" borderId="5" xfId="3" applyNumberFormat="1" applyFont="1" applyBorder="1" applyAlignment="1" applyProtection="1">
      <alignment horizontal="right" vertical="center"/>
      <protection hidden="1"/>
    </xf>
    <xf numFmtId="180" fontId="5" fillId="5" borderId="5" xfId="3" applyNumberFormat="1" applyFont="1" applyFill="1" applyBorder="1" applyAlignment="1" applyProtection="1">
      <alignment horizontal="center" vertical="center"/>
      <protection hidden="1"/>
    </xf>
    <xf numFmtId="180" fontId="5" fillId="0" borderId="5" xfId="3" applyNumberFormat="1" applyFont="1" applyBorder="1" applyAlignment="1" applyProtection="1">
      <alignment horizontal="center" vertical="center"/>
      <protection hidden="1"/>
    </xf>
    <xf numFmtId="180" fontId="5" fillId="0" borderId="25" xfId="3" applyNumberFormat="1" applyFont="1" applyBorder="1" applyAlignment="1" applyProtection="1">
      <alignment horizontal="center" vertical="center"/>
      <protection hidden="1"/>
    </xf>
    <xf numFmtId="180" fontId="5" fillId="0" borderId="17" xfId="3" applyNumberFormat="1" applyFont="1" applyBorder="1" applyAlignment="1" applyProtection="1">
      <alignment horizontal="center" vertical="center"/>
      <protection hidden="1"/>
    </xf>
    <xf numFmtId="180" fontId="5" fillId="0" borderId="2" xfId="3" applyNumberFormat="1" applyFont="1" applyBorder="1" applyAlignment="1" applyProtection="1">
      <alignment horizontal="center" vertical="center"/>
      <protection hidden="1"/>
    </xf>
    <xf numFmtId="180" fontId="5" fillId="0" borderId="18" xfId="3" applyNumberFormat="1" applyFont="1" applyBorder="1" applyAlignment="1" applyProtection="1">
      <alignment horizontal="center" vertical="center"/>
      <protection hidden="1"/>
    </xf>
    <xf numFmtId="180" fontId="5" fillId="0" borderId="26" xfId="3" applyNumberFormat="1" applyFont="1" applyBorder="1" applyAlignment="1" applyProtection="1">
      <alignment horizontal="center" vertical="center"/>
      <protection hidden="1"/>
    </xf>
    <xf numFmtId="181" fontId="5" fillId="0" borderId="39" xfId="1" applyNumberFormat="1" applyFont="1" applyFill="1" applyBorder="1" applyAlignment="1" applyProtection="1">
      <alignment horizontal="right" vertical="center"/>
      <protection hidden="1"/>
    </xf>
    <xf numFmtId="181" fontId="5" fillId="0" borderId="5" xfId="1" applyNumberFormat="1" applyFont="1" applyFill="1" applyBorder="1" applyAlignment="1" applyProtection="1">
      <alignment horizontal="center" vertical="center"/>
      <protection hidden="1"/>
    </xf>
    <xf numFmtId="181" fontId="5" fillId="0" borderId="26" xfId="1" applyNumberFormat="1" applyFont="1" applyFill="1" applyBorder="1" applyAlignment="1" applyProtection="1">
      <alignment horizontal="right" vertical="center"/>
      <protection hidden="1"/>
    </xf>
    <xf numFmtId="181" fontId="5" fillId="0" borderId="41" xfId="3" applyNumberFormat="1" applyFont="1" applyBorder="1" applyAlignment="1" applyProtection="1">
      <alignment vertical="center"/>
      <protection hidden="1"/>
    </xf>
    <xf numFmtId="181" fontId="5" fillId="0" borderId="39" xfId="3" applyNumberFormat="1" applyFont="1" applyBorder="1" applyAlignment="1" applyProtection="1">
      <alignment vertical="center"/>
      <protection hidden="1"/>
    </xf>
    <xf numFmtId="180" fontId="5" fillId="5" borderId="42" xfId="3" applyNumberFormat="1" applyFont="1" applyFill="1" applyBorder="1" applyAlignment="1" applyProtection="1">
      <alignment horizontal="center" vertical="center" shrinkToFit="1"/>
      <protection hidden="1"/>
    </xf>
    <xf numFmtId="180" fontId="5" fillId="5" borderId="39" xfId="3" applyNumberFormat="1" applyFont="1" applyFill="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protection hidden="1"/>
    </xf>
    <xf numFmtId="180" fontId="5" fillId="5" borderId="41" xfId="3" applyNumberFormat="1" applyFont="1" applyFill="1" applyBorder="1" applyAlignment="1" applyProtection="1">
      <alignment vertical="center" shrinkToFit="1"/>
      <protection hidden="1"/>
    </xf>
    <xf numFmtId="185" fontId="4" fillId="5" borderId="5" xfId="0" applyNumberFormat="1" applyFont="1" applyFill="1" applyBorder="1" applyAlignment="1" applyProtection="1">
      <alignment horizontal="center" vertical="center" shrinkToFit="1"/>
      <protection hidden="1"/>
    </xf>
    <xf numFmtId="184" fontId="4" fillId="5" borderId="5" xfId="0" applyNumberFormat="1" applyFont="1" applyFill="1" applyBorder="1" applyAlignment="1" applyProtection="1">
      <alignment horizontal="center" vertical="center" shrinkToFit="1"/>
      <protection hidden="1"/>
    </xf>
    <xf numFmtId="0" fontId="4" fillId="5" borderId="17" xfId="0" applyFont="1" applyFill="1" applyBorder="1" applyAlignment="1" applyProtection="1">
      <alignment horizontal="center" vertical="center" shrinkToFit="1"/>
      <protection hidden="1"/>
    </xf>
    <xf numFmtId="176" fontId="4" fillId="5" borderId="40" xfId="0" applyNumberFormat="1" applyFont="1" applyFill="1" applyBorder="1" applyAlignment="1" applyProtection="1">
      <alignment vertical="center" shrinkToFit="1"/>
      <protection hidden="1"/>
    </xf>
    <xf numFmtId="182" fontId="5" fillId="0" borderId="18" xfId="1" applyNumberFormat="1" applyFont="1" applyFill="1" applyBorder="1" applyAlignment="1" applyProtection="1">
      <alignment horizontal="right" vertical="center"/>
      <protection hidden="1"/>
    </xf>
    <xf numFmtId="182" fontId="5" fillId="0" borderId="0" xfId="1" applyNumberFormat="1" applyFont="1" applyFill="1" applyBorder="1" applyAlignment="1" applyProtection="1">
      <alignment horizontal="left" vertical="center"/>
      <protection hidden="1"/>
    </xf>
    <xf numFmtId="182" fontId="5" fillId="0" borderId="0" xfId="1" applyNumberFormat="1" applyFont="1" applyFill="1" applyBorder="1" applyAlignment="1" applyProtection="1">
      <alignment horizontal="right" vertical="center"/>
      <protection hidden="1"/>
    </xf>
    <xf numFmtId="182" fontId="5" fillId="0" borderId="26" xfId="1" applyNumberFormat="1" applyFont="1" applyFill="1" applyBorder="1" applyAlignment="1" applyProtection="1">
      <alignment horizontal="right" vertical="center"/>
      <protection hidden="1"/>
    </xf>
    <xf numFmtId="182" fontId="5" fillId="0" borderId="18" xfId="1" quotePrefix="1" applyNumberFormat="1" applyFont="1" applyFill="1" applyBorder="1" applyAlignment="1" applyProtection="1">
      <alignment horizontal="right" vertical="center"/>
      <protection hidden="1"/>
    </xf>
    <xf numFmtId="186" fontId="5" fillId="0" borderId="39" xfId="1" applyNumberFormat="1" applyFont="1" applyFill="1" applyBorder="1" applyAlignment="1" applyProtection="1">
      <alignment horizontal="right" vertical="center"/>
      <protection hidden="1"/>
    </xf>
    <xf numFmtId="186" fontId="5" fillId="0" borderId="52" xfId="1" applyNumberFormat="1" applyFont="1" applyFill="1" applyBorder="1" applyAlignment="1" applyProtection="1">
      <alignment horizontal="right" vertical="center"/>
      <protection hidden="1"/>
    </xf>
    <xf numFmtId="186" fontId="5" fillId="0" borderId="53" xfId="1" applyNumberFormat="1" applyFont="1" applyFill="1" applyBorder="1" applyAlignment="1" applyProtection="1">
      <alignment horizontal="right" vertical="center"/>
      <protection hidden="1"/>
    </xf>
    <xf numFmtId="186" fontId="5" fillId="0" borderId="5" xfId="1" applyNumberFormat="1" applyFont="1" applyFill="1" applyBorder="1" applyAlignment="1" applyProtection="1">
      <alignment horizontal="right" vertical="center"/>
      <protection hidden="1"/>
    </xf>
    <xf numFmtId="183" fontId="5" fillId="0" borderId="0" xfId="1" applyNumberFormat="1" applyFont="1" applyFill="1" applyBorder="1" applyAlignment="1" applyProtection="1">
      <alignment horizontal="right" vertical="center"/>
      <protection hidden="1"/>
    </xf>
    <xf numFmtId="186" fontId="5" fillId="0" borderId="17" xfId="1" applyNumberFormat="1" applyFont="1" applyFill="1" applyBorder="1" applyAlignment="1" applyProtection="1">
      <alignment horizontal="right" vertical="center"/>
      <protection hidden="1"/>
    </xf>
    <xf numFmtId="186" fontId="5" fillId="0" borderId="32" xfId="1" applyNumberFormat="1" applyFont="1" applyFill="1" applyBorder="1" applyAlignment="1" applyProtection="1">
      <alignment horizontal="right" vertical="center"/>
      <protection hidden="1"/>
    </xf>
    <xf numFmtId="182" fontId="5" fillId="0" borderId="5" xfId="1" applyNumberFormat="1" applyFont="1" applyFill="1" applyBorder="1" applyAlignment="1" applyProtection="1">
      <alignment horizontal="right" vertical="center"/>
      <protection hidden="1"/>
    </xf>
    <xf numFmtId="182" fontId="5" fillId="0" borderId="27" xfId="1" applyNumberFormat="1" applyFont="1" applyFill="1" applyBorder="1" applyAlignment="1" applyProtection="1">
      <alignment horizontal="right" vertical="center"/>
      <protection hidden="1"/>
    </xf>
    <xf numFmtId="182" fontId="5" fillId="0" borderId="33" xfId="1" applyNumberFormat="1" applyFont="1" applyFill="1" applyBorder="1" applyAlignment="1" applyProtection="1">
      <alignment horizontal="right" vertical="center"/>
      <protection hidden="1"/>
    </xf>
    <xf numFmtId="182" fontId="5" fillId="0" borderId="31" xfId="1" applyNumberFormat="1" applyFont="1" applyFill="1" applyBorder="1" applyAlignment="1" applyProtection="1">
      <alignment horizontal="right" vertical="center"/>
      <protection hidden="1"/>
    </xf>
    <xf numFmtId="0" fontId="24" fillId="4" borderId="5" xfId="0" applyFont="1" applyFill="1" applyBorder="1" applyAlignment="1" applyProtection="1">
      <alignment horizontal="center" vertical="center" shrinkToFit="1"/>
      <protection locked="0"/>
    </xf>
    <xf numFmtId="179" fontId="24" fillId="4" borderId="2" xfId="0" applyNumberFormat="1" applyFont="1" applyFill="1" applyBorder="1" applyAlignment="1" applyProtection="1">
      <alignment horizontal="center" vertical="center" shrinkToFit="1"/>
      <protection locked="0"/>
    </xf>
    <xf numFmtId="176" fontId="24" fillId="4" borderId="5" xfId="1" applyNumberFormat="1" applyFont="1" applyFill="1" applyBorder="1" applyAlignment="1" applyProtection="1">
      <alignment horizontal="center" vertical="center" shrinkToFit="1"/>
      <protection locked="0"/>
    </xf>
    <xf numFmtId="0" fontId="24" fillId="4" borderId="5" xfId="3" applyFont="1" applyFill="1" applyBorder="1" applyAlignment="1" applyProtection="1">
      <alignment horizontal="center" vertical="center" shrinkToFit="1"/>
      <protection locked="0"/>
    </xf>
    <xf numFmtId="0" fontId="24" fillId="4" borderId="5" xfId="0" applyFont="1" applyFill="1" applyBorder="1" applyAlignment="1" applyProtection="1">
      <alignment horizontal="left" vertical="center" shrinkToFit="1"/>
      <protection locked="0"/>
    </xf>
    <xf numFmtId="49" fontId="24" fillId="4" borderId="4" xfId="3" applyNumberFormat="1" applyFont="1" applyFill="1" applyBorder="1" applyAlignment="1" applyProtection="1">
      <alignment horizontal="center" vertical="center" shrinkToFit="1"/>
      <protection locked="0"/>
    </xf>
    <xf numFmtId="49" fontId="24" fillId="4" borderId="36" xfId="3" applyNumberFormat="1" applyFont="1" applyFill="1" applyBorder="1" applyAlignment="1" applyProtection="1">
      <alignment horizontal="center" vertical="center" shrinkToFit="1"/>
      <protection locked="0"/>
    </xf>
    <xf numFmtId="0" fontId="30" fillId="4" borderId="2" xfId="3" applyFont="1" applyFill="1" applyBorder="1" applyAlignment="1" applyProtection="1">
      <alignment horizontal="center" vertical="center" shrinkToFit="1"/>
      <protection locked="0"/>
    </xf>
    <xf numFmtId="0" fontId="30" fillId="4" borderId="51" xfId="3" applyFont="1" applyFill="1" applyBorder="1" applyAlignment="1" applyProtection="1">
      <alignment horizontal="center" vertical="center" shrinkToFit="1"/>
      <protection locked="0"/>
    </xf>
    <xf numFmtId="180" fontId="5" fillId="5" borderId="5" xfId="0" applyNumberFormat="1" applyFont="1" applyFill="1" applyBorder="1" applyAlignment="1" applyProtection="1">
      <alignment horizontal="center" vertical="center"/>
      <protection hidden="1"/>
    </xf>
    <xf numFmtId="0" fontId="10" fillId="0" borderId="0" xfId="0" applyFont="1" applyProtection="1">
      <alignment vertical="center"/>
      <protection hidden="1"/>
    </xf>
    <xf numFmtId="0" fontId="9" fillId="0" borderId="0" xfId="1" applyNumberFormat="1"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41" fillId="0" borderId="0" xfId="1" applyNumberFormat="1" applyFont="1" applyFill="1" applyBorder="1" applyAlignment="1" applyProtection="1">
      <alignment vertical="center"/>
      <protection hidden="1"/>
    </xf>
    <xf numFmtId="0" fontId="4" fillId="0" borderId="0" xfId="0" applyFont="1" applyAlignment="1" applyProtection="1">
      <alignment vertical="center" shrinkToFit="1"/>
      <protection hidden="1"/>
    </xf>
    <xf numFmtId="0" fontId="5" fillId="0" borderId="0" xfId="0" applyFont="1" applyAlignment="1" applyProtection="1">
      <alignment horizontal="left"/>
      <protection hidden="1"/>
    </xf>
    <xf numFmtId="176" fontId="9" fillId="0" borderId="6" xfId="0" applyNumberFormat="1" applyFont="1" applyBorder="1" applyAlignment="1" applyProtection="1">
      <alignment vertical="top" wrapText="1"/>
      <protection hidden="1"/>
    </xf>
    <xf numFmtId="176" fontId="12" fillId="0" borderId="0" xfId="0" applyNumberFormat="1" applyFont="1" applyAlignment="1" applyProtection="1">
      <alignment vertical="top" wrapText="1"/>
      <protection hidden="1"/>
    </xf>
    <xf numFmtId="176" fontId="5" fillId="0" borderId="5" xfId="0" applyNumberFormat="1" applyFont="1" applyBorder="1" applyAlignment="1" applyProtection="1">
      <alignment horizontal="right" vertical="center"/>
      <protection hidden="1"/>
    </xf>
    <xf numFmtId="176" fontId="5" fillId="0" borderId="0" xfId="1" applyNumberFormat="1" applyFont="1" applyFill="1" applyAlignment="1" applyProtection="1">
      <alignment horizontal="right" vertical="center"/>
      <protection hidden="1"/>
    </xf>
    <xf numFmtId="188" fontId="24" fillId="4" borderId="39" xfId="0" applyNumberFormat="1" applyFont="1" applyFill="1" applyBorder="1" applyAlignment="1" applyProtection="1">
      <alignment horizontal="center" vertical="center" shrinkToFit="1"/>
      <protection locked="0"/>
    </xf>
    <xf numFmtId="182" fontId="5" fillId="0" borderId="54" xfId="1" applyNumberFormat="1" applyFont="1" applyFill="1" applyBorder="1" applyAlignment="1" applyProtection="1">
      <alignment horizontal="right" vertical="center"/>
      <protection hidden="1"/>
    </xf>
    <xf numFmtId="189" fontId="24" fillId="4" borderId="5" xfId="0" applyNumberFormat="1" applyFont="1" applyFill="1" applyBorder="1" applyAlignment="1" applyProtection="1">
      <alignment horizontal="center" vertical="center" shrinkToFit="1"/>
      <protection locked="0"/>
    </xf>
    <xf numFmtId="176" fontId="24" fillId="4" borderId="40" xfId="1" applyNumberFormat="1" applyFont="1" applyFill="1" applyBorder="1" applyAlignment="1" applyProtection="1">
      <alignment horizontal="center" vertical="center" shrinkToFit="1"/>
      <protection locked="0"/>
    </xf>
    <xf numFmtId="176" fontId="24" fillId="4" borderId="2" xfId="1" applyNumberFormat="1" applyFont="1" applyFill="1" applyBorder="1" applyAlignment="1" applyProtection="1">
      <alignment horizontal="center" vertical="center" shrinkToFit="1"/>
      <protection locked="0"/>
    </xf>
    <xf numFmtId="0" fontId="5" fillId="0" borderId="60" xfId="0" applyFont="1" applyBorder="1" applyAlignment="1" applyProtection="1">
      <alignment vertical="center" shrinkToFit="1"/>
      <protection hidden="1"/>
    </xf>
    <xf numFmtId="182" fontId="5" fillId="0" borderId="65" xfId="1" applyNumberFormat="1" applyFont="1" applyFill="1" applyBorder="1" applyAlignment="1" applyProtection="1">
      <alignment horizontal="right" vertical="center"/>
      <protection hidden="1"/>
    </xf>
    <xf numFmtId="182" fontId="5" fillId="0" borderId="66" xfId="1" applyNumberFormat="1" applyFont="1" applyFill="1" applyBorder="1" applyAlignment="1" applyProtection="1">
      <alignment horizontal="right" vertical="center"/>
      <protection hidden="1"/>
    </xf>
    <xf numFmtId="0" fontId="24" fillId="4" borderId="39" xfId="0" applyFont="1" applyFill="1" applyBorder="1" applyAlignment="1" applyProtection="1">
      <alignment horizontal="left" vertical="center" wrapText="1" shrinkToFit="1"/>
      <protection locked="0"/>
    </xf>
    <xf numFmtId="0" fontId="24" fillId="4" borderId="5" xfId="0" applyFont="1" applyFill="1" applyBorder="1" applyAlignment="1" applyProtection="1">
      <alignment horizontal="left" vertical="center" wrapText="1" shrinkToFit="1"/>
      <protection locked="0"/>
    </xf>
    <xf numFmtId="187" fontId="24" fillId="4" borderId="2" xfId="0" applyNumberFormat="1" applyFont="1" applyFill="1" applyBorder="1" applyAlignment="1" applyProtection="1">
      <alignment horizontal="center" vertical="center" shrinkToFit="1"/>
      <protection locked="0"/>
    </xf>
    <xf numFmtId="188" fontId="24" fillId="4" borderId="5" xfId="0" applyNumberFormat="1" applyFont="1" applyFill="1" applyBorder="1" applyAlignment="1" applyProtection="1">
      <alignment horizontal="center" vertical="center" shrinkToFit="1"/>
      <protection locked="0"/>
    </xf>
    <xf numFmtId="188" fontId="24" fillId="4" borderId="5" xfId="0" applyNumberFormat="1" applyFont="1" applyFill="1" applyBorder="1" applyAlignment="1" applyProtection="1">
      <alignment vertical="center" shrinkToFit="1"/>
      <protection locked="0"/>
    </xf>
    <xf numFmtId="180" fontId="5" fillId="5" borderId="5" xfId="0" applyNumberFormat="1" applyFont="1" applyFill="1" applyBorder="1" applyAlignment="1" applyProtection="1">
      <alignment horizontal="left" vertical="center"/>
      <protection hidden="1"/>
    </xf>
    <xf numFmtId="49" fontId="42" fillId="4" borderId="44" xfId="3" quotePrefix="1" applyNumberFormat="1" applyFont="1" applyFill="1" applyBorder="1" applyAlignment="1" applyProtection="1">
      <alignment horizontal="center" vertical="center" shrinkToFit="1"/>
      <protection locked="0"/>
    </xf>
    <xf numFmtId="49" fontId="42" fillId="4" borderId="41" xfId="3" quotePrefix="1" applyNumberFormat="1" applyFont="1" applyFill="1" applyBorder="1" applyAlignment="1" applyProtection="1">
      <alignment horizontal="center" vertical="center" shrinkToFit="1"/>
      <protection locked="0"/>
    </xf>
    <xf numFmtId="49" fontId="42" fillId="4" borderId="5" xfId="3" quotePrefix="1" applyNumberFormat="1" applyFont="1" applyFill="1" applyBorder="1" applyAlignment="1" applyProtection="1">
      <alignment horizontal="center" vertical="center" shrinkToFit="1"/>
      <protection locked="0"/>
    </xf>
    <xf numFmtId="0" fontId="24" fillId="4" borderId="39" xfId="0" quotePrefix="1" applyFont="1" applyFill="1" applyBorder="1" applyAlignment="1" applyProtection="1">
      <alignment horizontal="center" vertical="center" wrapText="1" shrinkToFit="1"/>
      <protection locked="0"/>
    </xf>
    <xf numFmtId="0" fontId="24" fillId="4" borderId="39" xfId="0" applyFont="1" applyFill="1" applyBorder="1" applyAlignment="1" applyProtection="1">
      <alignment horizontal="center" vertical="center" wrapText="1" shrinkToFit="1"/>
      <protection locked="0"/>
    </xf>
    <xf numFmtId="0" fontId="24" fillId="4" borderId="5" xfId="0" applyFont="1" applyFill="1" applyBorder="1" applyAlignment="1" applyProtection="1">
      <alignment horizontal="center" vertical="center" wrapText="1" shrinkToFit="1"/>
      <protection locked="0"/>
    </xf>
    <xf numFmtId="0" fontId="9" fillId="0" borderId="25" xfId="3"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5" fillId="0" borderId="5" xfId="3"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0" fontId="5" fillId="0" borderId="0" xfId="3" applyFont="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180" fontId="5" fillId="3" borderId="22" xfId="0" applyNumberFormat="1" applyFont="1" applyFill="1" applyBorder="1" applyAlignment="1" applyProtection="1">
      <alignment horizontal="center" vertical="center" shrinkToFit="1"/>
      <protection hidden="1"/>
    </xf>
    <xf numFmtId="180" fontId="5" fillId="3" borderId="5" xfId="0" applyNumberFormat="1" applyFont="1" applyFill="1" applyBorder="1" applyAlignment="1" applyProtection="1">
      <alignment horizontal="center" vertical="center" shrinkToFit="1"/>
      <protection hidden="1"/>
    </xf>
    <xf numFmtId="181" fontId="5" fillId="3" borderId="41" xfId="1" applyNumberFormat="1" applyFont="1" applyFill="1" applyBorder="1" applyAlignment="1" applyProtection="1">
      <alignment horizontal="right" vertical="center"/>
      <protection hidden="1"/>
    </xf>
    <xf numFmtId="181" fontId="5" fillId="3" borderId="41" xfId="3" applyNumberFormat="1" applyFont="1" applyFill="1" applyBorder="1" applyAlignment="1" applyProtection="1">
      <alignment vertical="center"/>
      <protection hidden="1"/>
    </xf>
    <xf numFmtId="180" fontId="5" fillId="3" borderId="41" xfId="3" applyNumberFormat="1" applyFont="1" applyFill="1" applyBorder="1" applyAlignment="1" applyProtection="1">
      <alignment horizontal="center" vertical="center"/>
      <protection hidden="1"/>
    </xf>
    <xf numFmtId="176" fontId="4" fillId="3" borderId="5" xfId="0" applyNumberFormat="1" applyFont="1" applyFill="1" applyBorder="1" applyAlignment="1" applyProtection="1">
      <alignment vertical="center" shrinkToFit="1"/>
      <protection hidden="1"/>
    </xf>
    <xf numFmtId="0" fontId="5" fillId="3" borderId="5" xfId="0" applyFont="1" applyFill="1" applyBorder="1" applyProtection="1">
      <alignment vertical="center"/>
      <protection hidden="1"/>
    </xf>
    <xf numFmtId="0" fontId="5" fillId="3" borderId="0" xfId="0" applyFont="1" applyFill="1" applyProtection="1">
      <alignment vertical="center"/>
      <protection hidden="1"/>
    </xf>
    <xf numFmtId="180" fontId="5" fillId="3" borderId="5" xfId="0" applyNumberFormat="1" applyFont="1" applyFill="1" applyBorder="1" applyAlignment="1" applyProtection="1">
      <alignment horizontal="center" vertical="center"/>
      <protection hidden="1"/>
    </xf>
    <xf numFmtId="0" fontId="11" fillId="0" borderId="0" xfId="3" applyFont="1" applyAlignment="1" applyProtection="1">
      <alignment horizontal="center"/>
      <protection hidden="1"/>
    </xf>
    <xf numFmtId="0" fontId="11" fillId="0" borderId="0" xfId="3" applyFont="1" applyProtection="1">
      <protection hidden="1"/>
    </xf>
    <xf numFmtId="0" fontId="11" fillId="0" borderId="0" xfId="0" applyFont="1" applyAlignment="1" applyProtection="1">
      <protection hidden="1"/>
    </xf>
    <xf numFmtId="176" fontId="11" fillId="0" borderId="45" xfId="0" applyNumberFormat="1" applyFont="1" applyBorder="1" applyAlignment="1" applyProtection="1">
      <alignment horizontal="left" vertical="center"/>
      <protection hidden="1"/>
    </xf>
    <xf numFmtId="0" fontId="11" fillId="0" borderId="0" xfId="0" applyFont="1" applyAlignment="1" applyProtection="1">
      <alignment horizontal="center"/>
      <protection hidden="1"/>
    </xf>
    <xf numFmtId="177" fontId="11" fillId="0" borderId="0" xfId="1" applyNumberFormat="1" applyFont="1" applyFill="1" applyBorder="1" applyAlignment="1" applyProtection="1">
      <alignment horizontal="left"/>
      <protection hidden="1"/>
    </xf>
    <xf numFmtId="180" fontId="4" fillId="0" borderId="22" xfId="0" applyNumberFormat="1" applyFont="1" applyBorder="1" applyAlignment="1" applyProtection="1">
      <alignment horizontal="center" vertical="center"/>
      <protection hidden="1"/>
    </xf>
    <xf numFmtId="181" fontId="5" fillId="0" borderId="39" xfId="0" applyNumberFormat="1" applyFont="1" applyBorder="1" applyAlignment="1" applyProtection="1">
      <alignment horizontal="right" vertical="center"/>
      <protection hidden="1"/>
    </xf>
    <xf numFmtId="182" fontId="22" fillId="0" borderId="0" xfId="1" applyNumberFormat="1" applyFont="1" applyFill="1" applyBorder="1" applyAlignment="1" applyProtection="1">
      <alignment horizontal="right" vertical="center"/>
      <protection hidden="1"/>
    </xf>
    <xf numFmtId="0" fontId="5" fillId="0" borderId="27" xfId="3" applyFont="1" applyBorder="1" applyAlignment="1" applyProtection="1">
      <alignment horizontal="center" vertical="center" wrapText="1"/>
      <protection hidden="1"/>
    </xf>
    <xf numFmtId="0" fontId="5" fillId="0" borderId="33" xfId="3" applyFont="1" applyBorder="1" applyAlignment="1" applyProtection="1">
      <alignment horizontal="center" vertical="center" wrapText="1"/>
      <protection hidden="1"/>
    </xf>
    <xf numFmtId="0" fontId="5" fillId="0" borderId="31" xfId="3" applyFont="1" applyBorder="1" applyAlignment="1" applyProtection="1">
      <alignment horizontal="center" vertical="center" wrapText="1"/>
      <protection hidden="1"/>
    </xf>
    <xf numFmtId="0" fontId="9" fillId="0" borderId="2"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9" fillId="0" borderId="4" xfId="3" applyFont="1" applyBorder="1" applyAlignment="1" applyProtection="1">
      <alignment horizontal="center" vertical="center" wrapText="1"/>
      <protection hidden="1"/>
    </xf>
    <xf numFmtId="0" fontId="5" fillId="0" borderId="26" xfId="3" applyFont="1" applyBorder="1" applyAlignment="1" applyProtection="1">
      <alignment horizontal="center" vertical="center" wrapText="1"/>
      <protection hidden="1"/>
    </xf>
    <xf numFmtId="0" fontId="17" fillId="6" borderId="0" xfId="3" applyFont="1" applyFill="1" applyAlignment="1" applyProtection="1">
      <alignment vertical="center"/>
      <protection hidden="1"/>
    </xf>
    <xf numFmtId="0" fontId="46" fillId="6" borderId="0" xfId="3" applyFont="1" applyFill="1" applyAlignment="1" applyProtection="1">
      <alignment vertical="center"/>
      <protection hidden="1"/>
    </xf>
    <xf numFmtId="0" fontId="22" fillId="6" borderId="0" xfId="3" applyFont="1" applyFill="1" applyAlignment="1" applyProtection="1">
      <alignment wrapText="1"/>
      <protection hidden="1"/>
    </xf>
    <xf numFmtId="0" fontId="5" fillId="6" borderId="2" xfId="3" applyFont="1" applyFill="1" applyBorder="1" applyAlignment="1" applyProtection="1">
      <alignment horizontal="center" vertical="center" wrapText="1"/>
      <protection hidden="1"/>
    </xf>
    <xf numFmtId="49" fontId="5" fillId="6" borderId="0" xfId="0" applyNumberFormat="1" applyFont="1" applyFill="1" applyAlignment="1" applyProtection="1">
      <alignment horizontal="center" vertical="center"/>
      <protection hidden="1"/>
    </xf>
    <xf numFmtId="0" fontId="22" fillId="6" borderId="0" xfId="3" applyFont="1" applyFill="1" applyAlignment="1" applyProtection="1">
      <alignment vertical="top" wrapText="1"/>
      <protection hidden="1"/>
    </xf>
    <xf numFmtId="177" fontId="4" fillId="3" borderId="82" xfId="1" applyNumberFormat="1" applyFont="1" applyFill="1" applyBorder="1" applyAlignment="1" applyProtection="1">
      <alignment horizontal="right" vertical="center" wrapText="1"/>
      <protection hidden="1"/>
    </xf>
    <xf numFmtId="177" fontId="4" fillId="3" borderId="17" xfId="1" applyNumberFormat="1" applyFont="1" applyFill="1" applyBorder="1" applyAlignment="1" applyProtection="1">
      <alignment horizontal="right" vertical="center" wrapText="1"/>
      <protection hidden="1"/>
    </xf>
    <xf numFmtId="177" fontId="4" fillId="3" borderId="83" xfId="1" applyNumberFormat="1" applyFont="1" applyFill="1" applyBorder="1" applyAlignment="1" applyProtection="1">
      <alignment horizontal="right" vertical="center" wrapText="1"/>
      <protection hidden="1"/>
    </xf>
    <xf numFmtId="177" fontId="4" fillId="3" borderId="16" xfId="1" applyNumberFormat="1" applyFont="1" applyFill="1" applyBorder="1" applyAlignment="1" applyProtection="1">
      <alignment horizontal="right" vertical="center" wrapText="1"/>
      <protection hidden="1"/>
    </xf>
    <xf numFmtId="177" fontId="4" fillId="3" borderId="84" xfId="1" applyNumberFormat="1" applyFont="1" applyFill="1" applyBorder="1" applyAlignment="1" applyProtection="1">
      <alignment horizontal="right" vertical="center" wrapText="1"/>
      <protection hidden="1"/>
    </xf>
    <xf numFmtId="177" fontId="4" fillId="3" borderId="85" xfId="1" applyNumberFormat="1" applyFont="1" applyFill="1" applyBorder="1" applyAlignment="1" applyProtection="1">
      <alignment horizontal="right" vertical="center" wrapText="1"/>
      <protection hidden="1"/>
    </xf>
    <xf numFmtId="0" fontId="5" fillId="6" borderId="0" xfId="0" applyFont="1" applyFill="1" applyAlignment="1" applyProtection="1">
      <alignment horizontal="center" vertical="center"/>
      <protection hidden="1"/>
    </xf>
    <xf numFmtId="0" fontId="5" fillId="0" borderId="18" xfId="0" applyFont="1" applyBorder="1" applyProtection="1">
      <alignment vertical="center"/>
      <protection hidden="1"/>
    </xf>
    <xf numFmtId="0" fontId="5" fillId="0" borderId="26" xfId="0" applyFont="1" applyBorder="1" applyProtection="1">
      <alignment vertical="center"/>
      <protection hidden="1"/>
    </xf>
    <xf numFmtId="181" fontId="5" fillId="0" borderId="5" xfId="3" applyNumberFormat="1" applyFont="1" applyBorder="1" applyAlignment="1" applyProtection="1">
      <alignment vertical="center"/>
      <protection hidden="1"/>
    </xf>
    <xf numFmtId="181" fontId="5" fillId="0" borderId="4" xfId="3" applyNumberFormat="1" applyFont="1" applyBorder="1" applyAlignment="1" applyProtection="1">
      <alignment vertical="center"/>
      <protection hidden="1"/>
    </xf>
    <xf numFmtId="0" fontId="49" fillId="3" borderId="78" xfId="0" applyFont="1" applyFill="1" applyBorder="1" applyAlignment="1" applyProtection="1">
      <alignment horizontal="center" vertical="center" wrapText="1"/>
      <protection hidden="1"/>
    </xf>
    <xf numFmtId="0" fontId="49" fillId="3" borderId="79" xfId="0" applyFont="1" applyFill="1" applyBorder="1" applyAlignment="1" applyProtection="1">
      <alignment horizontal="center" vertical="center" wrapText="1"/>
      <protection hidden="1"/>
    </xf>
    <xf numFmtId="0" fontId="49" fillId="3" borderId="80" xfId="0" applyFont="1" applyFill="1" applyBorder="1" applyAlignment="1" applyProtection="1">
      <alignment horizontal="center" vertical="center" wrapText="1"/>
      <protection hidden="1"/>
    </xf>
    <xf numFmtId="0" fontId="49" fillId="3" borderId="81" xfId="0" applyFont="1" applyFill="1" applyBorder="1" applyAlignment="1" applyProtection="1">
      <alignment horizontal="center" vertical="center" wrapText="1"/>
      <protection hidden="1"/>
    </xf>
    <xf numFmtId="0" fontId="24" fillId="4" borderId="2" xfId="0" applyFont="1" applyFill="1" applyBorder="1" applyAlignment="1" applyProtection="1">
      <alignment horizontal="left" vertical="center" shrinkToFit="1"/>
      <protection locked="0"/>
    </xf>
    <xf numFmtId="0" fontId="24" fillId="4" borderId="4" xfId="0" applyFont="1" applyFill="1" applyBorder="1" applyAlignment="1" applyProtection="1">
      <alignment horizontal="left" vertical="center" shrinkToFit="1"/>
      <protection locked="0"/>
    </xf>
    <xf numFmtId="180" fontId="5" fillId="5" borderId="2" xfId="0" applyNumberFormat="1" applyFont="1" applyFill="1" applyBorder="1" applyAlignment="1" applyProtection="1">
      <alignment horizontal="left" vertical="center" shrinkToFit="1"/>
      <protection hidden="1"/>
    </xf>
    <xf numFmtId="180" fontId="5" fillId="5" borderId="4" xfId="0" applyNumberFormat="1" applyFont="1" applyFill="1" applyBorder="1" applyAlignment="1" applyProtection="1">
      <alignment horizontal="left" vertical="center" shrinkToFit="1"/>
      <protection hidden="1"/>
    </xf>
    <xf numFmtId="180" fontId="5" fillId="5" borderId="40" xfId="0" applyNumberFormat="1" applyFont="1" applyFill="1" applyBorder="1" applyAlignment="1" applyProtection="1">
      <alignment horizontal="left" vertical="center" shrinkToFit="1"/>
      <protection hidden="1"/>
    </xf>
    <xf numFmtId="180" fontId="5" fillId="5" borderId="41" xfId="0" applyNumberFormat="1" applyFont="1" applyFill="1" applyBorder="1" applyAlignment="1" applyProtection="1">
      <alignment horizontal="left" vertical="center" shrinkToFit="1"/>
      <protection hidden="1"/>
    </xf>
    <xf numFmtId="0" fontId="24" fillId="4" borderId="40" xfId="0" applyFont="1" applyFill="1" applyBorder="1" applyAlignment="1" applyProtection="1">
      <alignment horizontal="left" vertical="center" shrinkToFit="1"/>
      <protection locked="0"/>
    </xf>
    <xf numFmtId="0" fontId="24" fillId="4" borderId="41" xfId="0" applyFont="1" applyFill="1" applyBorder="1" applyAlignment="1" applyProtection="1">
      <alignment horizontal="left" vertical="center" shrinkToFit="1"/>
      <protection locked="0"/>
    </xf>
    <xf numFmtId="0" fontId="24" fillId="4" borderId="2" xfId="0" applyFont="1" applyFill="1" applyBorder="1" applyAlignment="1" applyProtection="1">
      <alignment vertical="center" shrinkToFit="1"/>
      <protection locked="0"/>
    </xf>
    <xf numFmtId="0" fontId="24" fillId="4" borderId="4" xfId="0" applyFont="1" applyFill="1" applyBorder="1" applyAlignment="1" applyProtection="1">
      <alignment vertical="center" shrinkToFit="1"/>
      <protection locked="0"/>
    </xf>
    <xf numFmtId="0" fontId="24" fillId="4" borderId="40" xfId="0" applyFont="1" applyFill="1" applyBorder="1" applyAlignment="1" applyProtection="1">
      <alignment vertical="center" shrinkToFit="1"/>
      <protection locked="0"/>
    </xf>
    <xf numFmtId="0" fontId="24" fillId="4" borderId="41" xfId="0" applyFont="1" applyFill="1" applyBorder="1" applyAlignment="1" applyProtection="1">
      <alignment vertical="center" shrinkToFit="1"/>
      <protection locked="0"/>
    </xf>
    <xf numFmtId="38" fontId="5" fillId="0" borderId="5" xfId="1" applyFont="1" applyFill="1" applyBorder="1" applyAlignment="1" applyProtection="1">
      <alignment horizontal="right" vertical="center"/>
      <protection hidden="1"/>
    </xf>
    <xf numFmtId="182" fontId="5" fillId="0" borderId="5" xfId="1" applyNumberFormat="1" applyFont="1" applyFill="1" applyBorder="1" applyAlignment="1" applyProtection="1">
      <alignment horizontal="center" vertical="center"/>
      <protection hidden="1"/>
    </xf>
    <xf numFmtId="0" fontId="5" fillId="0" borderId="5"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27"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5" fillId="0" borderId="32" xfId="3" applyFont="1" applyBorder="1" applyAlignment="1" applyProtection="1">
      <alignment horizontal="center" vertical="center" wrapText="1"/>
      <protection hidden="1"/>
    </xf>
    <xf numFmtId="0" fontId="5" fillId="0" borderId="5" xfId="3" applyFont="1" applyBorder="1" applyAlignment="1" applyProtection="1">
      <alignment horizontal="center" vertical="center" wrapText="1"/>
      <protection hidden="1"/>
    </xf>
    <xf numFmtId="0" fontId="5" fillId="6" borderId="5" xfId="3" applyFont="1" applyFill="1" applyBorder="1" applyAlignment="1" applyProtection="1">
      <alignment horizontal="center" vertical="center" wrapText="1"/>
      <protection hidden="1"/>
    </xf>
    <xf numFmtId="0" fontId="5" fillId="6" borderId="2" xfId="3" applyFont="1" applyFill="1" applyBorder="1" applyAlignment="1" applyProtection="1">
      <alignment horizontal="center" vertical="center" wrapText="1"/>
      <protection hidden="1"/>
    </xf>
    <xf numFmtId="0" fontId="5" fillId="6" borderId="17" xfId="3" applyFont="1" applyFill="1" applyBorder="1" applyAlignment="1" applyProtection="1">
      <alignment horizontal="center" vertical="center" wrapText="1"/>
      <protection hidden="1"/>
    </xf>
    <xf numFmtId="0" fontId="5" fillId="6" borderId="32" xfId="3" applyFont="1" applyFill="1" applyBorder="1" applyAlignment="1" applyProtection="1">
      <alignment horizontal="center" vertical="center" wrapText="1"/>
      <protection hidden="1"/>
    </xf>
    <xf numFmtId="0" fontId="47" fillId="0" borderId="21" xfId="0" applyFont="1" applyBorder="1" applyAlignment="1" applyProtection="1">
      <alignment horizontal="center" vertical="center" wrapText="1"/>
      <protection hidden="1"/>
    </xf>
    <xf numFmtId="0" fontId="47" fillId="0" borderId="18" xfId="0" applyFont="1" applyBorder="1" applyAlignment="1" applyProtection="1">
      <alignment horizontal="center" vertical="center" wrapText="1"/>
      <protection hidden="1"/>
    </xf>
    <xf numFmtId="0" fontId="47" fillId="0" borderId="27"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shrinkToFit="1"/>
      <protection hidden="1"/>
    </xf>
    <xf numFmtId="0" fontId="5" fillId="0" borderId="63" xfId="0" applyFont="1" applyBorder="1" applyAlignment="1" applyProtection="1">
      <alignment horizontal="center" vertical="center" wrapText="1" shrinkToFit="1"/>
      <protection hidden="1"/>
    </xf>
    <xf numFmtId="0" fontId="5" fillId="0" borderId="64" xfId="0" applyFont="1" applyBorder="1" applyAlignment="1" applyProtection="1">
      <alignment horizontal="center" vertical="center" wrapText="1" shrinkToFit="1"/>
      <protection hidden="1"/>
    </xf>
    <xf numFmtId="176" fontId="5" fillId="0" borderId="21" xfId="3" applyNumberFormat="1" applyFont="1" applyBorder="1" applyAlignment="1" applyProtection="1">
      <alignment horizontal="center" vertical="center" wrapText="1"/>
      <protection hidden="1"/>
    </xf>
    <xf numFmtId="176" fontId="5" fillId="0" borderId="23" xfId="3" applyNumberFormat="1" applyFont="1" applyBorder="1" applyAlignment="1" applyProtection="1">
      <alignment horizontal="center" vertical="center" wrapText="1"/>
      <protection hidden="1"/>
    </xf>
    <xf numFmtId="176" fontId="5" fillId="0" borderId="22" xfId="3" applyNumberFormat="1" applyFont="1" applyBorder="1" applyAlignment="1" applyProtection="1">
      <alignment horizontal="center" vertical="center" wrapText="1"/>
      <protection hidden="1"/>
    </xf>
    <xf numFmtId="176" fontId="5" fillId="0" borderId="18" xfId="3" applyNumberFormat="1" applyFont="1" applyBorder="1" applyAlignment="1" applyProtection="1">
      <alignment horizontal="center" vertical="center" wrapText="1"/>
      <protection hidden="1"/>
    </xf>
    <xf numFmtId="176" fontId="5" fillId="0" borderId="0" xfId="3" applyNumberFormat="1" applyFont="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176" fontId="5" fillId="0" borderId="27" xfId="3" applyNumberFormat="1" applyFont="1" applyBorder="1" applyAlignment="1" applyProtection="1">
      <alignment horizontal="center" vertical="center" wrapText="1"/>
      <protection hidden="1"/>
    </xf>
    <xf numFmtId="176" fontId="5" fillId="0" borderId="33" xfId="3" applyNumberFormat="1" applyFont="1" applyBorder="1" applyAlignment="1" applyProtection="1">
      <alignment horizontal="center" vertical="center" wrapText="1"/>
      <protection hidden="1"/>
    </xf>
    <xf numFmtId="176" fontId="5" fillId="0" borderId="31" xfId="3" applyNumberFormat="1" applyFont="1" applyBorder="1" applyAlignment="1" applyProtection="1">
      <alignment horizontal="center" vertical="center" wrapText="1"/>
      <protection hidden="1"/>
    </xf>
    <xf numFmtId="176" fontId="9" fillId="0" borderId="29" xfId="0" applyNumberFormat="1" applyFont="1" applyBorder="1" applyAlignment="1" applyProtection="1">
      <alignment horizontal="center" vertical="center" wrapText="1"/>
      <protection hidden="1"/>
    </xf>
    <xf numFmtId="176" fontId="9" fillId="0" borderId="30" xfId="0" applyNumberFormat="1" applyFont="1" applyBorder="1" applyAlignment="1" applyProtection="1">
      <alignment horizontal="center" vertical="center" wrapText="1"/>
      <protection hidden="1"/>
    </xf>
    <xf numFmtId="0" fontId="9" fillId="0" borderId="25" xfId="3" applyFont="1" applyBorder="1" applyAlignment="1" applyProtection="1">
      <alignment horizontal="center" vertical="center" wrapText="1"/>
      <protection hidden="1"/>
    </xf>
    <xf numFmtId="0" fontId="9" fillId="0" borderId="32" xfId="3" applyFont="1" applyBorder="1" applyAlignment="1" applyProtection="1">
      <alignment horizontal="center" vertical="center" wrapText="1"/>
      <protection hidden="1"/>
    </xf>
    <xf numFmtId="0" fontId="9" fillId="0" borderId="17" xfId="3" applyFont="1" applyBorder="1" applyAlignment="1" applyProtection="1">
      <alignment horizontal="center" vertical="center" wrapText="1"/>
      <protection hidden="1"/>
    </xf>
    <xf numFmtId="176" fontId="9" fillId="0" borderId="5" xfId="0" applyNumberFormat="1" applyFont="1" applyBorder="1" applyAlignment="1" applyProtection="1">
      <alignment horizontal="center" vertical="center" wrapText="1"/>
      <protection hidden="1"/>
    </xf>
    <xf numFmtId="176" fontId="14" fillId="0" borderId="5" xfId="0" applyNumberFormat="1"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17" xfId="3" applyFont="1" applyBorder="1" applyAlignment="1" applyProtection="1">
      <alignment horizontal="center" vertical="center" wrapText="1"/>
      <protection hidden="1"/>
    </xf>
    <xf numFmtId="0" fontId="5" fillId="0" borderId="25" xfId="3" applyFont="1" applyBorder="1" applyAlignment="1" applyProtection="1">
      <alignment horizontal="center" vertical="center" wrapText="1"/>
      <protection hidden="1"/>
    </xf>
    <xf numFmtId="38" fontId="4" fillId="0" borderId="17" xfId="1" applyFont="1" applyFill="1" applyBorder="1" applyAlignment="1" applyProtection="1">
      <alignment horizontal="center" vertical="center" wrapText="1"/>
      <protection hidden="1"/>
    </xf>
    <xf numFmtId="38" fontId="4" fillId="0" borderId="25" xfId="1" applyFont="1" applyFill="1" applyBorder="1" applyAlignment="1" applyProtection="1">
      <alignment horizontal="center" vertical="center" wrapText="1"/>
      <protection hidden="1"/>
    </xf>
    <xf numFmtId="38" fontId="4" fillId="0" borderId="32" xfId="1" applyFont="1" applyFill="1" applyBorder="1" applyAlignment="1" applyProtection="1">
      <alignment horizontal="center" vertical="center" wrapText="1"/>
      <protection hidden="1"/>
    </xf>
    <xf numFmtId="0" fontId="27" fillId="0" borderId="67" xfId="3" applyFont="1" applyBorder="1" applyAlignment="1" applyProtection="1">
      <alignment horizontal="left" vertical="center" wrapText="1"/>
      <protection hidden="1"/>
    </xf>
    <xf numFmtId="176" fontId="27" fillId="0" borderId="5" xfId="3" applyNumberFormat="1" applyFont="1" applyBorder="1" applyAlignment="1" applyProtection="1">
      <alignment horizontal="left" vertical="center" wrapText="1"/>
      <protection hidden="1"/>
    </xf>
    <xf numFmtId="38" fontId="20" fillId="6" borderId="25" xfId="1" applyFont="1" applyFill="1" applyBorder="1" applyAlignment="1" applyProtection="1">
      <alignment horizontal="center" vertical="center" wrapText="1"/>
      <protection hidden="1"/>
    </xf>
    <xf numFmtId="38" fontId="20" fillId="6" borderId="32" xfId="1" applyFont="1" applyFill="1" applyBorder="1" applyAlignment="1" applyProtection="1">
      <alignment horizontal="center" vertical="center" wrapText="1"/>
      <protection hidden="1"/>
    </xf>
    <xf numFmtId="38" fontId="20" fillId="0" borderId="25" xfId="1" applyFont="1" applyFill="1" applyBorder="1" applyAlignment="1" applyProtection="1">
      <alignment horizontal="center" vertical="center" wrapText="1"/>
      <protection hidden="1"/>
    </xf>
    <xf numFmtId="38" fontId="20" fillId="0" borderId="32" xfId="1" applyFont="1" applyFill="1" applyBorder="1" applyAlignment="1" applyProtection="1">
      <alignment horizontal="center" vertical="center" wrapText="1"/>
      <protection hidden="1"/>
    </xf>
    <xf numFmtId="38" fontId="20" fillId="0" borderId="17" xfId="1" applyFont="1" applyFill="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5" fillId="0" borderId="2" xfId="3" applyFont="1" applyBorder="1" applyAlignment="1" applyProtection="1">
      <alignment horizontal="center" vertical="center" wrapText="1"/>
      <protection hidden="1"/>
    </xf>
    <xf numFmtId="176" fontId="9" fillId="0" borderId="18" xfId="1" applyNumberFormat="1" applyFont="1" applyFill="1" applyBorder="1" applyAlignment="1" applyProtection="1">
      <alignment horizontal="center" vertical="center" wrapText="1"/>
      <protection hidden="1"/>
    </xf>
    <xf numFmtId="176" fontId="9" fillId="0" borderId="25" xfId="0" applyNumberFormat="1" applyFont="1" applyBorder="1" applyAlignment="1" applyProtection="1">
      <alignment horizontal="center" vertical="center" wrapText="1"/>
      <protection hidden="1"/>
    </xf>
    <xf numFmtId="176" fontId="9" fillId="0" borderId="18" xfId="0" applyNumberFormat="1" applyFont="1" applyBorder="1" applyAlignment="1" applyProtection="1">
      <alignment horizontal="center" vertical="center" wrapText="1"/>
      <protection hidden="1"/>
    </xf>
    <xf numFmtId="176" fontId="9" fillId="0" borderId="0" xfId="0" applyNumberFormat="1" applyFont="1" applyAlignment="1" applyProtection="1">
      <alignment horizontal="center" vertical="center" wrapText="1"/>
      <protection hidden="1"/>
    </xf>
    <xf numFmtId="176" fontId="9" fillId="0" borderId="26" xfId="0" applyNumberFormat="1" applyFont="1" applyBorder="1" applyAlignment="1" applyProtection="1">
      <alignment horizontal="center" vertical="center" wrapText="1"/>
      <protection hidden="1"/>
    </xf>
    <xf numFmtId="176" fontId="40" fillId="0" borderId="17" xfId="0" applyNumberFormat="1" applyFont="1" applyBorder="1" applyAlignment="1" applyProtection="1">
      <alignment horizontal="center" vertical="center" wrapText="1"/>
      <protection hidden="1"/>
    </xf>
    <xf numFmtId="176" fontId="40" fillId="0" borderId="32" xfId="0" applyNumberFormat="1" applyFont="1" applyBorder="1" applyAlignment="1" applyProtection="1">
      <alignment horizontal="center" vertical="center" wrapText="1"/>
      <protection hidden="1"/>
    </xf>
    <xf numFmtId="0" fontId="14" fillId="0" borderId="25" xfId="0" applyFont="1" applyBorder="1" applyAlignment="1" applyProtection="1">
      <alignment horizontal="left" vertical="center" wrapText="1"/>
      <protection hidden="1"/>
    </xf>
    <xf numFmtId="0" fontId="14" fillId="0" borderId="32" xfId="0" applyFont="1" applyBorder="1" applyAlignment="1" applyProtection="1">
      <alignment horizontal="left" vertical="center" wrapText="1"/>
      <protection hidden="1"/>
    </xf>
    <xf numFmtId="176" fontId="9" fillId="0" borderId="29" xfId="1" applyNumberFormat="1" applyFont="1" applyFill="1" applyBorder="1" applyAlignment="1" applyProtection="1">
      <alignment horizontal="center" vertical="center" wrapText="1"/>
      <protection hidden="1"/>
    </xf>
    <xf numFmtId="176" fontId="9" fillId="0" borderId="17" xfId="1" applyNumberFormat="1" applyFont="1" applyFill="1" applyBorder="1" applyAlignment="1" applyProtection="1">
      <alignment horizontal="center" vertical="center" wrapText="1"/>
      <protection hidden="1"/>
    </xf>
    <xf numFmtId="176" fontId="9" fillId="0" borderId="25" xfId="1" applyNumberFormat="1" applyFont="1" applyFill="1" applyBorder="1" applyAlignment="1" applyProtection="1">
      <alignment horizontal="center" vertical="center" wrapText="1"/>
      <protection hidden="1"/>
    </xf>
    <xf numFmtId="0" fontId="8" fillId="0" borderId="17" xfId="3" applyFont="1" applyBorder="1" applyAlignment="1" applyProtection="1">
      <alignment horizontal="center" vertical="center" wrapText="1"/>
      <protection hidden="1"/>
    </xf>
    <xf numFmtId="0" fontId="8" fillId="0" borderId="25" xfId="3" applyFont="1" applyBorder="1" applyAlignment="1" applyProtection="1">
      <alignment horizontal="center" vertical="center" wrapText="1"/>
      <protection hidden="1"/>
    </xf>
    <xf numFmtId="0" fontId="8" fillId="0" borderId="32" xfId="3"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0" fontId="19" fillId="0" borderId="5" xfId="3" applyFont="1" applyBorder="1" applyAlignment="1" applyProtection="1">
      <alignment horizontal="left" vertical="center" wrapText="1"/>
      <protection hidden="1"/>
    </xf>
    <xf numFmtId="0" fontId="10" fillId="2" borderId="59" xfId="3" applyFont="1" applyFill="1" applyBorder="1" applyAlignment="1" applyProtection="1">
      <alignment horizontal="center" vertical="center" wrapText="1"/>
      <protection hidden="1"/>
    </xf>
    <xf numFmtId="0" fontId="27" fillId="2" borderId="23" xfId="3" applyFont="1" applyFill="1" applyBorder="1" applyAlignment="1" applyProtection="1">
      <alignment horizontal="center" vertical="center" wrapText="1"/>
      <protection hidden="1"/>
    </xf>
    <xf numFmtId="0" fontId="27" fillId="2" borderId="22" xfId="3" applyFont="1" applyFill="1" applyBorder="1" applyAlignment="1" applyProtection="1">
      <alignment horizontal="center" vertical="center" wrapText="1"/>
      <protection hidden="1"/>
    </xf>
    <xf numFmtId="0" fontId="27" fillId="2" borderId="60" xfId="3" applyFont="1" applyFill="1" applyBorder="1" applyAlignment="1" applyProtection="1">
      <alignment horizontal="center" vertical="center" wrapText="1"/>
      <protection hidden="1"/>
    </xf>
    <xf numFmtId="0" fontId="27" fillId="2" borderId="0" xfId="3" applyFont="1" applyFill="1" applyAlignment="1" applyProtection="1">
      <alignment horizontal="center" vertical="center" wrapText="1"/>
      <protection hidden="1"/>
    </xf>
    <xf numFmtId="0" fontId="27" fillId="2" borderId="26" xfId="3" applyFont="1" applyFill="1" applyBorder="1" applyAlignment="1" applyProtection="1">
      <alignment horizontal="center" vertical="center" wrapText="1"/>
      <protection hidden="1"/>
    </xf>
    <xf numFmtId="0" fontId="27" fillId="2" borderId="61" xfId="3" applyFont="1" applyFill="1" applyBorder="1" applyAlignment="1" applyProtection="1">
      <alignment horizontal="center" vertical="center" wrapText="1"/>
      <protection hidden="1"/>
    </xf>
    <xf numFmtId="0" fontId="27" fillId="2" borderId="33" xfId="3" applyFont="1" applyFill="1" applyBorder="1" applyAlignment="1" applyProtection="1">
      <alignment horizontal="center" vertical="center" wrapText="1"/>
      <protection hidden="1"/>
    </xf>
    <xf numFmtId="0" fontId="27" fillId="2" borderId="31" xfId="3" applyFont="1" applyFill="1" applyBorder="1" applyAlignment="1" applyProtection="1">
      <alignment horizontal="center" vertical="center" wrapText="1"/>
      <protection hidden="1"/>
    </xf>
    <xf numFmtId="0" fontId="29" fillId="2" borderId="21" xfId="3" applyFont="1" applyFill="1" applyBorder="1" applyAlignment="1" applyProtection="1">
      <alignment horizontal="center" vertical="center" wrapText="1"/>
      <protection hidden="1"/>
    </xf>
    <xf numFmtId="0" fontId="29" fillId="2" borderId="23" xfId="3" applyFont="1" applyFill="1" applyBorder="1" applyAlignment="1" applyProtection="1">
      <alignment horizontal="center" vertical="center" wrapText="1"/>
      <protection hidden="1"/>
    </xf>
    <xf numFmtId="0" fontId="29" fillId="2" borderId="22" xfId="3" applyFont="1" applyFill="1" applyBorder="1" applyAlignment="1" applyProtection="1">
      <alignment horizontal="center" vertical="center" wrapText="1"/>
      <protection hidden="1"/>
    </xf>
    <xf numFmtId="0" fontId="29" fillId="2" borderId="18" xfId="3" applyFont="1" applyFill="1" applyBorder="1" applyAlignment="1" applyProtection="1">
      <alignment horizontal="center" vertical="center" wrapText="1"/>
      <protection hidden="1"/>
    </xf>
    <xf numFmtId="0" fontId="29" fillId="2" borderId="0" xfId="3" applyFont="1" applyFill="1" applyAlignment="1" applyProtection="1">
      <alignment horizontal="center" vertical="center" wrapText="1"/>
      <protection hidden="1"/>
    </xf>
    <xf numFmtId="0" fontId="29" fillId="2" borderId="26" xfId="3" applyFont="1" applyFill="1" applyBorder="1" applyAlignment="1" applyProtection="1">
      <alignment horizontal="center" vertical="center" wrapText="1"/>
      <protection hidden="1"/>
    </xf>
    <xf numFmtId="0" fontId="23" fillId="2" borderId="17" xfId="3" applyFont="1" applyFill="1" applyBorder="1" applyAlignment="1" applyProtection="1">
      <alignment horizontal="center" vertical="center" wrapText="1"/>
      <protection hidden="1"/>
    </xf>
    <xf numFmtId="0" fontId="23" fillId="2" borderId="32" xfId="3" applyFont="1" applyFill="1" applyBorder="1" applyAlignment="1" applyProtection="1">
      <alignment horizontal="center" vertical="center" wrapText="1"/>
      <protection hidden="1"/>
    </xf>
    <xf numFmtId="0" fontId="23" fillId="2" borderId="21" xfId="3" applyFont="1" applyFill="1" applyBorder="1" applyAlignment="1" applyProtection="1">
      <alignment horizontal="center"/>
      <protection hidden="1"/>
    </xf>
    <xf numFmtId="0" fontId="23" fillId="2" borderId="23" xfId="3" applyFont="1" applyFill="1" applyBorder="1" applyAlignment="1" applyProtection="1">
      <alignment horizontal="center"/>
      <protection hidden="1"/>
    </xf>
    <xf numFmtId="0" fontId="23" fillId="2" borderId="22" xfId="3" applyFont="1" applyFill="1" applyBorder="1" applyAlignment="1" applyProtection="1">
      <alignment horizontal="center"/>
      <protection hidden="1"/>
    </xf>
    <xf numFmtId="0" fontId="4" fillId="2" borderId="27" xfId="3" applyFont="1" applyFill="1" applyBorder="1" applyAlignment="1" applyProtection="1">
      <alignment horizontal="center" vertical="center" wrapText="1"/>
      <protection hidden="1"/>
    </xf>
    <xf numFmtId="0" fontId="4" fillId="2" borderId="33" xfId="3" applyFont="1" applyFill="1" applyBorder="1" applyAlignment="1" applyProtection="1">
      <alignment horizontal="center" vertical="center" wrapText="1"/>
      <protection hidden="1"/>
    </xf>
    <xf numFmtId="0" fontId="4" fillId="2" borderId="31" xfId="3" applyFont="1" applyFill="1" applyBorder="1" applyAlignment="1" applyProtection="1">
      <alignment horizontal="center" vertical="center" wrapText="1"/>
      <protection hidden="1"/>
    </xf>
    <xf numFmtId="0" fontId="27" fillId="0" borderId="5" xfId="3" applyFont="1" applyBorder="1" applyAlignment="1" applyProtection="1">
      <alignment horizontal="left" vertical="center" wrapText="1"/>
      <protection hidden="1"/>
    </xf>
    <xf numFmtId="176" fontId="9" fillId="0" borderId="2" xfId="0" applyNumberFormat="1" applyFont="1" applyBorder="1" applyAlignment="1" applyProtection="1">
      <alignment horizontal="center" vertical="center" wrapText="1"/>
      <protection hidden="1"/>
    </xf>
    <xf numFmtId="176" fontId="9" fillId="0" borderId="4" xfId="0" applyNumberFormat="1"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5" fillId="0" borderId="25" xfId="3" applyFont="1" applyBorder="1" applyAlignment="1" applyProtection="1">
      <alignment horizontal="center" vertical="center"/>
      <protection hidden="1"/>
    </xf>
    <xf numFmtId="176" fontId="9" fillId="0" borderId="3" xfId="0" applyNumberFormat="1" applyFont="1" applyBorder="1" applyAlignment="1" applyProtection="1">
      <alignment horizontal="center" vertical="center" wrapText="1"/>
      <protection hidden="1"/>
    </xf>
    <xf numFmtId="0" fontId="5" fillId="0" borderId="21" xfId="3" applyFont="1" applyBorder="1" applyAlignment="1" applyProtection="1">
      <alignment horizontal="center" vertical="center" wrapText="1"/>
      <protection hidden="1"/>
    </xf>
    <xf numFmtId="0" fontId="5" fillId="0" borderId="23" xfId="3" applyFont="1" applyBorder="1" applyAlignment="1" applyProtection="1">
      <alignment horizontal="center" vertical="center" wrapText="1"/>
      <protection hidden="1"/>
    </xf>
    <xf numFmtId="0" fontId="5" fillId="0" borderId="22" xfId="3" applyFont="1" applyBorder="1" applyAlignment="1" applyProtection="1">
      <alignment horizontal="center" vertical="center" wrapText="1"/>
      <protection hidden="1"/>
    </xf>
    <xf numFmtId="0" fontId="5" fillId="0" borderId="27" xfId="3" applyFont="1" applyBorder="1" applyAlignment="1" applyProtection="1">
      <alignment horizontal="center" vertical="center" wrapText="1"/>
      <protection hidden="1"/>
    </xf>
    <xf numFmtId="0" fontId="5" fillId="0" borderId="33" xfId="3" applyFont="1" applyBorder="1" applyAlignment="1" applyProtection="1">
      <alignment horizontal="center" vertical="center" wrapText="1"/>
      <protection hidden="1"/>
    </xf>
    <xf numFmtId="0" fontId="5" fillId="0" borderId="31" xfId="3"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9" fillId="0" borderId="26"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176" fontId="5" fillId="0" borderId="5" xfId="3" applyNumberFormat="1" applyFont="1" applyBorder="1" applyAlignment="1" applyProtection="1">
      <alignment horizontal="center" vertical="center" wrapText="1"/>
      <protection hidden="1"/>
    </xf>
    <xf numFmtId="176" fontId="5" fillId="0" borderId="2" xfId="3" applyNumberFormat="1" applyFont="1" applyBorder="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176" fontId="5" fillId="0" borderId="17" xfId="3" applyNumberFormat="1" applyFont="1" applyBorder="1" applyAlignment="1" applyProtection="1">
      <alignment horizontal="center" vertical="center" wrapText="1"/>
      <protection hidden="1"/>
    </xf>
    <xf numFmtId="176" fontId="5" fillId="0" borderId="25" xfId="3" applyNumberFormat="1" applyFont="1" applyBorder="1" applyAlignment="1" applyProtection="1">
      <alignment horizontal="center" vertical="center" wrapText="1"/>
      <protection hidden="1"/>
    </xf>
    <xf numFmtId="176" fontId="5" fillId="0" borderId="32" xfId="3" applyNumberFormat="1"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56" xfId="0" applyFont="1" applyBorder="1" applyAlignment="1" applyProtection="1">
      <alignment horizontal="center" vertical="center" wrapText="1"/>
      <protection hidden="1"/>
    </xf>
    <xf numFmtId="0" fontId="9" fillId="0" borderId="57" xfId="0" applyFont="1" applyBorder="1" applyAlignment="1" applyProtection="1">
      <alignment horizontal="center" vertical="center" wrapText="1"/>
      <protection hidden="1"/>
    </xf>
    <xf numFmtId="0" fontId="9" fillId="0" borderId="58"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38" fillId="0" borderId="21" xfId="3" applyFont="1" applyBorder="1" applyAlignment="1" applyProtection="1">
      <alignment horizontal="center" vertical="center" wrapText="1"/>
      <protection hidden="1"/>
    </xf>
    <xf numFmtId="0" fontId="38" fillId="0" borderId="23" xfId="3" applyFont="1" applyBorder="1" applyAlignment="1" applyProtection="1">
      <alignment horizontal="center" vertical="center" wrapText="1"/>
      <protection hidden="1"/>
    </xf>
    <xf numFmtId="0" fontId="38" fillId="0" borderId="27" xfId="3" applyFont="1" applyBorder="1" applyAlignment="1" applyProtection="1">
      <alignment horizontal="center" vertical="center" wrapText="1"/>
      <protection hidden="1"/>
    </xf>
    <xf numFmtId="0" fontId="38" fillId="0" borderId="33" xfId="3" applyFont="1" applyBorder="1" applyAlignment="1" applyProtection="1">
      <alignment horizontal="center" vertical="center" wrapText="1"/>
      <protection hidden="1"/>
    </xf>
    <xf numFmtId="0" fontId="20" fillId="0" borderId="21" xfId="3" applyFont="1" applyBorder="1" applyAlignment="1" applyProtection="1">
      <alignment horizontal="center" vertical="center" wrapText="1"/>
      <protection hidden="1"/>
    </xf>
    <xf numFmtId="0" fontId="20" fillId="0" borderId="23" xfId="3" applyFont="1" applyBorder="1" applyAlignment="1" applyProtection="1">
      <alignment horizontal="center" vertical="center" wrapText="1"/>
      <protection hidden="1"/>
    </xf>
    <xf numFmtId="0" fontId="20" fillId="0" borderId="22" xfId="3" applyFont="1" applyBorder="1" applyAlignment="1" applyProtection="1">
      <alignment horizontal="center" vertical="center" wrapText="1"/>
      <protection hidden="1"/>
    </xf>
    <xf numFmtId="0" fontId="20" fillId="0" borderId="27" xfId="3" applyFont="1" applyBorder="1" applyAlignment="1" applyProtection="1">
      <alignment horizontal="center" vertical="center" wrapText="1"/>
      <protection hidden="1"/>
    </xf>
    <xf numFmtId="0" fontId="20" fillId="0" borderId="33" xfId="3" applyFont="1" applyBorder="1" applyAlignment="1" applyProtection="1">
      <alignment horizontal="center" vertical="center" wrapText="1"/>
      <protection hidden="1"/>
    </xf>
    <xf numFmtId="0" fontId="20" fillId="0" borderId="31" xfId="3" applyFont="1" applyBorder="1" applyAlignment="1" applyProtection="1">
      <alignment horizontal="center" vertical="center" wrapText="1"/>
      <protection hidden="1"/>
    </xf>
    <xf numFmtId="0" fontId="20" fillId="0" borderId="17" xfId="3" applyFont="1" applyBorder="1" applyAlignment="1" applyProtection="1">
      <alignment horizontal="center" vertical="center" wrapText="1"/>
      <protection hidden="1"/>
    </xf>
    <xf numFmtId="0" fontId="20" fillId="0" borderId="25" xfId="3" applyFont="1" applyBorder="1" applyAlignment="1" applyProtection="1">
      <alignment horizontal="center" vertical="center" wrapText="1"/>
      <protection hidden="1"/>
    </xf>
    <xf numFmtId="0" fontId="20" fillId="0" borderId="32" xfId="3" applyFont="1" applyBorder="1" applyAlignment="1" applyProtection="1">
      <alignment horizontal="center" vertical="center" wrapText="1"/>
      <protection hidden="1"/>
    </xf>
    <xf numFmtId="0" fontId="5" fillId="0" borderId="3" xfId="3" applyFont="1" applyBorder="1" applyAlignment="1" applyProtection="1">
      <alignment horizontal="center" vertical="center" wrapText="1"/>
      <protection hidden="1"/>
    </xf>
    <xf numFmtId="0" fontId="5" fillId="0" borderId="4" xfId="3" applyFont="1" applyBorder="1" applyAlignment="1" applyProtection="1">
      <alignment horizontal="center" vertical="center" wrapText="1"/>
      <protection hidden="1"/>
    </xf>
    <xf numFmtId="0" fontId="14" fillId="0" borderId="17" xfId="3" applyFont="1" applyBorder="1" applyAlignment="1" applyProtection="1">
      <alignment horizontal="center" vertical="center" wrapText="1"/>
      <protection hidden="1"/>
    </xf>
    <xf numFmtId="0" fontId="14" fillId="0" borderId="25" xfId="3" applyFont="1" applyBorder="1" applyAlignment="1" applyProtection="1">
      <alignment horizontal="center" vertical="center" wrapText="1"/>
      <protection hidden="1"/>
    </xf>
    <xf numFmtId="0" fontId="14" fillId="0" borderId="32" xfId="3" applyFont="1" applyBorder="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0" fontId="9" fillId="0" borderId="0" xfId="3" applyFont="1" applyAlignment="1" applyProtection="1">
      <alignment horizontal="center" vertical="center" wrapText="1"/>
      <protection hidden="1"/>
    </xf>
    <xf numFmtId="0" fontId="9" fillId="0" borderId="26" xfId="3" applyFont="1" applyBorder="1" applyAlignment="1" applyProtection="1">
      <alignment horizontal="center" vertical="center" wrapText="1"/>
      <protection hidden="1"/>
    </xf>
    <xf numFmtId="0" fontId="9" fillId="0" borderId="27" xfId="3" applyFont="1" applyBorder="1" applyAlignment="1" applyProtection="1">
      <alignment horizontal="center" vertical="center" wrapText="1"/>
      <protection hidden="1"/>
    </xf>
    <xf numFmtId="0" fontId="9" fillId="0" borderId="33" xfId="3" applyFont="1" applyBorder="1" applyAlignment="1" applyProtection="1">
      <alignment horizontal="center" vertical="center" wrapText="1"/>
      <protection hidden="1"/>
    </xf>
    <xf numFmtId="0" fontId="9" fillId="0" borderId="31" xfId="3" applyFont="1" applyBorder="1" applyAlignment="1" applyProtection="1">
      <alignment horizontal="center" vertical="center" wrapText="1"/>
      <protection hidden="1"/>
    </xf>
    <xf numFmtId="38" fontId="5" fillId="0" borderId="2" xfId="1" applyFont="1" applyFill="1" applyBorder="1" applyAlignment="1" applyProtection="1">
      <alignment horizontal="center" vertical="center" wrapText="1"/>
      <protection hidden="1"/>
    </xf>
    <xf numFmtId="38" fontId="5" fillId="0" borderId="3" xfId="1" applyFont="1" applyFill="1" applyBorder="1" applyAlignment="1" applyProtection="1">
      <alignment horizontal="center" vertical="center" wrapText="1"/>
      <protection hidden="1"/>
    </xf>
    <xf numFmtId="38" fontId="5" fillId="0" borderId="4" xfId="1" applyFont="1" applyFill="1" applyBorder="1" applyAlignment="1" applyProtection="1">
      <alignment horizontal="center" vertical="center" wrapText="1"/>
      <protection hidden="1"/>
    </xf>
    <xf numFmtId="0" fontId="5" fillId="0" borderId="0" xfId="3" applyFont="1" applyAlignment="1" applyProtection="1">
      <alignment horizontal="center" vertical="center" wrapText="1"/>
      <protection hidden="1"/>
    </xf>
    <xf numFmtId="0" fontId="5" fillId="0" borderId="26" xfId="3" applyFont="1" applyBorder="1" applyAlignment="1" applyProtection="1">
      <alignment horizontal="center" vertical="center" wrapText="1"/>
      <protection hidden="1"/>
    </xf>
    <xf numFmtId="178" fontId="4" fillId="3" borderId="14" xfId="0" applyNumberFormat="1" applyFont="1" applyFill="1" applyBorder="1" applyAlignment="1" applyProtection="1">
      <alignment horizontal="right" vertical="center" wrapText="1"/>
      <protection hidden="1"/>
    </xf>
    <xf numFmtId="0" fontId="4" fillId="3" borderId="15" xfId="0" applyFont="1" applyFill="1" applyBorder="1" applyAlignment="1" applyProtection="1">
      <alignment horizontal="right" vertical="center" wrapText="1"/>
      <protection hidden="1"/>
    </xf>
    <xf numFmtId="0" fontId="24" fillId="4" borderId="5" xfId="0" applyFont="1" applyFill="1" applyBorder="1" applyAlignment="1" applyProtection="1">
      <alignment horizontal="left" vertical="center" wrapText="1"/>
      <protection locked="0"/>
    </xf>
    <xf numFmtId="176" fontId="8" fillId="2" borderId="2" xfId="1" applyNumberFormat="1" applyFont="1" applyFill="1" applyBorder="1" applyAlignment="1" applyProtection="1">
      <alignment horizontal="center" vertical="center"/>
      <protection hidden="1"/>
    </xf>
    <xf numFmtId="176" fontId="8" fillId="2" borderId="3" xfId="1" applyNumberFormat="1" applyFont="1" applyFill="1" applyBorder="1" applyAlignment="1" applyProtection="1">
      <alignment horizontal="center" vertical="center"/>
      <protection hidden="1"/>
    </xf>
    <xf numFmtId="176" fontId="8" fillId="2" borderId="4" xfId="1" applyNumberFormat="1" applyFont="1" applyFill="1" applyBorder="1" applyAlignment="1" applyProtection="1">
      <alignment horizontal="center" vertical="center"/>
      <protection hidden="1"/>
    </xf>
    <xf numFmtId="178" fontId="10" fillId="0" borderId="2" xfId="0" applyNumberFormat="1" applyFont="1" applyBorder="1" applyProtection="1">
      <alignment vertical="center"/>
      <protection hidden="1"/>
    </xf>
    <xf numFmtId="178" fontId="10" fillId="0" borderId="3" xfId="0" applyNumberFormat="1" applyFont="1" applyBorder="1" applyProtection="1">
      <alignment vertical="center"/>
      <protection hidden="1"/>
    </xf>
    <xf numFmtId="178" fontId="10" fillId="0" borderId="4" xfId="0" applyNumberFormat="1" applyFont="1" applyBorder="1" applyProtection="1">
      <alignment vertical="center"/>
      <protection hidden="1"/>
    </xf>
    <xf numFmtId="0" fontId="5" fillId="5" borderId="0" xfId="0" applyFont="1" applyFill="1" applyAlignment="1" applyProtection="1">
      <alignment horizontal="center" vertical="center"/>
      <protection hidden="1"/>
    </xf>
    <xf numFmtId="178" fontId="5" fillId="3" borderId="11" xfId="2" applyNumberFormat="1" applyFont="1" applyFill="1" applyBorder="1" applyAlignment="1" applyProtection="1">
      <alignment horizontal="right" vertical="center" shrinkToFit="1"/>
      <protection hidden="1"/>
    </xf>
    <xf numFmtId="178" fontId="5" fillId="3" borderId="55" xfId="2" applyNumberFormat="1" applyFont="1" applyFill="1" applyBorder="1" applyAlignment="1" applyProtection="1">
      <alignment horizontal="right" vertical="center" shrinkToFit="1"/>
      <protection hidden="1"/>
    </xf>
    <xf numFmtId="178" fontId="5" fillId="3" borderId="12" xfId="2" applyNumberFormat="1" applyFont="1" applyFill="1" applyBorder="1" applyAlignment="1" applyProtection="1">
      <alignment horizontal="right" vertical="center" shrinkToFit="1"/>
      <protection hidden="1"/>
    </xf>
    <xf numFmtId="178" fontId="5" fillId="3" borderId="7" xfId="2" applyNumberFormat="1" applyFont="1" applyFill="1" applyBorder="1" applyAlignment="1" applyProtection="1">
      <alignment horizontal="right" vertical="center" shrinkToFit="1"/>
      <protection hidden="1"/>
    </xf>
    <xf numFmtId="178" fontId="5" fillId="3" borderId="68" xfId="2" applyNumberFormat="1" applyFont="1" applyFill="1" applyBorder="1" applyAlignment="1" applyProtection="1">
      <alignment horizontal="right" vertical="center" shrinkToFit="1"/>
      <protection hidden="1"/>
    </xf>
    <xf numFmtId="178" fontId="5" fillId="3" borderId="8" xfId="2" applyNumberFormat="1" applyFont="1" applyFill="1" applyBorder="1" applyAlignment="1" applyProtection="1">
      <alignment horizontal="right" vertical="center" shrinkToFit="1"/>
      <protection hidden="1"/>
    </xf>
    <xf numFmtId="0" fontId="23" fillId="2" borderId="25" xfId="3" applyFont="1" applyFill="1" applyBorder="1" applyAlignment="1" applyProtection="1">
      <alignment horizontal="center" vertical="center" wrapText="1"/>
      <protection hidden="1"/>
    </xf>
    <xf numFmtId="0" fontId="17" fillId="2" borderId="2" xfId="3" applyFont="1" applyFill="1" applyBorder="1" applyAlignment="1" applyProtection="1">
      <alignment horizontal="center" vertical="center"/>
      <protection hidden="1"/>
    </xf>
    <xf numFmtId="0" fontId="17" fillId="2" borderId="3" xfId="3" applyFont="1" applyFill="1" applyBorder="1" applyAlignment="1" applyProtection="1">
      <alignment horizontal="center" vertical="center"/>
      <protection hidden="1"/>
    </xf>
    <xf numFmtId="0" fontId="17" fillId="2" borderId="4" xfId="3" applyFont="1" applyFill="1" applyBorder="1" applyAlignment="1" applyProtection="1">
      <alignment horizontal="center" vertical="center"/>
      <protection hidden="1"/>
    </xf>
    <xf numFmtId="0" fontId="23" fillId="2" borderId="21" xfId="0" applyFont="1" applyFill="1" applyBorder="1" applyAlignment="1" applyProtection="1">
      <alignment horizontal="center" vertical="center" wrapText="1"/>
      <protection hidden="1"/>
    </xf>
    <xf numFmtId="0" fontId="23" fillId="2" borderId="22" xfId="0" applyFont="1" applyFill="1" applyBorder="1" applyAlignment="1" applyProtection="1">
      <alignment horizontal="center" vertical="center" wrapText="1"/>
      <protection hidden="1"/>
    </xf>
    <xf numFmtId="0" fontId="23" fillId="2" borderId="18" xfId="0" applyFont="1" applyFill="1" applyBorder="1" applyAlignment="1" applyProtection="1">
      <alignment horizontal="center" vertical="center" wrapText="1"/>
      <protection hidden="1"/>
    </xf>
    <xf numFmtId="0" fontId="23" fillId="2" borderId="26" xfId="0" applyFont="1" applyFill="1" applyBorder="1" applyAlignment="1" applyProtection="1">
      <alignment horizontal="center" vertical="center" wrapText="1"/>
      <protection hidden="1"/>
    </xf>
    <xf numFmtId="0" fontId="23" fillId="2" borderId="27" xfId="0" applyFont="1" applyFill="1" applyBorder="1" applyAlignment="1" applyProtection="1">
      <alignment horizontal="center" vertical="center" wrapText="1"/>
      <protection hidden="1"/>
    </xf>
    <xf numFmtId="0" fontId="23" fillId="2" borderId="31" xfId="0" applyFont="1" applyFill="1" applyBorder="1" applyAlignment="1" applyProtection="1">
      <alignment horizontal="center" vertical="center" wrapText="1"/>
      <protection hidden="1"/>
    </xf>
    <xf numFmtId="0" fontId="23" fillId="2" borderId="17" xfId="0"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hidden="1"/>
    </xf>
    <xf numFmtId="0" fontId="23" fillId="2" borderId="32" xfId="0" applyFont="1" applyFill="1" applyBorder="1" applyAlignment="1" applyProtection="1">
      <alignment horizontal="center" vertical="center" wrapText="1"/>
      <protection hidden="1"/>
    </xf>
    <xf numFmtId="176" fontId="9" fillId="0" borderId="17" xfId="0" applyNumberFormat="1" applyFont="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23" fillId="0" borderId="0" xfId="0" applyFont="1" applyAlignment="1" applyProtection="1">
      <alignment horizontal="center" wrapText="1"/>
      <protection hidden="1"/>
    </xf>
    <xf numFmtId="0" fontId="23" fillId="0" borderId="0" xfId="0" applyFont="1" applyAlignment="1" applyProtection="1">
      <alignment horizontal="center"/>
      <protection hidden="1"/>
    </xf>
    <xf numFmtId="0" fontId="23" fillId="3" borderId="69" xfId="0" applyFont="1" applyFill="1" applyBorder="1" applyAlignment="1" applyProtection="1">
      <alignment horizontal="center" vertical="center" wrapText="1"/>
      <protection hidden="1"/>
    </xf>
    <xf numFmtId="0" fontId="23" fillId="3" borderId="72" xfId="0" applyFont="1" applyFill="1" applyBorder="1" applyAlignment="1" applyProtection="1">
      <alignment horizontal="center" vertical="center" wrapText="1"/>
      <protection hidden="1"/>
    </xf>
    <xf numFmtId="0" fontId="23" fillId="3" borderId="75" xfId="0" applyFont="1" applyFill="1" applyBorder="1" applyAlignment="1" applyProtection="1">
      <alignment horizontal="center" vertical="center" wrapText="1"/>
      <protection hidden="1"/>
    </xf>
    <xf numFmtId="0" fontId="23" fillId="2" borderId="23"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wrapText="1"/>
      <protection hidden="1"/>
    </xf>
    <xf numFmtId="0" fontId="23" fillId="2" borderId="33" xfId="0" applyFont="1" applyFill="1" applyBorder="1" applyAlignment="1" applyProtection="1">
      <alignment horizontal="center" vertical="center" wrapText="1"/>
      <protection hidden="1"/>
    </xf>
    <xf numFmtId="0" fontId="23" fillId="3" borderId="70" xfId="0" applyFont="1" applyFill="1" applyBorder="1" applyAlignment="1" applyProtection="1">
      <alignment horizontal="center" vertical="center" wrapText="1"/>
      <protection hidden="1"/>
    </xf>
    <xf numFmtId="0" fontId="23" fillId="3" borderId="71" xfId="0" applyFont="1" applyFill="1" applyBorder="1" applyAlignment="1" applyProtection="1">
      <alignment horizontal="center" vertical="center" wrapText="1"/>
      <protection hidden="1"/>
    </xf>
    <xf numFmtId="0" fontId="23" fillId="3" borderId="73" xfId="0" applyFont="1" applyFill="1" applyBorder="1" applyAlignment="1" applyProtection="1">
      <alignment horizontal="center" vertical="center" wrapText="1"/>
      <protection hidden="1"/>
    </xf>
    <xf numFmtId="0" fontId="23" fillId="3" borderId="74" xfId="0" applyFont="1" applyFill="1" applyBorder="1" applyAlignment="1" applyProtection="1">
      <alignment horizontal="center" vertical="center" wrapText="1"/>
      <protection hidden="1"/>
    </xf>
    <xf numFmtId="0" fontId="23" fillId="3" borderId="76" xfId="0" applyFont="1" applyFill="1" applyBorder="1" applyAlignment="1" applyProtection="1">
      <alignment horizontal="center" vertical="center" wrapText="1"/>
      <protection hidden="1"/>
    </xf>
    <xf numFmtId="0" fontId="23" fillId="3" borderId="77" xfId="0" applyFont="1" applyFill="1" applyBorder="1" applyAlignment="1" applyProtection="1">
      <alignment horizontal="center" vertical="center" wrapText="1"/>
      <protection hidden="1"/>
    </xf>
    <xf numFmtId="176" fontId="23" fillId="2" borderId="17" xfId="1" applyNumberFormat="1" applyFont="1" applyFill="1" applyBorder="1" applyAlignment="1" applyProtection="1">
      <alignment horizontal="center" wrapText="1"/>
      <protection hidden="1"/>
    </xf>
    <xf numFmtId="176" fontId="23" fillId="2" borderId="25" xfId="1" applyNumberFormat="1" applyFont="1" applyFill="1" applyBorder="1" applyAlignment="1" applyProtection="1">
      <alignment horizontal="center" wrapText="1"/>
      <protection hidden="1"/>
    </xf>
    <xf numFmtId="176" fontId="23" fillId="2" borderId="17" xfId="1" applyNumberFormat="1" applyFont="1" applyFill="1" applyBorder="1" applyAlignment="1" applyProtection="1">
      <alignment horizontal="center" vertical="center" wrapText="1"/>
      <protection hidden="1"/>
    </xf>
    <xf numFmtId="176" fontId="23" fillId="2" borderId="25" xfId="1" applyNumberFormat="1" applyFont="1" applyFill="1" applyBorder="1" applyAlignment="1" applyProtection="1">
      <alignment horizontal="center" vertical="center" wrapText="1"/>
      <protection hidden="1"/>
    </xf>
    <xf numFmtId="176" fontId="23" fillId="2" borderId="32" xfId="1"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protection hidden="1"/>
    </xf>
    <xf numFmtId="0" fontId="23" fillId="2" borderId="21" xfId="3" applyFont="1" applyFill="1" applyBorder="1" applyAlignment="1" applyProtection="1">
      <alignment horizontal="center" vertical="center" wrapText="1"/>
      <protection hidden="1"/>
    </xf>
    <xf numFmtId="0" fontId="23" fillId="2" borderId="18" xfId="3" applyFont="1" applyFill="1" applyBorder="1" applyAlignment="1" applyProtection="1">
      <alignment horizontal="center" vertical="center" wrapText="1"/>
      <protection hidden="1"/>
    </xf>
    <xf numFmtId="0" fontId="23" fillId="2" borderId="27" xfId="3" applyFont="1" applyFill="1" applyBorder="1" applyAlignment="1" applyProtection="1">
      <alignment horizontal="center" vertical="center" wrapText="1"/>
      <protection hidden="1"/>
    </xf>
    <xf numFmtId="176" fontId="23" fillId="2" borderId="24" xfId="0" applyNumberFormat="1" applyFont="1" applyFill="1" applyBorder="1" applyAlignment="1" applyProtection="1">
      <alignment horizontal="center" vertical="center" wrapText="1"/>
      <protection hidden="1"/>
    </xf>
    <xf numFmtId="176" fontId="23" fillId="2" borderId="29" xfId="0" applyNumberFormat="1" applyFont="1" applyFill="1" applyBorder="1" applyAlignment="1" applyProtection="1">
      <alignment horizontal="center" vertical="center" wrapText="1"/>
      <protection hidden="1"/>
    </xf>
    <xf numFmtId="176" fontId="23" fillId="2" borderId="34" xfId="0" applyNumberFormat="1" applyFont="1" applyFill="1" applyBorder="1" applyAlignment="1" applyProtection="1">
      <alignment horizontal="center" vertical="center" wrapText="1"/>
      <protection hidden="1"/>
    </xf>
    <xf numFmtId="176" fontId="23" fillId="2" borderId="17" xfId="0" applyNumberFormat="1" applyFont="1" applyFill="1" applyBorder="1" applyAlignment="1" applyProtection="1">
      <alignment horizontal="center" vertical="center" wrapText="1"/>
      <protection hidden="1"/>
    </xf>
    <xf numFmtId="176" fontId="23" fillId="2" borderId="25" xfId="0" applyNumberFormat="1" applyFont="1" applyFill="1" applyBorder="1" applyAlignment="1" applyProtection="1">
      <alignment horizontal="center" vertical="center" wrapText="1"/>
      <protection hidden="1"/>
    </xf>
    <xf numFmtId="176" fontId="23" fillId="2" borderId="32" xfId="0" applyNumberFormat="1" applyFont="1" applyFill="1" applyBorder="1" applyAlignment="1" applyProtection="1">
      <alignment horizontal="center" vertical="center" wrapText="1"/>
      <protection hidden="1"/>
    </xf>
    <xf numFmtId="0" fontId="19" fillId="0" borderId="67" xfId="3" applyFont="1" applyBorder="1" applyAlignment="1" applyProtection="1">
      <alignment horizontal="left" vertical="center" wrapText="1"/>
      <protection hidden="1"/>
    </xf>
  </cellXfs>
  <cellStyles count="7">
    <cellStyle name="桁区切り" xfId="1" builtinId="6"/>
    <cellStyle name="桁区切り 2" xfId="5" xr:uid="{00000000-0005-0000-0000-000001000000}"/>
    <cellStyle name="桁区切り 4" xfId="2" xr:uid="{00000000-0005-0000-0000-000002000000}"/>
    <cellStyle name="標準" xfId="0" builtinId="0"/>
    <cellStyle name="標準 2" xfId="4" xr:uid="{00000000-0005-0000-0000-000004000000}"/>
    <cellStyle name="標準 4" xfId="3" xr:uid="{00000000-0005-0000-0000-000005000000}"/>
    <cellStyle name="標準 4 2" xfId="6" xr:uid="{00000000-0005-0000-0000-000006000000}"/>
  </cellStyles>
  <dxfs count="5">
    <dxf>
      <font>
        <b/>
        <i val="0"/>
        <color theme="0"/>
      </font>
      <fill>
        <patternFill patternType="solid">
          <bgColor rgb="FF00B0F0"/>
        </patternFill>
      </fill>
    </dxf>
    <dxf>
      <font>
        <b/>
        <i val="0"/>
        <color theme="0"/>
      </font>
      <fill>
        <patternFill>
          <bgColor rgb="FF00B0F0"/>
        </patternFill>
      </fill>
    </dxf>
    <dxf>
      <font>
        <b/>
        <i val="0"/>
        <color theme="0"/>
      </font>
      <fill>
        <patternFill>
          <bgColor rgb="FFFF66FF"/>
        </patternFill>
      </fill>
    </dxf>
    <dxf>
      <font>
        <color rgb="FF0070C0"/>
      </font>
    </dxf>
    <dxf>
      <font>
        <color rgb="FF0070C0"/>
      </font>
    </dxf>
  </dxfs>
  <tableStyles count="0" defaultTableStyle="TableStyleMedium2" defaultPivotStyle="PivotStyleLight16"/>
  <colors>
    <mruColors>
      <color rgb="FFFFCCFF"/>
      <color rgb="FFFF00FF"/>
      <color rgb="FFFF66FF"/>
      <color rgb="FFFF99FF"/>
      <color rgb="FFCCFFCC"/>
      <color rgb="FFCCECFF"/>
      <color rgb="FFCC00FF"/>
      <color rgb="FFA50021"/>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114298</xdr:colOff>
      <xdr:row>0</xdr:row>
      <xdr:rowOff>30480</xdr:rowOff>
    </xdr:from>
    <xdr:to>
      <xdr:col>52</xdr:col>
      <xdr:colOff>962025</xdr:colOff>
      <xdr:row>0</xdr:row>
      <xdr:rowOff>359229</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a:off x="862691" y="30480"/>
          <a:ext cx="45628834" cy="328749"/>
        </a:xfrm>
        <a:prstGeom prst="leftRightArrowCallout">
          <a:avLst>
            <a:gd name="adj1" fmla="val 50000"/>
            <a:gd name="adj2" fmla="val 50000"/>
            <a:gd name="adj3" fmla="val 38636"/>
            <a:gd name="adj4" fmla="val 9662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a:t>
          </a:r>
        </a:p>
      </xdr:txBody>
    </xdr:sp>
    <xdr:clientData/>
  </xdr:twoCellAnchor>
  <xdr:twoCellAnchor>
    <xdr:from>
      <xdr:col>53</xdr:col>
      <xdr:colOff>19049</xdr:colOff>
      <xdr:row>0</xdr:row>
      <xdr:rowOff>31295</xdr:rowOff>
    </xdr:from>
    <xdr:to>
      <xdr:col>57</xdr:col>
      <xdr:colOff>21770</xdr:colOff>
      <xdr:row>0</xdr:row>
      <xdr:rowOff>348343</xdr:rowOff>
    </xdr:to>
    <xdr:sp macro="" textlink="">
      <xdr:nvSpPr>
        <xdr:cNvPr id="3" name="左右矢印吹き出し 2">
          <a:extLst>
            <a:ext uri="{FF2B5EF4-FFF2-40B4-BE49-F238E27FC236}">
              <a16:creationId xmlns:a16="http://schemas.microsoft.com/office/drawing/2014/main" id="{00000000-0008-0000-0000-000003000000}"/>
            </a:ext>
          </a:extLst>
        </xdr:cNvPr>
        <xdr:cNvSpPr/>
      </xdr:nvSpPr>
      <xdr:spPr>
        <a:xfrm>
          <a:off x="42020489" y="31295"/>
          <a:ext cx="1983921" cy="317048"/>
        </a:xfrm>
        <a:prstGeom prst="leftRightArrowCallout">
          <a:avLst>
            <a:gd name="adj1" fmla="val 50000"/>
            <a:gd name="adj2" fmla="val 50000"/>
            <a:gd name="adj3" fmla="val 38636"/>
            <a:gd name="adj4" fmla="val 73892"/>
          </a:avLst>
        </a:prstGeom>
        <a:solidFill>
          <a:srgbClr val="00B0F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結果表示</a:t>
          </a:r>
        </a:p>
      </xdr:txBody>
    </xdr:sp>
    <xdr:clientData/>
  </xdr:twoCellAnchor>
  <xdr:twoCellAnchor>
    <xdr:from>
      <xdr:col>44</xdr:col>
      <xdr:colOff>43543</xdr:colOff>
      <xdr:row>0</xdr:row>
      <xdr:rowOff>413655</xdr:rowOff>
    </xdr:from>
    <xdr:to>
      <xdr:col>52</xdr:col>
      <xdr:colOff>729343</xdr:colOff>
      <xdr:row>6</xdr:row>
      <xdr:rowOff>141514</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5946443" y="413655"/>
          <a:ext cx="10363200" cy="1924959"/>
          <a:chOff x="32380052" y="413655"/>
          <a:chExt cx="9379527" cy="1882241"/>
        </a:xfrm>
      </xdr:grpSpPr>
      <xdr:sp macro="" textlink="">
        <xdr:nvSpPr>
          <xdr:cNvPr id="7" name="右矢印 6">
            <a:extLst>
              <a:ext uri="{FF2B5EF4-FFF2-40B4-BE49-F238E27FC236}">
                <a16:creationId xmlns:a16="http://schemas.microsoft.com/office/drawing/2014/main" id="{00000000-0008-0000-0000-000007000000}"/>
              </a:ext>
            </a:extLst>
          </xdr:cNvPr>
          <xdr:cNvSpPr/>
        </xdr:nvSpPr>
        <xdr:spPr>
          <a:xfrm rot="5400000">
            <a:off x="40222714" y="1698172"/>
            <a:ext cx="672935" cy="522514"/>
          </a:xfrm>
          <a:prstGeom prst="rightArrow">
            <a:avLst>
              <a:gd name="adj1" fmla="val 50000"/>
              <a:gd name="adj2" fmla="val 39583"/>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2380052" y="413655"/>
            <a:ext cx="9379527" cy="1412173"/>
          </a:xfrm>
          <a:prstGeom prst="roundRect">
            <a:avLst>
              <a:gd name="adj" fmla="val 3690"/>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ｗ欄「次年度扱」とした理由</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の選択項目</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：支援対象者ではあるが、支援区分が審査中で未定の月があったため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：支援対象者であり、支援区分も決まっていたが、適格認定が完了しないため、遡及取消となる可能性を考慮し、減免を実施しなかったため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：支援対象者として採用できるかについて、</a:t>
            </a:r>
            <a:r>
              <a:rPr kumimoji="1" lang="en-US" altLang="ja-JP" sz="1100">
                <a:solidFill>
                  <a:sysClr val="windowText" lastClr="000000"/>
                </a:solidFill>
                <a:effectLst/>
                <a:latin typeface="+mn-lt"/>
                <a:ea typeface="+mn-ea"/>
                <a:cs typeface="+mn-cs"/>
              </a:rPr>
              <a:t>JASSO</a:t>
            </a:r>
            <a:r>
              <a:rPr kumimoji="1" lang="ja-JP" altLang="ja-JP" sz="1100">
                <a:solidFill>
                  <a:sysClr val="windowText" lastClr="000000"/>
                </a:solidFill>
                <a:effectLst/>
                <a:latin typeface="+mn-lt"/>
                <a:ea typeface="+mn-ea"/>
                <a:cs typeface="+mn-cs"/>
              </a:rPr>
              <a:t>の審査が</a:t>
            </a:r>
            <a:r>
              <a:rPr kumimoji="1" lang="ja-JP" altLang="en-US" sz="1100">
                <a:solidFill>
                  <a:sysClr val="windowText" lastClr="000000"/>
                </a:solidFill>
                <a:effectLst/>
                <a:latin typeface="+mn-lt"/>
                <a:ea typeface="+mn-ea"/>
                <a:cs typeface="+mn-cs"/>
              </a:rPr>
              <a:t>前</a:t>
            </a:r>
            <a:r>
              <a:rPr kumimoji="1" lang="ja-JP" altLang="ja-JP" sz="1100">
                <a:solidFill>
                  <a:sysClr val="windowText" lastClr="000000"/>
                </a:solidFill>
                <a:effectLst/>
                <a:latin typeface="+mn-lt"/>
                <a:ea typeface="+mn-ea"/>
                <a:cs typeface="+mn-cs"/>
              </a:rPr>
              <a:t>年度中に終わらなかったため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：その他</a:t>
            </a:r>
            <a:endParaRPr lang="ja-JP" altLang="ja-JP">
              <a:solidFill>
                <a:sysClr val="windowText" lastClr="000000"/>
              </a:solidFill>
              <a:effectLst/>
            </a:endParaRPr>
          </a:p>
          <a:p>
            <a:pPr algn="l"/>
            <a:endParaRPr kumimoji="1" lang="ja-JP" altLang="en-US" sz="1100">
              <a:solidFill>
                <a:sysClr val="windowText" lastClr="000000"/>
              </a:solidFill>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0462200" y="1724891"/>
            <a:ext cx="193963" cy="221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C174"/>
  <sheetViews>
    <sheetView tabSelected="1" zoomScale="75" zoomScaleNormal="75" workbookViewId="0">
      <pane xSplit="2" ySplit="14" topLeftCell="C15" activePane="bottomRight" state="frozen"/>
      <selection pane="topRight" activeCell="C1" sqref="C1"/>
      <selection pane="bottomLeft" activeCell="A15" sqref="A15"/>
      <selection pane="bottomRight" activeCell="K23" sqref="K23:L23"/>
    </sheetView>
  </sheetViews>
  <sheetFormatPr defaultColWidth="9" defaultRowHeight="13.5"/>
  <cols>
    <col min="1" max="1" width="1.375" style="26" customWidth="1"/>
    <col min="2" max="2" width="8.375" style="43" bestFit="1" customWidth="1"/>
    <col min="3" max="3" width="22" style="46" customWidth="1"/>
    <col min="4" max="4" width="22" style="43" customWidth="1"/>
    <col min="5" max="5" width="36.75" style="43" customWidth="1"/>
    <col min="6" max="6" width="0.5" style="43" customWidth="1"/>
    <col min="7" max="7" width="9.25" style="43" customWidth="1"/>
    <col min="8" max="8" width="10.5" style="43" bestFit="1" customWidth="1"/>
    <col min="9" max="9" width="11.75" style="43" customWidth="1"/>
    <col min="10" max="10" width="6.125" style="43" bestFit="1" customWidth="1"/>
    <col min="11" max="11" width="25.75" style="43" customWidth="1"/>
    <col min="12" max="12" width="0.5" style="43" customWidth="1"/>
    <col min="13" max="13" width="15.625" style="43" customWidth="1"/>
    <col min="14" max="14" width="21.75" style="77" customWidth="1"/>
    <col min="15" max="15" width="9.5" style="77" bestFit="1" customWidth="1"/>
    <col min="16" max="16" width="21.75" style="61" customWidth="1"/>
    <col min="17" max="17" width="9.5" style="61" bestFit="1" customWidth="1"/>
    <col min="18" max="18" width="9" style="42" customWidth="1"/>
    <col min="19" max="19" width="9" style="43" customWidth="1"/>
    <col min="20" max="20" width="51.125" style="43" customWidth="1"/>
    <col min="21" max="21" width="2" style="43" customWidth="1"/>
    <col min="22" max="22" width="9" style="42" customWidth="1"/>
    <col min="23" max="23" width="0.5" style="43" customWidth="1"/>
    <col min="24" max="35" width="6.375" style="43" customWidth="1"/>
    <col min="36" max="47" width="9" style="43"/>
    <col min="48" max="48" width="39" style="43" customWidth="1"/>
    <col min="49" max="51" width="15.75" style="43" customWidth="1"/>
    <col min="52" max="52" width="13.5" style="43" customWidth="1"/>
    <col min="53" max="53" width="13.5" style="26" customWidth="1"/>
    <col min="54" max="54" width="14.5" style="26" customWidth="1"/>
    <col min="55" max="56" width="12.125" style="26" hidden="1" customWidth="1"/>
    <col min="57" max="57" width="14.5" style="26" customWidth="1"/>
    <col min="58" max="58" width="4.125" style="44" customWidth="1"/>
    <col min="59" max="60" width="30" style="26" customWidth="1"/>
    <col min="61" max="61" width="23.375" style="26" hidden="1" customWidth="1"/>
    <col min="62" max="63" width="30" style="26" customWidth="1"/>
    <col min="64" max="65" width="23.375" style="26" hidden="1" customWidth="1"/>
    <col min="66" max="68" width="30" style="26" customWidth="1"/>
    <col min="69" max="69" width="23.375" style="26" hidden="1" customWidth="1"/>
    <col min="70" max="82" width="7.875" style="26" customWidth="1"/>
    <col min="83" max="83" width="4.875" style="26" customWidth="1"/>
    <col min="84" max="84" width="4" style="26" hidden="1" customWidth="1"/>
    <col min="85" max="85" width="6.125" style="43" hidden="1" customWidth="1"/>
    <col min="86" max="86" width="15.625" style="46" hidden="1" customWidth="1"/>
    <col min="87" max="87" width="15.625" style="43" hidden="1" customWidth="1"/>
    <col min="88" max="89" width="12.25" style="43" hidden="1" customWidth="1"/>
    <col min="90" max="90" width="6.875" style="43" hidden="1" customWidth="1"/>
    <col min="91" max="91" width="9.25" style="43" hidden="1" customWidth="1"/>
    <col min="92" max="92" width="11.75" style="43" hidden="1" customWidth="1"/>
    <col min="93" max="93" width="6.125" style="43" hidden="1" customWidth="1"/>
    <col min="94" max="96" width="11.125" style="43" hidden="1" customWidth="1"/>
    <col min="97" max="98" width="10.75" style="43" hidden="1" customWidth="1"/>
    <col min="99" max="99" width="11.625" style="79" hidden="1" customWidth="1"/>
    <col min="100" max="103" width="11.625" style="38" hidden="1" customWidth="1"/>
    <col min="104" max="104" width="9.5" style="38" hidden="1" customWidth="1"/>
    <col min="105" max="105" width="11.625" style="61" hidden="1" customWidth="1"/>
    <col min="106" max="107" width="11.625" style="38" hidden="1" customWidth="1"/>
    <col min="108" max="108" width="9.5" style="38" hidden="1" customWidth="1"/>
    <col min="109" max="109" width="10.75" style="43" hidden="1" customWidth="1"/>
    <col min="110" max="110" width="8.125" style="38" hidden="1" customWidth="1"/>
    <col min="111" max="111" width="10.25" style="38" hidden="1" customWidth="1"/>
    <col min="112" max="112" width="35.125" style="43" hidden="1" customWidth="1"/>
    <col min="113" max="113" width="16.5" style="43" hidden="1" customWidth="1"/>
    <col min="114" max="114" width="3.75" style="42" hidden="1" customWidth="1"/>
    <col min="115" max="118" width="12.5" style="43" hidden="1" customWidth="1"/>
    <col min="119" max="119" width="2.25" style="43" hidden="1" customWidth="1"/>
    <col min="120" max="125" width="7.5" style="42" hidden="1" customWidth="1"/>
    <col min="126" max="126" width="3.375" style="42" hidden="1" customWidth="1"/>
    <col min="127" max="164" width="5.75" style="43" hidden="1" customWidth="1"/>
    <col min="165" max="170" width="8.375" style="43" hidden="1" customWidth="1"/>
    <col min="171" max="171" width="9" style="43" hidden="1" customWidth="1"/>
    <col min="172" max="175" width="11.625" style="58" hidden="1" customWidth="1"/>
    <col min="176" max="181" width="10.5" style="61" hidden="1" customWidth="1"/>
    <col min="182" max="182" width="11.625" style="61" hidden="1" customWidth="1"/>
    <col min="183" max="188" width="10.5" style="61" hidden="1" customWidth="1"/>
    <col min="189" max="193" width="11.625" style="61" hidden="1" customWidth="1"/>
    <col min="194" max="211" width="9" style="43" hidden="1" customWidth="1"/>
    <col min="212" max="212" width="35.125" style="43" hidden="1" customWidth="1"/>
    <col min="213" max="217" width="11.75" style="43" hidden="1" customWidth="1"/>
    <col min="218" max="218" width="28.875" style="43" hidden="1" customWidth="1"/>
    <col min="219" max="219" width="11.375" style="43" hidden="1" customWidth="1"/>
    <col min="220" max="221" width="9" style="43" hidden="1" customWidth="1"/>
    <col min="222" max="233" width="11.5" style="43" hidden="1" customWidth="1"/>
    <col min="234" max="234" width="11.625" style="43" hidden="1" customWidth="1"/>
    <col min="235" max="235" width="12.875" style="43" hidden="1" customWidth="1"/>
    <col min="236" max="237" width="9" style="43" hidden="1" customWidth="1"/>
    <col min="238" max="238" width="0" style="43" hidden="1" customWidth="1"/>
    <col min="239" max="16384" width="9" style="43"/>
  </cols>
  <sheetData>
    <row r="1" spans="1:235" s="23" customFormat="1" ht="69" customHeight="1" thickBot="1">
      <c r="A1" s="20"/>
      <c r="B1" s="21"/>
      <c r="C1" s="493" t="s">
        <v>203</v>
      </c>
      <c r="D1" s="493"/>
      <c r="E1" s="493"/>
      <c r="F1" s="493"/>
      <c r="G1" s="493"/>
      <c r="H1" s="493"/>
      <c r="I1" s="493"/>
      <c r="J1" s="493"/>
      <c r="K1" s="493"/>
      <c r="L1" s="493"/>
      <c r="M1" s="493"/>
      <c r="N1" s="493"/>
      <c r="O1" s="493"/>
      <c r="P1" s="493"/>
      <c r="Q1" s="493"/>
      <c r="R1" s="493"/>
      <c r="S1" s="493"/>
      <c r="T1" s="22" t="s">
        <v>146</v>
      </c>
      <c r="V1" s="24"/>
      <c r="BA1" s="20"/>
      <c r="BB1" s="20"/>
      <c r="BC1" s="20"/>
      <c r="BD1" s="20"/>
      <c r="BE1" s="20"/>
      <c r="BF1" s="25"/>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6">
        <v>0</v>
      </c>
      <c r="CG1" s="494" t="s">
        <v>123</v>
      </c>
      <c r="CH1" s="495"/>
      <c r="CI1" s="495"/>
      <c r="CJ1" s="495"/>
      <c r="CU1" s="27"/>
      <c r="CV1" s="28"/>
      <c r="CW1" s="28"/>
      <c r="CX1" s="28"/>
      <c r="CY1" s="28"/>
      <c r="CZ1" s="28"/>
      <c r="DA1" s="29"/>
      <c r="DB1" s="29"/>
      <c r="DC1" s="29"/>
      <c r="DD1" s="29"/>
      <c r="DE1" s="29"/>
      <c r="DF1" s="29"/>
      <c r="DG1" s="29"/>
      <c r="DH1" s="24"/>
      <c r="DI1" s="24"/>
      <c r="DJ1" s="24"/>
      <c r="DP1" s="24"/>
      <c r="DQ1" s="24"/>
      <c r="DR1" s="24"/>
      <c r="DS1" s="255"/>
      <c r="DT1" s="254" t="s">
        <v>178</v>
      </c>
      <c r="DU1" s="24"/>
      <c r="DV1" s="24"/>
      <c r="EV1" s="255" t="s">
        <v>179</v>
      </c>
      <c r="EW1" s="30"/>
      <c r="EX1" s="30"/>
      <c r="EY1" s="30"/>
      <c r="EZ1" s="30"/>
      <c r="FA1" s="30"/>
      <c r="FB1" s="30"/>
      <c r="FC1" s="30"/>
      <c r="FD1" s="30"/>
      <c r="FE1" s="30"/>
      <c r="FF1" s="30"/>
      <c r="FG1" s="30"/>
      <c r="FH1" s="30"/>
      <c r="FI1" s="30"/>
      <c r="FJ1" s="30"/>
      <c r="FK1" s="30"/>
      <c r="FL1" s="30"/>
      <c r="FM1" s="30"/>
      <c r="FN1" s="30"/>
      <c r="FO1" s="30"/>
      <c r="FP1" s="31"/>
      <c r="FQ1" s="31"/>
      <c r="FR1" s="31"/>
      <c r="FS1" s="32"/>
      <c r="FT1" s="33"/>
      <c r="FU1" s="33"/>
      <c r="FV1" s="33"/>
      <c r="FW1" s="33"/>
      <c r="FX1" s="33"/>
      <c r="FY1" s="33"/>
      <c r="FZ1" s="33"/>
      <c r="GA1" s="33"/>
      <c r="GB1" s="33"/>
      <c r="GC1" s="33"/>
      <c r="GD1" s="33"/>
      <c r="GE1" s="33"/>
      <c r="GF1" s="33"/>
      <c r="GG1" s="33"/>
      <c r="GH1" s="33"/>
      <c r="GI1" s="33"/>
      <c r="GJ1" s="33"/>
      <c r="GK1" s="33"/>
    </row>
    <row r="2" spans="1:235" ht="24.95" customHeight="1" thickBot="1">
      <c r="B2" s="34"/>
      <c r="C2" s="35" t="s">
        <v>1</v>
      </c>
      <c r="D2" s="465"/>
      <c r="E2" s="465"/>
      <c r="F2" s="465"/>
      <c r="G2" s="229"/>
      <c r="H2" s="36" t="s">
        <v>2</v>
      </c>
      <c r="I2" s="465"/>
      <c r="J2" s="465"/>
      <c r="K2" s="465"/>
      <c r="L2" s="465"/>
      <c r="M2" s="37"/>
      <c r="N2" s="38"/>
      <c r="O2" s="39"/>
      <c r="P2" s="39"/>
      <c r="Q2" s="40"/>
      <c r="R2" s="41"/>
      <c r="S2" s="41"/>
      <c r="T2" s="47" t="s">
        <v>160</v>
      </c>
      <c r="U2" s="42"/>
      <c r="X2" s="466" t="s">
        <v>207</v>
      </c>
      <c r="Y2" s="467"/>
      <c r="Z2" s="467"/>
      <c r="AA2" s="468"/>
      <c r="AB2" s="469">
        <f ca="1">CW2</f>
        <v>0</v>
      </c>
      <c r="AC2" s="470"/>
      <c r="AD2" s="470"/>
      <c r="AE2" s="471"/>
      <c r="AG2" s="199"/>
      <c r="AH2" s="199"/>
      <c r="AI2" s="199"/>
      <c r="AJ2" s="199"/>
      <c r="AK2" s="198"/>
      <c r="AL2" s="198"/>
      <c r="AM2" s="198"/>
      <c r="AN2" s="41"/>
      <c r="AO2" s="41"/>
      <c r="AP2" s="41"/>
      <c r="AQ2" s="41"/>
      <c r="AR2" s="41"/>
      <c r="AS2" s="41"/>
      <c r="AT2" s="41"/>
      <c r="AU2" s="198"/>
      <c r="AV2" s="200"/>
      <c r="AW2" s="41"/>
      <c r="AX2" s="41"/>
      <c r="AY2" s="201"/>
      <c r="AZ2" s="201"/>
      <c r="BA2" s="198"/>
      <c r="BB2" s="198"/>
      <c r="BC2" s="198"/>
      <c r="BD2" s="202"/>
      <c r="CF2" s="26">
        <v>1</v>
      </c>
      <c r="CG2" s="45"/>
      <c r="CK2" s="229"/>
      <c r="CL2" s="229"/>
      <c r="CM2" s="42"/>
      <c r="CN2" s="47" t="s">
        <v>142</v>
      </c>
      <c r="CO2" s="48">
        <f ca="1">SUMPRODUCT(ISERROR(A3:HI174)*1)</f>
        <v>0</v>
      </c>
      <c r="CP2" s="41"/>
      <c r="CQ2" s="41"/>
      <c r="CR2" s="41"/>
      <c r="CS2" s="37"/>
      <c r="CT2" s="37"/>
      <c r="CU2" s="38"/>
      <c r="CV2" s="49" t="s">
        <v>3</v>
      </c>
      <c r="CW2" s="476">
        <f ca="1">SUM(IA15:IA174)</f>
        <v>0</v>
      </c>
      <c r="CX2" s="477"/>
      <c r="CY2" s="478"/>
      <c r="CZ2" s="253" t="s">
        <v>175</v>
      </c>
      <c r="DA2" s="50" t="s">
        <v>8</v>
      </c>
      <c r="DB2" s="463">
        <f ca="1">CW2+CW3</f>
        <v>0</v>
      </c>
      <c r="DC2" s="464"/>
      <c r="DD2" s="253" t="s">
        <v>177</v>
      </c>
      <c r="DE2" s="51"/>
      <c r="DF2" s="43"/>
      <c r="DG2" s="50" t="s">
        <v>9</v>
      </c>
      <c r="DH2" s="52">
        <f ca="1">COUNTIF(DM15:DM174,"&gt;0")</f>
        <v>0</v>
      </c>
      <c r="DI2" s="51"/>
      <c r="DS2" s="53" t="s">
        <v>0</v>
      </c>
      <c r="DT2" s="54">
        <f ca="1">COUNTIF(DT15:DT174,"3/3")</f>
        <v>0</v>
      </c>
      <c r="DU2" s="51"/>
      <c r="EU2" s="53" t="s">
        <v>0</v>
      </c>
      <c r="EV2" s="55">
        <f t="shared" ref="EV2:FG2" ca="1" si="0">COUNTIF(EV15:EV174,"3/3")-COUNTIFS(EV15:EV174,"3/3",GM15:GM174,"入学")-COUNTIFS(EV15:EV174,"3/3",GM15:GM174,"在籍")-COUNTIFS(EV15:EV174,"3/3",GM15:GM174,"家計急変")-COUNTIFS(EV15:EV174,"3/3",GM15:GM174,"留学")-COUNTIFS(EV15:EV174,"3/3",GM15:GM174,"編入学")-COUNTIFS(EV15:EV174,"3/3",GM15:GM174,"退学")-COUNTIFS(EV15:EV174,"3/3",GM15:GM174,"除籍")-COUNTIFS(EV15:EV174,"3/3",GM15:GM174,"卒業")-COUNTIFS(EV15:EV174,"3/3",GM15:GM174,"支援停止")-COUNTIFS(EV15:EV174,"3/3",GM15:GM174,"認定取消")-COUNTIFS(EV15:EV174,"3/3",GM15:GM174,"編入学○")-COUNTIFS(EV15:EV174,"3/3",GM15:GM174,"早期卒業")-COUNTIFS(EV15:EV174,"3/3",GM15:GM174,"支援終了")-COUNTIFS(EV15:EV174,"3/3",GM15:GM174,"停学終了")</f>
        <v>0</v>
      </c>
      <c r="EW2" s="56">
        <f t="shared" ca="1" si="0"/>
        <v>0</v>
      </c>
      <c r="EX2" s="56">
        <f t="shared" ca="1" si="0"/>
        <v>0</v>
      </c>
      <c r="EY2" s="56">
        <f t="shared" ca="1" si="0"/>
        <v>0</v>
      </c>
      <c r="EZ2" s="56">
        <f t="shared" ca="1" si="0"/>
        <v>0</v>
      </c>
      <c r="FA2" s="56">
        <f t="shared" ca="1" si="0"/>
        <v>0</v>
      </c>
      <c r="FB2" s="56">
        <f t="shared" ca="1" si="0"/>
        <v>0</v>
      </c>
      <c r="FC2" s="56">
        <f t="shared" ca="1" si="0"/>
        <v>0</v>
      </c>
      <c r="FD2" s="56">
        <f t="shared" ca="1" si="0"/>
        <v>0</v>
      </c>
      <c r="FE2" s="56">
        <f t="shared" ca="1" si="0"/>
        <v>0</v>
      </c>
      <c r="FF2" s="56">
        <f t="shared" ca="1" si="0"/>
        <v>0</v>
      </c>
      <c r="FG2" s="57">
        <f t="shared" ca="1" si="0"/>
        <v>0</v>
      </c>
      <c r="FH2" s="51"/>
      <c r="FI2" s="51"/>
      <c r="FJ2" s="51"/>
      <c r="FK2" s="51"/>
      <c r="FL2" s="51"/>
      <c r="FM2" s="51"/>
      <c r="FN2" s="51"/>
      <c r="FO2" s="51"/>
      <c r="FS2" s="59"/>
      <c r="FT2" s="60"/>
      <c r="FU2" s="60"/>
      <c r="FV2" s="60"/>
    </row>
    <row r="3" spans="1:235" ht="24.95" customHeight="1" thickTop="1" thickBot="1">
      <c r="B3" s="240"/>
      <c r="C3" s="230" t="s">
        <v>5</v>
      </c>
      <c r="D3" s="465"/>
      <c r="E3" s="465"/>
      <c r="F3" s="465"/>
      <c r="G3" s="229"/>
      <c r="H3" s="36" t="s">
        <v>6</v>
      </c>
      <c r="I3" s="465"/>
      <c r="J3" s="465"/>
      <c r="K3" s="465"/>
      <c r="L3" s="465"/>
      <c r="M3" s="37"/>
      <c r="N3" s="38"/>
      <c r="O3" s="39"/>
      <c r="P3" s="39"/>
      <c r="Q3" s="40"/>
      <c r="R3" s="41"/>
      <c r="S3" s="283" t="s">
        <v>195</v>
      </c>
      <c r="T3" s="284"/>
      <c r="U3" s="62"/>
      <c r="X3" s="466" t="s">
        <v>208</v>
      </c>
      <c r="Y3" s="467"/>
      <c r="Z3" s="467"/>
      <c r="AA3" s="468"/>
      <c r="AB3" s="469">
        <f ca="1">CW3</f>
        <v>0</v>
      </c>
      <c r="AC3" s="470"/>
      <c r="AD3" s="470"/>
      <c r="AE3" s="471"/>
      <c r="AG3" s="199"/>
      <c r="AH3" s="199"/>
      <c r="AI3" s="199"/>
      <c r="AJ3" s="199"/>
      <c r="AK3" s="198"/>
      <c r="AL3" s="198"/>
      <c r="AM3" s="198"/>
      <c r="AN3" s="41"/>
      <c r="AO3" s="41"/>
      <c r="AP3" s="41"/>
      <c r="AQ3" s="41"/>
      <c r="AR3" s="41"/>
      <c r="AS3" s="41"/>
      <c r="AT3" s="41"/>
      <c r="AU3" s="198"/>
      <c r="AV3" s="41"/>
      <c r="AW3" s="41"/>
      <c r="AX3" s="41"/>
      <c r="AY3" s="201"/>
      <c r="AZ3" s="201"/>
      <c r="BA3" s="198"/>
      <c r="BB3" s="198"/>
      <c r="BC3" s="198"/>
      <c r="BD3" s="202"/>
      <c r="CF3" s="26">
        <v>2</v>
      </c>
      <c r="CG3" s="472" t="s">
        <v>121</v>
      </c>
      <c r="CH3" s="472"/>
      <c r="CI3" s="472"/>
      <c r="CJ3" s="472"/>
      <c r="CK3" s="229"/>
      <c r="CL3" s="229"/>
      <c r="CM3" s="42"/>
      <c r="CN3" s="41"/>
      <c r="CO3" s="41"/>
      <c r="CP3" s="41"/>
      <c r="CQ3" s="41"/>
      <c r="CR3" s="41"/>
      <c r="CS3" s="37"/>
      <c r="CT3" s="37"/>
      <c r="CU3" s="38"/>
      <c r="CV3" s="63" t="s">
        <v>7</v>
      </c>
      <c r="CW3" s="473">
        <f ca="1">SUM(FQ15:FQ174)</f>
        <v>0</v>
      </c>
      <c r="CX3" s="474"/>
      <c r="CY3" s="475"/>
      <c r="CZ3" s="253" t="s">
        <v>176</v>
      </c>
      <c r="DA3" s="204"/>
      <c r="DB3" s="204"/>
      <c r="DC3" s="204"/>
      <c r="DD3" s="43"/>
      <c r="DF3" s="43"/>
      <c r="DG3" s="43"/>
      <c r="DS3" s="53" t="s">
        <v>4</v>
      </c>
      <c r="DT3" s="64">
        <f ca="1">COUNTIF(DT15:DT174,"2/3")</f>
        <v>0</v>
      </c>
      <c r="DU3" s="51"/>
      <c r="EU3" s="53" t="s">
        <v>4</v>
      </c>
      <c r="EV3" s="65">
        <f t="shared" ref="EV3:FG3" ca="1" si="1">COUNTIF(EV15:EV174,"2/3")-COUNTIFS(EV15:EV174,"2/3",GM15:GM174,"入学")-COUNTIFS(EV15:EV174,"2/3",GM15:GM174,"在籍")-COUNTIFS(EV15:EV174,"2/3",GM15:GM174,"家計急変")-COUNTIFS(EV15:EV174,"2/3",GM15:GM174,"留学")-COUNTIFS(EV15:EV174,"2/3",GM15:GM174,"編入学")-COUNTIFS(EV15:EV174,"2/3",GM15:GM174,"退学")-COUNTIFS(EV15:EV174,"2/3",GM15:GM174,"除籍")-COUNTIFS(EV15:EV174,"2/3",GM15:GM174,"卒業")-COUNTIFS(EV15:EV174,"2/3",GM15:GM174,"支援停止")-COUNTIFS(EV15:EV174,"2/3",GM15:GM174,"認定取消")-COUNTIFS(EV15:EV174,"2/3",GM15:GM174,"編入学○")-COUNTIFS(EV15:EV174,"2/3",GM15:GM174,"早期卒業")-COUNTIFS(EV15:EV174,"2/3",GM15:GM174,"支援終了")-COUNTIFS(EV15:EV174,"2/3",GM15:GM174,"停学終了")</f>
        <v>0</v>
      </c>
      <c r="EW3" s="66">
        <f t="shared" ca="1" si="1"/>
        <v>0</v>
      </c>
      <c r="EX3" s="66">
        <f t="shared" ca="1" si="1"/>
        <v>0</v>
      </c>
      <c r="EY3" s="66">
        <f t="shared" ca="1" si="1"/>
        <v>0</v>
      </c>
      <c r="EZ3" s="66">
        <f t="shared" ca="1" si="1"/>
        <v>0</v>
      </c>
      <c r="FA3" s="66">
        <f t="shared" ca="1" si="1"/>
        <v>0</v>
      </c>
      <c r="FB3" s="66">
        <f t="shared" ca="1" si="1"/>
        <v>0</v>
      </c>
      <c r="FC3" s="66">
        <f t="shared" ca="1" si="1"/>
        <v>0</v>
      </c>
      <c r="FD3" s="66">
        <f t="shared" ca="1" si="1"/>
        <v>0</v>
      </c>
      <c r="FE3" s="66">
        <f t="shared" ca="1" si="1"/>
        <v>0</v>
      </c>
      <c r="FF3" s="66">
        <f t="shared" ca="1" si="1"/>
        <v>0</v>
      </c>
      <c r="FG3" s="67">
        <f t="shared" ca="1" si="1"/>
        <v>0</v>
      </c>
      <c r="FH3" s="51"/>
      <c r="FI3" s="51"/>
      <c r="FJ3" s="51"/>
      <c r="FK3" s="51"/>
      <c r="FL3" s="51"/>
      <c r="FM3" s="51"/>
      <c r="FN3" s="51"/>
      <c r="FO3" s="51"/>
      <c r="FS3" s="59"/>
      <c r="FU3" s="68"/>
      <c r="FV3" s="68"/>
      <c r="GM3" s="203"/>
    </row>
    <row r="4" spans="1:235" ht="24.95" customHeight="1" thickBot="1">
      <c r="B4" s="69"/>
      <c r="C4" s="70" t="s">
        <v>76</v>
      </c>
      <c r="D4" s="465"/>
      <c r="E4" s="465"/>
      <c r="F4" s="465"/>
      <c r="G4" s="71"/>
      <c r="H4" s="72" t="s">
        <v>11</v>
      </c>
      <c r="I4" s="465"/>
      <c r="J4" s="465"/>
      <c r="K4" s="465"/>
      <c r="L4" s="465"/>
      <c r="M4" s="37"/>
      <c r="N4" s="38"/>
      <c r="O4" s="39"/>
      <c r="P4" s="39"/>
      <c r="Q4" s="40"/>
      <c r="R4" s="41"/>
      <c r="S4" s="285"/>
      <c r="T4" s="286"/>
      <c r="X4" s="466" t="s">
        <v>209</v>
      </c>
      <c r="Y4" s="467"/>
      <c r="Z4" s="467"/>
      <c r="AA4" s="468"/>
      <c r="AB4" s="469">
        <f ca="1">DB2</f>
        <v>0</v>
      </c>
      <c r="AC4" s="470"/>
      <c r="AD4" s="470"/>
      <c r="AE4" s="471"/>
      <c r="AG4" s="199"/>
      <c r="AH4" s="199"/>
      <c r="AI4" s="199"/>
      <c r="AJ4" s="199"/>
      <c r="AK4" s="198"/>
      <c r="AL4" s="198"/>
      <c r="AM4" s="198"/>
      <c r="AN4" s="41"/>
      <c r="AO4" s="41"/>
      <c r="AP4" s="41"/>
      <c r="AQ4" s="41"/>
      <c r="AR4" s="41"/>
      <c r="AS4" s="41"/>
      <c r="AT4" s="41"/>
      <c r="AU4" s="198"/>
      <c r="AV4" s="41"/>
      <c r="AW4" s="41"/>
      <c r="AX4" s="41"/>
      <c r="AY4" s="201"/>
      <c r="AZ4" s="201"/>
      <c r="BA4" s="198"/>
      <c r="BB4" s="198"/>
      <c r="BC4" s="198"/>
      <c r="BD4" s="202"/>
      <c r="CF4" s="26">
        <v>3</v>
      </c>
      <c r="CG4" s="513" t="s">
        <v>166</v>
      </c>
      <c r="CH4" s="513"/>
      <c r="CI4" s="513"/>
      <c r="CJ4" s="513"/>
      <c r="CK4" s="41"/>
      <c r="CL4" s="41"/>
      <c r="CM4" s="73"/>
      <c r="CN4" s="41"/>
      <c r="CO4" s="41"/>
      <c r="CP4" s="41"/>
      <c r="CQ4" s="41"/>
      <c r="CR4" s="41"/>
      <c r="CS4" s="37"/>
      <c r="CT4" s="37"/>
      <c r="CU4" s="38"/>
      <c r="DA4" s="205"/>
      <c r="DB4" s="205"/>
      <c r="DC4" s="205"/>
      <c r="DD4" s="74"/>
      <c r="DE4" s="74"/>
      <c r="DF4" s="74"/>
      <c r="DG4" s="74"/>
      <c r="DH4" s="74"/>
      <c r="DI4" s="74"/>
      <c r="DS4" s="53" t="s">
        <v>10</v>
      </c>
      <c r="DT4" s="64">
        <f ca="1">COUNTIF(DT15:DT174,"1/3")</f>
        <v>0</v>
      </c>
      <c r="DU4" s="51"/>
      <c r="EU4" s="53" t="s">
        <v>10</v>
      </c>
      <c r="EV4" s="65">
        <f t="shared" ref="EV4:FG4" ca="1" si="2">COUNTIF(EV15:EV174,"1/3")-COUNTIFS(EV15:EV174,"1/3",GM15:GM174,"入学")-COUNTIFS(EV15:EV174,"1/3",GM15:GM174,"在籍")-COUNTIFS(EV15:EV174,"1/3",GM15:GM174,"家計急変")-COUNTIFS(EV15:EV174,"1/3",GM15:GM174,"留学")-COUNTIFS(EV15:EV174,"1/3",GM15:GM174,"編入学")-COUNTIFS(EV15:EV174,"1/3",GM15:GM174,"退学")-COUNTIFS(EV15:EV174,"1/3",GM15:GM174,"除籍")-COUNTIFS(EV15:EV174,"1/3",GM15:GM174,"卒業")-COUNTIFS(EV15:EV174,"1/3",GM15:GM174,"支援停止")-COUNTIFS(EV15:EV174,"1/3",GM15:GM174,"認定取消")-COUNTIFS(EV15:EV174,"1/3",GM15:GM174,"編入学○")-COUNTIFS(EV15:EV174,"1/3",GM15:GM174,"早期卒業")-COUNTIFS(EV15:EV174,"1/3",GM15:GM174,"支援終了")-COUNTIFS(EV15:EV174,"1/3",GM15:GM174,"停学終了")</f>
        <v>0</v>
      </c>
      <c r="EW4" s="66">
        <f t="shared" ca="1" si="2"/>
        <v>0</v>
      </c>
      <c r="EX4" s="66">
        <f t="shared" ca="1" si="2"/>
        <v>0</v>
      </c>
      <c r="EY4" s="66">
        <f t="shared" ca="1" si="2"/>
        <v>0</v>
      </c>
      <c r="EZ4" s="66">
        <f t="shared" ca="1" si="2"/>
        <v>0</v>
      </c>
      <c r="FA4" s="66">
        <f t="shared" ca="1" si="2"/>
        <v>0</v>
      </c>
      <c r="FB4" s="66">
        <f t="shared" ca="1" si="2"/>
        <v>0</v>
      </c>
      <c r="FC4" s="66">
        <f t="shared" ca="1" si="2"/>
        <v>0</v>
      </c>
      <c r="FD4" s="66">
        <f t="shared" ca="1" si="2"/>
        <v>0</v>
      </c>
      <c r="FE4" s="66">
        <f t="shared" ca="1" si="2"/>
        <v>0</v>
      </c>
      <c r="FF4" s="66">
        <f t="shared" ca="1" si="2"/>
        <v>0</v>
      </c>
      <c r="FG4" s="67">
        <f t="shared" ca="1" si="2"/>
        <v>0</v>
      </c>
      <c r="FH4" s="51"/>
      <c r="FI4" s="51"/>
      <c r="FJ4" s="51"/>
      <c r="FK4" s="51"/>
      <c r="FL4" s="51"/>
      <c r="FM4" s="51"/>
      <c r="FN4" s="51"/>
      <c r="FO4" s="75"/>
      <c r="FS4" s="59"/>
      <c r="GM4" s="76"/>
      <c r="GN4" s="76"/>
      <c r="GO4" s="76"/>
      <c r="GP4" s="76"/>
      <c r="GQ4" s="76"/>
      <c r="GR4" s="76"/>
      <c r="GS4" s="76"/>
      <c r="GT4" s="76"/>
      <c r="GU4" s="76"/>
      <c r="GV4" s="76"/>
      <c r="GW4" s="76"/>
      <c r="GX4" s="76"/>
      <c r="GY4" s="76"/>
      <c r="GZ4" s="76"/>
    </row>
    <row r="5" spans="1:235" ht="15" thickTop="1" thickBot="1">
      <c r="X5" s="78"/>
      <c r="Y5" s="78"/>
      <c r="Z5" s="78"/>
      <c r="AA5" s="78"/>
      <c r="CF5" s="26">
        <v>4</v>
      </c>
      <c r="CU5" s="207" t="s">
        <v>144</v>
      </c>
      <c r="CV5" s="206">
        <v>590000</v>
      </c>
      <c r="DA5" s="207" t="s">
        <v>144</v>
      </c>
      <c r="DB5" s="206">
        <v>160000</v>
      </c>
      <c r="DR5" s="278" t="s">
        <v>202</v>
      </c>
      <c r="DS5" s="270" t="s">
        <v>197</v>
      </c>
      <c r="DT5" s="276">
        <f ca="1">COUNTIF(DT15:DT174,"1/4")</f>
        <v>0</v>
      </c>
      <c r="DU5" s="51"/>
      <c r="ET5" s="278" t="s">
        <v>202</v>
      </c>
      <c r="EU5" s="270" t="s">
        <v>197</v>
      </c>
      <c r="EV5" s="272">
        <f ca="1">COUNTIF(EV15:EV174,"1/4")-COUNTIFS(EV15:EV174,"1/4",GM15:GM174,"入学")-COUNTIFS(EV15:EV174,"1/4",GM15:GM174,"在籍")-COUNTIFS(EV15:EV174,"1/4",GM15:GM174,"家計急変")-COUNTIFS(EV15:EV174,"1/4",GM15:GM174,"留学")-COUNTIFS(EV15:EV174,"1/4",GM15:GM174,"編入学")-COUNTIFS(EV15:EV174,"1/4",GM15:GM174,"退学")-COUNTIFS(EV15:EV174,"1/4",GM15:GM174,"除籍")-COUNTIFS(EV15:EV174,"1/4",GM15:GM174,"卒業")-COUNTIFS(EV15:EV174,"1/4",GM15:GM174,"支援停止")-COUNTIFS(EV15:EV174,"1/4",GM15:GM174,"認定取消")-COUNTIFS(EV15:EV174,"1/4",GM15:GM174,"編入学○")-COUNTIFS(EV15:EV174,"1/4",GM15:GM174,"早期卒業")-COUNTIFS(EV15:EV174,"1/4",GM15:GM174,"支援終了")-COUNTIFS(EV15:EV174,"1/4",GM15:GM174,"停学終了")</f>
        <v>0</v>
      </c>
      <c r="EW5" s="273">
        <f t="shared" ref="EW5:FG5" ca="1" si="3">COUNTIF(EW15:EW174,"1/4")-COUNTIFS(EW15:EW174,"1/4",GN15:GN174,"入学")-COUNTIFS(EW15:EW174,"1/4",GN15:GN174,"在籍")-COUNTIFS(EW15:EW174,"1/4",GN15:GN174,"家計急変")-COUNTIFS(EW15:EW174,"1/4",GN15:GN174,"留学")-COUNTIFS(EW15:EW174,"1/4",GN15:GN174,"編入学")-COUNTIFS(EW15:EW174,"1/4",GN15:GN174,"退学")-COUNTIFS(EW15:EW174,"1/4",GN15:GN174,"除籍")-COUNTIFS(EW15:EW174,"1/4",GN15:GN174,"卒業")-COUNTIFS(EW15:EW174,"1/4",GN15:GN174,"支援停止")-COUNTIFS(EW15:EW174,"1/4",GN15:GN174,"認定取消")-COUNTIFS(EW15:EW174,"1/4",GN15:GN174,"編入学○")-COUNTIFS(EW15:EW174,"1/4",GN15:GN174,"早期卒業")-COUNTIFS(EW15:EW174,"1/4",GN15:GN174,"支援終了")-COUNTIFS(EW15:EW174,"1/4",GN15:GN174,"停学終了")</f>
        <v>0</v>
      </c>
      <c r="EX5" s="273">
        <f t="shared" ca="1" si="3"/>
        <v>0</v>
      </c>
      <c r="EY5" s="273">
        <f t="shared" ca="1" si="3"/>
        <v>0</v>
      </c>
      <c r="EZ5" s="273">
        <f t="shared" ca="1" si="3"/>
        <v>0</v>
      </c>
      <c r="FA5" s="273">
        <f t="shared" ca="1" si="3"/>
        <v>0</v>
      </c>
      <c r="FB5" s="273">
        <f t="shared" ca="1" si="3"/>
        <v>0</v>
      </c>
      <c r="FC5" s="273">
        <f t="shared" ca="1" si="3"/>
        <v>0</v>
      </c>
      <c r="FD5" s="273">
        <f t="shared" ca="1" si="3"/>
        <v>0</v>
      </c>
      <c r="FE5" s="273">
        <f t="shared" ca="1" si="3"/>
        <v>0</v>
      </c>
      <c r="FF5" s="273">
        <f t="shared" ca="1" si="3"/>
        <v>0</v>
      </c>
      <c r="FG5" s="274">
        <f t="shared" ca="1" si="3"/>
        <v>0</v>
      </c>
      <c r="FH5" s="84"/>
      <c r="FI5" s="75"/>
      <c r="FJ5" s="75"/>
      <c r="FK5" s="75"/>
      <c r="FL5" s="75"/>
      <c r="FM5" s="75"/>
      <c r="FN5" s="75"/>
      <c r="FS5" s="59"/>
    </row>
    <row r="6" spans="1:235" ht="13.5" customHeight="1" thickTop="1" thickBot="1">
      <c r="B6" s="338" t="s">
        <v>13</v>
      </c>
      <c r="C6" s="483" t="s">
        <v>14</v>
      </c>
      <c r="D6" s="484"/>
      <c r="E6" s="483" t="s">
        <v>15</v>
      </c>
      <c r="F6" s="484"/>
      <c r="G6" s="489" t="s">
        <v>16</v>
      </c>
      <c r="H6" s="489" t="s">
        <v>17</v>
      </c>
      <c r="I6" s="496" t="s">
        <v>86</v>
      </c>
      <c r="J6" s="499" t="s">
        <v>87</v>
      </c>
      <c r="K6" s="502" t="s">
        <v>88</v>
      </c>
      <c r="L6" s="503"/>
      <c r="M6" s="489" t="s">
        <v>89</v>
      </c>
      <c r="N6" s="508" t="s">
        <v>90</v>
      </c>
      <c r="O6" s="510" t="s">
        <v>91</v>
      </c>
      <c r="P6" s="517" t="s">
        <v>92</v>
      </c>
      <c r="Q6" s="520" t="s">
        <v>46</v>
      </c>
      <c r="R6" s="520" t="s">
        <v>93</v>
      </c>
      <c r="S6" s="392" t="s">
        <v>18</v>
      </c>
      <c r="T6" s="392" t="s">
        <v>94</v>
      </c>
      <c r="U6" s="82"/>
      <c r="V6" s="480" t="s">
        <v>68</v>
      </c>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2"/>
      <c r="AV6" s="392" t="s">
        <v>96</v>
      </c>
      <c r="AW6" s="392" t="s">
        <v>97</v>
      </c>
      <c r="AX6" s="392" t="s">
        <v>98</v>
      </c>
      <c r="AY6" s="392" t="s">
        <v>101</v>
      </c>
      <c r="AZ6" s="392" t="s">
        <v>143</v>
      </c>
      <c r="BA6" s="514" t="s">
        <v>157</v>
      </c>
      <c r="BB6" s="377" t="s">
        <v>206</v>
      </c>
      <c r="BC6" s="378"/>
      <c r="BD6" s="378"/>
      <c r="BE6" s="379"/>
      <c r="BF6" s="83"/>
      <c r="BG6" s="386" t="s">
        <v>111</v>
      </c>
      <c r="BH6" s="387"/>
      <c r="BI6" s="387"/>
      <c r="BJ6" s="387"/>
      <c r="BK6" s="387"/>
      <c r="BL6" s="387"/>
      <c r="BM6" s="387"/>
      <c r="BN6" s="387"/>
      <c r="BO6" s="387"/>
      <c r="BP6" s="387"/>
      <c r="BQ6" s="387"/>
      <c r="BR6" s="387"/>
      <c r="BS6" s="387"/>
      <c r="BT6" s="387"/>
      <c r="BU6" s="387"/>
      <c r="BV6" s="387"/>
      <c r="BW6" s="387"/>
      <c r="BX6" s="387"/>
      <c r="BY6" s="387"/>
      <c r="BZ6" s="387"/>
      <c r="CA6" s="387"/>
      <c r="CB6" s="387"/>
      <c r="CC6" s="387"/>
      <c r="CD6" s="387"/>
      <c r="CE6" s="388"/>
      <c r="CF6" s="26">
        <v>5</v>
      </c>
      <c r="CG6" s="267" t="s">
        <v>199</v>
      </c>
      <c r="CH6" s="267"/>
      <c r="CI6" s="266"/>
      <c r="CJ6" s="266"/>
      <c r="CK6" s="84"/>
      <c r="CL6" s="84"/>
      <c r="CM6" s="84"/>
      <c r="CN6" s="84"/>
      <c r="CO6" s="84"/>
      <c r="CP6" s="84"/>
      <c r="CQ6" s="84"/>
      <c r="CR6" s="84"/>
      <c r="CS6" s="84"/>
      <c r="CT6" s="84"/>
      <c r="CU6" s="84"/>
      <c r="CV6" s="206">
        <v>390000</v>
      </c>
      <c r="CW6" s="84"/>
      <c r="CX6" s="84"/>
      <c r="CY6" s="84"/>
      <c r="CZ6" s="84"/>
      <c r="DA6" s="84"/>
      <c r="DB6" s="206">
        <v>140000</v>
      </c>
      <c r="DC6" s="84"/>
      <c r="DD6" s="84"/>
      <c r="DE6" s="84"/>
      <c r="DF6" s="84"/>
      <c r="DG6" s="84"/>
      <c r="DH6" s="84"/>
      <c r="DI6" s="84"/>
      <c r="DJ6" s="84"/>
      <c r="DO6" s="84"/>
      <c r="DP6" s="84"/>
      <c r="DQ6" s="84"/>
      <c r="DR6" s="84"/>
      <c r="DS6" s="53" t="s">
        <v>12</v>
      </c>
      <c r="DT6" s="277">
        <f ca="1">SUM(DT2:DT5)</f>
        <v>0</v>
      </c>
      <c r="DU6" s="43"/>
      <c r="DV6" s="84"/>
      <c r="DW6" s="84"/>
      <c r="DX6" s="84"/>
      <c r="DY6" s="84"/>
      <c r="DZ6" s="84"/>
      <c r="EA6" s="84"/>
      <c r="EB6" s="84"/>
      <c r="EC6" s="84"/>
      <c r="ED6" s="84"/>
      <c r="EE6" s="84"/>
      <c r="EF6" s="84"/>
      <c r="EG6" s="84"/>
      <c r="EI6" s="84"/>
      <c r="EJ6" s="84"/>
      <c r="EK6" s="84"/>
      <c r="EL6" s="84"/>
      <c r="EM6" s="84"/>
      <c r="EN6" s="84"/>
      <c r="EO6" s="84"/>
      <c r="EP6" s="84"/>
      <c r="EQ6" s="84"/>
      <c r="ER6" s="84"/>
      <c r="ES6" s="84"/>
      <c r="EU6" s="53" t="s">
        <v>12</v>
      </c>
      <c r="EV6" s="80">
        <f ca="1">SUM(EV2:EV5)</f>
        <v>0</v>
      </c>
      <c r="EW6" s="81">
        <f t="shared" ref="EW6:FF6" ca="1" si="4">SUM(EW2:EW5)</f>
        <v>0</v>
      </c>
      <c r="EX6" s="81">
        <f t="shared" ca="1" si="4"/>
        <v>0</v>
      </c>
      <c r="EY6" s="81">
        <f t="shared" ca="1" si="4"/>
        <v>0</v>
      </c>
      <c r="EZ6" s="81">
        <f t="shared" ca="1" si="4"/>
        <v>0</v>
      </c>
      <c r="FA6" s="81">
        <f t="shared" ca="1" si="4"/>
        <v>0</v>
      </c>
      <c r="FB6" s="81">
        <f t="shared" ca="1" si="4"/>
        <v>0</v>
      </c>
      <c r="FC6" s="81">
        <f t="shared" ca="1" si="4"/>
        <v>0</v>
      </c>
      <c r="FD6" s="81">
        <f t="shared" ca="1" si="4"/>
        <v>0</v>
      </c>
      <c r="FE6" s="81">
        <f t="shared" ca="1" si="4"/>
        <v>0</v>
      </c>
      <c r="FF6" s="81">
        <f t="shared" ca="1" si="4"/>
        <v>0</v>
      </c>
      <c r="FG6" s="275">
        <f ca="1">SUM(FG2:FG5)</f>
        <v>0</v>
      </c>
      <c r="FH6" s="75"/>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E6" s="85"/>
      <c r="HF6" s="85"/>
      <c r="HG6" s="85"/>
      <c r="HH6" s="86"/>
      <c r="HI6" s="86"/>
    </row>
    <row r="7" spans="1:235" ht="13.5" customHeight="1">
      <c r="B7" s="339"/>
      <c r="C7" s="485"/>
      <c r="D7" s="486"/>
      <c r="E7" s="485"/>
      <c r="F7" s="486"/>
      <c r="G7" s="490"/>
      <c r="H7" s="490"/>
      <c r="I7" s="497"/>
      <c r="J7" s="500"/>
      <c r="K7" s="504"/>
      <c r="L7" s="505"/>
      <c r="M7" s="490"/>
      <c r="N7" s="509"/>
      <c r="O7" s="511"/>
      <c r="P7" s="518"/>
      <c r="Q7" s="521"/>
      <c r="R7" s="521"/>
      <c r="S7" s="479"/>
      <c r="T7" s="479"/>
      <c r="U7" s="82"/>
      <c r="V7" s="392" t="s">
        <v>84</v>
      </c>
      <c r="W7" s="87"/>
      <c r="X7" s="394" t="s">
        <v>70</v>
      </c>
      <c r="Y7" s="395"/>
      <c r="Z7" s="395"/>
      <c r="AA7" s="395"/>
      <c r="AB7" s="395"/>
      <c r="AC7" s="395"/>
      <c r="AD7" s="395"/>
      <c r="AE7" s="395"/>
      <c r="AF7" s="395"/>
      <c r="AG7" s="395"/>
      <c r="AH7" s="395"/>
      <c r="AI7" s="396"/>
      <c r="AJ7" s="394" t="s">
        <v>95</v>
      </c>
      <c r="AK7" s="395"/>
      <c r="AL7" s="395"/>
      <c r="AM7" s="395"/>
      <c r="AN7" s="395"/>
      <c r="AO7" s="395"/>
      <c r="AP7" s="395"/>
      <c r="AQ7" s="395"/>
      <c r="AR7" s="395"/>
      <c r="AS7" s="395"/>
      <c r="AT7" s="395"/>
      <c r="AU7" s="396"/>
      <c r="AV7" s="479"/>
      <c r="AW7" s="479"/>
      <c r="AX7" s="479"/>
      <c r="AY7" s="479"/>
      <c r="AZ7" s="479"/>
      <c r="BA7" s="515"/>
      <c r="BB7" s="380"/>
      <c r="BC7" s="381"/>
      <c r="BD7" s="381"/>
      <c r="BE7" s="382"/>
      <c r="BF7" s="83"/>
      <c r="BG7" s="389"/>
      <c r="BH7" s="390"/>
      <c r="BI7" s="390"/>
      <c r="BJ7" s="390"/>
      <c r="BK7" s="390"/>
      <c r="BL7" s="390"/>
      <c r="BM7" s="390"/>
      <c r="BN7" s="390"/>
      <c r="BO7" s="390"/>
      <c r="BP7" s="390"/>
      <c r="BQ7" s="390"/>
      <c r="BR7" s="390"/>
      <c r="BS7" s="390"/>
      <c r="BT7" s="390"/>
      <c r="BU7" s="390"/>
      <c r="BV7" s="390"/>
      <c r="BW7" s="390"/>
      <c r="BX7" s="390"/>
      <c r="BY7" s="390"/>
      <c r="BZ7" s="390"/>
      <c r="CA7" s="390"/>
      <c r="CB7" s="390"/>
      <c r="CC7" s="390"/>
      <c r="CD7" s="390"/>
      <c r="CE7" s="391"/>
      <c r="CF7" s="26">
        <v>6</v>
      </c>
      <c r="CG7" s="84"/>
      <c r="CH7" s="84"/>
      <c r="CI7" s="84"/>
      <c r="CJ7" s="84"/>
      <c r="CK7" s="84"/>
      <c r="CL7" s="84"/>
      <c r="CM7" s="84"/>
      <c r="CN7" s="84"/>
      <c r="CO7" s="84"/>
      <c r="CP7" s="84"/>
      <c r="CQ7" s="84"/>
      <c r="CR7" s="84"/>
      <c r="CS7" s="84"/>
      <c r="CT7" s="84"/>
      <c r="CU7" s="84"/>
      <c r="CV7" s="206">
        <v>130000</v>
      </c>
      <c r="CW7" s="84"/>
      <c r="CX7" s="84"/>
      <c r="CY7" s="84"/>
      <c r="CZ7" s="84"/>
      <c r="DA7" s="84"/>
      <c r="DB7" s="206">
        <v>30000</v>
      </c>
      <c r="DC7" s="84"/>
      <c r="DD7" s="84"/>
      <c r="DE7" s="84"/>
      <c r="DF7" s="84"/>
      <c r="DG7" s="84"/>
      <c r="DH7" s="84"/>
      <c r="DI7" s="84"/>
      <c r="DJ7" s="84"/>
      <c r="DO7" s="84"/>
      <c r="DP7" s="84"/>
      <c r="DQ7" s="84"/>
      <c r="DR7" s="84"/>
      <c r="DS7" s="84"/>
      <c r="DT7" s="43" t="s">
        <v>180</v>
      </c>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43" t="s">
        <v>181</v>
      </c>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E7" s="85"/>
      <c r="HF7" s="85"/>
      <c r="HG7" s="85"/>
      <c r="HH7" s="86"/>
      <c r="HI7" s="86"/>
    </row>
    <row r="8" spans="1:235" ht="56.25" customHeight="1" thickBot="1">
      <c r="B8" s="339"/>
      <c r="C8" s="487"/>
      <c r="D8" s="488"/>
      <c r="E8" s="487"/>
      <c r="F8" s="488"/>
      <c r="G8" s="491"/>
      <c r="H8" s="491"/>
      <c r="I8" s="498"/>
      <c r="J8" s="501"/>
      <c r="K8" s="506"/>
      <c r="L8" s="507"/>
      <c r="M8" s="491"/>
      <c r="N8" s="88" t="s">
        <v>19</v>
      </c>
      <c r="O8" s="512"/>
      <c r="P8" s="519"/>
      <c r="Q8" s="522"/>
      <c r="R8" s="522"/>
      <c r="S8" s="393"/>
      <c r="T8" s="393"/>
      <c r="U8" s="82"/>
      <c r="V8" s="393"/>
      <c r="W8" s="89"/>
      <c r="X8" s="397" t="s">
        <v>204</v>
      </c>
      <c r="Y8" s="398"/>
      <c r="Z8" s="398"/>
      <c r="AA8" s="398"/>
      <c r="AB8" s="398"/>
      <c r="AC8" s="398"/>
      <c r="AD8" s="398"/>
      <c r="AE8" s="398"/>
      <c r="AF8" s="398"/>
      <c r="AG8" s="398"/>
      <c r="AH8" s="398"/>
      <c r="AI8" s="399"/>
      <c r="AJ8" s="397" t="s">
        <v>205</v>
      </c>
      <c r="AK8" s="398"/>
      <c r="AL8" s="398"/>
      <c r="AM8" s="398"/>
      <c r="AN8" s="398"/>
      <c r="AO8" s="398"/>
      <c r="AP8" s="398"/>
      <c r="AQ8" s="398"/>
      <c r="AR8" s="398"/>
      <c r="AS8" s="398"/>
      <c r="AT8" s="398"/>
      <c r="AU8" s="399"/>
      <c r="AV8" s="393"/>
      <c r="AW8" s="393"/>
      <c r="AX8" s="393"/>
      <c r="AY8" s="393"/>
      <c r="AZ8" s="393"/>
      <c r="BA8" s="516"/>
      <c r="BB8" s="383"/>
      <c r="BC8" s="384"/>
      <c r="BD8" s="384"/>
      <c r="BE8" s="385"/>
      <c r="BF8" s="83"/>
      <c r="BG8" s="400" t="s">
        <v>109</v>
      </c>
      <c r="BH8" s="400" t="s">
        <v>114</v>
      </c>
      <c r="BI8" s="523"/>
      <c r="BJ8" s="400" t="s">
        <v>113</v>
      </c>
      <c r="BK8" s="400" t="s">
        <v>110</v>
      </c>
      <c r="BL8" s="341"/>
      <c r="BM8" s="341"/>
      <c r="BN8" s="400" t="s">
        <v>136</v>
      </c>
      <c r="BO8" s="376" t="s">
        <v>164</v>
      </c>
      <c r="BP8" s="376" t="s">
        <v>159</v>
      </c>
      <c r="BQ8" s="341"/>
      <c r="BR8" s="342" t="s">
        <v>122</v>
      </c>
      <c r="BS8" s="342"/>
      <c r="BT8" s="342"/>
      <c r="BU8" s="342"/>
      <c r="BV8" s="342"/>
      <c r="BW8" s="342"/>
      <c r="BX8" s="342"/>
      <c r="BY8" s="342"/>
      <c r="BZ8" s="342"/>
      <c r="CA8" s="342"/>
      <c r="CB8" s="342"/>
      <c r="CC8" s="342"/>
      <c r="CD8" s="342"/>
      <c r="CE8" s="342"/>
      <c r="CF8" s="26">
        <v>7</v>
      </c>
      <c r="CG8" s="84"/>
      <c r="CH8" s="84"/>
      <c r="CI8" s="84"/>
      <c r="CJ8" s="84"/>
      <c r="CK8" s="84"/>
      <c r="CL8" s="84"/>
      <c r="CM8" s="84"/>
      <c r="CN8" s="84"/>
      <c r="CO8" s="84"/>
      <c r="CP8" s="84"/>
      <c r="CQ8" s="84"/>
      <c r="CR8" s="250" t="s">
        <v>167</v>
      </c>
      <c r="CS8" s="84"/>
      <c r="CT8" s="84"/>
      <c r="CU8" s="84"/>
      <c r="CW8" s="84"/>
      <c r="CX8" s="84"/>
      <c r="CY8" s="84"/>
      <c r="CZ8" s="84"/>
      <c r="DA8" s="84"/>
      <c r="DB8" s="84"/>
      <c r="DC8" s="84"/>
      <c r="DD8" s="84"/>
      <c r="DE8" s="251" t="s">
        <v>168</v>
      </c>
      <c r="DF8" s="84"/>
      <c r="DG8" s="84"/>
      <c r="DH8" s="84"/>
      <c r="DI8" s="251" t="s">
        <v>169</v>
      </c>
      <c r="DJ8" s="84"/>
      <c r="DK8" s="90"/>
      <c r="DL8" s="90"/>
      <c r="DM8" s="90"/>
      <c r="DO8" s="84"/>
      <c r="DP8" s="84"/>
      <c r="DQ8" s="268" t="s">
        <v>200</v>
      </c>
      <c r="DR8" s="84"/>
      <c r="DS8" s="84"/>
      <c r="DT8" s="84"/>
      <c r="DU8" s="84"/>
      <c r="DV8" s="84"/>
      <c r="DW8" s="84"/>
      <c r="DX8" s="84"/>
      <c r="DY8" s="84"/>
      <c r="DZ8" s="84"/>
      <c r="EA8" s="84"/>
      <c r="EB8" s="84"/>
      <c r="EC8" s="84"/>
      <c r="ED8" s="84"/>
      <c r="EE8" s="84"/>
      <c r="EF8" s="84"/>
      <c r="EG8" s="84"/>
      <c r="EH8" s="84"/>
      <c r="EI8" s="268" t="s">
        <v>200</v>
      </c>
      <c r="EJ8" s="268"/>
      <c r="EK8" s="268"/>
      <c r="EL8" s="268"/>
      <c r="EM8" s="268"/>
      <c r="EN8" s="268"/>
      <c r="EO8" s="268"/>
      <c r="EP8" s="268"/>
      <c r="EQ8" s="268"/>
      <c r="ER8" s="268"/>
      <c r="ES8" s="268"/>
      <c r="ET8" s="268"/>
      <c r="EU8" s="268"/>
      <c r="EV8" s="84"/>
      <c r="EW8" s="84"/>
      <c r="EX8" s="84"/>
      <c r="EY8" s="84"/>
      <c r="EZ8" s="84"/>
      <c r="FA8" s="84"/>
      <c r="FB8" s="84"/>
      <c r="FC8" s="84"/>
      <c r="FD8" s="84"/>
      <c r="FE8" s="84"/>
      <c r="FF8" s="84"/>
      <c r="FG8" s="84"/>
      <c r="FH8" s="271" t="s">
        <v>201</v>
      </c>
      <c r="FI8" s="84"/>
      <c r="FJ8" s="84"/>
      <c r="FK8" s="268" t="s">
        <v>201</v>
      </c>
      <c r="FL8" s="268" t="s">
        <v>201</v>
      </c>
      <c r="FM8" s="84"/>
      <c r="FN8" s="84"/>
      <c r="FO8" s="84"/>
      <c r="FP8" s="268" t="s">
        <v>201</v>
      </c>
      <c r="FQ8" s="251" t="s">
        <v>170</v>
      </c>
      <c r="FR8" s="84"/>
      <c r="FS8" s="84"/>
      <c r="FT8" s="268" t="s">
        <v>201</v>
      </c>
      <c r="FU8" s="266"/>
      <c r="FV8" s="266"/>
      <c r="FW8" s="266"/>
      <c r="FX8" s="266"/>
      <c r="FY8" s="266"/>
      <c r="FZ8" s="266"/>
      <c r="GA8" s="266"/>
      <c r="GB8" s="266"/>
      <c r="GC8" s="266"/>
      <c r="GD8" s="266"/>
      <c r="GE8" s="266"/>
      <c r="GF8" s="266"/>
      <c r="GG8" s="266"/>
      <c r="GH8" s="84"/>
      <c r="GI8" s="84"/>
      <c r="GJ8" s="84"/>
      <c r="GK8" s="84"/>
      <c r="GL8" s="84"/>
      <c r="GM8" s="84"/>
      <c r="GN8" s="84"/>
      <c r="GO8" s="84"/>
      <c r="GP8" s="84"/>
      <c r="GQ8" s="84"/>
      <c r="GR8" s="84"/>
      <c r="GS8" s="84"/>
      <c r="GT8" s="84"/>
      <c r="GU8" s="84"/>
      <c r="GV8" s="84"/>
      <c r="GW8" s="84"/>
      <c r="GX8" s="84"/>
      <c r="GY8" s="84"/>
      <c r="GZ8" s="84"/>
      <c r="HB8" s="252" t="s">
        <v>171</v>
      </c>
      <c r="HE8" s="91"/>
      <c r="HF8" s="91"/>
      <c r="HG8" s="85"/>
      <c r="HH8" s="86"/>
      <c r="HI8" s="252" t="s">
        <v>172</v>
      </c>
      <c r="HK8" s="252" t="s">
        <v>173</v>
      </c>
      <c r="IA8" s="252" t="s">
        <v>174</v>
      </c>
    </row>
    <row r="9" spans="1:235" ht="27" customHeight="1" thickTop="1">
      <c r="B9" s="339"/>
      <c r="C9" s="348" t="s">
        <v>32</v>
      </c>
      <c r="D9" s="349"/>
      <c r="E9" s="354" t="s">
        <v>33</v>
      </c>
      <c r="F9" s="354"/>
      <c r="G9" s="355" t="s">
        <v>118</v>
      </c>
      <c r="H9" s="231" t="s">
        <v>34</v>
      </c>
      <c r="I9" s="355" t="s">
        <v>119</v>
      </c>
      <c r="J9" s="355" t="s">
        <v>188</v>
      </c>
      <c r="K9" s="354" t="s">
        <v>35</v>
      </c>
      <c r="L9" s="354"/>
      <c r="M9" s="355" t="s">
        <v>196</v>
      </c>
      <c r="N9" s="401" t="s">
        <v>183</v>
      </c>
      <c r="O9" s="402"/>
      <c r="P9" s="401" t="s">
        <v>184</v>
      </c>
      <c r="Q9" s="402"/>
      <c r="R9" s="301" t="s">
        <v>185</v>
      </c>
      <c r="S9" s="371" t="s">
        <v>100</v>
      </c>
      <c r="T9" s="374" t="s">
        <v>186</v>
      </c>
      <c r="U9" s="232"/>
      <c r="V9" s="331" t="s">
        <v>155</v>
      </c>
      <c r="W9" s="237"/>
      <c r="X9" s="411" t="s">
        <v>210</v>
      </c>
      <c r="Y9" s="412"/>
      <c r="Z9" s="412"/>
      <c r="AA9" s="412"/>
      <c r="AB9" s="412"/>
      <c r="AC9" s="413"/>
      <c r="AD9" s="411" t="s">
        <v>211</v>
      </c>
      <c r="AE9" s="412"/>
      <c r="AF9" s="412"/>
      <c r="AG9" s="412"/>
      <c r="AH9" s="412"/>
      <c r="AI9" s="413"/>
      <c r="AJ9" s="411" t="s">
        <v>187</v>
      </c>
      <c r="AK9" s="412"/>
      <c r="AL9" s="412"/>
      <c r="AM9" s="412"/>
      <c r="AN9" s="412"/>
      <c r="AO9" s="412"/>
      <c r="AP9" s="412"/>
      <c r="AQ9" s="412"/>
      <c r="AR9" s="412"/>
      <c r="AS9" s="412"/>
      <c r="AT9" s="412"/>
      <c r="AU9" s="413"/>
      <c r="AV9" s="374" t="s">
        <v>162</v>
      </c>
      <c r="AW9" s="406" t="s">
        <v>141</v>
      </c>
      <c r="AX9" s="417" t="s">
        <v>128</v>
      </c>
      <c r="AY9" s="403" t="s">
        <v>135</v>
      </c>
      <c r="AZ9" s="406" t="s">
        <v>163</v>
      </c>
      <c r="BA9" s="312" t="s">
        <v>158</v>
      </c>
      <c r="BB9" s="315" t="s">
        <v>78</v>
      </c>
      <c r="BC9" s="318" t="s">
        <v>149</v>
      </c>
      <c r="BD9" s="319"/>
      <c r="BE9" s="320"/>
      <c r="BF9" s="92"/>
      <c r="BG9" s="400"/>
      <c r="BH9" s="400"/>
      <c r="BI9" s="523"/>
      <c r="BJ9" s="400"/>
      <c r="BK9" s="400"/>
      <c r="BL9" s="341"/>
      <c r="BM9" s="341"/>
      <c r="BN9" s="400"/>
      <c r="BO9" s="376"/>
      <c r="BP9" s="376"/>
      <c r="BQ9" s="341"/>
      <c r="BR9" s="342"/>
      <c r="BS9" s="342"/>
      <c r="BT9" s="342"/>
      <c r="BU9" s="342"/>
      <c r="BV9" s="342"/>
      <c r="BW9" s="342"/>
      <c r="BX9" s="342"/>
      <c r="BY9" s="342"/>
      <c r="BZ9" s="342"/>
      <c r="CA9" s="342"/>
      <c r="CB9" s="342"/>
      <c r="CC9" s="342"/>
      <c r="CD9" s="342"/>
      <c r="CE9" s="342"/>
      <c r="CF9" s="26">
        <v>8</v>
      </c>
      <c r="CG9" s="338" t="s">
        <v>69</v>
      </c>
      <c r="CH9" s="348" t="s">
        <v>32</v>
      </c>
      <c r="CI9" s="349"/>
      <c r="CJ9" s="354" t="s">
        <v>33</v>
      </c>
      <c r="CK9" s="354"/>
      <c r="CL9" s="355" t="s">
        <v>85</v>
      </c>
      <c r="CM9" s="231" t="s">
        <v>54</v>
      </c>
      <c r="CN9" s="355" t="s">
        <v>74</v>
      </c>
      <c r="CO9" s="355" t="s">
        <v>45</v>
      </c>
      <c r="CP9" s="354" t="s">
        <v>35</v>
      </c>
      <c r="CQ9" s="354"/>
      <c r="CR9" s="355" t="s">
        <v>106</v>
      </c>
      <c r="CS9" s="406" t="s">
        <v>145</v>
      </c>
      <c r="CT9" s="401" t="s">
        <v>65</v>
      </c>
      <c r="CU9" s="410"/>
      <c r="CV9" s="410"/>
      <c r="CW9" s="410"/>
      <c r="CX9" s="410"/>
      <c r="CY9" s="410"/>
      <c r="CZ9" s="402"/>
      <c r="DA9" s="401" t="s">
        <v>66</v>
      </c>
      <c r="DB9" s="410"/>
      <c r="DC9" s="410"/>
      <c r="DD9" s="402"/>
      <c r="DE9" s="406" t="s">
        <v>112</v>
      </c>
      <c r="DF9" s="301" t="s">
        <v>99</v>
      </c>
      <c r="DG9" s="371" t="s">
        <v>100</v>
      </c>
      <c r="DH9" s="374" t="s">
        <v>47</v>
      </c>
      <c r="DI9" s="406" t="s">
        <v>108</v>
      </c>
      <c r="DK9" s="336" t="s">
        <v>36</v>
      </c>
      <c r="DL9" s="336" t="s">
        <v>37</v>
      </c>
      <c r="DM9" s="411" t="s">
        <v>53</v>
      </c>
      <c r="DN9" s="307" t="s">
        <v>182</v>
      </c>
      <c r="DP9" s="262" t="s">
        <v>61</v>
      </c>
      <c r="DQ9" s="263"/>
      <c r="DR9" s="263"/>
      <c r="DS9" s="263"/>
      <c r="DT9" s="264"/>
      <c r="DU9" s="331" t="s">
        <v>126</v>
      </c>
      <c r="DV9" s="93"/>
      <c r="DW9" s="358" t="s">
        <v>60</v>
      </c>
      <c r="DX9" s="447"/>
      <c r="DY9" s="447"/>
      <c r="DZ9" s="447"/>
      <c r="EA9" s="447"/>
      <c r="EB9" s="447"/>
      <c r="EC9" s="447"/>
      <c r="ED9" s="447"/>
      <c r="EE9" s="447"/>
      <c r="EF9" s="447"/>
      <c r="EG9" s="447"/>
      <c r="EH9" s="447"/>
      <c r="EI9" s="447"/>
      <c r="EJ9" s="447"/>
      <c r="EK9" s="447"/>
      <c r="EL9" s="447"/>
      <c r="EM9" s="447"/>
      <c r="EN9" s="447"/>
      <c r="EO9" s="447"/>
      <c r="EP9" s="447"/>
      <c r="EQ9" s="447"/>
      <c r="ER9" s="447"/>
      <c r="ES9" s="447"/>
      <c r="ET9" s="447"/>
      <c r="EU9" s="447"/>
      <c r="EV9" s="447"/>
      <c r="EW9" s="447"/>
      <c r="EX9" s="447"/>
      <c r="EY9" s="447"/>
      <c r="EZ9" s="447"/>
      <c r="FA9" s="447"/>
      <c r="FB9" s="447"/>
      <c r="FC9" s="447"/>
      <c r="FD9" s="447"/>
      <c r="FE9" s="447"/>
      <c r="FF9" s="447"/>
      <c r="FG9" s="447"/>
      <c r="FH9" s="448"/>
      <c r="FI9" s="411" t="s">
        <v>73</v>
      </c>
      <c r="FJ9" s="234"/>
      <c r="FK9" s="308" t="s">
        <v>137</v>
      </c>
      <c r="FL9" s="308" t="s">
        <v>138</v>
      </c>
      <c r="FM9" s="307" t="s">
        <v>139</v>
      </c>
      <c r="FN9" s="307" t="s">
        <v>140</v>
      </c>
      <c r="FO9" s="237"/>
      <c r="FP9" s="458" t="s">
        <v>57</v>
      </c>
      <c r="FQ9" s="459"/>
      <c r="FR9" s="460"/>
      <c r="FS9" s="94"/>
      <c r="FT9" s="422" t="s">
        <v>56</v>
      </c>
      <c r="FU9" s="423"/>
      <c r="FV9" s="423"/>
      <c r="FW9" s="423"/>
      <c r="FX9" s="423"/>
      <c r="FY9" s="423"/>
      <c r="FZ9" s="423"/>
      <c r="GA9" s="423"/>
      <c r="GB9" s="423"/>
      <c r="GC9" s="423"/>
      <c r="GD9" s="423"/>
      <c r="GE9" s="423"/>
      <c r="GF9" s="423"/>
      <c r="GG9" s="424"/>
      <c r="GH9" s="236"/>
      <c r="GI9" s="421" t="s">
        <v>58</v>
      </c>
      <c r="GJ9" s="421"/>
      <c r="GK9" s="421"/>
      <c r="GL9" s="337"/>
      <c r="GM9" s="434" t="s">
        <v>156</v>
      </c>
      <c r="GN9" s="435"/>
      <c r="GO9" s="435"/>
      <c r="GP9" s="435"/>
      <c r="GQ9" s="435"/>
      <c r="GR9" s="435"/>
      <c r="GS9" s="435"/>
      <c r="GT9" s="435"/>
      <c r="GU9" s="435"/>
      <c r="GV9" s="435"/>
      <c r="GW9" s="435"/>
      <c r="GX9" s="435"/>
      <c r="GY9" s="438" t="s">
        <v>71</v>
      </c>
      <c r="GZ9" s="439"/>
      <c r="HA9" s="440"/>
      <c r="HB9" s="444" t="s">
        <v>107</v>
      </c>
      <c r="HC9" s="444" t="s">
        <v>133</v>
      </c>
      <c r="HD9" s="374" t="s">
        <v>47</v>
      </c>
      <c r="HE9" s="406" t="s">
        <v>81</v>
      </c>
      <c r="HF9" s="417" t="s">
        <v>80</v>
      </c>
      <c r="HG9" s="303" t="s">
        <v>102</v>
      </c>
      <c r="HH9" s="303"/>
      <c r="HI9" s="303"/>
      <c r="HJ9" s="428" t="s">
        <v>161</v>
      </c>
      <c r="HK9" s="417"/>
      <c r="HL9" s="430" t="s">
        <v>158</v>
      </c>
      <c r="HN9" s="433" t="s">
        <v>152</v>
      </c>
      <c r="HO9" s="433"/>
      <c r="HP9" s="433"/>
      <c r="HQ9" s="433"/>
      <c r="HR9" s="433"/>
      <c r="HS9" s="433"/>
      <c r="HT9" s="433"/>
      <c r="HU9" s="433"/>
      <c r="HV9" s="433"/>
      <c r="HW9" s="433"/>
      <c r="HX9" s="433"/>
      <c r="HY9" s="433"/>
    </row>
    <row r="10" spans="1:235" ht="13.5" customHeight="1">
      <c r="B10" s="339"/>
      <c r="C10" s="350"/>
      <c r="D10" s="351"/>
      <c r="E10" s="354"/>
      <c r="F10" s="354"/>
      <c r="G10" s="356"/>
      <c r="H10" s="366" t="s">
        <v>105</v>
      </c>
      <c r="I10" s="356"/>
      <c r="J10" s="356"/>
      <c r="K10" s="354"/>
      <c r="L10" s="354"/>
      <c r="M10" s="356"/>
      <c r="N10" s="368" t="s">
        <v>39</v>
      </c>
      <c r="O10" s="369" t="s">
        <v>130</v>
      </c>
      <c r="P10" s="327" t="s">
        <v>41</v>
      </c>
      <c r="Q10" s="369" t="s">
        <v>130</v>
      </c>
      <c r="R10" s="301"/>
      <c r="S10" s="372"/>
      <c r="T10" s="375"/>
      <c r="U10" s="95"/>
      <c r="V10" s="329"/>
      <c r="W10" s="237"/>
      <c r="X10" s="414"/>
      <c r="Y10" s="415"/>
      <c r="Z10" s="415"/>
      <c r="AA10" s="415"/>
      <c r="AB10" s="415"/>
      <c r="AC10" s="416"/>
      <c r="AD10" s="414"/>
      <c r="AE10" s="415"/>
      <c r="AF10" s="415"/>
      <c r="AG10" s="415"/>
      <c r="AH10" s="415"/>
      <c r="AI10" s="416"/>
      <c r="AJ10" s="414"/>
      <c r="AK10" s="415"/>
      <c r="AL10" s="415"/>
      <c r="AM10" s="415"/>
      <c r="AN10" s="415"/>
      <c r="AO10" s="415"/>
      <c r="AP10" s="415"/>
      <c r="AQ10" s="415"/>
      <c r="AR10" s="415"/>
      <c r="AS10" s="415"/>
      <c r="AT10" s="415"/>
      <c r="AU10" s="416"/>
      <c r="AV10" s="375"/>
      <c r="AW10" s="407"/>
      <c r="AX10" s="418"/>
      <c r="AY10" s="404"/>
      <c r="AZ10" s="407"/>
      <c r="BA10" s="313"/>
      <c r="BB10" s="316"/>
      <c r="BC10" s="321"/>
      <c r="BD10" s="322"/>
      <c r="BE10" s="323"/>
      <c r="BF10" s="92"/>
      <c r="BG10" s="400"/>
      <c r="BH10" s="400"/>
      <c r="BI10" s="523"/>
      <c r="BJ10" s="400"/>
      <c r="BK10" s="400"/>
      <c r="BL10" s="341"/>
      <c r="BM10" s="341"/>
      <c r="BN10" s="400"/>
      <c r="BO10" s="376"/>
      <c r="BP10" s="376"/>
      <c r="BQ10" s="341"/>
      <c r="BR10" s="342"/>
      <c r="BS10" s="342"/>
      <c r="BT10" s="342"/>
      <c r="BU10" s="342"/>
      <c r="BV10" s="342"/>
      <c r="BW10" s="342"/>
      <c r="BX10" s="342"/>
      <c r="BY10" s="342"/>
      <c r="BZ10" s="342"/>
      <c r="CA10" s="342"/>
      <c r="CB10" s="342"/>
      <c r="CC10" s="342"/>
      <c r="CD10" s="342"/>
      <c r="CE10" s="342"/>
      <c r="CF10" s="26">
        <v>9</v>
      </c>
      <c r="CG10" s="339"/>
      <c r="CH10" s="350"/>
      <c r="CI10" s="351"/>
      <c r="CJ10" s="354"/>
      <c r="CK10" s="354"/>
      <c r="CL10" s="356"/>
      <c r="CM10" s="366" t="s">
        <v>105</v>
      </c>
      <c r="CN10" s="356"/>
      <c r="CO10" s="356"/>
      <c r="CP10" s="354"/>
      <c r="CQ10" s="354"/>
      <c r="CR10" s="356"/>
      <c r="CS10" s="407"/>
      <c r="CT10" s="407" t="s">
        <v>190</v>
      </c>
      <c r="CU10" s="359" t="s">
        <v>39</v>
      </c>
      <c r="CV10" s="360" t="s">
        <v>40</v>
      </c>
      <c r="CW10" s="361" t="s">
        <v>55</v>
      </c>
      <c r="CX10" s="362"/>
      <c r="CY10" s="363"/>
      <c r="CZ10" s="360" t="s">
        <v>82</v>
      </c>
      <c r="DA10" s="327" t="s">
        <v>41</v>
      </c>
      <c r="DB10" s="328" t="s">
        <v>42</v>
      </c>
      <c r="DC10" s="492" t="s">
        <v>165</v>
      </c>
      <c r="DD10" s="328" t="s">
        <v>83</v>
      </c>
      <c r="DE10" s="407"/>
      <c r="DF10" s="301"/>
      <c r="DG10" s="372"/>
      <c r="DH10" s="375"/>
      <c r="DI10" s="407"/>
      <c r="DK10" s="337"/>
      <c r="DL10" s="337"/>
      <c r="DM10" s="420"/>
      <c r="DN10" s="307"/>
      <c r="DP10" s="329" t="s">
        <v>59</v>
      </c>
      <c r="DQ10" s="331" t="s">
        <v>129</v>
      </c>
      <c r="DR10" s="331" t="s">
        <v>77</v>
      </c>
      <c r="DS10" s="449" t="s">
        <v>124</v>
      </c>
      <c r="DT10" s="331" t="s">
        <v>125</v>
      </c>
      <c r="DU10" s="329"/>
      <c r="DV10" s="238"/>
      <c r="DW10" s="452" t="s">
        <v>59</v>
      </c>
      <c r="DX10" s="453"/>
      <c r="DY10" s="453"/>
      <c r="DZ10" s="453"/>
      <c r="EA10" s="453"/>
      <c r="EB10" s="453"/>
      <c r="EC10" s="453"/>
      <c r="ED10" s="453"/>
      <c r="EE10" s="453"/>
      <c r="EF10" s="453"/>
      <c r="EG10" s="453"/>
      <c r="EH10" s="454"/>
      <c r="EI10" s="234" t="s">
        <v>79</v>
      </c>
      <c r="EJ10" s="237"/>
      <c r="EK10" s="237"/>
      <c r="EL10" s="237"/>
      <c r="EM10" s="237"/>
      <c r="EN10" s="237"/>
      <c r="EO10" s="237"/>
      <c r="EP10" s="237"/>
      <c r="EQ10" s="237"/>
      <c r="ER10" s="237"/>
      <c r="ES10" s="237"/>
      <c r="ET10" s="237"/>
      <c r="EU10" s="265"/>
      <c r="EV10" s="420" t="s">
        <v>153</v>
      </c>
      <c r="EW10" s="461"/>
      <c r="EX10" s="461"/>
      <c r="EY10" s="461"/>
      <c r="EZ10" s="461"/>
      <c r="FA10" s="461"/>
      <c r="FB10" s="461"/>
      <c r="FC10" s="461"/>
      <c r="FD10" s="461"/>
      <c r="FE10" s="461"/>
      <c r="FF10" s="461"/>
      <c r="FG10" s="461"/>
      <c r="FH10" s="462"/>
      <c r="FI10" s="420"/>
      <c r="FJ10" s="234"/>
      <c r="FK10" s="308"/>
      <c r="FL10" s="308"/>
      <c r="FM10" s="307"/>
      <c r="FN10" s="307"/>
      <c r="FO10" s="237"/>
      <c r="FP10" s="343" t="s">
        <v>75</v>
      </c>
      <c r="FQ10" s="345" t="s">
        <v>127</v>
      </c>
      <c r="FR10" s="347" t="s">
        <v>154</v>
      </c>
      <c r="FS10" s="96"/>
      <c r="FT10" s="422"/>
      <c r="FU10" s="423"/>
      <c r="FV10" s="423"/>
      <c r="FW10" s="423"/>
      <c r="FX10" s="423"/>
      <c r="FY10" s="424"/>
      <c r="FZ10" s="235"/>
      <c r="GA10" s="422"/>
      <c r="GB10" s="423"/>
      <c r="GC10" s="423"/>
      <c r="GD10" s="423"/>
      <c r="GE10" s="423"/>
      <c r="GF10" s="424"/>
      <c r="GG10" s="239"/>
      <c r="GH10" s="425" t="s">
        <v>103</v>
      </c>
      <c r="GI10" s="239"/>
      <c r="GJ10" s="422" t="s">
        <v>104</v>
      </c>
      <c r="GK10" s="424"/>
      <c r="GL10" s="337"/>
      <c r="GM10" s="436"/>
      <c r="GN10" s="437"/>
      <c r="GO10" s="437"/>
      <c r="GP10" s="437"/>
      <c r="GQ10" s="437"/>
      <c r="GR10" s="437"/>
      <c r="GS10" s="437"/>
      <c r="GT10" s="437"/>
      <c r="GU10" s="437"/>
      <c r="GV10" s="437"/>
      <c r="GW10" s="437"/>
      <c r="GX10" s="437"/>
      <c r="GY10" s="441"/>
      <c r="GZ10" s="442"/>
      <c r="HA10" s="443"/>
      <c r="HB10" s="445"/>
      <c r="HC10" s="445"/>
      <c r="HD10" s="375"/>
      <c r="HE10" s="407"/>
      <c r="HF10" s="418"/>
      <c r="HG10" s="303"/>
      <c r="HH10" s="303"/>
      <c r="HI10" s="303"/>
      <c r="HJ10" s="429"/>
      <c r="HK10" s="418"/>
      <c r="HL10" s="431"/>
      <c r="HN10" s="433"/>
      <c r="HO10" s="433"/>
      <c r="HP10" s="433"/>
      <c r="HQ10" s="433"/>
      <c r="HR10" s="433"/>
      <c r="HS10" s="433"/>
      <c r="HT10" s="433"/>
      <c r="HU10" s="433"/>
      <c r="HV10" s="433"/>
      <c r="HW10" s="433"/>
      <c r="HX10" s="433"/>
      <c r="HY10" s="433"/>
    </row>
    <row r="11" spans="1:235" ht="13.5" customHeight="1">
      <c r="B11" s="339"/>
      <c r="C11" s="350"/>
      <c r="D11" s="351"/>
      <c r="E11" s="354"/>
      <c r="F11" s="354"/>
      <c r="G11" s="356"/>
      <c r="H11" s="366"/>
      <c r="I11" s="356"/>
      <c r="J11" s="356"/>
      <c r="K11" s="354"/>
      <c r="L11" s="354"/>
      <c r="M11" s="356"/>
      <c r="N11" s="368"/>
      <c r="O11" s="370"/>
      <c r="P11" s="327"/>
      <c r="Q11" s="370"/>
      <c r="R11" s="301"/>
      <c r="S11" s="372"/>
      <c r="T11" s="375"/>
      <c r="U11" s="95"/>
      <c r="V11" s="329"/>
      <c r="W11" s="97"/>
      <c r="X11" s="336" t="s">
        <v>20</v>
      </c>
      <c r="Y11" s="336" t="s">
        <v>21</v>
      </c>
      <c r="Z11" s="336" t="s">
        <v>22</v>
      </c>
      <c r="AA11" s="336" t="s">
        <v>23</v>
      </c>
      <c r="AB11" s="336" t="s">
        <v>24</v>
      </c>
      <c r="AC11" s="336" t="s">
        <v>25</v>
      </c>
      <c r="AD11" s="336" t="s">
        <v>26</v>
      </c>
      <c r="AE11" s="336" t="s">
        <v>27</v>
      </c>
      <c r="AF11" s="336" t="s">
        <v>28</v>
      </c>
      <c r="AG11" s="336" t="s">
        <v>29</v>
      </c>
      <c r="AH11" s="336" t="s">
        <v>30</v>
      </c>
      <c r="AI11" s="336" t="s">
        <v>31</v>
      </c>
      <c r="AJ11" s="336" t="s">
        <v>20</v>
      </c>
      <c r="AK11" s="336" t="s">
        <v>21</v>
      </c>
      <c r="AL11" s="336" t="s">
        <v>22</v>
      </c>
      <c r="AM11" s="336" t="s">
        <v>23</v>
      </c>
      <c r="AN11" s="336" t="s">
        <v>24</v>
      </c>
      <c r="AO11" s="336" t="s">
        <v>25</v>
      </c>
      <c r="AP11" s="336" t="s">
        <v>26</v>
      </c>
      <c r="AQ11" s="336" t="s">
        <v>27</v>
      </c>
      <c r="AR11" s="336" t="s">
        <v>28</v>
      </c>
      <c r="AS11" s="336" t="s">
        <v>29</v>
      </c>
      <c r="AT11" s="336" t="s">
        <v>30</v>
      </c>
      <c r="AU11" s="336" t="s">
        <v>31</v>
      </c>
      <c r="AV11" s="375"/>
      <c r="AW11" s="407"/>
      <c r="AX11" s="418"/>
      <c r="AY11" s="404"/>
      <c r="AZ11" s="407"/>
      <c r="BA11" s="313"/>
      <c r="BB11" s="316"/>
      <c r="BC11" s="321"/>
      <c r="BD11" s="322"/>
      <c r="BE11" s="323"/>
      <c r="BF11" s="92"/>
      <c r="BG11" s="400"/>
      <c r="BH11" s="400"/>
      <c r="BI11" s="523"/>
      <c r="BJ11" s="400"/>
      <c r="BK11" s="400"/>
      <c r="BL11" s="341"/>
      <c r="BM11" s="341"/>
      <c r="BN11" s="400"/>
      <c r="BO11" s="376"/>
      <c r="BP11" s="376"/>
      <c r="BQ11" s="341"/>
      <c r="BR11" s="342"/>
      <c r="BS11" s="342"/>
      <c r="BT11" s="342"/>
      <c r="BU11" s="342"/>
      <c r="BV11" s="342"/>
      <c r="BW11" s="342"/>
      <c r="BX11" s="342"/>
      <c r="BY11" s="342"/>
      <c r="BZ11" s="342"/>
      <c r="CA11" s="342"/>
      <c r="CB11" s="342"/>
      <c r="CC11" s="342"/>
      <c r="CD11" s="342"/>
      <c r="CE11" s="342"/>
      <c r="CF11" s="26">
        <v>10</v>
      </c>
      <c r="CG11" s="339"/>
      <c r="CH11" s="350"/>
      <c r="CI11" s="351"/>
      <c r="CJ11" s="354"/>
      <c r="CK11" s="354"/>
      <c r="CL11" s="356"/>
      <c r="CM11" s="366"/>
      <c r="CN11" s="356"/>
      <c r="CO11" s="356"/>
      <c r="CP11" s="354"/>
      <c r="CQ11" s="354"/>
      <c r="CR11" s="356"/>
      <c r="CS11" s="407"/>
      <c r="CT11" s="407"/>
      <c r="CU11" s="359"/>
      <c r="CV11" s="360"/>
      <c r="CW11" s="361"/>
      <c r="CX11" s="362"/>
      <c r="CY11" s="363"/>
      <c r="CZ11" s="360"/>
      <c r="DA11" s="327"/>
      <c r="DB11" s="328"/>
      <c r="DC11" s="360"/>
      <c r="DD11" s="328"/>
      <c r="DE11" s="407"/>
      <c r="DF11" s="301"/>
      <c r="DG11" s="372"/>
      <c r="DH11" s="375"/>
      <c r="DI11" s="407"/>
      <c r="DK11" s="337"/>
      <c r="DL11" s="337"/>
      <c r="DM11" s="420"/>
      <c r="DN11" s="307"/>
      <c r="DP11" s="329"/>
      <c r="DQ11" s="329"/>
      <c r="DR11" s="329"/>
      <c r="DS11" s="450"/>
      <c r="DT11" s="329"/>
      <c r="DU11" s="329"/>
      <c r="DV11" s="238"/>
      <c r="DW11" s="455"/>
      <c r="DX11" s="456"/>
      <c r="DY11" s="456"/>
      <c r="DZ11" s="456"/>
      <c r="EA11" s="456"/>
      <c r="EB11" s="456"/>
      <c r="EC11" s="456"/>
      <c r="ED11" s="456"/>
      <c r="EE11" s="456"/>
      <c r="EF11" s="456"/>
      <c r="EG11" s="456"/>
      <c r="EH11" s="457"/>
      <c r="EI11" s="259"/>
      <c r="EJ11" s="260"/>
      <c r="EK11" s="260"/>
      <c r="EL11" s="260"/>
      <c r="EM11" s="260"/>
      <c r="EN11" s="260"/>
      <c r="EO11" s="260"/>
      <c r="EP11" s="260"/>
      <c r="EQ11" s="260"/>
      <c r="ER11" s="260"/>
      <c r="ES11" s="260"/>
      <c r="ET11" s="260"/>
      <c r="EU11" s="261"/>
      <c r="EV11" s="414"/>
      <c r="EW11" s="415"/>
      <c r="EX11" s="415"/>
      <c r="EY11" s="415"/>
      <c r="EZ11" s="415"/>
      <c r="FA11" s="415"/>
      <c r="FB11" s="415"/>
      <c r="FC11" s="415"/>
      <c r="FD11" s="415"/>
      <c r="FE11" s="415"/>
      <c r="FF11" s="415"/>
      <c r="FG11" s="415"/>
      <c r="FH11" s="416"/>
      <c r="FI11" s="420"/>
      <c r="FJ11" s="234"/>
      <c r="FK11" s="308"/>
      <c r="FL11" s="308"/>
      <c r="FM11" s="307"/>
      <c r="FN11" s="307"/>
      <c r="FO11" s="97"/>
      <c r="FP11" s="343"/>
      <c r="FQ11" s="345"/>
      <c r="FR11" s="345"/>
      <c r="FS11" s="94"/>
      <c r="FT11" s="421" t="s">
        <v>20</v>
      </c>
      <c r="FU11" s="421" t="s">
        <v>21</v>
      </c>
      <c r="FV11" s="421" t="s">
        <v>22</v>
      </c>
      <c r="FW11" s="421" t="s">
        <v>23</v>
      </c>
      <c r="FX11" s="421" t="s">
        <v>24</v>
      </c>
      <c r="FY11" s="421" t="s">
        <v>25</v>
      </c>
      <c r="FZ11" s="421" t="s">
        <v>50</v>
      </c>
      <c r="GA11" s="421" t="s">
        <v>26</v>
      </c>
      <c r="GB11" s="421" t="s">
        <v>27</v>
      </c>
      <c r="GC11" s="421" t="s">
        <v>28</v>
      </c>
      <c r="GD11" s="421" t="s">
        <v>38</v>
      </c>
      <c r="GE11" s="421" t="s">
        <v>30</v>
      </c>
      <c r="GF11" s="421" t="s">
        <v>31</v>
      </c>
      <c r="GG11" s="421" t="s">
        <v>51</v>
      </c>
      <c r="GH11" s="426"/>
      <c r="GI11" s="425" t="s">
        <v>52</v>
      </c>
      <c r="GJ11" s="425" t="s">
        <v>48</v>
      </c>
      <c r="GK11" s="425" t="s">
        <v>49</v>
      </c>
      <c r="GL11" s="409"/>
      <c r="GM11" s="306" t="s">
        <v>20</v>
      </c>
      <c r="GN11" s="306" t="s">
        <v>21</v>
      </c>
      <c r="GO11" s="306" t="s">
        <v>22</v>
      </c>
      <c r="GP11" s="306" t="s">
        <v>23</v>
      </c>
      <c r="GQ11" s="306" t="s">
        <v>24</v>
      </c>
      <c r="GR11" s="306" t="s">
        <v>25</v>
      </c>
      <c r="GS11" s="306" t="s">
        <v>26</v>
      </c>
      <c r="GT11" s="306" t="s">
        <v>27</v>
      </c>
      <c r="GU11" s="306" t="s">
        <v>28</v>
      </c>
      <c r="GV11" s="306" t="s">
        <v>29</v>
      </c>
      <c r="GW11" s="306" t="s">
        <v>30</v>
      </c>
      <c r="GX11" s="306" t="s">
        <v>31</v>
      </c>
      <c r="GY11" s="336" t="s">
        <v>71</v>
      </c>
      <c r="GZ11" s="336" t="s">
        <v>72</v>
      </c>
      <c r="HA11" s="301" t="s">
        <v>67</v>
      </c>
      <c r="HB11" s="445"/>
      <c r="HC11" s="445"/>
      <c r="HD11" s="375"/>
      <c r="HE11" s="407"/>
      <c r="HF11" s="418"/>
      <c r="HG11" s="302" t="s">
        <v>132</v>
      </c>
      <c r="HH11" s="304" t="s">
        <v>131</v>
      </c>
      <c r="HI11" s="303" t="s">
        <v>134</v>
      </c>
      <c r="HJ11" s="407"/>
      <c r="HK11" s="303" t="s">
        <v>134</v>
      </c>
      <c r="HL11" s="431"/>
      <c r="HN11" s="307" t="s">
        <v>20</v>
      </c>
      <c r="HO11" s="307" t="s">
        <v>21</v>
      </c>
      <c r="HP11" s="307" t="s">
        <v>22</v>
      </c>
      <c r="HQ11" s="307" t="s">
        <v>23</v>
      </c>
      <c r="HR11" s="307" t="s">
        <v>24</v>
      </c>
      <c r="HS11" s="307" t="s">
        <v>25</v>
      </c>
      <c r="HT11" s="307" t="s">
        <v>26</v>
      </c>
      <c r="HU11" s="307" t="s">
        <v>27</v>
      </c>
      <c r="HV11" s="307" t="s">
        <v>28</v>
      </c>
      <c r="HW11" s="307" t="s">
        <v>29</v>
      </c>
      <c r="HX11" s="307" t="s">
        <v>30</v>
      </c>
      <c r="HY11" s="307" t="s">
        <v>31</v>
      </c>
      <c r="HZ11" s="334" t="s">
        <v>147</v>
      </c>
      <c r="IA11" s="301" t="s">
        <v>148</v>
      </c>
    </row>
    <row r="12" spans="1:235" ht="13.5" customHeight="1">
      <c r="B12" s="339"/>
      <c r="C12" s="350"/>
      <c r="D12" s="351"/>
      <c r="E12" s="354"/>
      <c r="F12" s="354"/>
      <c r="G12" s="356"/>
      <c r="H12" s="366"/>
      <c r="I12" s="356"/>
      <c r="J12" s="356"/>
      <c r="K12" s="354"/>
      <c r="L12" s="354"/>
      <c r="M12" s="356"/>
      <c r="N12" s="368"/>
      <c r="O12" s="370"/>
      <c r="P12" s="327"/>
      <c r="Q12" s="370"/>
      <c r="R12" s="301"/>
      <c r="S12" s="372"/>
      <c r="T12" s="375"/>
      <c r="U12" s="95"/>
      <c r="V12" s="329"/>
      <c r="W12" s="2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75"/>
      <c r="AW12" s="407"/>
      <c r="AX12" s="418"/>
      <c r="AY12" s="404"/>
      <c r="AZ12" s="407"/>
      <c r="BA12" s="313"/>
      <c r="BB12" s="316"/>
      <c r="BC12" s="321"/>
      <c r="BD12" s="322"/>
      <c r="BE12" s="323"/>
      <c r="BF12" s="92"/>
      <c r="BG12" s="400"/>
      <c r="BH12" s="400"/>
      <c r="BI12" s="523"/>
      <c r="BJ12" s="400"/>
      <c r="BK12" s="400"/>
      <c r="BL12" s="341"/>
      <c r="BM12" s="341"/>
      <c r="BN12" s="400"/>
      <c r="BO12" s="376"/>
      <c r="BP12" s="376"/>
      <c r="BQ12" s="341"/>
      <c r="BR12" s="342"/>
      <c r="BS12" s="342"/>
      <c r="BT12" s="342"/>
      <c r="BU12" s="342"/>
      <c r="BV12" s="342"/>
      <c r="BW12" s="342"/>
      <c r="BX12" s="342"/>
      <c r="BY12" s="342"/>
      <c r="BZ12" s="342"/>
      <c r="CA12" s="342"/>
      <c r="CB12" s="342"/>
      <c r="CC12" s="342"/>
      <c r="CD12" s="342"/>
      <c r="CE12" s="342"/>
      <c r="CF12" s="26">
        <v>11</v>
      </c>
      <c r="CG12" s="339"/>
      <c r="CH12" s="350"/>
      <c r="CI12" s="351"/>
      <c r="CJ12" s="354"/>
      <c r="CK12" s="354"/>
      <c r="CL12" s="356"/>
      <c r="CM12" s="366"/>
      <c r="CN12" s="356"/>
      <c r="CO12" s="356"/>
      <c r="CP12" s="354"/>
      <c r="CQ12" s="354"/>
      <c r="CR12" s="356"/>
      <c r="CS12" s="407"/>
      <c r="CT12" s="407"/>
      <c r="CU12" s="359"/>
      <c r="CV12" s="360"/>
      <c r="CW12" s="332" t="s">
        <v>63</v>
      </c>
      <c r="CX12" s="364" t="s">
        <v>189</v>
      </c>
      <c r="CY12" s="333" t="s">
        <v>62</v>
      </c>
      <c r="CZ12" s="363"/>
      <c r="DA12" s="327"/>
      <c r="DB12" s="328"/>
      <c r="DC12" s="332" t="s">
        <v>64</v>
      </c>
      <c r="DD12" s="328"/>
      <c r="DE12" s="407"/>
      <c r="DF12" s="301"/>
      <c r="DG12" s="372"/>
      <c r="DH12" s="375"/>
      <c r="DI12" s="407"/>
      <c r="DK12" s="337"/>
      <c r="DL12" s="337"/>
      <c r="DM12" s="420"/>
      <c r="DN12" s="307"/>
      <c r="DP12" s="329"/>
      <c r="DQ12" s="329"/>
      <c r="DR12" s="329"/>
      <c r="DS12" s="450"/>
      <c r="DT12" s="329"/>
      <c r="DU12" s="329"/>
      <c r="DV12" s="228"/>
      <c r="DW12" s="307" t="s">
        <v>20</v>
      </c>
      <c r="DX12" s="307" t="s">
        <v>21</v>
      </c>
      <c r="DY12" s="307" t="s">
        <v>22</v>
      </c>
      <c r="DZ12" s="307" t="s">
        <v>23</v>
      </c>
      <c r="EA12" s="307" t="s">
        <v>24</v>
      </c>
      <c r="EB12" s="307" t="s">
        <v>25</v>
      </c>
      <c r="EC12" s="307" t="s">
        <v>26</v>
      </c>
      <c r="ED12" s="307" t="s">
        <v>27</v>
      </c>
      <c r="EE12" s="307" t="s">
        <v>28</v>
      </c>
      <c r="EF12" s="307" t="s">
        <v>29</v>
      </c>
      <c r="EG12" s="307" t="s">
        <v>30</v>
      </c>
      <c r="EH12" s="358" t="s">
        <v>31</v>
      </c>
      <c r="EI12" s="308" t="s">
        <v>20</v>
      </c>
      <c r="EJ12" s="308" t="s">
        <v>21</v>
      </c>
      <c r="EK12" s="308" t="s">
        <v>22</v>
      </c>
      <c r="EL12" s="308" t="s">
        <v>23</v>
      </c>
      <c r="EM12" s="308" t="s">
        <v>24</v>
      </c>
      <c r="EN12" s="308" t="s">
        <v>25</v>
      </c>
      <c r="EO12" s="308" t="s">
        <v>26</v>
      </c>
      <c r="EP12" s="308" t="s">
        <v>27</v>
      </c>
      <c r="EQ12" s="308" t="s">
        <v>28</v>
      </c>
      <c r="ER12" s="308" t="s">
        <v>29</v>
      </c>
      <c r="ES12" s="308" t="s">
        <v>30</v>
      </c>
      <c r="ET12" s="309" t="s">
        <v>31</v>
      </c>
      <c r="EU12" s="310" t="s">
        <v>71</v>
      </c>
      <c r="EV12" s="307" t="s">
        <v>20</v>
      </c>
      <c r="EW12" s="307" t="s">
        <v>21</v>
      </c>
      <c r="EX12" s="307" t="s">
        <v>22</v>
      </c>
      <c r="EY12" s="307" t="s">
        <v>23</v>
      </c>
      <c r="EZ12" s="307" t="s">
        <v>24</v>
      </c>
      <c r="FA12" s="307" t="s">
        <v>25</v>
      </c>
      <c r="FB12" s="307" t="s">
        <v>26</v>
      </c>
      <c r="FC12" s="307" t="s">
        <v>27</v>
      </c>
      <c r="FD12" s="307" t="s">
        <v>28</v>
      </c>
      <c r="FE12" s="307" t="s">
        <v>29</v>
      </c>
      <c r="FF12" s="307" t="s">
        <v>30</v>
      </c>
      <c r="FG12" s="307" t="s">
        <v>31</v>
      </c>
      <c r="FH12" s="310" t="s">
        <v>71</v>
      </c>
      <c r="FI12" s="420"/>
      <c r="FJ12" s="234"/>
      <c r="FK12" s="308"/>
      <c r="FL12" s="308"/>
      <c r="FM12" s="307"/>
      <c r="FN12" s="307"/>
      <c r="FO12" s="237"/>
      <c r="FP12" s="343"/>
      <c r="FQ12" s="345"/>
      <c r="FR12" s="345"/>
      <c r="FS12" s="94"/>
      <c r="FT12" s="421"/>
      <c r="FU12" s="421"/>
      <c r="FV12" s="421"/>
      <c r="FW12" s="421"/>
      <c r="FX12" s="421"/>
      <c r="FY12" s="421"/>
      <c r="FZ12" s="421"/>
      <c r="GA12" s="421"/>
      <c r="GB12" s="421"/>
      <c r="GC12" s="421"/>
      <c r="GD12" s="421"/>
      <c r="GE12" s="421"/>
      <c r="GF12" s="421"/>
      <c r="GG12" s="421"/>
      <c r="GH12" s="426"/>
      <c r="GI12" s="426"/>
      <c r="GJ12" s="426"/>
      <c r="GK12" s="426"/>
      <c r="GL12" s="409"/>
      <c r="GM12" s="307"/>
      <c r="GN12" s="307"/>
      <c r="GO12" s="307"/>
      <c r="GP12" s="307"/>
      <c r="GQ12" s="307"/>
      <c r="GR12" s="307"/>
      <c r="GS12" s="307"/>
      <c r="GT12" s="307"/>
      <c r="GU12" s="307"/>
      <c r="GV12" s="307"/>
      <c r="GW12" s="307"/>
      <c r="GX12" s="307"/>
      <c r="GY12" s="337"/>
      <c r="GZ12" s="337"/>
      <c r="HA12" s="301"/>
      <c r="HB12" s="445"/>
      <c r="HC12" s="445"/>
      <c r="HD12" s="375"/>
      <c r="HE12" s="407"/>
      <c r="HF12" s="418"/>
      <c r="HG12" s="303"/>
      <c r="HH12" s="305"/>
      <c r="HI12" s="303"/>
      <c r="HJ12" s="407"/>
      <c r="HK12" s="303"/>
      <c r="HL12" s="431"/>
      <c r="HN12" s="307"/>
      <c r="HO12" s="307"/>
      <c r="HP12" s="307"/>
      <c r="HQ12" s="307"/>
      <c r="HR12" s="307"/>
      <c r="HS12" s="307"/>
      <c r="HT12" s="307"/>
      <c r="HU12" s="307"/>
      <c r="HV12" s="307"/>
      <c r="HW12" s="307"/>
      <c r="HX12" s="307"/>
      <c r="HY12" s="307"/>
      <c r="HZ12" s="335"/>
      <c r="IA12" s="301"/>
    </row>
    <row r="13" spans="1:235" ht="13.5" customHeight="1">
      <c r="B13" s="340"/>
      <c r="C13" s="352"/>
      <c r="D13" s="353"/>
      <c r="E13" s="354"/>
      <c r="F13" s="354"/>
      <c r="G13" s="357"/>
      <c r="H13" s="367"/>
      <c r="I13" s="357"/>
      <c r="J13" s="357"/>
      <c r="K13" s="354"/>
      <c r="L13" s="354"/>
      <c r="M13" s="357"/>
      <c r="N13" s="98" t="s">
        <v>120</v>
      </c>
      <c r="O13" s="98"/>
      <c r="P13" s="98" t="s">
        <v>120</v>
      </c>
      <c r="Q13" s="99"/>
      <c r="R13" s="301"/>
      <c r="S13" s="373"/>
      <c r="T13" s="375"/>
      <c r="U13" s="95"/>
      <c r="V13" s="330"/>
      <c r="W13" s="97"/>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75"/>
      <c r="AW13" s="408"/>
      <c r="AX13" s="419"/>
      <c r="AY13" s="405"/>
      <c r="AZ13" s="408"/>
      <c r="BA13" s="314"/>
      <c r="BB13" s="317"/>
      <c r="BC13" s="324"/>
      <c r="BD13" s="325"/>
      <c r="BE13" s="326"/>
      <c r="BF13" s="92"/>
      <c r="BG13" s="400"/>
      <c r="BH13" s="400"/>
      <c r="BI13" s="523"/>
      <c r="BJ13" s="400"/>
      <c r="BK13" s="400"/>
      <c r="BL13" s="341"/>
      <c r="BM13" s="341"/>
      <c r="BN13" s="400"/>
      <c r="BO13" s="376"/>
      <c r="BP13" s="376"/>
      <c r="BQ13" s="341"/>
      <c r="BR13" s="342"/>
      <c r="BS13" s="342"/>
      <c r="BT13" s="342"/>
      <c r="BU13" s="342"/>
      <c r="BV13" s="342"/>
      <c r="BW13" s="342"/>
      <c r="BX13" s="342"/>
      <c r="BY13" s="342"/>
      <c r="BZ13" s="342"/>
      <c r="CA13" s="342"/>
      <c r="CB13" s="342"/>
      <c r="CC13" s="342"/>
      <c r="CD13" s="342"/>
      <c r="CE13" s="342"/>
      <c r="CF13" s="26">
        <v>12</v>
      </c>
      <c r="CG13" s="340"/>
      <c r="CH13" s="352"/>
      <c r="CI13" s="353"/>
      <c r="CJ13" s="354"/>
      <c r="CK13" s="354"/>
      <c r="CL13" s="357"/>
      <c r="CM13" s="367"/>
      <c r="CN13" s="357"/>
      <c r="CO13" s="356"/>
      <c r="CP13" s="354"/>
      <c r="CQ13" s="354"/>
      <c r="CR13" s="357"/>
      <c r="CS13" s="408"/>
      <c r="CT13" s="408"/>
      <c r="CU13" s="100" t="s">
        <v>43</v>
      </c>
      <c r="CV13" s="101" t="s">
        <v>43</v>
      </c>
      <c r="CW13" s="332"/>
      <c r="CX13" s="365"/>
      <c r="CY13" s="333"/>
      <c r="CZ13" s="102"/>
      <c r="DA13" s="103" t="s">
        <v>43</v>
      </c>
      <c r="DB13" s="104" t="s">
        <v>43</v>
      </c>
      <c r="DC13" s="332"/>
      <c r="DD13" s="105"/>
      <c r="DE13" s="408"/>
      <c r="DF13" s="301"/>
      <c r="DG13" s="373"/>
      <c r="DH13" s="375"/>
      <c r="DI13" s="408"/>
      <c r="DK13" s="106" t="s">
        <v>44</v>
      </c>
      <c r="DL13" s="106" t="s">
        <v>44</v>
      </c>
      <c r="DM13" s="107"/>
      <c r="DN13" s="307"/>
      <c r="DP13" s="330"/>
      <c r="DQ13" s="330"/>
      <c r="DR13" s="330"/>
      <c r="DS13" s="451"/>
      <c r="DT13" s="330"/>
      <c r="DU13" s="330"/>
      <c r="DV13" s="228"/>
      <c r="DW13" s="307"/>
      <c r="DX13" s="307"/>
      <c r="DY13" s="307"/>
      <c r="DZ13" s="307"/>
      <c r="EA13" s="307"/>
      <c r="EB13" s="307"/>
      <c r="EC13" s="307"/>
      <c r="ED13" s="307"/>
      <c r="EE13" s="307"/>
      <c r="EF13" s="307"/>
      <c r="EG13" s="307"/>
      <c r="EH13" s="358"/>
      <c r="EI13" s="308"/>
      <c r="EJ13" s="308"/>
      <c r="EK13" s="308"/>
      <c r="EL13" s="308"/>
      <c r="EM13" s="308"/>
      <c r="EN13" s="308"/>
      <c r="EO13" s="308"/>
      <c r="EP13" s="308"/>
      <c r="EQ13" s="308"/>
      <c r="ER13" s="308"/>
      <c r="ES13" s="308"/>
      <c r="ET13" s="309"/>
      <c r="EU13" s="311"/>
      <c r="EV13" s="307"/>
      <c r="EW13" s="307"/>
      <c r="EX13" s="307"/>
      <c r="EY13" s="307"/>
      <c r="EZ13" s="307"/>
      <c r="FA13" s="307"/>
      <c r="FB13" s="307"/>
      <c r="FC13" s="307"/>
      <c r="FD13" s="307"/>
      <c r="FE13" s="307"/>
      <c r="FF13" s="307"/>
      <c r="FG13" s="307"/>
      <c r="FH13" s="311"/>
      <c r="FI13" s="414"/>
      <c r="FJ13" s="234"/>
      <c r="FK13" s="308"/>
      <c r="FL13" s="308"/>
      <c r="FM13" s="307"/>
      <c r="FN13" s="307"/>
      <c r="FO13" s="97"/>
      <c r="FP13" s="344"/>
      <c r="FQ13" s="346"/>
      <c r="FR13" s="346"/>
      <c r="FS13" s="94"/>
      <c r="FT13" s="421"/>
      <c r="FU13" s="421"/>
      <c r="FV13" s="421"/>
      <c r="FW13" s="421"/>
      <c r="FX13" s="421"/>
      <c r="FY13" s="421"/>
      <c r="FZ13" s="421"/>
      <c r="GA13" s="421"/>
      <c r="GB13" s="421"/>
      <c r="GC13" s="421"/>
      <c r="GD13" s="421"/>
      <c r="GE13" s="421"/>
      <c r="GF13" s="421"/>
      <c r="GG13" s="421"/>
      <c r="GH13" s="427"/>
      <c r="GI13" s="427"/>
      <c r="GJ13" s="426"/>
      <c r="GK13" s="426"/>
      <c r="GL13" s="409"/>
      <c r="GM13" s="307"/>
      <c r="GN13" s="307"/>
      <c r="GO13" s="307"/>
      <c r="GP13" s="307"/>
      <c r="GQ13" s="307"/>
      <c r="GR13" s="307"/>
      <c r="GS13" s="307"/>
      <c r="GT13" s="307"/>
      <c r="GU13" s="307"/>
      <c r="GV13" s="307"/>
      <c r="GW13" s="307"/>
      <c r="GX13" s="307"/>
      <c r="GY13" s="306"/>
      <c r="GZ13" s="306"/>
      <c r="HA13" s="301"/>
      <c r="HB13" s="446"/>
      <c r="HC13" s="446"/>
      <c r="HD13" s="375"/>
      <c r="HE13" s="408"/>
      <c r="HF13" s="419"/>
      <c r="HG13" s="303"/>
      <c r="HH13" s="305"/>
      <c r="HI13" s="303"/>
      <c r="HJ13" s="408"/>
      <c r="HK13" s="303"/>
      <c r="HL13" s="432"/>
      <c r="HN13" s="307"/>
      <c r="HO13" s="307"/>
      <c r="HP13" s="307"/>
      <c r="HQ13" s="307"/>
      <c r="HR13" s="307"/>
      <c r="HS13" s="307"/>
      <c r="HT13" s="307"/>
      <c r="HU13" s="307"/>
      <c r="HV13" s="307"/>
      <c r="HW13" s="307"/>
      <c r="HX13" s="307"/>
      <c r="HY13" s="307"/>
      <c r="HZ13" s="335"/>
      <c r="IA13" s="301"/>
    </row>
    <row r="14" spans="1:235" ht="29.25" hidden="1" customHeight="1">
      <c r="B14" s="42"/>
      <c r="N14" s="79"/>
      <c r="O14" s="79"/>
      <c r="R14" s="108"/>
      <c r="S14" s="109"/>
      <c r="V14" s="120"/>
      <c r="W14" s="237"/>
      <c r="X14" s="110"/>
      <c r="Y14" s="111"/>
      <c r="Z14" s="111"/>
      <c r="AA14" s="111"/>
      <c r="AB14" s="111"/>
      <c r="AC14" s="111"/>
      <c r="AD14" s="111"/>
      <c r="AE14" s="111"/>
      <c r="AF14" s="111"/>
      <c r="AG14" s="111"/>
      <c r="AH14" s="112"/>
      <c r="AI14" s="237"/>
      <c r="AJ14" s="110"/>
      <c r="AK14" s="111"/>
      <c r="AL14" s="111"/>
      <c r="AM14" s="111"/>
      <c r="AN14" s="111"/>
      <c r="AO14" s="111"/>
      <c r="AP14" s="111"/>
      <c r="AQ14" s="111"/>
      <c r="AR14" s="111"/>
      <c r="AS14" s="111"/>
      <c r="AT14" s="111"/>
      <c r="AU14" s="113"/>
      <c r="BA14" s="43"/>
      <c r="BB14" s="213"/>
      <c r="BG14" s="114"/>
      <c r="CE14" s="115"/>
      <c r="CF14" s="26">
        <v>13</v>
      </c>
      <c r="CO14" s="357"/>
      <c r="CV14" s="116"/>
      <c r="CW14" s="116"/>
      <c r="CX14" s="116"/>
      <c r="CY14" s="116"/>
      <c r="CZ14" s="116"/>
      <c r="DB14" s="116"/>
      <c r="DC14" s="116"/>
      <c r="DD14" s="116"/>
      <c r="DF14" s="108"/>
      <c r="DG14" s="109"/>
      <c r="DK14" s="117"/>
      <c r="DL14" s="116"/>
      <c r="DM14" s="118"/>
      <c r="DN14" s="119"/>
      <c r="DP14" s="120"/>
      <c r="DQ14" s="120"/>
      <c r="DR14" s="120"/>
      <c r="DS14" s="120"/>
      <c r="DT14" s="120"/>
      <c r="DU14" s="120"/>
      <c r="DV14" s="120"/>
      <c r="DW14" s="307"/>
      <c r="DX14" s="307"/>
      <c r="DY14" s="307"/>
      <c r="DZ14" s="307"/>
      <c r="EA14" s="307"/>
      <c r="EB14" s="307"/>
      <c r="EC14" s="307"/>
      <c r="ED14" s="307"/>
      <c r="EE14" s="307"/>
      <c r="EF14" s="307"/>
      <c r="EG14" s="307"/>
      <c r="EH14" s="358"/>
      <c r="EI14" s="308"/>
      <c r="EJ14" s="308"/>
      <c r="EK14" s="308"/>
      <c r="EL14" s="308"/>
      <c r="EM14" s="308"/>
      <c r="EN14" s="308"/>
      <c r="EO14" s="308"/>
      <c r="EP14" s="308"/>
      <c r="EQ14" s="308"/>
      <c r="ER14" s="308"/>
      <c r="ES14" s="308"/>
      <c r="ET14" s="309"/>
      <c r="EU14" s="269"/>
      <c r="EV14" s="307"/>
      <c r="EW14" s="307"/>
      <c r="EX14" s="307"/>
      <c r="EY14" s="307"/>
      <c r="EZ14" s="307"/>
      <c r="FA14" s="307"/>
      <c r="FB14" s="307"/>
      <c r="FC14" s="307"/>
      <c r="FD14" s="307"/>
      <c r="FE14" s="307"/>
      <c r="FF14" s="307"/>
      <c r="FG14" s="307"/>
      <c r="FH14" s="237"/>
      <c r="FI14" s="237"/>
      <c r="FJ14" s="237"/>
      <c r="FK14" s="233"/>
      <c r="FL14" s="233"/>
      <c r="FM14" s="233"/>
      <c r="FN14" s="233"/>
      <c r="FO14" s="237"/>
      <c r="FP14" s="121"/>
      <c r="FQ14" s="96"/>
      <c r="FR14" s="96"/>
      <c r="FS14" s="96"/>
      <c r="FT14" s="122"/>
      <c r="FU14" s="122"/>
      <c r="FV14" s="122"/>
      <c r="FW14" s="122"/>
      <c r="FX14" s="122"/>
      <c r="FY14" s="122"/>
      <c r="FZ14" s="123"/>
      <c r="GA14" s="122"/>
      <c r="GB14" s="122"/>
      <c r="GC14" s="122"/>
      <c r="GD14" s="122"/>
      <c r="GE14" s="122"/>
      <c r="GF14" s="122"/>
      <c r="GG14" s="123"/>
      <c r="GH14" s="123"/>
      <c r="GI14" s="123"/>
      <c r="GJ14" s="123"/>
      <c r="GK14" s="123"/>
      <c r="GL14" s="97"/>
      <c r="GM14" s="124"/>
      <c r="GN14" s="125"/>
      <c r="GO14" s="125"/>
      <c r="GP14" s="125"/>
      <c r="GQ14" s="125"/>
      <c r="GR14" s="125"/>
      <c r="GS14" s="125"/>
      <c r="GT14" s="125"/>
      <c r="GU14" s="125"/>
      <c r="GV14" s="125"/>
      <c r="GW14" s="125"/>
      <c r="GX14" s="126"/>
      <c r="GY14" s="127"/>
      <c r="GZ14" s="127"/>
      <c r="HA14" s="128"/>
      <c r="HI14" s="247"/>
      <c r="HK14" s="248"/>
      <c r="HN14" s="279"/>
      <c r="HY14" s="280"/>
      <c r="IA14" s="248"/>
    </row>
    <row r="15" spans="1:235">
      <c r="B15" s="129">
        <v>1</v>
      </c>
      <c r="C15" s="295"/>
      <c r="D15" s="296"/>
      <c r="E15" s="295"/>
      <c r="F15" s="296"/>
      <c r="G15" s="18"/>
      <c r="H15" s="3"/>
      <c r="I15" s="3"/>
      <c r="J15" s="4"/>
      <c r="K15" s="295"/>
      <c r="L15" s="296"/>
      <c r="M15" s="208"/>
      <c r="N15" s="19"/>
      <c r="O15" s="11"/>
      <c r="P15" s="19"/>
      <c r="Q15" s="11"/>
      <c r="R15" s="3"/>
      <c r="S15" s="5"/>
      <c r="T15" s="6"/>
      <c r="U15" s="1"/>
      <c r="V15" s="13"/>
      <c r="W15" s="7"/>
      <c r="X15" s="224"/>
      <c r="Y15" s="224"/>
      <c r="Z15" s="224"/>
      <c r="AA15" s="224"/>
      <c r="AB15" s="224"/>
      <c r="AC15" s="224"/>
      <c r="AD15" s="222"/>
      <c r="AE15" s="223"/>
      <c r="AF15" s="222"/>
      <c r="AG15" s="223"/>
      <c r="AH15" s="222"/>
      <c r="AI15" s="223"/>
      <c r="AJ15" s="15"/>
      <c r="AK15" s="16"/>
      <c r="AL15" s="16"/>
      <c r="AM15" s="16"/>
      <c r="AN15" s="16"/>
      <c r="AO15" s="16"/>
      <c r="AP15" s="16"/>
      <c r="AQ15" s="16"/>
      <c r="AR15" s="16"/>
      <c r="AS15" s="16"/>
      <c r="AT15" s="16"/>
      <c r="AU15" s="16"/>
      <c r="AV15" s="216"/>
      <c r="AW15" s="210"/>
      <c r="AX15" s="12"/>
      <c r="AY15" s="19"/>
      <c r="AZ15" s="225"/>
      <c r="BA15" s="211"/>
      <c r="BB15" s="214" t="str">
        <f t="shared" ref="BB15:BB78" ca="1" si="5">FQ15</f>
        <v/>
      </c>
      <c r="BC15" s="209"/>
      <c r="BD15" s="209"/>
      <c r="BE15" s="130">
        <f ca="1">IA15</f>
        <v>0</v>
      </c>
      <c r="BF15" s="131"/>
      <c r="BG15" s="132" t="str">
        <f ca="1">IF(CR15=1,"○","")</f>
        <v>○</v>
      </c>
      <c r="BH15" s="132" t="str">
        <f ca="1">IF(DE15=1,"○","")</f>
        <v/>
      </c>
      <c r="BI15" s="132"/>
      <c r="BJ15" s="132" t="str">
        <f ca="1">IF(DI15=1,"○","")</f>
        <v/>
      </c>
      <c r="BK15" s="132" t="str">
        <f ca="1">IF(HB15=1,"○","")</f>
        <v>○</v>
      </c>
      <c r="BL15" s="132"/>
      <c r="BM15" s="132"/>
      <c r="BN15" s="132" t="str">
        <f ca="1">IF(HI15=1,"○","")</f>
        <v/>
      </c>
      <c r="BO15" s="132" t="str">
        <f ca="1">IF(HK15="","","○")</f>
        <v>○</v>
      </c>
      <c r="BP15" s="132" t="str">
        <f ca="1">IF(FQ15="","","○")</f>
        <v/>
      </c>
      <c r="BQ15" s="132"/>
      <c r="BR15" s="133"/>
      <c r="BS15" s="134"/>
      <c r="BT15" s="134"/>
      <c r="BU15" s="134"/>
      <c r="BV15" s="134"/>
      <c r="BW15" s="134"/>
      <c r="BX15" s="134"/>
      <c r="BY15" s="134"/>
      <c r="BZ15" s="134"/>
      <c r="CA15" s="134"/>
      <c r="CB15" s="134"/>
      <c r="CC15" s="134"/>
      <c r="CD15" s="134"/>
      <c r="CE15" s="135"/>
      <c r="CF15" s="26">
        <v>14</v>
      </c>
      <c r="CG15" s="136">
        <f ca="1">OFFSET($A$1,CF15,1)</f>
        <v>1</v>
      </c>
      <c r="CH15" s="289">
        <f ca="1">OFFSET($A$1,CF15,2)</f>
        <v>0</v>
      </c>
      <c r="CI15" s="290"/>
      <c r="CJ15" s="291">
        <f ca="1">OFFSET($A$1,CF15,4)</f>
        <v>0</v>
      </c>
      <c r="CK15" s="292"/>
      <c r="CL15" s="137">
        <f ca="1">OFFSET($A$1,CF15,6)</f>
        <v>0</v>
      </c>
      <c r="CM15" s="136">
        <f ca="1">OFFSET($A$1,CF15,7)</f>
        <v>0</v>
      </c>
      <c r="CN15" s="138">
        <f ca="1">OFFSET($A$1,CF15,8)</f>
        <v>0</v>
      </c>
      <c r="CO15" s="139">
        <f ca="1">IF(OFFSET($A$1,CF15,9)="1年",1,IF(OFFSET($A$1,CF15,9)="１年",1,OFFSET($A$1,CF15,9)))</f>
        <v>0</v>
      </c>
      <c r="CP15" s="289">
        <f ca="1">OFFSET($A$1,CF15,10)</f>
        <v>0</v>
      </c>
      <c r="CQ15" s="290"/>
      <c r="CR15" s="241">
        <f ca="1">IF(CH15=0,1,IF(CL15=0,1,IF(CM15=0,1,IF(CN15=0,1,IF(CO15=0,1,IF(CP15=0,1,0))))))</f>
        <v>1</v>
      </c>
      <c r="CS15" s="140">
        <f ca="1">OFFSET($A$1,CF15,12)</f>
        <v>0</v>
      </c>
      <c r="CT15" s="256">
        <f t="shared" ref="CT15:CT46" ca="1" si="6">IF(HG15=1,IF(CW15/12*FH15&lt;=HH15,12,FH15),12)</f>
        <v>12</v>
      </c>
      <c r="CU15" s="141">
        <f ca="1">ROUNDDOWN(OFFSET($A$1,CF15,13),-2)</f>
        <v>0</v>
      </c>
      <c r="CV15" s="142">
        <f ca="1">IF(CM15=1,$CV$5,IF(CM15=2,$CV$6,IF(CM15=4,$CV$7,0)))</f>
        <v>0</v>
      </c>
      <c r="CW15" s="143">
        <f ca="1">IF(CZ15="○",MIN(CU15:CV15),0)</f>
        <v>0</v>
      </c>
      <c r="CX15" s="143">
        <f t="shared" ref="CX15:CX46" ca="1" si="7">IF(HG15=1,IF(CW15/12*FH15&lt;=HH15,CW15,HH15),CW15/12*CT15)</f>
        <v>0</v>
      </c>
      <c r="CY15" s="257">
        <f ca="1">MIN(CW15,CX15)/CT15</f>
        <v>0</v>
      </c>
      <c r="CZ15" s="136">
        <f ca="1">IF(OFFSET($A$1,CF15,14)="〇","○",OFFSET($A$1,CF15,14))</f>
        <v>0</v>
      </c>
      <c r="DA15" s="144">
        <f ca="1">ROUNDDOWN(OFFSET($A$1,CF15,15),-2)</f>
        <v>0</v>
      </c>
      <c r="DB15" s="143">
        <f ca="1">IF(CM15=1,$DB$5,IF(CM15=2,$DB$6,IF(CM15=4,$DB$7,0)))</f>
        <v>0</v>
      </c>
      <c r="DC15" s="143">
        <f ca="1">IF(DD15="○",IF(HL15="○",MIN(DA15:DB15),0),0)</f>
        <v>0</v>
      </c>
      <c r="DD15" s="136">
        <f ca="1">IF(OFFSET($A$1,CF15,16)="〇","○",OFFSET($A$1,CF15,16))</f>
        <v>0</v>
      </c>
      <c r="DE15" s="242">
        <f ca="1">IF(DD15="○",IF(CO15&gt;1,1,0),0)</f>
        <v>0</v>
      </c>
      <c r="DF15" s="136">
        <f ca="1">OFFSET($A$1,CF15,17)</f>
        <v>0</v>
      </c>
      <c r="DG15" s="145">
        <f ca="1">OFFSET($A$1,CF15,18)</f>
        <v>0</v>
      </c>
      <c r="DH15" s="146">
        <f ca="1">OFFSET($A$1,CF15,19)</f>
        <v>0</v>
      </c>
      <c r="DI15" s="242">
        <f ca="1">IF(DF15="○",IF(DH15=0,1,0),0)</f>
        <v>0</v>
      </c>
      <c r="DJ15" s="147"/>
      <c r="DK15" s="148">
        <f ca="1">IFERROR(ROUNDUP(GI15,-2),0)</f>
        <v>0</v>
      </c>
      <c r="DL15" s="148">
        <f ca="1">IFERROR(ROUNDUP(FQ15,-2),0)</f>
        <v>0</v>
      </c>
      <c r="DM15" s="149">
        <f ca="1">DK15+DL15</f>
        <v>0</v>
      </c>
      <c r="DN15" s="150">
        <f ca="1">IF(DM15=0,1,0)</f>
        <v>1</v>
      </c>
      <c r="DO15" s="147"/>
      <c r="DP15" s="151">
        <f ca="1">OFFSET($A$1,CF15,21)</f>
        <v>0</v>
      </c>
      <c r="DQ15" s="152">
        <f ca="1">IF(DP15=(3/3),"3/3",IF(DP15=(2/3),"2/3",IF(DP15=(1/3),"1/3",IF(DP15=(1/4),"1/4",DP15))))</f>
        <v>0</v>
      </c>
      <c r="DR15" s="152">
        <f t="shared" ref="DR15:DR78" ca="1" si="8">CO15</f>
        <v>0</v>
      </c>
      <c r="DS15" s="152" t="str">
        <f t="shared" ref="DS15:DS46" ca="1" si="9">IF(DD15="○",IF(HL15="○",1,""),"")</f>
        <v/>
      </c>
      <c r="DT15" s="152">
        <f t="shared" ref="DT15:DT46" ca="1" si="10">IF(DR15=1,IF(DS15=1,DQ15,0),0)</f>
        <v>0</v>
      </c>
      <c r="DU15" s="152" t="str">
        <f t="shared" ref="DU15:DU78" ca="1" si="11">IF(DR15=1,IF(DP15=EI15,"","○"),"")</f>
        <v/>
      </c>
      <c r="DV15" s="153"/>
      <c r="DW15" s="151">
        <f t="shared" ref="DW15:DW78" ca="1" si="12">OFFSET($A$1,CF15,23)</f>
        <v>0</v>
      </c>
      <c r="DX15" s="145">
        <f t="shared" ref="DX15:DX78" ca="1" si="13">OFFSET($A$1,CF15,24)</f>
        <v>0</v>
      </c>
      <c r="DY15" s="145">
        <f t="shared" ref="DY15:DY78" ca="1" si="14">OFFSET($A$1,CF15,25)</f>
        <v>0</v>
      </c>
      <c r="DZ15" s="145">
        <f t="shared" ref="DZ15:DZ78" ca="1" si="15">OFFSET($A$1,CF15,26)</f>
        <v>0</v>
      </c>
      <c r="EA15" s="145">
        <f t="shared" ref="EA15:EA78" ca="1" si="16">OFFSET($A$1,CF15,27)</f>
        <v>0</v>
      </c>
      <c r="EB15" s="145">
        <f t="shared" ref="EB15:EB78" ca="1" si="17">OFFSET($A$1,CF15,28)</f>
        <v>0</v>
      </c>
      <c r="EC15" s="145">
        <f t="shared" ref="EC15:EC78" ca="1" si="18">OFFSET($A$1,CF15,29)</f>
        <v>0</v>
      </c>
      <c r="ED15" s="145">
        <f t="shared" ref="ED15:ED78" ca="1" si="19">OFFSET($A$1,CF15,30)</f>
        <v>0</v>
      </c>
      <c r="EE15" s="145">
        <f t="shared" ref="EE15:EE78" ca="1" si="20">OFFSET($A$1,CF15,31)</f>
        <v>0</v>
      </c>
      <c r="EF15" s="145">
        <f t="shared" ref="EF15:EF78" ca="1" si="21">OFFSET($A$1,CF15,32)</f>
        <v>0</v>
      </c>
      <c r="EG15" s="145">
        <f t="shared" ref="EG15:EG78" ca="1" si="22">OFFSET($A$1,CF15,33)</f>
        <v>0</v>
      </c>
      <c r="EH15" s="145">
        <f t="shared" ref="EH15:EH78" ca="1" si="23">OFFSET($A$1,CF15,34)</f>
        <v>0</v>
      </c>
      <c r="EI15" s="152">
        <f ca="1">IF(DW15=(3/3),"3/3",IF(DW15=(2/3),"2/3",IF(DW15=(1/3),"1/3",IF(DW15=(1/4),"1/4",DW15))))</f>
        <v>0</v>
      </c>
      <c r="EJ15" s="152">
        <f t="shared" ref="EJ15:ET15" ca="1" si="24">IF(DX15=(3/3),"3/3",IF(DX15=(2/3),"2/3",IF(DX15=(1/3),"1/3",IF(DX15=(1/4),"1/4",DX15))))</f>
        <v>0</v>
      </c>
      <c r="EK15" s="152">
        <f t="shared" ca="1" si="24"/>
        <v>0</v>
      </c>
      <c r="EL15" s="152">
        <f t="shared" ca="1" si="24"/>
        <v>0</v>
      </c>
      <c r="EM15" s="152">
        <f t="shared" ca="1" si="24"/>
        <v>0</v>
      </c>
      <c r="EN15" s="152">
        <f t="shared" ca="1" si="24"/>
        <v>0</v>
      </c>
      <c r="EO15" s="152">
        <f t="shared" ca="1" si="24"/>
        <v>0</v>
      </c>
      <c r="EP15" s="152">
        <f t="shared" ca="1" si="24"/>
        <v>0</v>
      </c>
      <c r="EQ15" s="152">
        <f t="shared" ca="1" si="24"/>
        <v>0</v>
      </c>
      <c r="ER15" s="152">
        <f t="shared" ca="1" si="24"/>
        <v>0</v>
      </c>
      <c r="ES15" s="152">
        <f t="shared" ca="1" si="24"/>
        <v>0</v>
      </c>
      <c r="ET15" s="152">
        <f t="shared" ca="1" si="24"/>
        <v>0</v>
      </c>
      <c r="EU15" s="154">
        <f t="shared" ref="EU15:EU46" ca="1" si="25">COUNTIF(EI15:ET15,"3/3")+COUNTIF(EI15:ET15,"2/3")+COUNTIF(EI15:ET15,"1/3")+COUNTIF(EI15:ET15,"1/4")</f>
        <v>0</v>
      </c>
      <c r="EV15" s="152" t="str">
        <f t="shared" ref="EV15:EV46" ca="1" si="26">IF(OR(GM15="入学",GM15="在籍",GM15="家計急変",GM15="留学",GM15="編入学",GM15="退学",GM15="除籍",GM15="卒業",GM15="支援停止",GM15="認定取消",GM15="編入学○",GM15="早期卒業",GM15="支援終了",GM15="停学終了",GM15="次年度扱"),EI15,"")</f>
        <v/>
      </c>
      <c r="EW15" s="152" t="str">
        <f t="shared" ref="EW15:EW46" ca="1" si="27">IF(OR(GN15="入学",GN15="在籍",GN15="家計急変",GN15="留学",GN15="編入学",GN15="退学",GN15="除籍",GN15="卒業",GN15="支援停止",GN15="認定取消",GN15="編入学○",GN15="早期卒業",GN15="支援終了",GN15="停学終了",GN15="次年度扱"),EJ15,"")</f>
        <v/>
      </c>
      <c r="EX15" s="152" t="str">
        <f t="shared" ref="EX15:EX46" ca="1" si="28">IF(OR(GO15="入学",GO15="在籍",GO15="家計急変",GO15="留学",GO15="編入学",GO15="退学",GO15="除籍",GO15="卒業",GO15="支援停止",GO15="認定取消",GO15="編入学○",GO15="早期卒業",GO15="支援終了",GO15="停学終了",GO15="次年度扱"),EK15,"")</f>
        <v/>
      </c>
      <c r="EY15" s="152" t="str">
        <f t="shared" ref="EY15:EY46" ca="1" si="29">IF(OR(GP15="入学",GP15="在籍",GP15="家計急変",GP15="留学",GP15="編入学",GP15="退学",GP15="除籍",GP15="卒業",GP15="支援停止",GP15="認定取消",GP15="編入学○",GP15="早期卒業",GP15="支援終了",GP15="停学終了",GP15="次年度扱"),EL15,"")</f>
        <v/>
      </c>
      <c r="EZ15" s="152" t="str">
        <f t="shared" ref="EZ15:EZ46" ca="1" si="30">IF(OR(GQ15="入学",GQ15="在籍",GQ15="家計急変",GQ15="留学",GQ15="編入学",GQ15="退学",GQ15="除籍",GQ15="卒業",GQ15="支援停止",GQ15="認定取消",GQ15="編入学○",GQ15="早期卒業",GQ15="支援終了",GQ15="停学終了",GQ15="次年度扱"),EM15,"")</f>
        <v/>
      </c>
      <c r="FA15" s="152" t="str">
        <f t="shared" ref="FA15:FA46" ca="1" si="31">IF(OR(GR15="入学",GR15="在籍",GR15="家計急変",GR15="留学",GR15="編入学",GR15="退学",GR15="除籍",GR15="卒業",GR15="支援停止",GR15="認定取消",GR15="編入学○",GR15="早期卒業",GR15="支援終了",GR15="停学終了",GR15="次年度扱"),EN15,"")</f>
        <v/>
      </c>
      <c r="FB15" s="152" t="str">
        <f t="shared" ref="FB15:FB46" ca="1" si="32">IF(OR(GS15="入学",GS15="在籍",GS15="家計急変",GS15="留学",GS15="編入学",GS15="退学",GS15="除籍",GS15="卒業",GS15="支援停止",GS15="認定取消",GS15="編入学○",GS15="早期卒業",GS15="支援終了",GS15="停学終了",GS15="次年度扱"),EO15,"")</f>
        <v/>
      </c>
      <c r="FC15" s="152" t="str">
        <f t="shared" ref="FC15:FC46" ca="1" si="33">IF(OR(GT15="入学",GT15="在籍",GT15="家計急変",GT15="留学",GT15="編入学",GT15="退学",GT15="除籍",GT15="卒業",GT15="支援停止",GT15="認定取消",GT15="編入学○",GT15="早期卒業",GT15="支援終了",GT15="停学終了",GT15="次年度扱"),EP15,"")</f>
        <v/>
      </c>
      <c r="FD15" s="152" t="str">
        <f t="shared" ref="FD15:FD46" ca="1" si="34">IF(OR(GU15="入学",GU15="在籍",GU15="家計急変",GU15="留学",GU15="編入学",GU15="退学",GU15="除籍",GU15="卒業",GU15="支援停止",GU15="認定取消",GU15="編入学○",GU15="早期卒業",GU15="支援終了",GU15="停学終了",GU15="次年度扱"),EQ15,"")</f>
        <v/>
      </c>
      <c r="FE15" s="152" t="str">
        <f t="shared" ref="FE15:FE46" ca="1" si="35">IF(OR(GV15="入学",GV15="在籍",GV15="家計急変",GV15="留学",GV15="編入学",GV15="退学",GV15="除籍",GV15="卒業",GV15="支援停止",GV15="認定取消",GV15="編入学○",GV15="早期卒業",GV15="支援終了",GV15="停学終了",GV15="次年度扱"),ER15,"")</f>
        <v/>
      </c>
      <c r="FF15" s="152" t="str">
        <f t="shared" ref="FF15:FF46" ca="1" si="36">IF(OR(GW15="入学",GW15="在籍",GW15="家計急変",GW15="留学",GW15="編入学",GW15="退学",GW15="除籍",GW15="卒業",GW15="支援停止",GW15="認定取消",GW15="編入学○",GW15="早期卒業",GW15="支援終了",GW15="停学終了",GW15="次年度扱"),ES15,"")</f>
        <v/>
      </c>
      <c r="FG15" s="152" t="str">
        <f t="shared" ref="FG15:FG46" ca="1" si="37">IF(OR(GX15="入学",GX15="在籍",GX15="家計急変",GX15="留学",GX15="編入学",GX15="退学",GX15="除籍",GX15="卒業",GX15="支援停止",GX15="認定取消",GX15="編入学○",GX15="早期卒業",GX15="支援終了",GX15="停学終了",GX15="次年度扱"),ET15,"")</f>
        <v/>
      </c>
      <c r="FH15" s="154">
        <f ca="1">COUNTIF(EV15:FG15,"3/3")+COUNTIF(EV15:FG15,"2/3")+COUNTIF(EV15:FG15,"1/3")</f>
        <v>0</v>
      </c>
      <c r="FI15" s="155">
        <f t="shared" ref="FI15:FI46" ca="1" si="38">IF(EU15=GY15,0,1)</f>
        <v>0</v>
      </c>
      <c r="FJ15" s="156"/>
      <c r="FK15" s="152">
        <f ca="1">IF(COUNTIF(EV15:FA15,"1/4"),"1","0")+IF(COUNTIF(EV15:FA15,"1/3"),"1","0")+IF(COUNTIF(EV15:FA15,"2/3"),"1","0")+IF(COUNTIF(EV15:FA15,"3/3"),"1","0")</f>
        <v>0</v>
      </c>
      <c r="FL15" s="152">
        <f ca="1">IF(COUNTIF(FB15:FG15,"1/4"),"1","0")+IF(COUNTIF(FB15:FG15,"1/3"),"1","0")+IF(COUNTIF(FB15:FG15,"2/3"),"1","0")+IF(COUNTIF(FB15:FG15,"3/3"),"1","0")</f>
        <v>0</v>
      </c>
      <c r="FM15" s="152">
        <f ca="1">IF(FK15&gt;1,1,IF(FL15&gt;1,1,0))</f>
        <v>0</v>
      </c>
      <c r="FN15" s="152">
        <f ca="1">IF(HA15="○",0,IF(FM15=1,1,0))</f>
        <v>0</v>
      </c>
      <c r="FO15" s="157"/>
      <c r="FP15" s="158" t="str">
        <f ca="1">IF(DT15="3/3",DC15*(3/3),IF(DT15="2/3",DC15*(2/3),IF(DT15="1/3",DC15*(1/3),IF(DT15="1/4",DC15*(1/4),""))))</f>
        <v/>
      </c>
      <c r="FQ15" s="243" t="str">
        <f ca="1">IF(IFERROR(FIND("入学",GM15&amp;GN15&amp;GO15&amp;GP15&amp;GQ15&amp;GR15&amp;GS15&amp;GT15&amp;GU15&amp;GV15&amp;GW15&amp;GX15),0)+IFERROR(FIND("家計急変",GM15&amp;GN15&amp;GO15&amp;GP15&amp;GQ15&amp;GR15&amp;GS15&amp;GT15&amp;GU15&amp;GV15&amp;GW15&amp;GX15),0)+IFERROR(FIND("遡及取消",GM15&amp;GN15&amp;GO15&amp;GP15&amp;GQ15&amp;GR15&amp;GS15&amp;GT15&amp;GU15&amp;GV15&amp;GW15&amp;GX15),0)+IFERROR(FIND("次年度扱",GM15&amp;GN15&amp;GO15&amp;GP15&amp;GQ15&amp;GR15&amp;GS15&amp;GT15&amp;GU15&amp;GV15&amp;GW15&amp;GX15),0)=0,"",IFERROR(ROUNDUP(FP15,-2),""))</f>
        <v/>
      </c>
      <c r="FR15" s="159" t="str">
        <f ca="1">IF(FP15&lt;&gt;"",IF(FQ15="","○",""),"")</f>
        <v/>
      </c>
      <c r="FS15" s="160"/>
      <c r="FT15" s="161">
        <f ca="1">IF(EV15="3/3",CY15*(3/3),IF(EV15="2/3",C15*(2/3),IF(EV15="1/3",CY15*(1/3),IF(EV15="1/4",CY15*(1/4),IF(EV15="",0)))))</f>
        <v>0</v>
      </c>
      <c r="FU15" s="162">
        <f ca="1">IF(EW15="3/3",CY15*(3/3),IF(EW15="2/3",CY15*(2/3),IF(EW15="1/3",CY15*(1/3),IF(EW15="1/4",CY15*(1/4),IF(EW15="",0)))))</f>
        <v>0</v>
      </c>
      <c r="FV15" s="162">
        <f ca="1">IF(EX15="3/3",CY15*(3/3),IF(EX15="2/3",CY15*(2/3),IF(EX15="1/3",CY15*(1/3),IF(EX15="1/4",CY15*(1/4),IF(EX15="",0)))))</f>
        <v>0</v>
      </c>
      <c r="FW15" s="162">
        <f ca="1">IF(EY15="3/3",CY15*(3/3),IF(EY15="2/3",CY15*(2/3),IF(EY15="1/3",CY15*(1/3),IF(EY15="1/4",CY15*(1/4),IF(EY15="",0)))))</f>
        <v>0</v>
      </c>
      <c r="FX15" s="162">
        <f ca="1">IF(EZ15="3/3",CY15*(3/3),IF(EZ15="2/3",CY15*(2/3),IF(EZ15="1/3",CY15*(1/3),IF(EZ15="1/4",CY15*(1/4),IF(EZ15="",0)))))</f>
        <v>0</v>
      </c>
      <c r="FY15" s="162">
        <f ca="1">IF(FA15="3/3",CY15*(3/3),IF(FA15="2/3",CY15*(2/3),IF(FA15="1/3",CY15*(1/3),IF(FA15="1/4",CY15*(1/4),IF(FA15="",0)))))</f>
        <v>0</v>
      </c>
      <c r="FZ15" s="162">
        <f ca="1">SUM(FT15:FY15)</f>
        <v>0</v>
      </c>
      <c r="GA15" s="162">
        <f ca="1">IF(FB15="3/3",CY15*(3/3),IF(FB15="2/3",CY15*(2/3),IF(FB15="1/3",CY15*(1/3),IF(FB15="1/4",CY15*(1/4),IF(FB15="",0)))))</f>
        <v>0</v>
      </c>
      <c r="GB15" s="162">
        <f ca="1">IF(FC15="3/3",CY15*(3/3),IF(FC15="2/3",CY15*(2/3),IF(FC15="1/3",CY15*(1/3),IF(FC15="1/4",CY15*(1/4),IF(FC15="",0)))))</f>
        <v>0</v>
      </c>
      <c r="GC15" s="162">
        <f ca="1">IF(FD15="3/3",CY15*(3/3),IF(FD15="2/3",CY15*(2/3),IF(FD15="1/3",CY15*(1/3),IF(FD15="1/4",CY15*(1/4),IF(FD15="",0)))))</f>
        <v>0</v>
      </c>
      <c r="GD15" s="162">
        <f ca="1">IF(FE15="3/3",CY15*(3/3),IF(FE15="2/3",CY15*(2/3),IF(FE15="1/3",CY15*(1/3),IF(FE15="1/4",CY15*(1/4),IF(FE15="",0)))))</f>
        <v>0</v>
      </c>
      <c r="GE15" s="162">
        <f ca="1">IF(FF15="3/3",CY15*(3/3),IF(FF15="2/3",CY15*(2/3),IF(FF15="1/3",CY15*(1/3),IF(FF15="1/4",CY15*(1/4),IF(FF15="",0)))))</f>
        <v>0</v>
      </c>
      <c r="GF15" s="162">
        <f ca="1">IF(FG15="3/3",CY15*(3/3),IF(FG15="2/3",CY15*(2/3),IF(FG15="1/3",CY15*(1/3),IF(FG15="1/4",CY15*(1/4),IF(FG15="",0)))))</f>
        <v>0</v>
      </c>
      <c r="GG15" s="161">
        <f ca="1">SUM(GA15:GF15)</f>
        <v>0</v>
      </c>
      <c r="GH15" s="161">
        <f ca="1">IF(HG15&lt;&gt;1,0,1)</f>
        <v>0</v>
      </c>
      <c r="GI15" s="161">
        <f ca="1">IF(GH15=1,IF(ROUNDUP(FZ15+GG15,-2)&lt;HH15,ROUNDUP(FZ15+GG15,-2),HH15),ROUNDUP(FZ15+GG15,-2))</f>
        <v>0</v>
      </c>
      <c r="GJ15" s="161">
        <f ca="1">IF(HA15&lt;1,IF(GH15&lt;1,ROUNDUP(FZ15,-2),""),"")</f>
        <v>0</v>
      </c>
      <c r="GK15" s="161">
        <f ca="1">IF(HA15&lt;1,IF(GH15&lt;1,GI15-GJ15,""),"")</f>
        <v>0</v>
      </c>
      <c r="GL15" s="157"/>
      <c r="GM15" s="163">
        <f t="shared" ref="GM15:GM78" ca="1" si="39">OFFSET($A$1,CF15,35)</f>
        <v>0</v>
      </c>
      <c r="GN15" s="163">
        <f t="shared" ref="GN15:GN78" ca="1" si="40">OFFSET($A$1,CF15,36)</f>
        <v>0</v>
      </c>
      <c r="GO15" s="163">
        <f t="shared" ref="GO15:GO78" ca="1" si="41">OFFSET($A$1,CF15,37)</f>
        <v>0</v>
      </c>
      <c r="GP15" s="163">
        <f t="shared" ref="GP15:GP78" ca="1" si="42">OFFSET($A$1,CF15,38)</f>
        <v>0</v>
      </c>
      <c r="GQ15" s="163">
        <f t="shared" ref="GQ15:GQ78" ca="1" si="43">OFFSET($A$1,CF15,39)</f>
        <v>0</v>
      </c>
      <c r="GR15" s="163">
        <f t="shared" ref="GR15:GR78" ca="1" si="44">OFFSET($A$1,CF15,40)</f>
        <v>0</v>
      </c>
      <c r="GS15" s="163">
        <f t="shared" ref="GS15:GS78" ca="1" si="45">OFFSET($A$1,CF15,41)</f>
        <v>0</v>
      </c>
      <c r="GT15" s="163">
        <f t="shared" ref="GT15:GT78" ca="1" si="46">OFFSET($A$1,CF15,42)</f>
        <v>0</v>
      </c>
      <c r="GU15" s="163">
        <f t="shared" ref="GU15:GU78" ca="1" si="47">OFFSET($A$1,CF15,43)</f>
        <v>0</v>
      </c>
      <c r="GV15" s="163">
        <f t="shared" ref="GV15:GV78" ca="1" si="48">OFFSET($A$1,CF15,44)</f>
        <v>0</v>
      </c>
      <c r="GW15" s="163">
        <f t="shared" ref="GW15:GW78" ca="1" si="49">OFFSET($A$1,CF15,45)</f>
        <v>0</v>
      </c>
      <c r="GX15" s="164">
        <f t="shared" ref="GX15:GX78" ca="1" si="50">OFFSET($A$1,CF15,46)</f>
        <v>0</v>
      </c>
      <c r="GY15" s="165">
        <f ca="1">COUNTIF(GM15:GX15,"入学")+COUNTIF(GM15:GX15,"在籍")+COUNTIF(GM15:GX15,"家計急変")+COUNTIF(GM15:GX15,"留学")+COUNTIF(GM15:GX15,"編入学")+COUNTIF(GM15:GX15,"退学")+COUNTIF(GM15:GX15,"除籍")+COUNTIF(GM15:GX15,"卒業")+COUNTIF(GM15:GX15,"支援停止")+COUNTIF(GM15:GX15,"認定取消")+COUNTIF(GM15:GX15,"編入学○")+COUNTIF(GM15:GX15,"早期卒業")+COUNTIF(GM15:GX15,"支援終了")+COUNTIF(GM15:GX15,"停学終了")+COUNTIF(GM15:GX15,"次年度扱")</f>
        <v>0</v>
      </c>
      <c r="GZ15" s="165">
        <f ca="1">IF(GY15&gt;1,IF(GY15&lt;&gt;12,IF(GY15&lt;&gt;6,"○",0),0),0)</f>
        <v>0</v>
      </c>
      <c r="HA15" s="166">
        <f ca="1">IF(COUNTIF(GM15:GX15,"家計急変")&gt;0,"○",0)</f>
        <v>0</v>
      </c>
      <c r="HB15" s="245">
        <f ca="1">IF(GM15=0,1,IF(GN15=0,1,IF(GO15=0,1,IF(GP15=0,1,IF(GQ15=0,1,IF(GR15=0,1,IF(GS15=0,1,IF(GT15=0,1,IF(GU15=0,1,IF(GV15=0,1,IF(GW15=0,1,IF(GX15=0,1,0))))))))))))</f>
        <v>1</v>
      </c>
      <c r="HC15" s="166">
        <f ca="1">COUNTIF(GM15:GX15,"退学")+COUNTIF(GM15:GX15,"休学")</f>
        <v>0</v>
      </c>
      <c r="HD15" s="167">
        <f t="shared" ref="HD15:HD78" ca="1" si="51">OFFSET($A$1,CF15,47)</f>
        <v>0</v>
      </c>
      <c r="HE15" s="168">
        <f t="shared" ref="HE15:HE78" ca="1" si="52">OFFSET($A$1,CF15,48)</f>
        <v>0</v>
      </c>
      <c r="HF15" s="169">
        <f t="shared" ref="HF15:HF78" ca="1" si="53">OFFSET($A$1,CF15,49)</f>
        <v>0</v>
      </c>
      <c r="HG15" s="170" t="str">
        <f ca="1">IF(OFFSET($A$1,CF15,50)&lt;&gt;"",1,"")</f>
        <v/>
      </c>
      <c r="HH15" s="171">
        <f ca="1">IFERROR(ROUNDDOWN(SUBSTITUTE(OFFSET($A$1,CF15,50),"円",""),-2),0)</f>
        <v>0</v>
      </c>
      <c r="HI15" s="246" t="str">
        <f ca="1">IF(HG15="",IF(HC15&gt;0,1,""),"")</f>
        <v/>
      </c>
      <c r="HJ15" s="221">
        <f ca="1">OFFSET($A$1,CF15,51)</f>
        <v>0</v>
      </c>
      <c r="HK15" s="249">
        <f ca="1">IF(HJ15&gt;0,"",1)</f>
        <v>1</v>
      </c>
      <c r="HL15" s="197">
        <f ca="1">OFFSET($A$1,CF15,52)</f>
        <v>0</v>
      </c>
      <c r="HN15" s="162" t="str">
        <f t="shared" ref="HN15:HS46" ca="1" si="54">IF(OR(GM15="入学",GM15="在籍",GM15="家計急変",GM15="留学",GM15="編入学",GM15="退学",GM15="除籍",GM15="卒業",GM15="支援停止",GM15="認定取消",GM15="編入学○",GM15="早期卒業",GM15="支援終了",GM15="停学終了",),FT15,"")</f>
        <v/>
      </c>
      <c r="HO15" s="161" t="str">
        <f t="shared" ca="1" si="54"/>
        <v/>
      </c>
      <c r="HP15" s="161" t="str">
        <f t="shared" ca="1" si="54"/>
        <v/>
      </c>
      <c r="HQ15" s="161" t="str">
        <f t="shared" ca="1" si="54"/>
        <v/>
      </c>
      <c r="HR15" s="161" t="str">
        <f t="shared" ca="1" si="54"/>
        <v/>
      </c>
      <c r="HS15" s="161" t="str">
        <f t="shared" ca="1" si="54"/>
        <v/>
      </c>
      <c r="HT15" s="161" t="str">
        <f t="shared" ref="HT15:HY46" ca="1" si="55">IF(OR(GS15="入学",GS15="在籍",GS15="家計急変",GS15="留学",GS15="編入学",GS15="退学",GS15="除籍",GS15="卒業",GS15="支援停止",GS15="認定取消",GS15="編入学○",GS15="早期卒業",GS15="支援終了",GS15="停学終了",),GA15,"")</f>
        <v/>
      </c>
      <c r="HU15" s="161" t="str">
        <f t="shared" ca="1" si="55"/>
        <v/>
      </c>
      <c r="HV15" s="161" t="str">
        <f t="shared" ca="1" si="55"/>
        <v/>
      </c>
      <c r="HW15" s="161" t="str">
        <f t="shared" ca="1" si="55"/>
        <v/>
      </c>
      <c r="HX15" s="161" t="str">
        <f t="shared" ca="1" si="55"/>
        <v/>
      </c>
      <c r="HY15" s="161" t="str">
        <f t="shared" ca="1" si="55"/>
        <v/>
      </c>
      <c r="HZ15" s="161">
        <f ca="1">IF(GH15=1,IF(ROUNDUP(SUM(HN15:HY15),-2)&lt;HH15,ROUNDUP(SUM(HN15:HY15),-2),HH15),ROUNDUP(SUM(HN15:HY15),-2))</f>
        <v>0</v>
      </c>
      <c r="IA15" s="244">
        <f ca="1">IF(GH15=1,IF(ROUNDUP(FZ15+GG15,-2)&lt;HH15,(ROUNDUP(FZ15+GG15,-2))-HZ15,GI15-HZ15),GI15-HZ15)</f>
        <v>0</v>
      </c>
    </row>
    <row r="16" spans="1:235">
      <c r="B16" s="129">
        <v>2</v>
      </c>
      <c r="C16" s="295"/>
      <c r="D16" s="296"/>
      <c r="E16" s="295"/>
      <c r="F16" s="296"/>
      <c r="G16" s="18"/>
      <c r="H16" s="3"/>
      <c r="I16" s="3"/>
      <c r="J16" s="4"/>
      <c r="K16" s="295"/>
      <c r="L16" s="296"/>
      <c r="M16" s="208"/>
      <c r="N16" s="19"/>
      <c r="O16" s="11"/>
      <c r="P16" s="19"/>
      <c r="Q16" s="11"/>
      <c r="R16" s="3"/>
      <c r="S16" s="5"/>
      <c r="T16" s="6"/>
      <c r="U16" s="1"/>
      <c r="V16" s="13"/>
      <c r="W16" s="7"/>
      <c r="X16" s="8"/>
      <c r="Y16" s="8"/>
      <c r="Z16" s="8"/>
      <c r="AA16" s="8"/>
      <c r="AB16" s="8"/>
      <c r="AC16" s="8"/>
      <c r="AD16" s="222"/>
      <c r="AE16" s="223"/>
      <c r="AF16" s="222"/>
      <c r="AG16" s="223"/>
      <c r="AH16" s="222"/>
      <c r="AI16" s="223"/>
      <c r="AJ16" s="15"/>
      <c r="AK16" s="16"/>
      <c r="AL16" s="16"/>
      <c r="AM16" s="16"/>
      <c r="AN16" s="16"/>
      <c r="AO16" s="16"/>
      <c r="AP16" s="16"/>
      <c r="AQ16" s="16"/>
      <c r="AR16" s="16"/>
      <c r="AS16" s="16"/>
      <c r="AT16" s="16"/>
      <c r="AU16" s="16"/>
      <c r="AV16" s="216"/>
      <c r="AW16" s="210"/>
      <c r="AX16" s="12"/>
      <c r="AY16" s="19"/>
      <c r="AZ16" s="225"/>
      <c r="BA16" s="211"/>
      <c r="BB16" s="214" t="str">
        <f t="shared" ca="1" si="5"/>
        <v/>
      </c>
      <c r="BC16" s="209"/>
      <c r="BD16" s="209"/>
      <c r="BE16" s="130">
        <f t="shared" ref="BE16:BE79" ca="1" si="56">IA16</f>
        <v>0</v>
      </c>
      <c r="BF16" s="131"/>
      <c r="BG16" s="132" t="str">
        <f t="shared" ref="BG16:BG79" ca="1" si="57">IF(CR16=1,"○","")</f>
        <v>○</v>
      </c>
      <c r="BH16" s="132" t="str">
        <f t="shared" ref="BH16:BH79" ca="1" si="58">IF(DE16=1,"○","")</f>
        <v/>
      </c>
      <c r="BI16" s="132"/>
      <c r="BJ16" s="132" t="str">
        <f t="shared" ref="BJ16:BJ79" ca="1" si="59">IF(DI16=1,"○","")</f>
        <v/>
      </c>
      <c r="BK16" s="132" t="str">
        <f t="shared" ref="BK16:BK79" ca="1" si="60">IF(HB16=1,"○","")</f>
        <v>○</v>
      </c>
      <c r="BL16" s="132"/>
      <c r="BM16" s="132"/>
      <c r="BN16" s="132" t="str">
        <f t="shared" ref="BN16:BN79" ca="1" si="61">IF(HI16=1,"○","")</f>
        <v/>
      </c>
      <c r="BO16" s="132" t="str">
        <f t="shared" ref="BO16:BO79" ca="1" si="62">IF(HK16="","","○")</f>
        <v>○</v>
      </c>
      <c r="BP16" s="132" t="str">
        <f t="shared" ref="BP16:BP79" ca="1" si="63">IF(FQ16="","","○")</f>
        <v/>
      </c>
      <c r="BQ16" s="132"/>
      <c r="BR16" s="172"/>
      <c r="BS16" s="173" t="s">
        <v>150</v>
      </c>
      <c r="BT16" s="174"/>
      <c r="BU16" s="174"/>
      <c r="BV16" s="174"/>
      <c r="BW16" s="174"/>
      <c r="BX16" s="174"/>
      <c r="BY16" s="174"/>
      <c r="BZ16" s="174"/>
      <c r="CA16" s="173"/>
      <c r="CB16" s="174"/>
      <c r="CC16" s="174"/>
      <c r="CD16" s="174"/>
      <c r="CE16" s="175"/>
      <c r="CF16" s="26">
        <v>15</v>
      </c>
      <c r="CG16" s="136">
        <f t="shared" ref="CG16:CG79" ca="1" si="64">OFFSET($A$1,CF16,1)</f>
        <v>2</v>
      </c>
      <c r="CH16" s="289">
        <f t="shared" ref="CH16:CH79" ca="1" si="65">OFFSET($A$1,CF16,2)</f>
        <v>0</v>
      </c>
      <c r="CI16" s="290"/>
      <c r="CJ16" s="291">
        <f t="shared" ref="CJ16:CJ79" ca="1" si="66">OFFSET($A$1,CF16,4)</f>
        <v>0</v>
      </c>
      <c r="CK16" s="292"/>
      <c r="CL16" s="137">
        <f t="shared" ref="CL16:CL79" ca="1" si="67">OFFSET($A$1,CF16,6)</f>
        <v>0</v>
      </c>
      <c r="CM16" s="136">
        <f t="shared" ref="CM16:CM79" ca="1" si="68">OFFSET($A$1,CF16,7)</f>
        <v>0</v>
      </c>
      <c r="CN16" s="138">
        <f t="shared" ref="CN16:CN79" ca="1" si="69">OFFSET($A$1,CF16,8)</f>
        <v>0</v>
      </c>
      <c r="CO16" s="139">
        <f t="shared" ref="CO16:CO79" ca="1" si="70">IF(OFFSET($A$1,CF16,9)="1年",1,IF(OFFSET($A$1,CF16,9)="１年",1,OFFSET($A$1,CF16,9)))</f>
        <v>0</v>
      </c>
      <c r="CP16" s="289">
        <f t="shared" ref="CP16:CP79" ca="1" si="71">OFFSET($A$1,CF16,10)</f>
        <v>0</v>
      </c>
      <c r="CQ16" s="290"/>
      <c r="CR16" s="241">
        <f t="shared" ref="CR16:CR79" ca="1" si="72">IF(CH16=0,1,IF(CL16=0,1,IF(CM16=0,1,IF(CN16=0,1,IF(CO16=0,1,IF(CP16=0,1,0))))))</f>
        <v>1</v>
      </c>
      <c r="CS16" s="140">
        <f t="shared" ref="CS16:CS79" ca="1" si="73">OFFSET($A$1,CF16,12)</f>
        <v>0</v>
      </c>
      <c r="CT16" s="256">
        <f t="shared" ca="1" si="6"/>
        <v>12</v>
      </c>
      <c r="CU16" s="141">
        <f t="shared" ref="CU16:CU79" ca="1" si="74">ROUNDDOWN(OFFSET($A$1,CF16,13),-2)</f>
        <v>0</v>
      </c>
      <c r="CV16" s="142">
        <f t="shared" ref="CV16:CV79" ca="1" si="75">IF(CM16=1,$CV$5,IF(CM16=2,$CV$6,IF(CM16=4,$CV$7,0)))</f>
        <v>0</v>
      </c>
      <c r="CW16" s="143">
        <f t="shared" ref="CW16:CW79" ca="1" si="76">IF(CZ16="○",MIN(CU16:CV16),0)</f>
        <v>0</v>
      </c>
      <c r="CX16" s="143">
        <f t="shared" ca="1" si="7"/>
        <v>0</v>
      </c>
      <c r="CY16" s="257">
        <f t="shared" ref="CY16:CY79" ca="1" si="77">MIN(CW16,CX16)/CT16</f>
        <v>0</v>
      </c>
      <c r="CZ16" s="136">
        <f t="shared" ref="CZ16:CZ79" ca="1" si="78">IF(OFFSET($A$1,CF16,14)="〇","○",OFFSET($A$1,CF16,14))</f>
        <v>0</v>
      </c>
      <c r="DA16" s="144">
        <f t="shared" ref="DA16:DA79" ca="1" si="79">ROUNDDOWN(OFFSET($A$1,CF16,15),-2)</f>
        <v>0</v>
      </c>
      <c r="DB16" s="143">
        <f t="shared" ref="DB16:DB79" ca="1" si="80">IF(CM16=1,$DB$5,IF(CM16=2,$DB$6,IF(CM16=4,$DB$7,0)))</f>
        <v>0</v>
      </c>
      <c r="DC16" s="143">
        <f t="shared" ref="DC16:DC79" ca="1" si="81">IF(DD16="○",IF(HL16="○",MIN(DA16:DB16),0),0)</f>
        <v>0</v>
      </c>
      <c r="DD16" s="136">
        <f t="shared" ref="DD16:DD79" ca="1" si="82">IF(OFFSET($A$1,CF16,16)="〇","○",OFFSET($A$1,CF16,16))</f>
        <v>0</v>
      </c>
      <c r="DE16" s="242">
        <f t="shared" ref="DE16:DE79" ca="1" si="83">IF(DD16="○",IF(CO16&gt;1,1,0),0)</f>
        <v>0</v>
      </c>
      <c r="DF16" s="136">
        <f t="shared" ref="DF16:DF79" ca="1" si="84">OFFSET($A$1,CF16,17)</f>
        <v>0</v>
      </c>
      <c r="DG16" s="145">
        <f t="shared" ref="DG16:DG79" ca="1" si="85">OFFSET($A$1,CF16,18)</f>
        <v>0</v>
      </c>
      <c r="DH16" s="146">
        <f t="shared" ref="DH16:DH79" ca="1" si="86">OFFSET($A$1,CF16,19)</f>
        <v>0</v>
      </c>
      <c r="DI16" s="242">
        <f t="shared" ref="DI16:DI79" ca="1" si="87">IF(DF16="○",IF(DH16=0,1,0),0)</f>
        <v>0</v>
      </c>
      <c r="DJ16" s="147"/>
      <c r="DK16" s="148">
        <f t="shared" ref="DK16:DK79" ca="1" si="88">IFERROR(ROUNDUP(GI16,-2),0)</f>
        <v>0</v>
      </c>
      <c r="DL16" s="148">
        <f t="shared" ref="DL16:DL79" ca="1" si="89">IFERROR(ROUNDUP(FQ16,-2),0)</f>
        <v>0</v>
      </c>
      <c r="DM16" s="149">
        <f t="shared" ref="DM16:DM79" ca="1" si="90">DK16+DL16</f>
        <v>0</v>
      </c>
      <c r="DN16" s="150">
        <f t="shared" ref="DN16:DN79" ca="1" si="91">IF(DM16=0,1,0)</f>
        <v>1</v>
      </c>
      <c r="DO16" s="147"/>
      <c r="DP16" s="151">
        <f t="shared" ref="DP16:DP79" ca="1" si="92">OFFSET($A$1,CF16,21)</f>
        <v>0</v>
      </c>
      <c r="DQ16" s="152">
        <f t="shared" ref="DQ16:DQ79" ca="1" si="93">IF(DP16=(3/3),"3/3",IF(DP16=(2/3),"2/3",IF(DP16=(1/3),"1/3",IF(DP16=(1/4),"1/4",DP16))))</f>
        <v>0</v>
      </c>
      <c r="DR16" s="152">
        <f t="shared" ca="1" si="8"/>
        <v>0</v>
      </c>
      <c r="DS16" s="152" t="str">
        <f t="shared" ca="1" si="9"/>
        <v/>
      </c>
      <c r="DT16" s="152">
        <f t="shared" ca="1" si="10"/>
        <v>0</v>
      </c>
      <c r="DU16" s="152" t="str">
        <f t="shared" ca="1" si="11"/>
        <v/>
      </c>
      <c r="DV16" s="153"/>
      <c r="DW16" s="151">
        <f t="shared" ca="1" si="12"/>
        <v>0</v>
      </c>
      <c r="DX16" s="145">
        <f t="shared" ca="1" si="13"/>
        <v>0</v>
      </c>
      <c r="DY16" s="145">
        <f t="shared" ca="1" si="14"/>
        <v>0</v>
      </c>
      <c r="DZ16" s="145">
        <f t="shared" ca="1" si="15"/>
        <v>0</v>
      </c>
      <c r="EA16" s="145">
        <f t="shared" ca="1" si="16"/>
        <v>0</v>
      </c>
      <c r="EB16" s="145">
        <f t="shared" ca="1" si="17"/>
        <v>0</v>
      </c>
      <c r="EC16" s="145">
        <f t="shared" ca="1" si="18"/>
        <v>0</v>
      </c>
      <c r="ED16" s="145">
        <f t="shared" ca="1" si="19"/>
        <v>0</v>
      </c>
      <c r="EE16" s="145">
        <f t="shared" ca="1" si="20"/>
        <v>0</v>
      </c>
      <c r="EF16" s="145">
        <f t="shared" ca="1" si="21"/>
        <v>0</v>
      </c>
      <c r="EG16" s="145">
        <f t="shared" ca="1" si="22"/>
        <v>0</v>
      </c>
      <c r="EH16" s="145">
        <f t="shared" ca="1" si="23"/>
        <v>0</v>
      </c>
      <c r="EI16" s="152">
        <f t="shared" ref="EI16:EI79" ca="1" si="94">IF(DW16=(3/3),"3/3",IF(DW16=(2/3),"2/3",IF(DW16=(1/3),"1/3",IF(DW16=(1/4),"1/4",DW16))))</f>
        <v>0</v>
      </c>
      <c r="EJ16" s="152">
        <f t="shared" ref="EJ16:EJ79" ca="1" si="95">IF(DX16=(3/3),"3/3",IF(DX16=(2/3),"2/3",IF(DX16=(1/3),"1/3",IF(DX16=(1/4),"1/4",DX16))))</f>
        <v>0</v>
      </c>
      <c r="EK16" s="152">
        <f t="shared" ref="EK16:EK79" ca="1" si="96">IF(DY16=(3/3),"3/3",IF(DY16=(2/3),"2/3",IF(DY16=(1/3),"1/3",IF(DY16=(1/4),"1/4",DY16))))</f>
        <v>0</v>
      </c>
      <c r="EL16" s="152">
        <f t="shared" ref="EL16:EL79" ca="1" si="97">IF(DZ16=(3/3),"3/3",IF(DZ16=(2/3),"2/3",IF(DZ16=(1/3),"1/3",IF(DZ16=(1/4),"1/4",DZ16))))</f>
        <v>0</v>
      </c>
      <c r="EM16" s="152">
        <f t="shared" ref="EM16:EM79" ca="1" si="98">IF(EA16=(3/3),"3/3",IF(EA16=(2/3),"2/3",IF(EA16=(1/3),"1/3",IF(EA16=(1/4),"1/4",EA16))))</f>
        <v>0</v>
      </c>
      <c r="EN16" s="152">
        <f t="shared" ref="EN16:EN79" ca="1" si="99">IF(EB16=(3/3),"3/3",IF(EB16=(2/3),"2/3",IF(EB16=(1/3),"1/3",IF(EB16=(1/4),"1/4",EB16))))</f>
        <v>0</v>
      </c>
      <c r="EO16" s="152">
        <f t="shared" ref="EO16:EO79" ca="1" si="100">IF(EC16=(3/3),"3/3",IF(EC16=(2/3),"2/3",IF(EC16=(1/3),"1/3",IF(EC16=(1/4),"1/4",EC16))))</f>
        <v>0</v>
      </c>
      <c r="EP16" s="152">
        <f t="shared" ref="EP16:EP79" ca="1" si="101">IF(ED16=(3/3),"3/3",IF(ED16=(2/3),"2/3",IF(ED16=(1/3),"1/3",IF(ED16=(1/4),"1/4",ED16))))</f>
        <v>0</v>
      </c>
      <c r="EQ16" s="152">
        <f t="shared" ref="EQ16:EQ79" ca="1" si="102">IF(EE16=(3/3),"3/3",IF(EE16=(2/3),"2/3",IF(EE16=(1/3),"1/3",IF(EE16=(1/4),"1/4",EE16))))</f>
        <v>0</v>
      </c>
      <c r="ER16" s="152">
        <f t="shared" ref="ER16:ER79" ca="1" si="103">IF(EF16=(3/3),"3/3",IF(EF16=(2/3),"2/3",IF(EF16=(1/3),"1/3",IF(EF16=(1/4),"1/4",EF16))))</f>
        <v>0</v>
      </c>
      <c r="ES16" s="152">
        <f t="shared" ref="ES16:ES79" ca="1" si="104">IF(EG16=(3/3),"3/3",IF(EG16=(2/3),"2/3",IF(EG16=(1/3),"1/3",IF(EG16=(1/4),"1/4",EG16))))</f>
        <v>0</v>
      </c>
      <c r="ET16" s="152">
        <f t="shared" ref="ET16:ET79" ca="1" si="105">IF(EH16=(3/3),"3/3",IF(EH16=(2/3),"2/3",IF(EH16=(1/3),"1/3",IF(EH16=(1/4),"1/4",EH16))))</f>
        <v>0</v>
      </c>
      <c r="EU16" s="154">
        <f t="shared" ca="1" si="25"/>
        <v>0</v>
      </c>
      <c r="EV16" s="152" t="str">
        <f t="shared" ca="1" si="26"/>
        <v/>
      </c>
      <c r="EW16" s="152" t="str">
        <f t="shared" ca="1" si="27"/>
        <v/>
      </c>
      <c r="EX16" s="152" t="str">
        <f t="shared" ca="1" si="28"/>
        <v/>
      </c>
      <c r="EY16" s="152" t="str">
        <f t="shared" ca="1" si="29"/>
        <v/>
      </c>
      <c r="EZ16" s="152" t="str">
        <f t="shared" ca="1" si="30"/>
        <v/>
      </c>
      <c r="FA16" s="152" t="str">
        <f t="shared" ca="1" si="31"/>
        <v/>
      </c>
      <c r="FB16" s="152" t="str">
        <f t="shared" ca="1" si="32"/>
        <v/>
      </c>
      <c r="FC16" s="152" t="str">
        <f t="shared" ca="1" si="33"/>
        <v/>
      </c>
      <c r="FD16" s="152" t="str">
        <f t="shared" ca="1" si="34"/>
        <v/>
      </c>
      <c r="FE16" s="152" t="str">
        <f t="shared" ca="1" si="35"/>
        <v/>
      </c>
      <c r="FF16" s="152" t="str">
        <f t="shared" ca="1" si="36"/>
        <v/>
      </c>
      <c r="FG16" s="152" t="str">
        <f t="shared" ca="1" si="37"/>
        <v/>
      </c>
      <c r="FH16" s="154">
        <f t="shared" ref="FH16:FH17" ca="1" si="106">COUNTIF(EV16:FG16,"3/3")+COUNTIF(EV16:FG16,"2/3")+COUNTIF(EV16:FG16,"1/3")</f>
        <v>0</v>
      </c>
      <c r="FI16" s="155">
        <f t="shared" ca="1" si="38"/>
        <v>0</v>
      </c>
      <c r="FJ16" s="156"/>
      <c r="FK16" s="152">
        <f t="shared" ref="FK16:FK79" ca="1" si="107">IF(COUNTIF(EV16:FA16,"1/4"),"1","0")+IF(COUNTIF(EV16:FA16,"1/3"),"1","0")+IF(COUNTIF(EV16:FA16,"2/3"),"1","0")+IF(COUNTIF(EV16:FA16,"3/3"),"1","0")</f>
        <v>0</v>
      </c>
      <c r="FL16" s="152">
        <f t="shared" ref="FL16:FL79" ca="1" si="108">IF(COUNTIF(FB16:FG16,"1/4"),"1","0")+IF(COUNTIF(FB16:FG16,"1/3"),"1","0")+IF(COUNTIF(FB16:FG16,"2/3"),"1","0")+IF(COUNTIF(FB16:FG16,"3/3"),"1","0")</f>
        <v>0</v>
      </c>
      <c r="FM16" s="152">
        <f t="shared" ref="FM16:FM79" ca="1" si="109">IF(FK16&gt;1,1,IF(FL16&gt;1,1,0))</f>
        <v>0</v>
      </c>
      <c r="FN16" s="152">
        <f t="shared" ref="FN16:FN79" ca="1" si="110">IF(HA16="○",0,IF(FM16=1,1,0))</f>
        <v>0</v>
      </c>
      <c r="FO16" s="157"/>
      <c r="FP16" s="158" t="str">
        <f t="shared" ref="FP16:FP79" ca="1" si="111">IF(DT16="3/3",DC16*(3/3),IF(DT16="2/3",DC16*(2/3),IF(DT16="1/3",DC16*(1/3),IF(DT16="1/4",DC16*(1/4),""))))</f>
        <v/>
      </c>
      <c r="FQ16" s="243" t="str">
        <f t="shared" ref="FQ16:FQ79" ca="1" si="112">IF(IFERROR(FIND("入学",GM16&amp;GN16&amp;GO16&amp;GP16&amp;GQ16&amp;GR16&amp;GS16&amp;GT16&amp;GU16&amp;GV16&amp;GW16&amp;GX16),0)+IFERROR(FIND("家計急変",GM16&amp;GN16&amp;GO16&amp;GP16&amp;GQ16&amp;GR16&amp;GS16&amp;GT16&amp;GU16&amp;GV16&amp;GW16&amp;GX16),0)+IFERROR(FIND("遡及取消",GM16&amp;GN16&amp;GO16&amp;GP16&amp;GQ16&amp;GR16&amp;GS16&amp;GT16&amp;GU16&amp;GV16&amp;GW16&amp;GX16),0)+IFERROR(FIND("次年度扱",GM16&amp;GN16&amp;GO16&amp;GP16&amp;GQ16&amp;GR16&amp;GS16&amp;GT16&amp;GU16&amp;GV16&amp;GW16&amp;GX16),0)=0,"",IFERROR(ROUNDUP(FP16,-2),""))</f>
        <v/>
      </c>
      <c r="FR16" s="159" t="str">
        <f t="shared" ref="FR16:FR79" ca="1" si="113">IF(FP16&lt;&gt;"",IF(FQ16="","○",""),"")</f>
        <v/>
      </c>
      <c r="FS16" s="160"/>
      <c r="FT16" s="161">
        <f t="shared" ref="FT16:FT79" ca="1" si="114">IF(EV16="3/3",CY16*(3/3),IF(EV16="2/3",C16*(2/3),IF(EV16="1/3",CY16*(1/3),IF(EV16="1/4",CY16*(1/4),IF(EV16="",0)))))</f>
        <v>0</v>
      </c>
      <c r="FU16" s="162">
        <f t="shared" ref="FU16:FU79" ca="1" si="115">IF(EW16="3/3",CY16*(3/3),IF(EW16="2/3",CY16*(2/3),IF(EW16="1/3",CY16*(1/3),IF(EW16="1/4",CY16*(1/4),IF(EW16="",0)))))</f>
        <v>0</v>
      </c>
      <c r="FV16" s="162">
        <f t="shared" ref="FV16:FV79" ca="1" si="116">IF(EX16="3/3",CY16*(3/3),IF(EX16="2/3",CY16*(2/3),IF(EX16="1/3",CY16*(1/3),IF(EX16="1/4",CY16*(1/4),IF(EX16="",0)))))</f>
        <v>0</v>
      </c>
      <c r="FW16" s="162">
        <f t="shared" ref="FW16:FW79" ca="1" si="117">IF(EY16="3/3",CY16*(3/3),IF(EY16="2/3",CY16*(2/3),IF(EY16="1/3",CY16*(1/3),IF(EY16="1/4",CY16*(1/4),IF(EY16="",0)))))</f>
        <v>0</v>
      </c>
      <c r="FX16" s="162">
        <f t="shared" ref="FX16:FX79" ca="1" si="118">IF(EZ16="3/3",CY16*(3/3),IF(EZ16="2/3",CY16*(2/3),IF(EZ16="1/3",CY16*(1/3),IF(EZ16="1/4",CY16*(1/4),IF(EZ16="",0)))))</f>
        <v>0</v>
      </c>
      <c r="FY16" s="162">
        <f t="shared" ref="FY16:FY79" ca="1" si="119">IF(FA16="3/3",CY16*(3/3),IF(FA16="2/3",CY16*(2/3),IF(FA16="1/3",CY16*(1/3),IF(FA16="1/4",CY16*(1/4),IF(FA16="",0)))))</f>
        <v>0</v>
      </c>
      <c r="FZ16" s="162">
        <f t="shared" ref="FZ16:FZ79" ca="1" si="120">SUM(FT16:FY16)</f>
        <v>0</v>
      </c>
      <c r="GA16" s="162">
        <f t="shared" ref="GA16:GA79" ca="1" si="121">IF(FB16="3/3",CY16*(3/3),IF(FB16="2/3",CY16*(2/3),IF(FB16="1/3",CY16*(1/3),IF(FB16="1/4",CY16*(1/4),IF(FB16="",0)))))</f>
        <v>0</v>
      </c>
      <c r="GB16" s="162">
        <f t="shared" ref="GB16:GB79" ca="1" si="122">IF(FC16="3/3",CY16*(3/3),IF(FC16="2/3",CY16*(2/3),IF(FC16="1/3",CY16*(1/3),IF(FC16="1/4",CY16*(1/4),IF(FC16="",0)))))</f>
        <v>0</v>
      </c>
      <c r="GC16" s="162">
        <f t="shared" ref="GC16:GC79" ca="1" si="123">IF(FD16="3/3",CY16*(3/3),IF(FD16="2/3",CY16*(2/3),IF(FD16="1/3",CY16*(1/3),IF(FD16="1/4",CY16*(1/4),IF(FD16="",0)))))</f>
        <v>0</v>
      </c>
      <c r="GD16" s="162">
        <f t="shared" ref="GD16:GD79" ca="1" si="124">IF(FE16="3/3",CY16*(3/3),IF(FE16="2/3",CY16*(2/3),IF(FE16="1/3",CY16*(1/3),IF(FE16="1/4",CY16*(1/4),IF(FE16="",0)))))</f>
        <v>0</v>
      </c>
      <c r="GE16" s="162">
        <f t="shared" ref="GE16:GE79" ca="1" si="125">IF(FF16="3/3",CY16*(3/3),IF(FF16="2/3",CY16*(2/3),IF(FF16="1/3",CY16*(1/3),IF(FF16="1/4",CY16*(1/4),IF(FF16="",0)))))</f>
        <v>0</v>
      </c>
      <c r="GF16" s="162">
        <f t="shared" ref="GF16:GF79" ca="1" si="126">IF(FG16="3/3",CY16*(3/3),IF(FG16="2/3",CY16*(2/3),IF(FG16="1/3",CY16*(1/3),IF(FG16="1/4",CY16*(1/4),IF(FG16="",0)))))</f>
        <v>0</v>
      </c>
      <c r="GG16" s="161">
        <f t="shared" ref="GG16:GG79" ca="1" si="127">SUM(GA16:GF16)</f>
        <v>0</v>
      </c>
      <c r="GH16" s="161">
        <f t="shared" ref="GH16:GH79" ca="1" si="128">IF(HG16&lt;&gt;1,0,1)</f>
        <v>0</v>
      </c>
      <c r="GI16" s="161">
        <f t="shared" ref="GI16:GI79" ca="1" si="129">IF(GH16=1,IF(ROUNDUP(FZ16+GG16,-2)&lt;HH16,ROUNDUP(FZ16+GG16,-2),HH16),ROUNDUP(FZ16+GG16,-2))</f>
        <v>0</v>
      </c>
      <c r="GJ16" s="161">
        <f t="shared" ref="GJ16:GJ79" ca="1" si="130">IF(HA16&lt;1,IF(GH16&lt;1,ROUNDUP(FZ16,-2),""),"")</f>
        <v>0</v>
      </c>
      <c r="GK16" s="161">
        <f t="shared" ref="GK16:GK79" ca="1" si="131">IF(HA16&lt;1,IF(GH16&lt;1,GI16-GJ16,""),"")</f>
        <v>0</v>
      </c>
      <c r="GL16" s="157"/>
      <c r="GM16" s="163">
        <f t="shared" ca="1" si="39"/>
        <v>0</v>
      </c>
      <c r="GN16" s="163">
        <f t="shared" ca="1" si="40"/>
        <v>0</v>
      </c>
      <c r="GO16" s="163">
        <f t="shared" ca="1" si="41"/>
        <v>0</v>
      </c>
      <c r="GP16" s="163">
        <f t="shared" ca="1" si="42"/>
        <v>0</v>
      </c>
      <c r="GQ16" s="163">
        <f t="shared" ca="1" si="43"/>
        <v>0</v>
      </c>
      <c r="GR16" s="163">
        <f t="shared" ca="1" si="44"/>
        <v>0</v>
      </c>
      <c r="GS16" s="163">
        <f t="shared" ca="1" si="45"/>
        <v>0</v>
      </c>
      <c r="GT16" s="163">
        <f t="shared" ca="1" si="46"/>
        <v>0</v>
      </c>
      <c r="GU16" s="163">
        <f t="shared" ca="1" si="47"/>
        <v>0</v>
      </c>
      <c r="GV16" s="163">
        <f t="shared" ca="1" si="48"/>
        <v>0</v>
      </c>
      <c r="GW16" s="163">
        <f t="shared" ca="1" si="49"/>
        <v>0</v>
      </c>
      <c r="GX16" s="164">
        <f t="shared" ca="1" si="50"/>
        <v>0</v>
      </c>
      <c r="GY16" s="165">
        <f t="shared" ref="GY16:GY79" ca="1" si="132">COUNTIF(GM16:GX16,"入学")+COUNTIF(GM16:GX16,"在籍")+COUNTIF(GM16:GX16,"家計急変")+COUNTIF(GM16:GX16,"留学")+COUNTIF(GM16:GX16,"編入学")+COUNTIF(GM16:GX16,"退学")+COUNTIF(GM16:GX16,"除籍")+COUNTIF(GM16:GX16,"卒業")+COUNTIF(GM16:GX16,"支援停止")+COUNTIF(GM16:GX16,"認定取消")+COUNTIF(GM16:GX16,"編入学○")+COUNTIF(GM16:GX16,"早期卒業")+COUNTIF(GM16:GX16,"支援終了")+COUNTIF(GM16:GX16,"停学終了")+COUNTIF(GM16:GX16,"次年度扱")</f>
        <v>0</v>
      </c>
      <c r="GZ16" s="165">
        <f t="shared" ref="GZ16:GZ79" ca="1" si="133">IF(GY16&gt;1,IF(GY16&lt;&gt;12,IF(GY16&lt;&gt;6,"○",0),0),0)</f>
        <v>0</v>
      </c>
      <c r="HA16" s="166">
        <f t="shared" ref="HA16:HA79" ca="1" si="134">IF(COUNTIF(GM16:GX16,"家計急変")&gt;0,"○",0)</f>
        <v>0</v>
      </c>
      <c r="HB16" s="245">
        <f t="shared" ref="HB16:HB79" ca="1" si="135">IF(GM16=0,1,IF(GN16=0,1,IF(GO16=0,1,IF(GP16=0,1,IF(GQ16=0,1,IF(GR16=0,1,IF(GS16=0,1,IF(GT16=0,1,IF(GU16=0,1,IF(GV16=0,1,IF(GW16=0,1,IF(GX16=0,1,0))))))))))))</f>
        <v>1</v>
      </c>
      <c r="HC16" s="166">
        <f t="shared" ref="HC16:HC79" ca="1" si="136">COUNTIF(GM16:GX16,"退学")+COUNTIF(GM16:GX16,"休学")</f>
        <v>0</v>
      </c>
      <c r="HD16" s="167">
        <f t="shared" ca="1" si="51"/>
        <v>0</v>
      </c>
      <c r="HE16" s="168">
        <f t="shared" ca="1" si="52"/>
        <v>0</v>
      </c>
      <c r="HF16" s="169">
        <f t="shared" ca="1" si="53"/>
        <v>0</v>
      </c>
      <c r="HG16" s="170" t="str">
        <f t="shared" ref="HG16:HG79" ca="1" si="137">IF(OFFSET($A$1,CF16,50)&lt;&gt;"",1,"")</f>
        <v/>
      </c>
      <c r="HH16" s="171">
        <f t="shared" ref="HH16:HH79" ca="1" si="138">IFERROR(ROUNDDOWN(SUBSTITUTE(OFFSET($A$1,CF16,50),"円",""),-2),0)</f>
        <v>0</v>
      </c>
      <c r="HI16" s="246" t="str">
        <f t="shared" ref="HI16:HI79" ca="1" si="139">IF(HG16="",IF(HC16&gt;0,1,""),"")</f>
        <v/>
      </c>
      <c r="HJ16" s="221">
        <f t="shared" ref="HJ16:HJ79" ca="1" si="140">OFFSET($A$1,CF16,51)</f>
        <v>0</v>
      </c>
      <c r="HK16" s="249">
        <f t="shared" ref="HK16:HK79" ca="1" si="141">IF(HJ16&gt;0,"",1)</f>
        <v>1</v>
      </c>
      <c r="HL16" s="197">
        <f t="shared" ref="HL16:HL79" ca="1" si="142">OFFSET($A$1,CF16,52)</f>
        <v>0</v>
      </c>
      <c r="HN16" s="162" t="str">
        <f t="shared" ca="1" si="54"/>
        <v/>
      </c>
      <c r="HO16" s="161" t="str">
        <f t="shared" ca="1" si="54"/>
        <v/>
      </c>
      <c r="HP16" s="161" t="str">
        <f t="shared" ca="1" si="54"/>
        <v/>
      </c>
      <c r="HQ16" s="161" t="str">
        <f t="shared" ca="1" si="54"/>
        <v/>
      </c>
      <c r="HR16" s="161" t="str">
        <f t="shared" ca="1" si="54"/>
        <v/>
      </c>
      <c r="HS16" s="161" t="str">
        <f t="shared" ca="1" si="54"/>
        <v/>
      </c>
      <c r="HT16" s="161" t="str">
        <f t="shared" ca="1" si="55"/>
        <v/>
      </c>
      <c r="HU16" s="161" t="str">
        <f t="shared" ca="1" si="55"/>
        <v/>
      </c>
      <c r="HV16" s="161" t="str">
        <f t="shared" ca="1" si="55"/>
        <v/>
      </c>
      <c r="HW16" s="161" t="str">
        <f t="shared" ca="1" si="55"/>
        <v/>
      </c>
      <c r="HX16" s="161" t="str">
        <f t="shared" ca="1" si="55"/>
        <v/>
      </c>
      <c r="HY16" s="161" t="str">
        <f t="shared" ca="1" si="55"/>
        <v/>
      </c>
      <c r="HZ16" s="161">
        <f t="shared" ref="HZ16:HZ79" ca="1" si="143">IF(GH16=1,IF(ROUNDUP(SUM(HN16:HY16),-2)&lt;HH16,ROUNDUP(SUM(HN16:HY16),-2),HH16),ROUNDUP(SUM(HN16:HY16),-2))</f>
        <v>0</v>
      </c>
      <c r="IA16" s="244">
        <f t="shared" ref="IA16:IA79" ca="1" si="144">IF(GH16=1,IF(ROUNDUP(FZ16+GG16,-2)&lt;HH16,(ROUNDUP(FZ16+GG16,-2))-HZ16,GI16-HZ16),GI16-HZ16)</f>
        <v>0</v>
      </c>
    </row>
    <row r="17" spans="2:235" ht="13.5" customHeight="1">
      <c r="B17" s="129">
        <v>3</v>
      </c>
      <c r="C17" s="295"/>
      <c r="D17" s="296"/>
      <c r="E17" s="295"/>
      <c r="F17" s="296"/>
      <c r="G17" s="18"/>
      <c r="H17" s="3"/>
      <c r="I17" s="3"/>
      <c r="J17" s="4"/>
      <c r="K17" s="295"/>
      <c r="L17" s="296"/>
      <c r="M17" s="208"/>
      <c r="N17" s="19"/>
      <c r="O17" s="11"/>
      <c r="P17" s="19"/>
      <c r="Q17" s="11"/>
      <c r="R17" s="3"/>
      <c r="S17" s="5"/>
      <c r="T17" s="6"/>
      <c r="U17" s="1"/>
      <c r="V17" s="8"/>
      <c r="W17" s="7"/>
      <c r="X17" s="224"/>
      <c r="Y17" s="224"/>
      <c r="Z17" s="224"/>
      <c r="AA17" s="224"/>
      <c r="AB17" s="224"/>
      <c r="AC17" s="224"/>
      <c r="AD17" s="222"/>
      <c r="AE17" s="223"/>
      <c r="AF17" s="222"/>
      <c r="AG17" s="223"/>
      <c r="AH17" s="222"/>
      <c r="AI17" s="223"/>
      <c r="AJ17" s="15"/>
      <c r="AK17" s="16"/>
      <c r="AL17" s="15"/>
      <c r="AM17" s="16"/>
      <c r="AN17" s="15"/>
      <c r="AO17" s="16"/>
      <c r="AP17" s="15"/>
      <c r="AQ17" s="16"/>
      <c r="AR17" s="16"/>
      <c r="AS17" s="16"/>
      <c r="AT17" s="16"/>
      <c r="AU17" s="16"/>
      <c r="AV17" s="216"/>
      <c r="AW17" s="210"/>
      <c r="AX17" s="12"/>
      <c r="AY17" s="19"/>
      <c r="AZ17" s="225"/>
      <c r="BA17" s="211"/>
      <c r="BB17" s="214" t="str">
        <f t="shared" ca="1" si="5"/>
        <v/>
      </c>
      <c r="BC17" s="209"/>
      <c r="BD17" s="209"/>
      <c r="BE17" s="130">
        <f t="shared" ca="1" si="56"/>
        <v>0</v>
      </c>
      <c r="BF17" s="131"/>
      <c r="BG17" s="132" t="str">
        <f t="shared" ca="1" si="57"/>
        <v>○</v>
      </c>
      <c r="BH17" s="132" t="str">
        <f t="shared" ca="1" si="58"/>
        <v/>
      </c>
      <c r="BI17" s="132"/>
      <c r="BJ17" s="132" t="str">
        <f t="shared" ca="1" si="59"/>
        <v/>
      </c>
      <c r="BK17" s="132" t="str">
        <f t="shared" ca="1" si="60"/>
        <v>○</v>
      </c>
      <c r="BL17" s="132"/>
      <c r="BM17" s="132"/>
      <c r="BN17" s="132" t="str">
        <f t="shared" ca="1" si="61"/>
        <v/>
      </c>
      <c r="BO17" s="132" t="str">
        <f t="shared" ca="1" si="62"/>
        <v>○</v>
      </c>
      <c r="BP17" s="132" t="str">
        <f t="shared" ca="1" si="63"/>
        <v/>
      </c>
      <c r="BQ17" s="132"/>
      <c r="BR17" s="176" t="s">
        <v>115</v>
      </c>
      <c r="BS17" s="177">
        <f ca="1">DT2</f>
        <v>0</v>
      </c>
      <c r="BT17" s="174"/>
      <c r="BU17" s="174"/>
      <c r="BV17" s="174"/>
      <c r="BW17" s="174"/>
      <c r="BX17" s="174"/>
      <c r="BY17" s="174"/>
      <c r="BZ17" s="174"/>
      <c r="CA17" s="174"/>
      <c r="CB17" s="174"/>
      <c r="CC17" s="174"/>
      <c r="CD17" s="174"/>
      <c r="CE17" s="175"/>
      <c r="CF17" s="26">
        <v>16</v>
      </c>
      <c r="CG17" s="136">
        <f t="shared" ca="1" si="64"/>
        <v>3</v>
      </c>
      <c r="CH17" s="289">
        <f t="shared" ca="1" si="65"/>
        <v>0</v>
      </c>
      <c r="CI17" s="290"/>
      <c r="CJ17" s="291">
        <f t="shared" ca="1" si="66"/>
        <v>0</v>
      </c>
      <c r="CK17" s="292"/>
      <c r="CL17" s="137">
        <f t="shared" ca="1" si="67"/>
        <v>0</v>
      </c>
      <c r="CM17" s="136">
        <f t="shared" ca="1" si="68"/>
        <v>0</v>
      </c>
      <c r="CN17" s="138">
        <f t="shared" ca="1" si="69"/>
        <v>0</v>
      </c>
      <c r="CO17" s="139">
        <f t="shared" ca="1" si="70"/>
        <v>0</v>
      </c>
      <c r="CP17" s="289">
        <f t="shared" ca="1" si="71"/>
        <v>0</v>
      </c>
      <c r="CQ17" s="290"/>
      <c r="CR17" s="241">
        <f t="shared" ca="1" si="72"/>
        <v>1</v>
      </c>
      <c r="CS17" s="140">
        <f t="shared" ca="1" si="73"/>
        <v>0</v>
      </c>
      <c r="CT17" s="256">
        <f t="shared" ca="1" si="6"/>
        <v>12</v>
      </c>
      <c r="CU17" s="141">
        <f t="shared" ca="1" si="74"/>
        <v>0</v>
      </c>
      <c r="CV17" s="142">
        <f t="shared" ca="1" si="75"/>
        <v>0</v>
      </c>
      <c r="CW17" s="143">
        <f t="shared" ca="1" si="76"/>
        <v>0</v>
      </c>
      <c r="CX17" s="143">
        <f t="shared" ca="1" si="7"/>
        <v>0</v>
      </c>
      <c r="CY17" s="257">
        <f t="shared" ca="1" si="77"/>
        <v>0</v>
      </c>
      <c r="CZ17" s="136">
        <f t="shared" ca="1" si="78"/>
        <v>0</v>
      </c>
      <c r="DA17" s="144">
        <f t="shared" ca="1" si="79"/>
        <v>0</v>
      </c>
      <c r="DB17" s="143">
        <f t="shared" ca="1" si="80"/>
        <v>0</v>
      </c>
      <c r="DC17" s="143">
        <f t="shared" ca="1" si="81"/>
        <v>0</v>
      </c>
      <c r="DD17" s="136">
        <f t="shared" ca="1" si="82"/>
        <v>0</v>
      </c>
      <c r="DE17" s="242">
        <f t="shared" ca="1" si="83"/>
        <v>0</v>
      </c>
      <c r="DF17" s="136">
        <f t="shared" ca="1" si="84"/>
        <v>0</v>
      </c>
      <c r="DG17" s="145">
        <f t="shared" ca="1" si="85"/>
        <v>0</v>
      </c>
      <c r="DH17" s="146">
        <f t="shared" ca="1" si="86"/>
        <v>0</v>
      </c>
      <c r="DI17" s="242">
        <f t="shared" ca="1" si="87"/>
        <v>0</v>
      </c>
      <c r="DJ17" s="147"/>
      <c r="DK17" s="148">
        <f t="shared" ca="1" si="88"/>
        <v>0</v>
      </c>
      <c r="DL17" s="148">
        <f t="shared" ca="1" si="89"/>
        <v>0</v>
      </c>
      <c r="DM17" s="149">
        <f t="shared" ca="1" si="90"/>
        <v>0</v>
      </c>
      <c r="DN17" s="150">
        <f t="shared" ca="1" si="91"/>
        <v>1</v>
      </c>
      <c r="DO17" s="147"/>
      <c r="DP17" s="151">
        <f t="shared" ca="1" si="92"/>
        <v>0</v>
      </c>
      <c r="DQ17" s="152">
        <f t="shared" ca="1" si="93"/>
        <v>0</v>
      </c>
      <c r="DR17" s="152">
        <f t="shared" ca="1" si="8"/>
        <v>0</v>
      </c>
      <c r="DS17" s="152" t="str">
        <f t="shared" ca="1" si="9"/>
        <v/>
      </c>
      <c r="DT17" s="152">
        <f t="shared" ca="1" si="10"/>
        <v>0</v>
      </c>
      <c r="DU17" s="152" t="str">
        <f t="shared" ca="1" si="11"/>
        <v/>
      </c>
      <c r="DV17" s="153"/>
      <c r="DW17" s="151">
        <f t="shared" ca="1" si="12"/>
        <v>0</v>
      </c>
      <c r="DX17" s="145">
        <f t="shared" ca="1" si="13"/>
        <v>0</v>
      </c>
      <c r="DY17" s="145">
        <f t="shared" ca="1" si="14"/>
        <v>0</v>
      </c>
      <c r="DZ17" s="145">
        <f t="shared" ca="1" si="15"/>
        <v>0</v>
      </c>
      <c r="EA17" s="145">
        <f t="shared" ca="1" si="16"/>
        <v>0</v>
      </c>
      <c r="EB17" s="145">
        <f t="shared" ca="1" si="17"/>
        <v>0</v>
      </c>
      <c r="EC17" s="145">
        <f t="shared" ca="1" si="18"/>
        <v>0</v>
      </c>
      <c r="ED17" s="145">
        <f t="shared" ca="1" si="19"/>
        <v>0</v>
      </c>
      <c r="EE17" s="145">
        <f t="shared" ca="1" si="20"/>
        <v>0</v>
      </c>
      <c r="EF17" s="145">
        <f t="shared" ca="1" si="21"/>
        <v>0</v>
      </c>
      <c r="EG17" s="145">
        <f t="shared" ca="1" si="22"/>
        <v>0</v>
      </c>
      <c r="EH17" s="145">
        <f t="shared" ca="1" si="23"/>
        <v>0</v>
      </c>
      <c r="EI17" s="152">
        <f t="shared" ca="1" si="94"/>
        <v>0</v>
      </c>
      <c r="EJ17" s="152">
        <f t="shared" ca="1" si="95"/>
        <v>0</v>
      </c>
      <c r="EK17" s="152">
        <f t="shared" ca="1" si="96"/>
        <v>0</v>
      </c>
      <c r="EL17" s="152">
        <f t="shared" ca="1" si="97"/>
        <v>0</v>
      </c>
      <c r="EM17" s="152">
        <f t="shared" ca="1" si="98"/>
        <v>0</v>
      </c>
      <c r="EN17" s="152">
        <f t="shared" ca="1" si="99"/>
        <v>0</v>
      </c>
      <c r="EO17" s="152">
        <f t="shared" ca="1" si="100"/>
        <v>0</v>
      </c>
      <c r="EP17" s="152">
        <f t="shared" ca="1" si="101"/>
        <v>0</v>
      </c>
      <c r="EQ17" s="152">
        <f t="shared" ca="1" si="102"/>
        <v>0</v>
      </c>
      <c r="ER17" s="152">
        <f t="shared" ca="1" si="103"/>
        <v>0</v>
      </c>
      <c r="ES17" s="152">
        <f t="shared" ca="1" si="104"/>
        <v>0</v>
      </c>
      <c r="ET17" s="152">
        <f t="shared" ca="1" si="105"/>
        <v>0</v>
      </c>
      <c r="EU17" s="154">
        <f t="shared" ca="1" si="25"/>
        <v>0</v>
      </c>
      <c r="EV17" s="152" t="str">
        <f t="shared" ca="1" si="26"/>
        <v/>
      </c>
      <c r="EW17" s="152" t="str">
        <f t="shared" ca="1" si="27"/>
        <v/>
      </c>
      <c r="EX17" s="152" t="str">
        <f t="shared" ca="1" si="28"/>
        <v/>
      </c>
      <c r="EY17" s="152" t="str">
        <f t="shared" ca="1" si="29"/>
        <v/>
      </c>
      <c r="EZ17" s="152" t="str">
        <f t="shared" ca="1" si="30"/>
        <v/>
      </c>
      <c r="FA17" s="152" t="str">
        <f t="shared" ca="1" si="31"/>
        <v/>
      </c>
      <c r="FB17" s="152" t="str">
        <f t="shared" ca="1" si="32"/>
        <v/>
      </c>
      <c r="FC17" s="152" t="str">
        <f t="shared" ca="1" si="33"/>
        <v/>
      </c>
      <c r="FD17" s="152" t="str">
        <f t="shared" ca="1" si="34"/>
        <v/>
      </c>
      <c r="FE17" s="152" t="str">
        <f t="shared" ca="1" si="35"/>
        <v/>
      </c>
      <c r="FF17" s="152" t="str">
        <f t="shared" ca="1" si="36"/>
        <v/>
      </c>
      <c r="FG17" s="152" t="str">
        <f t="shared" ca="1" si="37"/>
        <v/>
      </c>
      <c r="FH17" s="154">
        <f t="shared" ca="1" si="106"/>
        <v>0</v>
      </c>
      <c r="FI17" s="155">
        <f t="shared" ca="1" si="38"/>
        <v>0</v>
      </c>
      <c r="FJ17" s="156"/>
      <c r="FK17" s="152">
        <f t="shared" ca="1" si="107"/>
        <v>0</v>
      </c>
      <c r="FL17" s="152">
        <f t="shared" ca="1" si="108"/>
        <v>0</v>
      </c>
      <c r="FM17" s="152">
        <f t="shared" ca="1" si="109"/>
        <v>0</v>
      </c>
      <c r="FN17" s="152">
        <f t="shared" ca="1" si="110"/>
        <v>0</v>
      </c>
      <c r="FO17" s="157"/>
      <c r="FP17" s="158" t="str">
        <f t="shared" ca="1" si="111"/>
        <v/>
      </c>
      <c r="FQ17" s="243" t="str">
        <f t="shared" ca="1" si="112"/>
        <v/>
      </c>
      <c r="FR17" s="159" t="str">
        <f t="shared" ca="1" si="113"/>
        <v/>
      </c>
      <c r="FS17" s="160"/>
      <c r="FT17" s="161">
        <f t="shared" ca="1" si="114"/>
        <v>0</v>
      </c>
      <c r="FU17" s="162">
        <f t="shared" ca="1" si="115"/>
        <v>0</v>
      </c>
      <c r="FV17" s="162">
        <f t="shared" ca="1" si="116"/>
        <v>0</v>
      </c>
      <c r="FW17" s="162">
        <f t="shared" ca="1" si="117"/>
        <v>0</v>
      </c>
      <c r="FX17" s="162">
        <f t="shared" ca="1" si="118"/>
        <v>0</v>
      </c>
      <c r="FY17" s="162">
        <f t="shared" ca="1" si="119"/>
        <v>0</v>
      </c>
      <c r="FZ17" s="162">
        <f t="shared" ca="1" si="120"/>
        <v>0</v>
      </c>
      <c r="GA17" s="162">
        <f t="shared" ca="1" si="121"/>
        <v>0</v>
      </c>
      <c r="GB17" s="162">
        <f t="shared" ca="1" si="122"/>
        <v>0</v>
      </c>
      <c r="GC17" s="162">
        <f t="shared" ca="1" si="123"/>
        <v>0</v>
      </c>
      <c r="GD17" s="162">
        <f t="shared" ca="1" si="124"/>
        <v>0</v>
      </c>
      <c r="GE17" s="162">
        <f t="shared" ca="1" si="125"/>
        <v>0</v>
      </c>
      <c r="GF17" s="162">
        <f t="shared" ca="1" si="126"/>
        <v>0</v>
      </c>
      <c r="GG17" s="161">
        <f t="shared" ca="1" si="127"/>
        <v>0</v>
      </c>
      <c r="GH17" s="161">
        <f t="shared" ca="1" si="128"/>
        <v>0</v>
      </c>
      <c r="GI17" s="161">
        <f ca="1">IF(GH17=1,IF(ROUNDUP(FZ17+GG17,-2)&lt;HH17,ROUNDUP(FZ17+GG17,-2),HH17),ROUNDUP(FZ17+GG17,-2))</f>
        <v>0</v>
      </c>
      <c r="GJ17" s="161">
        <f t="shared" ca="1" si="130"/>
        <v>0</v>
      </c>
      <c r="GK17" s="161">
        <f t="shared" ca="1" si="131"/>
        <v>0</v>
      </c>
      <c r="GL17" s="157"/>
      <c r="GM17" s="163">
        <f t="shared" ca="1" si="39"/>
        <v>0</v>
      </c>
      <c r="GN17" s="163">
        <f t="shared" ca="1" si="40"/>
        <v>0</v>
      </c>
      <c r="GO17" s="163">
        <f t="shared" ca="1" si="41"/>
        <v>0</v>
      </c>
      <c r="GP17" s="163">
        <f t="shared" ca="1" si="42"/>
        <v>0</v>
      </c>
      <c r="GQ17" s="163">
        <f t="shared" ca="1" si="43"/>
        <v>0</v>
      </c>
      <c r="GR17" s="163">
        <f t="shared" ca="1" si="44"/>
        <v>0</v>
      </c>
      <c r="GS17" s="163">
        <f t="shared" ca="1" si="45"/>
        <v>0</v>
      </c>
      <c r="GT17" s="163">
        <f t="shared" ca="1" si="46"/>
        <v>0</v>
      </c>
      <c r="GU17" s="163">
        <f t="shared" ca="1" si="47"/>
        <v>0</v>
      </c>
      <c r="GV17" s="163">
        <f t="shared" ca="1" si="48"/>
        <v>0</v>
      </c>
      <c r="GW17" s="163">
        <f t="shared" ca="1" si="49"/>
        <v>0</v>
      </c>
      <c r="GX17" s="164">
        <f t="shared" ca="1" si="50"/>
        <v>0</v>
      </c>
      <c r="GY17" s="165">
        <f t="shared" ca="1" si="132"/>
        <v>0</v>
      </c>
      <c r="GZ17" s="165">
        <f t="shared" ca="1" si="133"/>
        <v>0</v>
      </c>
      <c r="HA17" s="166">
        <f t="shared" ca="1" si="134"/>
        <v>0</v>
      </c>
      <c r="HB17" s="245">
        <f t="shared" ca="1" si="135"/>
        <v>1</v>
      </c>
      <c r="HC17" s="166">
        <f t="shared" ca="1" si="136"/>
        <v>0</v>
      </c>
      <c r="HD17" s="167">
        <f t="shared" ca="1" si="51"/>
        <v>0</v>
      </c>
      <c r="HE17" s="168">
        <f t="shared" ca="1" si="52"/>
        <v>0</v>
      </c>
      <c r="HF17" s="169">
        <f t="shared" ca="1" si="53"/>
        <v>0</v>
      </c>
      <c r="HG17" s="170" t="str">
        <f t="shared" ca="1" si="137"/>
        <v/>
      </c>
      <c r="HH17" s="171">
        <f t="shared" ca="1" si="138"/>
        <v>0</v>
      </c>
      <c r="HI17" s="246" t="str">
        <f t="shared" ca="1" si="139"/>
        <v/>
      </c>
      <c r="HJ17" s="221">
        <f t="shared" ca="1" si="140"/>
        <v>0</v>
      </c>
      <c r="HK17" s="249">
        <f t="shared" ca="1" si="141"/>
        <v>1</v>
      </c>
      <c r="HL17" s="197">
        <f t="shared" ca="1" si="142"/>
        <v>0</v>
      </c>
      <c r="HN17" s="162" t="str">
        <f t="shared" ca="1" si="54"/>
        <v/>
      </c>
      <c r="HO17" s="161" t="str">
        <f t="shared" ca="1" si="54"/>
        <v/>
      </c>
      <c r="HP17" s="161" t="str">
        <f t="shared" ca="1" si="54"/>
        <v/>
      </c>
      <c r="HQ17" s="161" t="str">
        <f t="shared" ca="1" si="54"/>
        <v/>
      </c>
      <c r="HR17" s="161" t="str">
        <f t="shared" ca="1" si="54"/>
        <v/>
      </c>
      <c r="HS17" s="161" t="str">
        <f t="shared" ca="1" si="54"/>
        <v/>
      </c>
      <c r="HT17" s="161" t="str">
        <f t="shared" ca="1" si="55"/>
        <v/>
      </c>
      <c r="HU17" s="161" t="str">
        <f t="shared" ca="1" si="55"/>
        <v/>
      </c>
      <c r="HV17" s="161" t="str">
        <f t="shared" ca="1" si="55"/>
        <v/>
      </c>
      <c r="HW17" s="161" t="str">
        <f t="shared" ca="1" si="55"/>
        <v/>
      </c>
      <c r="HX17" s="161" t="str">
        <f t="shared" ca="1" si="55"/>
        <v/>
      </c>
      <c r="HY17" s="161" t="str">
        <f t="shared" ca="1" si="55"/>
        <v/>
      </c>
      <c r="HZ17" s="161">
        <f t="shared" ca="1" si="143"/>
        <v>0</v>
      </c>
      <c r="IA17" s="244">
        <f t="shared" ca="1" si="144"/>
        <v>0</v>
      </c>
    </row>
    <row r="18" spans="2:235">
      <c r="B18" s="129">
        <v>4</v>
      </c>
      <c r="C18" s="295"/>
      <c r="D18" s="296"/>
      <c r="E18" s="295"/>
      <c r="F18" s="296"/>
      <c r="G18" s="18"/>
      <c r="H18" s="3"/>
      <c r="I18" s="3"/>
      <c r="J18" s="4"/>
      <c r="K18" s="295"/>
      <c r="L18" s="296"/>
      <c r="M18" s="208"/>
      <c r="N18" s="19"/>
      <c r="O18" s="11"/>
      <c r="P18" s="19"/>
      <c r="Q18" s="11"/>
      <c r="R18" s="3"/>
      <c r="S18" s="5"/>
      <c r="T18" s="6"/>
      <c r="U18" s="1"/>
      <c r="V18" s="8"/>
      <c r="W18" s="2"/>
      <c r="X18" s="8"/>
      <c r="Y18" s="8"/>
      <c r="Z18" s="8"/>
      <c r="AA18" s="8"/>
      <c r="AB18" s="8"/>
      <c r="AC18" s="8"/>
      <c r="AD18" s="222"/>
      <c r="AE18" s="223"/>
      <c r="AF18" s="222"/>
      <c r="AG18" s="223"/>
      <c r="AH18" s="222"/>
      <c r="AI18" s="223"/>
      <c r="AJ18" s="15"/>
      <c r="AK18" s="16"/>
      <c r="AL18" s="15"/>
      <c r="AM18" s="16"/>
      <c r="AN18" s="15"/>
      <c r="AO18" s="16"/>
      <c r="AP18" s="16"/>
      <c r="AQ18" s="16"/>
      <c r="AR18" s="16"/>
      <c r="AS18" s="16"/>
      <c r="AT18" s="16"/>
      <c r="AU18" s="16"/>
      <c r="AV18" s="216"/>
      <c r="AW18" s="210"/>
      <c r="AX18" s="12"/>
      <c r="AY18" s="19"/>
      <c r="AZ18" s="226"/>
      <c r="BA18" s="211"/>
      <c r="BB18" s="214" t="str">
        <f t="shared" ca="1" si="5"/>
        <v/>
      </c>
      <c r="BC18" s="209"/>
      <c r="BD18" s="209"/>
      <c r="BE18" s="130">
        <f t="shared" ca="1" si="56"/>
        <v>0</v>
      </c>
      <c r="BF18" s="131"/>
      <c r="BG18" s="132" t="str">
        <f t="shared" ca="1" si="57"/>
        <v>○</v>
      </c>
      <c r="BH18" s="132" t="str">
        <f t="shared" ca="1" si="58"/>
        <v/>
      </c>
      <c r="BI18" s="132"/>
      <c r="BJ18" s="132" t="str">
        <f t="shared" ca="1" si="59"/>
        <v/>
      </c>
      <c r="BK18" s="132" t="str">
        <f t="shared" ca="1" si="60"/>
        <v>○</v>
      </c>
      <c r="BL18" s="132"/>
      <c r="BM18" s="132"/>
      <c r="BN18" s="132" t="str">
        <f t="shared" ca="1" si="61"/>
        <v/>
      </c>
      <c r="BO18" s="132" t="str">
        <f t="shared" ca="1" si="62"/>
        <v>○</v>
      </c>
      <c r="BP18" s="132" t="str">
        <f t="shared" ca="1" si="63"/>
        <v/>
      </c>
      <c r="BQ18" s="132"/>
      <c r="BR18" s="176" t="s">
        <v>116</v>
      </c>
      <c r="BS18" s="178">
        <f ca="1">DT3</f>
        <v>0</v>
      </c>
      <c r="BT18" s="174"/>
      <c r="BU18" s="174"/>
      <c r="BV18" s="174"/>
      <c r="BW18" s="174"/>
      <c r="BX18" s="174"/>
      <c r="BY18" s="174"/>
      <c r="BZ18" s="174"/>
      <c r="CA18" s="174"/>
      <c r="CB18" s="174"/>
      <c r="CC18" s="174"/>
      <c r="CD18" s="174"/>
      <c r="CE18" s="175"/>
      <c r="CF18" s="26">
        <v>17</v>
      </c>
      <c r="CG18" s="136">
        <f t="shared" ca="1" si="64"/>
        <v>4</v>
      </c>
      <c r="CH18" s="289">
        <f t="shared" ca="1" si="65"/>
        <v>0</v>
      </c>
      <c r="CI18" s="290"/>
      <c r="CJ18" s="291">
        <f t="shared" ca="1" si="66"/>
        <v>0</v>
      </c>
      <c r="CK18" s="292"/>
      <c r="CL18" s="137">
        <f t="shared" ca="1" si="67"/>
        <v>0</v>
      </c>
      <c r="CM18" s="136">
        <f t="shared" ca="1" si="68"/>
        <v>0</v>
      </c>
      <c r="CN18" s="138">
        <f t="shared" ca="1" si="69"/>
        <v>0</v>
      </c>
      <c r="CO18" s="139">
        <f t="shared" ca="1" si="70"/>
        <v>0</v>
      </c>
      <c r="CP18" s="289">
        <f t="shared" ca="1" si="71"/>
        <v>0</v>
      </c>
      <c r="CQ18" s="290"/>
      <c r="CR18" s="241">
        <f t="shared" ca="1" si="72"/>
        <v>1</v>
      </c>
      <c r="CS18" s="140">
        <f t="shared" ca="1" si="73"/>
        <v>0</v>
      </c>
      <c r="CT18" s="256">
        <f t="shared" ca="1" si="6"/>
        <v>12</v>
      </c>
      <c r="CU18" s="141">
        <f t="shared" ca="1" si="74"/>
        <v>0</v>
      </c>
      <c r="CV18" s="142">
        <f t="shared" ca="1" si="75"/>
        <v>0</v>
      </c>
      <c r="CW18" s="143">
        <f t="shared" ca="1" si="76"/>
        <v>0</v>
      </c>
      <c r="CX18" s="143">
        <f t="shared" ca="1" si="7"/>
        <v>0</v>
      </c>
      <c r="CY18" s="257">
        <f t="shared" ca="1" si="77"/>
        <v>0</v>
      </c>
      <c r="CZ18" s="136">
        <f t="shared" ca="1" si="78"/>
        <v>0</v>
      </c>
      <c r="DA18" s="144">
        <f t="shared" ca="1" si="79"/>
        <v>0</v>
      </c>
      <c r="DB18" s="143">
        <f t="shared" ca="1" si="80"/>
        <v>0</v>
      </c>
      <c r="DC18" s="143">
        <f t="shared" ca="1" si="81"/>
        <v>0</v>
      </c>
      <c r="DD18" s="136">
        <f t="shared" ca="1" si="82"/>
        <v>0</v>
      </c>
      <c r="DE18" s="242">
        <f t="shared" ca="1" si="83"/>
        <v>0</v>
      </c>
      <c r="DF18" s="136">
        <f t="shared" ca="1" si="84"/>
        <v>0</v>
      </c>
      <c r="DG18" s="145">
        <f t="shared" ca="1" si="85"/>
        <v>0</v>
      </c>
      <c r="DH18" s="146">
        <f t="shared" ca="1" si="86"/>
        <v>0</v>
      </c>
      <c r="DI18" s="242">
        <f t="shared" ca="1" si="87"/>
        <v>0</v>
      </c>
      <c r="DJ18" s="147"/>
      <c r="DK18" s="148">
        <f t="shared" ca="1" si="88"/>
        <v>0</v>
      </c>
      <c r="DL18" s="148">
        <f t="shared" ca="1" si="89"/>
        <v>0</v>
      </c>
      <c r="DM18" s="149">
        <f t="shared" ca="1" si="90"/>
        <v>0</v>
      </c>
      <c r="DN18" s="150">
        <f t="shared" ca="1" si="91"/>
        <v>1</v>
      </c>
      <c r="DO18" s="147"/>
      <c r="DP18" s="151">
        <f t="shared" ca="1" si="92"/>
        <v>0</v>
      </c>
      <c r="DQ18" s="152">
        <f t="shared" ca="1" si="93"/>
        <v>0</v>
      </c>
      <c r="DR18" s="152">
        <f t="shared" ca="1" si="8"/>
        <v>0</v>
      </c>
      <c r="DS18" s="152" t="str">
        <f t="shared" ca="1" si="9"/>
        <v/>
      </c>
      <c r="DT18" s="152">
        <f t="shared" ca="1" si="10"/>
        <v>0</v>
      </c>
      <c r="DU18" s="152" t="str">
        <f t="shared" ca="1" si="11"/>
        <v/>
      </c>
      <c r="DV18" s="153"/>
      <c r="DW18" s="151">
        <f t="shared" ca="1" si="12"/>
        <v>0</v>
      </c>
      <c r="DX18" s="145">
        <f t="shared" ca="1" si="13"/>
        <v>0</v>
      </c>
      <c r="DY18" s="145">
        <f t="shared" ca="1" si="14"/>
        <v>0</v>
      </c>
      <c r="DZ18" s="145">
        <f t="shared" ca="1" si="15"/>
        <v>0</v>
      </c>
      <c r="EA18" s="145">
        <f t="shared" ca="1" si="16"/>
        <v>0</v>
      </c>
      <c r="EB18" s="145">
        <f t="shared" ca="1" si="17"/>
        <v>0</v>
      </c>
      <c r="EC18" s="145">
        <f t="shared" ca="1" si="18"/>
        <v>0</v>
      </c>
      <c r="ED18" s="145">
        <f t="shared" ca="1" si="19"/>
        <v>0</v>
      </c>
      <c r="EE18" s="145">
        <f t="shared" ca="1" si="20"/>
        <v>0</v>
      </c>
      <c r="EF18" s="145">
        <f t="shared" ca="1" si="21"/>
        <v>0</v>
      </c>
      <c r="EG18" s="145">
        <f t="shared" ca="1" si="22"/>
        <v>0</v>
      </c>
      <c r="EH18" s="145">
        <f t="shared" ca="1" si="23"/>
        <v>0</v>
      </c>
      <c r="EI18" s="152">
        <f t="shared" ca="1" si="94"/>
        <v>0</v>
      </c>
      <c r="EJ18" s="152">
        <f t="shared" ca="1" si="95"/>
        <v>0</v>
      </c>
      <c r="EK18" s="152">
        <f t="shared" ca="1" si="96"/>
        <v>0</v>
      </c>
      <c r="EL18" s="152">
        <f t="shared" ca="1" si="97"/>
        <v>0</v>
      </c>
      <c r="EM18" s="152">
        <f t="shared" ca="1" si="98"/>
        <v>0</v>
      </c>
      <c r="EN18" s="152">
        <f t="shared" ca="1" si="99"/>
        <v>0</v>
      </c>
      <c r="EO18" s="152">
        <f t="shared" ca="1" si="100"/>
        <v>0</v>
      </c>
      <c r="EP18" s="152">
        <f t="shared" ca="1" si="101"/>
        <v>0</v>
      </c>
      <c r="EQ18" s="152">
        <f t="shared" ca="1" si="102"/>
        <v>0</v>
      </c>
      <c r="ER18" s="152">
        <f t="shared" ca="1" si="103"/>
        <v>0</v>
      </c>
      <c r="ES18" s="152">
        <f t="shared" ca="1" si="104"/>
        <v>0</v>
      </c>
      <c r="ET18" s="152">
        <f t="shared" ca="1" si="105"/>
        <v>0</v>
      </c>
      <c r="EU18" s="154">
        <f t="shared" ca="1" si="25"/>
        <v>0</v>
      </c>
      <c r="EV18" s="152" t="str">
        <f t="shared" ca="1" si="26"/>
        <v/>
      </c>
      <c r="EW18" s="152" t="str">
        <f t="shared" ca="1" si="27"/>
        <v/>
      </c>
      <c r="EX18" s="152" t="str">
        <f t="shared" ca="1" si="28"/>
        <v/>
      </c>
      <c r="EY18" s="152" t="str">
        <f t="shared" ca="1" si="29"/>
        <v/>
      </c>
      <c r="EZ18" s="152" t="str">
        <f t="shared" ca="1" si="30"/>
        <v/>
      </c>
      <c r="FA18" s="152" t="str">
        <f t="shared" ca="1" si="31"/>
        <v/>
      </c>
      <c r="FB18" s="152" t="str">
        <f t="shared" ca="1" si="32"/>
        <v/>
      </c>
      <c r="FC18" s="152" t="str">
        <f t="shared" ca="1" si="33"/>
        <v/>
      </c>
      <c r="FD18" s="152" t="str">
        <f t="shared" ca="1" si="34"/>
        <v/>
      </c>
      <c r="FE18" s="152" t="str">
        <f t="shared" ca="1" si="35"/>
        <v/>
      </c>
      <c r="FF18" s="152" t="str">
        <f t="shared" ca="1" si="36"/>
        <v/>
      </c>
      <c r="FG18" s="152" t="str">
        <f t="shared" ca="1" si="37"/>
        <v/>
      </c>
      <c r="FH18" s="154">
        <f ca="1">COUNTIF(EV18:FG18,"3/3")+COUNTIF(EV18:FG18,"2/3")+COUNTIF(EV18:FG18,"1/3")+COUNTIF(EV18:FG18,"1/4")</f>
        <v>0</v>
      </c>
      <c r="FI18" s="155">
        <f t="shared" ca="1" si="38"/>
        <v>0</v>
      </c>
      <c r="FJ18" s="156"/>
      <c r="FK18" s="152">
        <f t="shared" ca="1" si="107"/>
        <v>0</v>
      </c>
      <c r="FL18" s="152">
        <f t="shared" ca="1" si="108"/>
        <v>0</v>
      </c>
      <c r="FM18" s="152">
        <f t="shared" ca="1" si="109"/>
        <v>0</v>
      </c>
      <c r="FN18" s="152">
        <f t="shared" ca="1" si="110"/>
        <v>0</v>
      </c>
      <c r="FO18" s="157"/>
      <c r="FP18" s="158" t="str">
        <f t="shared" ca="1" si="111"/>
        <v/>
      </c>
      <c r="FQ18" s="243" t="str">
        <f t="shared" ca="1" si="112"/>
        <v/>
      </c>
      <c r="FR18" s="159" t="str">
        <f t="shared" ca="1" si="113"/>
        <v/>
      </c>
      <c r="FS18" s="160"/>
      <c r="FT18" s="161">
        <f t="shared" ca="1" si="114"/>
        <v>0</v>
      </c>
      <c r="FU18" s="162">
        <f t="shared" ca="1" si="115"/>
        <v>0</v>
      </c>
      <c r="FV18" s="162">
        <f t="shared" ca="1" si="116"/>
        <v>0</v>
      </c>
      <c r="FW18" s="162">
        <f t="shared" ca="1" si="117"/>
        <v>0</v>
      </c>
      <c r="FX18" s="162">
        <f t="shared" ca="1" si="118"/>
        <v>0</v>
      </c>
      <c r="FY18" s="162">
        <f t="shared" ca="1" si="119"/>
        <v>0</v>
      </c>
      <c r="FZ18" s="162">
        <f t="shared" ca="1" si="120"/>
        <v>0</v>
      </c>
      <c r="GA18" s="162">
        <f t="shared" ca="1" si="121"/>
        <v>0</v>
      </c>
      <c r="GB18" s="162">
        <f t="shared" ca="1" si="122"/>
        <v>0</v>
      </c>
      <c r="GC18" s="162">
        <f t="shared" ca="1" si="123"/>
        <v>0</v>
      </c>
      <c r="GD18" s="162">
        <f t="shared" ca="1" si="124"/>
        <v>0</v>
      </c>
      <c r="GE18" s="162">
        <f t="shared" ca="1" si="125"/>
        <v>0</v>
      </c>
      <c r="GF18" s="162">
        <f t="shared" ca="1" si="126"/>
        <v>0</v>
      </c>
      <c r="GG18" s="161">
        <f t="shared" ca="1" si="127"/>
        <v>0</v>
      </c>
      <c r="GH18" s="161">
        <f t="shared" ca="1" si="128"/>
        <v>0</v>
      </c>
      <c r="GI18" s="161">
        <f t="shared" ca="1" si="129"/>
        <v>0</v>
      </c>
      <c r="GJ18" s="161">
        <f t="shared" ca="1" si="130"/>
        <v>0</v>
      </c>
      <c r="GK18" s="161">
        <f t="shared" ca="1" si="131"/>
        <v>0</v>
      </c>
      <c r="GL18" s="157"/>
      <c r="GM18" s="163">
        <f t="shared" ca="1" si="39"/>
        <v>0</v>
      </c>
      <c r="GN18" s="163">
        <f t="shared" ca="1" si="40"/>
        <v>0</v>
      </c>
      <c r="GO18" s="163">
        <f t="shared" ca="1" si="41"/>
        <v>0</v>
      </c>
      <c r="GP18" s="163">
        <f t="shared" ca="1" si="42"/>
        <v>0</v>
      </c>
      <c r="GQ18" s="163">
        <f t="shared" ca="1" si="43"/>
        <v>0</v>
      </c>
      <c r="GR18" s="163">
        <f t="shared" ca="1" si="44"/>
        <v>0</v>
      </c>
      <c r="GS18" s="163">
        <f t="shared" ca="1" si="45"/>
        <v>0</v>
      </c>
      <c r="GT18" s="163">
        <f t="shared" ca="1" si="46"/>
        <v>0</v>
      </c>
      <c r="GU18" s="163">
        <f t="shared" ca="1" si="47"/>
        <v>0</v>
      </c>
      <c r="GV18" s="163">
        <f t="shared" ca="1" si="48"/>
        <v>0</v>
      </c>
      <c r="GW18" s="163">
        <f t="shared" ca="1" si="49"/>
        <v>0</v>
      </c>
      <c r="GX18" s="164">
        <f t="shared" ca="1" si="50"/>
        <v>0</v>
      </c>
      <c r="GY18" s="165">
        <f t="shared" ca="1" si="132"/>
        <v>0</v>
      </c>
      <c r="GZ18" s="165">
        <f t="shared" ca="1" si="133"/>
        <v>0</v>
      </c>
      <c r="HA18" s="166">
        <f t="shared" ca="1" si="134"/>
        <v>0</v>
      </c>
      <c r="HB18" s="245">
        <f t="shared" ca="1" si="135"/>
        <v>1</v>
      </c>
      <c r="HC18" s="166">
        <f t="shared" ca="1" si="136"/>
        <v>0</v>
      </c>
      <c r="HD18" s="167">
        <f t="shared" ca="1" si="51"/>
        <v>0</v>
      </c>
      <c r="HE18" s="168">
        <f t="shared" ca="1" si="52"/>
        <v>0</v>
      </c>
      <c r="HF18" s="169">
        <f t="shared" ca="1" si="53"/>
        <v>0</v>
      </c>
      <c r="HG18" s="170" t="str">
        <f t="shared" ca="1" si="137"/>
        <v/>
      </c>
      <c r="HH18" s="171">
        <f t="shared" ca="1" si="138"/>
        <v>0</v>
      </c>
      <c r="HI18" s="246" t="str">
        <f t="shared" ca="1" si="139"/>
        <v/>
      </c>
      <c r="HJ18" s="221">
        <f t="shared" ca="1" si="140"/>
        <v>0</v>
      </c>
      <c r="HK18" s="249">
        <f t="shared" ca="1" si="141"/>
        <v>1</v>
      </c>
      <c r="HL18" s="197">
        <f t="shared" ca="1" si="142"/>
        <v>0</v>
      </c>
      <c r="HN18" s="162" t="str">
        <f t="shared" ca="1" si="54"/>
        <v/>
      </c>
      <c r="HO18" s="161" t="str">
        <f t="shared" ca="1" si="54"/>
        <v/>
      </c>
      <c r="HP18" s="161" t="str">
        <f t="shared" ca="1" si="54"/>
        <v/>
      </c>
      <c r="HQ18" s="161" t="str">
        <f t="shared" ca="1" si="54"/>
        <v/>
      </c>
      <c r="HR18" s="161" t="str">
        <f t="shared" ca="1" si="54"/>
        <v/>
      </c>
      <c r="HS18" s="161" t="str">
        <f t="shared" ca="1" si="54"/>
        <v/>
      </c>
      <c r="HT18" s="161" t="str">
        <f t="shared" ca="1" si="55"/>
        <v/>
      </c>
      <c r="HU18" s="161" t="str">
        <f t="shared" ca="1" si="55"/>
        <v/>
      </c>
      <c r="HV18" s="161" t="str">
        <f t="shared" ca="1" si="55"/>
        <v/>
      </c>
      <c r="HW18" s="161" t="str">
        <f t="shared" ca="1" si="55"/>
        <v/>
      </c>
      <c r="HX18" s="161" t="str">
        <f t="shared" ca="1" si="55"/>
        <v/>
      </c>
      <c r="HY18" s="161" t="str">
        <f t="shared" ca="1" si="55"/>
        <v/>
      </c>
      <c r="HZ18" s="161">
        <f t="shared" ca="1" si="143"/>
        <v>0</v>
      </c>
      <c r="IA18" s="244">
        <f t="shared" ca="1" si="144"/>
        <v>0</v>
      </c>
    </row>
    <row r="19" spans="2:235">
      <c r="B19" s="129">
        <v>5</v>
      </c>
      <c r="C19" s="295"/>
      <c r="D19" s="296"/>
      <c r="E19" s="297"/>
      <c r="F19" s="298"/>
      <c r="G19" s="18"/>
      <c r="H19" s="3"/>
      <c r="I19" s="3"/>
      <c r="J19" s="4"/>
      <c r="K19" s="287"/>
      <c r="L19" s="288"/>
      <c r="M19" s="208"/>
      <c r="N19" s="19"/>
      <c r="O19" s="11"/>
      <c r="P19" s="19"/>
      <c r="Q19" s="11"/>
      <c r="R19" s="3"/>
      <c r="S19" s="5"/>
      <c r="T19" s="6"/>
      <c r="U19" s="1"/>
      <c r="V19" s="8"/>
      <c r="W19" s="8"/>
      <c r="X19" s="8"/>
      <c r="Y19" s="8"/>
      <c r="Z19" s="8"/>
      <c r="AA19" s="8"/>
      <c r="AB19" s="8"/>
      <c r="AC19" s="8"/>
      <c r="AD19" s="222"/>
      <c r="AE19" s="223"/>
      <c r="AF19" s="222"/>
      <c r="AG19" s="223"/>
      <c r="AH19" s="222"/>
      <c r="AI19" s="223"/>
      <c r="AJ19" s="15"/>
      <c r="AK19" s="15"/>
      <c r="AL19" s="15"/>
      <c r="AM19" s="15"/>
      <c r="AN19" s="15"/>
      <c r="AO19" s="15"/>
      <c r="AP19" s="15"/>
      <c r="AQ19" s="15"/>
      <c r="AR19" s="15"/>
      <c r="AS19" s="15"/>
      <c r="AT19" s="15"/>
      <c r="AU19" s="15"/>
      <c r="AV19" s="216"/>
      <c r="AW19" s="210"/>
      <c r="AX19" s="12"/>
      <c r="AY19" s="19"/>
      <c r="AZ19" s="225"/>
      <c r="BA19" s="211"/>
      <c r="BB19" s="214" t="str">
        <f t="shared" ca="1" si="5"/>
        <v/>
      </c>
      <c r="BC19" s="209"/>
      <c r="BD19" s="209"/>
      <c r="BE19" s="130">
        <f t="shared" ca="1" si="56"/>
        <v>0</v>
      </c>
      <c r="BF19" s="131"/>
      <c r="BG19" s="132" t="str">
        <f t="shared" ca="1" si="57"/>
        <v>○</v>
      </c>
      <c r="BH19" s="132" t="str">
        <f t="shared" ca="1" si="58"/>
        <v/>
      </c>
      <c r="BI19" s="132"/>
      <c r="BJ19" s="132" t="str">
        <f t="shared" ca="1" si="59"/>
        <v/>
      </c>
      <c r="BK19" s="132" t="str">
        <f t="shared" ca="1" si="60"/>
        <v>○</v>
      </c>
      <c r="BL19" s="132"/>
      <c r="BM19" s="132"/>
      <c r="BN19" s="132" t="str">
        <f t="shared" ca="1" si="61"/>
        <v/>
      </c>
      <c r="BO19" s="132" t="str">
        <f t="shared" ca="1" si="62"/>
        <v>○</v>
      </c>
      <c r="BP19" s="132" t="str">
        <f t="shared" ca="1" si="63"/>
        <v/>
      </c>
      <c r="BQ19" s="132"/>
      <c r="BR19" s="176" t="s">
        <v>117</v>
      </c>
      <c r="BS19" s="178">
        <f ca="1">DT4</f>
        <v>0</v>
      </c>
      <c r="BT19" s="174"/>
      <c r="BU19" s="174"/>
      <c r="BV19" s="174"/>
      <c r="BW19" s="174"/>
      <c r="BX19" s="174"/>
      <c r="BY19" s="174"/>
      <c r="BZ19" s="174"/>
      <c r="CA19" s="174"/>
      <c r="CB19" s="174"/>
      <c r="CC19" s="174"/>
      <c r="CD19" s="174"/>
      <c r="CE19" s="175"/>
      <c r="CF19" s="26">
        <v>18</v>
      </c>
      <c r="CG19" s="136">
        <f t="shared" ca="1" si="64"/>
        <v>5</v>
      </c>
      <c r="CH19" s="289">
        <f t="shared" ca="1" si="65"/>
        <v>0</v>
      </c>
      <c r="CI19" s="290"/>
      <c r="CJ19" s="291">
        <f t="shared" ca="1" si="66"/>
        <v>0</v>
      </c>
      <c r="CK19" s="292"/>
      <c r="CL19" s="137">
        <f t="shared" ca="1" si="67"/>
        <v>0</v>
      </c>
      <c r="CM19" s="136">
        <f t="shared" ca="1" si="68"/>
        <v>0</v>
      </c>
      <c r="CN19" s="138">
        <f t="shared" ca="1" si="69"/>
        <v>0</v>
      </c>
      <c r="CO19" s="139">
        <f t="shared" ca="1" si="70"/>
        <v>0</v>
      </c>
      <c r="CP19" s="289">
        <f t="shared" ca="1" si="71"/>
        <v>0</v>
      </c>
      <c r="CQ19" s="290"/>
      <c r="CR19" s="241">
        <f t="shared" ca="1" si="72"/>
        <v>1</v>
      </c>
      <c r="CS19" s="140">
        <f t="shared" ca="1" si="73"/>
        <v>0</v>
      </c>
      <c r="CT19" s="256">
        <f t="shared" ca="1" si="6"/>
        <v>12</v>
      </c>
      <c r="CU19" s="141">
        <f t="shared" ca="1" si="74"/>
        <v>0</v>
      </c>
      <c r="CV19" s="142">
        <f t="shared" ca="1" si="75"/>
        <v>0</v>
      </c>
      <c r="CW19" s="143">
        <f t="shared" ca="1" si="76"/>
        <v>0</v>
      </c>
      <c r="CX19" s="143">
        <f t="shared" ca="1" si="7"/>
        <v>0</v>
      </c>
      <c r="CY19" s="257">
        <f t="shared" ca="1" si="77"/>
        <v>0</v>
      </c>
      <c r="CZ19" s="136">
        <f t="shared" ca="1" si="78"/>
        <v>0</v>
      </c>
      <c r="DA19" s="144">
        <f t="shared" ca="1" si="79"/>
        <v>0</v>
      </c>
      <c r="DB19" s="143">
        <f t="shared" ca="1" si="80"/>
        <v>0</v>
      </c>
      <c r="DC19" s="143">
        <f t="shared" ca="1" si="81"/>
        <v>0</v>
      </c>
      <c r="DD19" s="136">
        <f t="shared" ca="1" si="82"/>
        <v>0</v>
      </c>
      <c r="DE19" s="242">
        <f t="shared" ca="1" si="83"/>
        <v>0</v>
      </c>
      <c r="DF19" s="136">
        <f t="shared" ca="1" si="84"/>
        <v>0</v>
      </c>
      <c r="DG19" s="145">
        <f t="shared" ca="1" si="85"/>
        <v>0</v>
      </c>
      <c r="DH19" s="146">
        <f t="shared" ca="1" si="86"/>
        <v>0</v>
      </c>
      <c r="DI19" s="242">
        <f t="shared" ca="1" si="87"/>
        <v>0</v>
      </c>
      <c r="DJ19" s="147"/>
      <c r="DK19" s="148">
        <f t="shared" ca="1" si="88"/>
        <v>0</v>
      </c>
      <c r="DL19" s="148">
        <f t="shared" ca="1" si="89"/>
        <v>0</v>
      </c>
      <c r="DM19" s="149">
        <f t="shared" ca="1" si="90"/>
        <v>0</v>
      </c>
      <c r="DN19" s="150">
        <f t="shared" ca="1" si="91"/>
        <v>1</v>
      </c>
      <c r="DO19" s="147"/>
      <c r="DP19" s="151">
        <f t="shared" ca="1" si="92"/>
        <v>0</v>
      </c>
      <c r="DQ19" s="152">
        <f t="shared" ca="1" si="93"/>
        <v>0</v>
      </c>
      <c r="DR19" s="152">
        <f t="shared" ca="1" si="8"/>
        <v>0</v>
      </c>
      <c r="DS19" s="152" t="str">
        <f t="shared" ca="1" si="9"/>
        <v/>
      </c>
      <c r="DT19" s="152">
        <f t="shared" ca="1" si="10"/>
        <v>0</v>
      </c>
      <c r="DU19" s="152" t="str">
        <f t="shared" ca="1" si="11"/>
        <v/>
      </c>
      <c r="DV19" s="153"/>
      <c r="DW19" s="151">
        <f t="shared" ca="1" si="12"/>
        <v>0</v>
      </c>
      <c r="DX19" s="145">
        <f t="shared" ca="1" si="13"/>
        <v>0</v>
      </c>
      <c r="DY19" s="145">
        <f t="shared" ca="1" si="14"/>
        <v>0</v>
      </c>
      <c r="DZ19" s="145">
        <f t="shared" ca="1" si="15"/>
        <v>0</v>
      </c>
      <c r="EA19" s="145">
        <f t="shared" ca="1" si="16"/>
        <v>0</v>
      </c>
      <c r="EB19" s="145">
        <f t="shared" ca="1" si="17"/>
        <v>0</v>
      </c>
      <c r="EC19" s="145">
        <f t="shared" ca="1" si="18"/>
        <v>0</v>
      </c>
      <c r="ED19" s="145">
        <f t="shared" ca="1" si="19"/>
        <v>0</v>
      </c>
      <c r="EE19" s="145">
        <f t="shared" ca="1" si="20"/>
        <v>0</v>
      </c>
      <c r="EF19" s="145">
        <f t="shared" ca="1" si="21"/>
        <v>0</v>
      </c>
      <c r="EG19" s="145">
        <f t="shared" ca="1" si="22"/>
        <v>0</v>
      </c>
      <c r="EH19" s="145">
        <f t="shared" ca="1" si="23"/>
        <v>0</v>
      </c>
      <c r="EI19" s="152">
        <f t="shared" ca="1" si="94"/>
        <v>0</v>
      </c>
      <c r="EJ19" s="152">
        <f t="shared" ca="1" si="95"/>
        <v>0</v>
      </c>
      <c r="EK19" s="152">
        <f t="shared" ca="1" si="96"/>
        <v>0</v>
      </c>
      <c r="EL19" s="152">
        <f t="shared" ca="1" si="97"/>
        <v>0</v>
      </c>
      <c r="EM19" s="152">
        <f t="shared" ca="1" si="98"/>
        <v>0</v>
      </c>
      <c r="EN19" s="152">
        <f t="shared" ca="1" si="99"/>
        <v>0</v>
      </c>
      <c r="EO19" s="152">
        <f t="shared" ca="1" si="100"/>
        <v>0</v>
      </c>
      <c r="EP19" s="152">
        <f t="shared" ca="1" si="101"/>
        <v>0</v>
      </c>
      <c r="EQ19" s="152">
        <f t="shared" ca="1" si="102"/>
        <v>0</v>
      </c>
      <c r="ER19" s="152">
        <f t="shared" ca="1" si="103"/>
        <v>0</v>
      </c>
      <c r="ES19" s="152">
        <f t="shared" ca="1" si="104"/>
        <v>0</v>
      </c>
      <c r="ET19" s="152">
        <f t="shared" ca="1" si="105"/>
        <v>0</v>
      </c>
      <c r="EU19" s="154">
        <f t="shared" ca="1" si="25"/>
        <v>0</v>
      </c>
      <c r="EV19" s="152" t="str">
        <f t="shared" ca="1" si="26"/>
        <v/>
      </c>
      <c r="EW19" s="152" t="str">
        <f t="shared" ca="1" si="27"/>
        <v/>
      </c>
      <c r="EX19" s="152" t="str">
        <f t="shared" ca="1" si="28"/>
        <v/>
      </c>
      <c r="EY19" s="152" t="str">
        <f t="shared" ca="1" si="29"/>
        <v/>
      </c>
      <c r="EZ19" s="152" t="str">
        <f t="shared" ca="1" si="30"/>
        <v/>
      </c>
      <c r="FA19" s="152" t="str">
        <f t="shared" ca="1" si="31"/>
        <v/>
      </c>
      <c r="FB19" s="152" t="str">
        <f t="shared" ca="1" si="32"/>
        <v/>
      </c>
      <c r="FC19" s="152" t="str">
        <f t="shared" ca="1" si="33"/>
        <v/>
      </c>
      <c r="FD19" s="152" t="str">
        <f t="shared" ca="1" si="34"/>
        <v/>
      </c>
      <c r="FE19" s="152" t="str">
        <f t="shared" ca="1" si="35"/>
        <v/>
      </c>
      <c r="FF19" s="152" t="str">
        <f t="shared" ca="1" si="36"/>
        <v/>
      </c>
      <c r="FG19" s="152" t="str">
        <f t="shared" ca="1" si="37"/>
        <v/>
      </c>
      <c r="FH19" s="154">
        <f t="shared" ref="FH19:FH82" ca="1" si="145">COUNTIF(EV19:FG19,"3/3")+COUNTIF(EV19:FG19,"2/3")+COUNTIF(EV19:FG19,"1/3")+COUNTIF(EV19:FG19,"1/4")</f>
        <v>0</v>
      </c>
      <c r="FI19" s="155">
        <f t="shared" ca="1" si="38"/>
        <v>0</v>
      </c>
      <c r="FJ19" s="156"/>
      <c r="FK19" s="152">
        <f t="shared" ca="1" si="107"/>
        <v>0</v>
      </c>
      <c r="FL19" s="152">
        <f t="shared" ca="1" si="108"/>
        <v>0</v>
      </c>
      <c r="FM19" s="152">
        <f t="shared" ca="1" si="109"/>
        <v>0</v>
      </c>
      <c r="FN19" s="152">
        <f t="shared" ca="1" si="110"/>
        <v>0</v>
      </c>
      <c r="FO19" s="157"/>
      <c r="FP19" s="158" t="str">
        <f t="shared" ca="1" si="111"/>
        <v/>
      </c>
      <c r="FQ19" s="243" t="str">
        <f t="shared" ca="1" si="112"/>
        <v/>
      </c>
      <c r="FR19" s="159" t="str">
        <f t="shared" ca="1" si="113"/>
        <v/>
      </c>
      <c r="FS19" s="160"/>
      <c r="FT19" s="161">
        <f t="shared" ca="1" si="114"/>
        <v>0</v>
      </c>
      <c r="FU19" s="162">
        <f t="shared" ca="1" si="115"/>
        <v>0</v>
      </c>
      <c r="FV19" s="162">
        <f t="shared" ca="1" si="116"/>
        <v>0</v>
      </c>
      <c r="FW19" s="162">
        <f t="shared" ca="1" si="117"/>
        <v>0</v>
      </c>
      <c r="FX19" s="162">
        <f t="shared" ca="1" si="118"/>
        <v>0</v>
      </c>
      <c r="FY19" s="162">
        <f t="shared" ca="1" si="119"/>
        <v>0</v>
      </c>
      <c r="FZ19" s="162">
        <f t="shared" ca="1" si="120"/>
        <v>0</v>
      </c>
      <c r="GA19" s="162">
        <f t="shared" ca="1" si="121"/>
        <v>0</v>
      </c>
      <c r="GB19" s="162">
        <f t="shared" ca="1" si="122"/>
        <v>0</v>
      </c>
      <c r="GC19" s="162">
        <f t="shared" ca="1" si="123"/>
        <v>0</v>
      </c>
      <c r="GD19" s="162">
        <f t="shared" ca="1" si="124"/>
        <v>0</v>
      </c>
      <c r="GE19" s="162">
        <f t="shared" ca="1" si="125"/>
        <v>0</v>
      </c>
      <c r="GF19" s="162">
        <f t="shared" ca="1" si="126"/>
        <v>0</v>
      </c>
      <c r="GG19" s="161">
        <f t="shared" ca="1" si="127"/>
        <v>0</v>
      </c>
      <c r="GH19" s="161">
        <f t="shared" ca="1" si="128"/>
        <v>0</v>
      </c>
      <c r="GI19" s="161">
        <f t="shared" ca="1" si="129"/>
        <v>0</v>
      </c>
      <c r="GJ19" s="161">
        <f t="shared" ca="1" si="130"/>
        <v>0</v>
      </c>
      <c r="GK19" s="161">
        <f t="shared" ca="1" si="131"/>
        <v>0</v>
      </c>
      <c r="GL19" s="157"/>
      <c r="GM19" s="163">
        <f t="shared" ca="1" si="39"/>
        <v>0</v>
      </c>
      <c r="GN19" s="163">
        <f t="shared" ca="1" si="40"/>
        <v>0</v>
      </c>
      <c r="GO19" s="163">
        <f t="shared" ca="1" si="41"/>
        <v>0</v>
      </c>
      <c r="GP19" s="163">
        <f t="shared" ca="1" si="42"/>
        <v>0</v>
      </c>
      <c r="GQ19" s="163">
        <f t="shared" ca="1" si="43"/>
        <v>0</v>
      </c>
      <c r="GR19" s="163">
        <f t="shared" ca="1" si="44"/>
        <v>0</v>
      </c>
      <c r="GS19" s="163">
        <f t="shared" ca="1" si="45"/>
        <v>0</v>
      </c>
      <c r="GT19" s="163">
        <f t="shared" ca="1" si="46"/>
        <v>0</v>
      </c>
      <c r="GU19" s="163">
        <f t="shared" ca="1" si="47"/>
        <v>0</v>
      </c>
      <c r="GV19" s="163">
        <f t="shared" ca="1" si="48"/>
        <v>0</v>
      </c>
      <c r="GW19" s="163">
        <f t="shared" ca="1" si="49"/>
        <v>0</v>
      </c>
      <c r="GX19" s="164">
        <f t="shared" ca="1" si="50"/>
        <v>0</v>
      </c>
      <c r="GY19" s="165">
        <f t="shared" ca="1" si="132"/>
        <v>0</v>
      </c>
      <c r="GZ19" s="165">
        <f t="shared" ca="1" si="133"/>
        <v>0</v>
      </c>
      <c r="HA19" s="166">
        <f t="shared" ca="1" si="134"/>
        <v>0</v>
      </c>
      <c r="HB19" s="245">
        <f t="shared" ca="1" si="135"/>
        <v>1</v>
      </c>
      <c r="HC19" s="166">
        <f t="shared" ca="1" si="136"/>
        <v>0</v>
      </c>
      <c r="HD19" s="167">
        <f t="shared" ca="1" si="51"/>
        <v>0</v>
      </c>
      <c r="HE19" s="168">
        <f t="shared" ca="1" si="52"/>
        <v>0</v>
      </c>
      <c r="HF19" s="169">
        <f t="shared" ca="1" si="53"/>
        <v>0</v>
      </c>
      <c r="HG19" s="170" t="str">
        <f t="shared" ca="1" si="137"/>
        <v/>
      </c>
      <c r="HH19" s="171">
        <f t="shared" ca="1" si="138"/>
        <v>0</v>
      </c>
      <c r="HI19" s="246" t="str">
        <f t="shared" ca="1" si="139"/>
        <v/>
      </c>
      <c r="HJ19" s="221">
        <f t="shared" ca="1" si="140"/>
        <v>0</v>
      </c>
      <c r="HK19" s="249">
        <f t="shared" ca="1" si="141"/>
        <v>1</v>
      </c>
      <c r="HL19" s="197">
        <f t="shared" ca="1" si="142"/>
        <v>0</v>
      </c>
      <c r="HN19" s="162" t="str">
        <f t="shared" ca="1" si="54"/>
        <v/>
      </c>
      <c r="HO19" s="161" t="str">
        <f t="shared" ca="1" si="54"/>
        <v/>
      </c>
      <c r="HP19" s="161" t="str">
        <f t="shared" ca="1" si="54"/>
        <v/>
      </c>
      <c r="HQ19" s="161" t="str">
        <f t="shared" ca="1" si="54"/>
        <v/>
      </c>
      <c r="HR19" s="161" t="str">
        <f t="shared" ca="1" si="54"/>
        <v/>
      </c>
      <c r="HS19" s="161" t="str">
        <f t="shared" ca="1" si="54"/>
        <v/>
      </c>
      <c r="HT19" s="161" t="str">
        <f t="shared" ca="1" si="55"/>
        <v/>
      </c>
      <c r="HU19" s="161" t="str">
        <f t="shared" ca="1" si="55"/>
        <v/>
      </c>
      <c r="HV19" s="161" t="str">
        <f t="shared" ca="1" si="55"/>
        <v/>
      </c>
      <c r="HW19" s="161" t="str">
        <f t="shared" ca="1" si="55"/>
        <v/>
      </c>
      <c r="HX19" s="161" t="str">
        <f t="shared" ca="1" si="55"/>
        <v/>
      </c>
      <c r="HY19" s="161" t="str">
        <f t="shared" ca="1" si="55"/>
        <v/>
      </c>
      <c r="HZ19" s="161">
        <f t="shared" ca="1" si="143"/>
        <v>0</v>
      </c>
      <c r="IA19" s="244">
        <f t="shared" ca="1" si="144"/>
        <v>0</v>
      </c>
    </row>
    <row r="20" spans="2:235">
      <c r="B20" s="129">
        <v>6</v>
      </c>
      <c r="C20" s="295"/>
      <c r="D20" s="296"/>
      <c r="E20" s="297"/>
      <c r="F20" s="298"/>
      <c r="G20" s="18"/>
      <c r="H20" s="3"/>
      <c r="I20" s="3"/>
      <c r="J20" s="4"/>
      <c r="K20" s="287"/>
      <c r="L20" s="288"/>
      <c r="M20" s="208"/>
      <c r="N20" s="19"/>
      <c r="O20" s="11"/>
      <c r="P20" s="19"/>
      <c r="Q20" s="11"/>
      <c r="R20" s="3"/>
      <c r="S20" s="5"/>
      <c r="T20" s="6"/>
      <c r="U20" s="1"/>
      <c r="V20" s="8"/>
      <c r="W20" s="8"/>
      <c r="X20" s="8"/>
      <c r="Y20" s="8"/>
      <c r="Z20" s="8"/>
      <c r="AA20" s="8"/>
      <c r="AB20" s="8"/>
      <c r="AC20" s="8"/>
      <c r="AD20" s="222"/>
      <c r="AE20" s="223"/>
      <c r="AF20" s="222"/>
      <c r="AG20" s="223"/>
      <c r="AH20" s="222"/>
      <c r="AI20" s="223"/>
      <c r="AJ20" s="15"/>
      <c r="AK20" s="15"/>
      <c r="AL20" s="15"/>
      <c r="AM20" s="15"/>
      <c r="AN20" s="15"/>
      <c r="AO20" s="15"/>
      <c r="AP20" s="15"/>
      <c r="AQ20" s="15"/>
      <c r="AR20" s="15"/>
      <c r="AS20" s="15"/>
      <c r="AT20" s="15"/>
      <c r="AU20" s="15"/>
      <c r="AV20" s="216"/>
      <c r="AW20" s="210"/>
      <c r="AX20" s="12"/>
      <c r="AY20" s="19"/>
      <c r="AZ20" s="226"/>
      <c r="BA20" s="211"/>
      <c r="BB20" s="214" t="str">
        <f t="shared" ca="1" si="5"/>
        <v/>
      </c>
      <c r="BC20" s="209"/>
      <c r="BD20" s="209"/>
      <c r="BE20" s="130">
        <f t="shared" ca="1" si="56"/>
        <v>0</v>
      </c>
      <c r="BF20" s="131"/>
      <c r="BG20" s="132" t="str">
        <f t="shared" ca="1" si="57"/>
        <v>○</v>
      </c>
      <c r="BH20" s="132" t="str">
        <f t="shared" ca="1" si="58"/>
        <v/>
      </c>
      <c r="BI20" s="132"/>
      <c r="BJ20" s="132" t="str">
        <f t="shared" ca="1" si="59"/>
        <v/>
      </c>
      <c r="BK20" s="132" t="str">
        <f t="shared" ca="1" si="60"/>
        <v>○</v>
      </c>
      <c r="BL20" s="132"/>
      <c r="BM20" s="132"/>
      <c r="BN20" s="132" t="str">
        <f t="shared" ca="1" si="61"/>
        <v/>
      </c>
      <c r="BO20" s="132" t="str">
        <f t="shared" ca="1" si="62"/>
        <v>○</v>
      </c>
      <c r="BP20" s="132" t="str">
        <f t="shared" ca="1" si="63"/>
        <v/>
      </c>
      <c r="BQ20" s="132"/>
      <c r="BR20" s="176" t="s">
        <v>197</v>
      </c>
      <c r="BS20" s="179">
        <f ca="1">DT5</f>
        <v>0</v>
      </c>
      <c r="BT20" s="174"/>
      <c r="BU20" s="174"/>
      <c r="BV20" s="174"/>
      <c r="BW20" s="174"/>
      <c r="BX20" s="174"/>
      <c r="BY20" s="174"/>
      <c r="BZ20" s="174"/>
      <c r="CA20" s="174"/>
      <c r="CB20" s="174"/>
      <c r="CC20" s="174"/>
      <c r="CD20" s="174"/>
      <c r="CE20" s="175"/>
      <c r="CF20" s="26">
        <v>19</v>
      </c>
      <c r="CG20" s="136">
        <f t="shared" ca="1" si="64"/>
        <v>6</v>
      </c>
      <c r="CH20" s="289">
        <f t="shared" ca="1" si="65"/>
        <v>0</v>
      </c>
      <c r="CI20" s="290"/>
      <c r="CJ20" s="291">
        <f t="shared" ca="1" si="66"/>
        <v>0</v>
      </c>
      <c r="CK20" s="292"/>
      <c r="CL20" s="137">
        <f t="shared" ca="1" si="67"/>
        <v>0</v>
      </c>
      <c r="CM20" s="136">
        <f t="shared" ca="1" si="68"/>
        <v>0</v>
      </c>
      <c r="CN20" s="138">
        <f t="shared" ca="1" si="69"/>
        <v>0</v>
      </c>
      <c r="CO20" s="139">
        <f t="shared" ca="1" si="70"/>
        <v>0</v>
      </c>
      <c r="CP20" s="289">
        <f t="shared" ca="1" si="71"/>
        <v>0</v>
      </c>
      <c r="CQ20" s="290"/>
      <c r="CR20" s="241">
        <f t="shared" ca="1" si="72"/>
        <v>1</v>
      </c>
      <c r="CS20" s="140">
        <f t="shared" ca="1" si="73"/>
        <v>0</v>
      </c>
      <c r="CT20" s="256">
        <f t="shared" ca="1" si="6"/>
        <v>12</v>
      </c>
      <c r="CU20" s="141">
        <f t="shared" ca="1" si="74"/>
        <v>0</v>
      </c>
      <c r="CV20" s="142">
        <f t="shared" ca="1" si="75"/>
        <v>0</v>
      </c>
      <c r="CW20" s="143">
        <f t="shared" ca="1" si="76"/>
        <v>0</v>
      </c>
      <c r="CX20" s="143">
        <f t="shared" ca="1" si="7"/>
        <v>0</v>
      </c>
      <c r="CY20" s="257">
        <f t="shared" ca="1" si="77"/>
        <v>0</v>
      </c>
      <c r="CZ20" s="136">
        <f t="shared" ca="1" si="78"/>
        <v>0</v>
      </c>
      <c r="DA20" s="144">
        <f t="shared" ca="1" si="79"/>
        <v>0</v>
      </c>
      <c r="DB20" s="143">
        <f t="shared" ca="1" si="80"/>
        <v>0</v>
      </c>
      <c r="DC20" s="143">
        <f t="shared" ca="1" si="81"/>
        <v>0</v>
      </c>
      <c r="DD20" s="136">
        <f t="shared" ca="1" si="82"/>
        <v>0</v>
      </c>
      <c r="DE20" s="242">
        <f t="shared" ca="1" si="83"/>
        <v>0</v>
      </c>
      <c r="DF20" s="136">
        <f t="shared" ca="1" si="84"/>
        <v>0</v>
      </c>
      <c r="DG20" s="145">
        <f t="shared" ca="1" si="85"/>
        <v>0</v>
      </c>
      <c r="DH20" s="146">
        <f t="shared" ca="1" si="86"/>
        <v>0</v>
      </c>
      <c r="DI20" s="242">
        <f t="shared" ca="1" si="87"/>
        <v>0</v>
      </c>
      <c r="DJ20" s="147"/>
      <c r="DK20" s="148">
        <f t="shared" ca="1" si="88"/>
        <v>0</v>
      </c>
      <c r="DL20" s="148">
        <f t="shared" ca="1" si="89"/>
        <v>0</v>
      </c>
      <c r="DM20" s="149">
        <f t="shared" ca="1" si="90"/>
        <v>0</v>
      </c>
      <c r="DN20" s="150">
        <f t="shared" ca="1" si="91"/>
        <v>1</v>
      </c>
      <c r="DO20" s="147"/>
      <c r="DP20" s="151">
        <f t="shared" ca="1" si="92"/>
        <v>0</v>
      </c>
      <c r="DQ20" s="152">
        <f t="shared" ca="1" si="93"/>
        <v>0</v>
      </c>
      <c r="DR20" s="152">
        <f t="shared" ca="1" si="8"/>
        <v>0</v>
      </c>
      <c r="DS20" s="152" t="str">
        <f t="shared" ca="1" si="9"/>
        <v/>
      </c>
      <c r="DT20" s="152">
        <f t="shared" ca="1" si="10"/>
        <v>0</v>
      </c>
      <c r="DU20" s="152" t="str">
        <f t="shared" ca="1" si="11"/>
        <v/>
      </c>
      <c r="DV20" s="153"/>
      <c r="DW20" s="151">
        <f t="shared" ca="1" si="12"/>
        <v>0</v>
      </c>
      <c r="DX20" s="145">
        <f t="shared" ca="1" si="13"/>
        <v>0</v>
      </c>
      <c r="DY20" s="145">
        <f t="shared" ca="1" si="14"/>
        <v>0</v>
      </c>
      <c r="DZ20" s="145">
        <f t="shared" ca="1" si="15"/>
        <v>0</v>
      </c>
      <c r="EA20" s="145">
        <f t="shared" ca="1" si="16"/>
        <v>0</v>
      </c>
      <c r="EB20" s="145">
        <f t="shared" ca="1" si="17"/>
        <v>0</v>
      </c>
      <c r="EC20" s="145">
        <f t="shared" ca="1" si="18"/>
        <v>0</v>
      </c>
      <c r="ED20" s="145">
        <f t="shared" ca="1" si="19"/>
        <v>0</v>
      </c>
      <c r="EE20" s="145">
        <f t="shared" ca="1" si="20"/>
        <v>0</v>
      </c>
      <c r="EF20" s="145">
        <f t="shared" ca="1" si="21"/>
        <v>0</v>
      </c>
      <c r="EG20" s="145">
        <f t="shared" ca="1" si="22"/>
        <v>0</v>
      </c>
      <c r="EH20" s="145">
        <f t="shared" ca="1" si="23"/>
        <v>0</v>
      </c>
      <c r="EI20" s="152">
        <f t="shared" ca="1" si="94"/>
        <v>0</v>
      </c>
      <c r="EJ20" s="152">
        <f t="shared" ca="1" si="95"/>
        <v>0</v>
      </c>
      <c r="EK20" s="152">
        <f t="shared" ca="1" si="96"/>
        <v>0</v>
      </c>
      <c r="EL20" s="152">
        <f t="shared" ca="1" si="97"/>
        <v>0</v>
      </c>
      <c r="EM20" s="152">
        <f t="shared" ca="1" si="98"/>
        <v>0</v>
      </c>
      <c r="EN20" s="152">
        <f t="shared" ca="1" si="99"/>
        <v>0</v>
      </c>
      <c r="EO20" s="152">
        <f t="shared" ca="1" si="100"/>
        <v>0</v>
      </c>
      <c r="EP20" s="152">
        <f t="shared" ca="1" si="101"/>
        <v>0</v>
      </c>
      <c r="EQ20" s="152">
        <f t="shared" ca="1" si="102"/>
        <v>0</v>
      </c>
      <c r="ER20" s="152">
        <f t="shared" ca="1" si="103"/>
        <v>0</v>
      </c>
      <c r="ES20" s="152">
        <f t="shared" ca="1" si="104"/>
        <v>0</v>
      </c>
      <c r="ET20" s="152">
        <f t="shared" ca="1" si="105"/>
        <v>0</v>
      </c>
      <c r="EU20" s="154">
        <f t="shared" ca="1" si="25"/>
        <v>0</v>
      </c>
      <c r="EV20" s="152" t="str">
        <f t="shared" ca="1" si="26"/>
        <v/>
      </c>
      <c r="EW20" s="152" t="str">
        <f t="shared" ca="1" si="27"/>
        <v/>
      </c>
      <c r="EX20" s="152" t="str">
        <f t="shared" ca="1" si="28"/>
        <v/>
      </c>
      <c r="EY20" s="152" t="str">
        <f t="shared" ca="1" si="29"/>
        <v/>
      </c>
      <c r="EZ20" s="152" t="str">
        <f t="shared" ca="1" si="30"/>
        <v/>
      </c>
      <c r="FA20" s="152" t="str">
        <f t="shared" ca="1" si="31"/>
        <v/>
      </c>
      <c r="FB20" s="152" t="str">
        <f t="shared" ca="1" si="32"/>
        <v/>
      </c>
      <c r="FC20" s="152" t="str">
        <f t="shared" ca="1" si="33"/>
        <v/>
      </c>
      <c r="FD20" s="152" t="str">
        <f t="shared" ca="1" si="34"/>
        <v/>
      </c>
      <c r="FE20" s="152" t="str">
        <f t="shared" ca="1" si="35"/>
        <v/>
      </c>
      <c r="FF20" s="152" t="str">
        <f t="shared" ca="1" si="36"/>
        <v/>
      </c>
      <c r="FG20" s="152" t="str">
        <f t="shared" ca="1" si="37"/>
        <v/>
      </c>
      <c r="FH20" s="154">
        <f t="shared" ca="1" si="145"/>
        <v>0</v>
      </c>
      <c r="FI20" s="155">
        <f t="shared" ca="1" si="38"/>
        <v>0</v>
      </c>
      <c r="FJ20" s="156"/>
      <c r="FK20" s="152">
        <f t="shared" ca="1" si="107"/>
        <v>0</v>
      </c>
      <c r="FL20" s="152">
        <f t="shared" ca="1" si="108"/>
        <v>0</v>
      </c>
      <c r="FM20" s="152">
        <f t="shared" ca="1" si="109"/>
        <v>0</v>
      </c>
      <c r="FN20" s="152">
        <f t="shared" ca="1" si="110"/>
        <v>0</v>
      </c>
      <c r="FO20" s="157"/>
      <c r="FP20" s="158" t="str">
        <f t="shared" ca="1" si="111"/>
        <v/>
      </c>
      <c r="FQ20" s="243" t="str">
        <f t="shared" ca="1" si="112"/>
        <v/>
      </c>
      <c r="FR20" s="159" t="str">
        <f t="shared" ca="1" si="113"/>
        <v/>
      </c>
      <c r="FS20" s="160"/>
      <c r="FT20" s="161">
        <f t="shared" ca="1" si="114"/>
        <v>0</v>
      </c>
      <c r="FU20" s="162">
        <f t="shared" ca="1" si="115"/>
        <v>0</v>
      </c>
      <c r="FV20" s="162">
        <f t="shared" ca="1" si="116"/>
        <v>0</v>
      </c>
      <c r="FW20" s="162">
        <f t="shared" ca="1" si="117"/>
        <v>0</v>
      </c>
      <c r="FX20" s="162">
        <f t="shared" ca="1" si="118"/>
        <v>0</v>
      </c>
      <c r="FY20" s="162">
        <f t="shared" ca="1" si="119"/>
        <v>0</v>
      </c>
      <c r="FZ20" s="162">
        <f t="shared" ca="1" si="120"/>
        <v>0</v>
      </c>
      <c r="GA20" s="162">
        <f t="shared" ca="1" si="121"/>
        <v>0</v>
      </c>
      <c r="GB20" s="162">
        <f t="shared" ca="1" si="122"/>
        <v>0</v>
      </c>
      <c r="GC20" s="162">
        <f t="shared" ca="1" si="123"/>
        <v>0</v>
      </c>
      <c r="GD20" s="162">
        <f t="shared" ca="1" si="124"/>
        <v>0</v>
      </c>
      <c r="GE20" s="162">
        <f t="shared" ca="1" si="125"/>
        <v>0</v>
      </c>
      <c r="GF20" s="162">
        <f t="shared" ca="1" si="126"/>
        <v>0</v>
      </c>
      <c r="GG20" s="161">
        <f t="shared" ca="1" si="127"/>
        <v>0</v>
      </c>
      <c r="GH20" s="161">
        <f t="shared" ca="1" si="128"/>
        <v>0</v>
      </c>
      <c r="GI20" s="161">
        <f t="shared" ca="1" si="129"/>
        <v>0</v>
      </c>
      <c r="GJ20" s="161">
        <f t="shared" ca="1" si="130"/>
        <v>0</v>
      </c>
      <c r="GK20" s="161">
        <f t="shared" ca="1" si="131"/>
        <v>0</v>
      </c>
      <c r="GL20" s="157"/>
      <c r="GM20" s="163">
        <f t="shared" ca="1" si="39"/>
        <v>0</v>
      </c>
      <c r="GN20" s="163">
        <f t="shared" ca="1" si="40"/>
        <v>0</v>
      </c>
      <c r="GO20" s="163">
        <f t="shared" ca="1" si="41"/>
        <v>0</v>
      </c>
      <c r="GP20" s="163">
        <f t="shared" ca="1" si="42"/>
        <v>0</v>
      </c>
      <c r="GQ20" s="163">
        <f t="shared" ca="1" si="43"/>
        <v>0</v>
      </c>
      <c r="GR20" s="163">
        <f t="shared" ca="1" si="44"/>
        <v>0</v>
      </c>
      <c r="GS20" s="163">
        <f t="shared" ca="1" si="45"/>
        <v>0</v>
      </c>
      <c r="GT20" s="163">
        <f t="shared" ca="1" si="46"/>
        <v>0</v>
      </c>
      <c r="GU20" s="163">
        <f t="shared" ca="1" si="47"/>
        <v>0</v>
      </c>
      <c r="GV20" s="163">
        <f t="shared" ca="1" si="48"/>
        <v>0</v>
      </c>
      <c r="GW20" s="163">
        <f t="shared" ca="1" si="49"/>
        <v>0</v>
      </c>
      <c r="GX20" s="164">
        <f t="shared" ca="1" si="50"/>
        <v>0</v>
      </c>
      <c r="GY20" s="165">
        <f t="shared" ca="1" si="132"/>
        <v>0</v>
      </c>
      <c r="GZ20" s="165">
        <f t="shared" ca="1" si="133"/>
        <v>0</v>
      </c>
      <c r="HA20" s="166">
        <f t="shared" ca="1" si="134"/>
        <v>0</v>
      </c>
      <c r="HB20" s="245">
        <f t="shared" ca="1" si="135"/>
        <v>1</v>
      </c>
      <c r="HC20" s="166">
        <f t="shared" ca="1" si="136"/>
        <v>0</v>
      </c>
      <c r="HD20" s="167">
        <f t="shared" ca="1" si="51"/>
        <v>0</v>
      </c>
      <c r="HE20" s="168">
        <f t="shared" ca="1" si="52"/>
        <v>0</v>
      </c>
      <c r="HF20" s="169">
        <f t="shared" ca="1" si="53"/>
        <v>0</v>
      </c>
      <c r="HG20" s="170" t="str">
        <f t="shared" ca="1" si="137"/>
        <v/>
      </c>
      <c r="HH20" s="171">
        <f t="shared" ca="1" si="138"/>
        <v>0</v>
      </c>
      <c r="HI20" s="246" t="str">
        <f t="shared" ca="1" si="139"/>
        <v/>
      </c>
      <c r="HJ20" s="221">
        <f t="shared" ca="1" si="140"/>
        <v>0</v>
      </c>
      <c r="HK20" s="249">
        <f t="shared" ca="1" si="141"/>
        <v>1</v>
      </c>
      <c r="HL20" s="197">
        <f t="shared" ca="1" si="142"/>
        <v>0</v>
      </c>
      <c r="HN20" s="162" t="str">
        <f t="shared" ca="1" si="54"/>
        <v/>
      </c>
      <c r="HO20" s="161" t="str">
        <f t="shared" ca="1" si="54"/>
        <v/>
      </c>
      <c r="HP20" s="161" t="str">
        <f t="shared" ca="1" si="54"/>
        <v/>
      </c>
      <c r="HQ20" s="161" t="str">
        <f t="shared" ca="1" si="54"/>
        <v/>
      </c>
      <c r="HR20" s="161" t="str">
        <f t="shared" ca="1" si="54"/>
        <v/>
      </c>
      <c r="HS20" s="161" t="str">
        <f t="shared" ca="1" si="54"/>
        <v/>
      </c>
      <c r="HT20" s="161" t="str">
        <f t="shared" ca="1" si="55"/>
        <v/>
      </c>
      <c r="HU20" s="161" t="str">
        <f t="shared" ca="1" si="55"/>
        <v/>
      </c>
      <c r="HV20" s="161" t="str">
        <f t="shared" ca="1" si="55"/>
        <v/>
      </c>
      <c r="HW20" s="161" t="str">
        <f t="shared" ca="1" si="55"/>
        <v/>
      </c>
      <c r="HX20" s="161" t="str">
        <f t="shared" ca="1" si="55"/>
        <v/>
      </c>
      <c r="HY20" s="161" t="str">
        <f t="shared" ca="1" si="55"/>
        <v/>
      </c>
      <c r="HZ20" s="161">
        <f t="shared" ca="1" si="143"/>
        <v>0</v>
      </c>
      <c r="IA20" s="244">
        <f t="shared" ca="1" si="144"/>
        <v>0</v>
      </c>
    </row>
    <row r="21" spans="2:235">
      <c r="B21" s="129">
        <v>7</v>
      </c>
      <c r="C21" s="295"/>
      <c r="D21" s="296"/>
      <c r="E21" s="297"/>
      <c r="F21" s="298"/>
      <c r="G21" s="18"/>
      <c r="H21" s="3"/>
      <c r="I21" s="3"/>
      <c r="J21" s="4"/>
      <c r="K21" s="287"/>
      <c r="L21" s="288"/>
      <c r="M21" s="208"/>
      <c r="N21" s="19"/>
      <c r="O21" s="11"/>
      <c r="P21" s="19"/>
      <c r="Q21" s="11"/>
      <c r="R21" s="3"/>
      <c r="S21" s="5"/>
      <c r="T21" s="6"/>
      <c r="U21" s="1"/>
      <c r="V21" s="8"/>
      <c r="W21" s="8"/>
      <c r="X21" s="8"/>
      <c r="Y21" s="8"/>
      <c r="Z21" s="8"/>
      <c r="AA21" s="8"/>
      <c r="AB21" s="8"/>
      <c r="AC21" s="8"/>
      <c r="AD21" s="222"/>
      <c r="AE21" s="223"/>
      <c r="AF21" s="222"/>
      <c r="AG21" s="223"/>
      <c r="AH21" s="222"/>
      <c r="AI21" s="223"/>
      <c r="AJ21" s="15"/>
      <c r="AK21" s="15"/>
      <c r="AL21" s="15"/>
      <c r="AM21" s="15"/>
      <c r="AN21" s="15"/>
      <c r="AO21" s="15"/>
      <c r="AP21" s="15"/>
      <c r="AQ21" s="15"/>
      <c r="AR21" s="15"/>
      <c r="AS21" s="15"/>
      <c r="AT21" s="15"/>
      <c r="AU21" s="15"/>
      <c r="AV21" s="216"/>
      <c r="AW21" s="210"/>
      <c r="AX21" s="12"/>
      <c r="AY21" s="19"/>
      <c r="AZ21" s="226"/>
      <c r="BA21" s="211"/>
      <c r="BB21" s="214" t="str">
        <f t="shared" ca="1" si="5"/>
        <v/>
      </c>
      <c r="BC21" s="209"/>
      <c r="BD21" s="209"/>
      <c r="BE21" s="130">
        <f t="shared" ca="1" si="56"/>
        <v>0</v>
      </c>
      <c r="BF21" s="131"/>
      <c r="BG21" s="132" t="str">
        <f t="shared" ca="1" si="57"/>
        <v>○</v>
      </c>
      <c r="BH21" s="132" t="str">
        <f t="shared" ca="1" si="58"/>
        <v/>
      </c>
      <c r="BI21" s="132"/>
      <c r="BJ21" s="132" t="str">
        <f t="shared" ca="1" si="59"/>
        <v/>
      </c>
      <c r="BK21" s="132" t="str">
        <f t="shared" ca="1" si="60"/>
        <v>○</v>
      </c>
      <c r="BL21" s="132"/>
      <c r="BM21" s="132"/>
      <c r="BN21" s="132" t="str">
        <f t="shared" ca="1" si="61"/>
        <v/>
      </c>
      <c r="BO21" s="132" t="str">
        <f t="shared" ca="1" si="62"/>
        <v>○</v>
      </c>
      <c r="BP21" s="132" t="str">
        <f t="shared" ca="1" si="63"/>
        <v/>
      </c>
      <c r="BQ21" s="132"/>
      <c r="BR21" s="172" t="s">
        <v>53</v>
      </c>
      <c r="BS21" s="183">
        <f t="shared" ref="BS21" ca="1" si="146">DT6</f>
        <v>0</v>
      </c>
      <c r="BT21" s="174"/>
      <c r="BU21" s="174"/>
      <c r="BV21" s="174"/>
      <c r="BW21" s="174"/>
      <c r="BX21" s="174"/>
      <c r="BY21" s="174"/>
      <c r="BZ21" s="174"/>
      <c r="CA21" s="174"/>
      <c r="CB21" s="174"/>
      <c r="CC21" s="174"/>
      <c r="CD21" s="174"/>
      <c r="CE21" s="175"/>
      <c r="CF21" s="26">
        <v>20</v>
      </c>
      <c r="CG21" s="136">
        <f t="shared" ca="1" si="64"/>
        <v>7</v>
      </c>
      <c r="CH21" s="289">
        <f t="shared" ca="1" si="65"/>
        <v>0</v>
      </c>
      <c r="CI21" s="290"/>
      <c r="CJ21" s="291">
        <f t="shared" ca="1" si="66"/>
        <v>0</v>
      </c>
      <c r="CK21" s="292"/>
      <c r="CL21" s="137">
        <f t="shared" ca="1" si="67"/>
        <v>0</v>
      </c>
      <c r="CM21" s="136">
        <f t="shared" ca="1" si="68"/>
        <v>0</v>
      </c>
      <c r="CN21" s="138">
        <f t="shared" ca="1" si="69"/>
        <v>0</v>
      </c>
      <c r="CO21" s="139">
        <f t="shared" ca="1" si="70"/>
        <v>0</v>
      </c>
      <c r="CP21" s="289">
        <f t="shared" ca="1" si="71"/>
        <v>0</v>
      </c>
      <c r="CQ21" s="290"/>
      <c r="CR21" s="241">
        <f t="shared" ca="1" si="72"/>
        <v>1</v>
      </c>
      <c r="CS21" s="140">
        <f t="shared" ca="1" si="73"/>
        <v>0</v>
      </c>
      <c r="CT21" s="256">
        <f t="shared" ca="1" si="6"/>
        <v>12</v>
      </c>
      <c r="CU21" s="141">
        <f t="shared" ca="1" si="74"/>
        <v>0</v>
      </c>
      <c r="CV21" s="142">
        <f t="shared" ca="1" si="75"/>
        <v>0</v>
      </c>
      <c r="CW21" s="143">
        <f t="shared" ca="1" si="76"/>
        <v>0</v>
      </c>
      <c r="CX21" s="143">
        <f t="shared" ca="1" si="7"/>
        <v>0</v>
      </c>
      <c r="CY21" s="257">
        <f t="shared" ca="1" si="77"/>
        <v>0</v>
      </c>
      <c r="CZ21" s="136">
        <f t="shared" ca="1" si="78"/>
        <v>0</v>
      </c>
      <c r="DA21" s="144">
        <f t="shared" ca="1" si="79"/>
        <v>0</v>
      </c>
      <c r="DB21" s="143">
        <f t="shared" ca="1" si="80"/>
        <v>0</v>
      </c>
      <c r="DC21" s="143">
        <f t="shared" ca="1" si="81"/>
        <v>0</v>
      </c>
      <c r="DD21" s="136">
        <f t="shared" ca="1" si="82"/>
        <v>0</v>
      </c>
      <c r="DE21" s="242">
        <f t="shared" ca="1" si="83"/>
        <v>0</v>
      </c>
      <c r="DF21" s="136">
        <f t="shared" ca="1" si="84"/>
        <v>0</v>
      </c>
      <c r="DG21" s="145">
        <f t="shared" ca="1" si="85"/>
        <v>0</v>
      </c>
      <c r="DH21" s="146">
        <f t="shared" ca="1" si="86"/>
        <v>0</v>
      </c>
      <c r="DI21" s="242">
        <f t="shared" ca="1" si="87"/>
        <v>0</v>
      </c>
      <c r="DJ21" s="147"/>
      <c r="DK21" s="148">
        <f t="shared" ca="1" si="88"/>
        <v>0</v>
      </c>
      <c r="DL21" s="148">
        <f t="shared" ca="1" si="89"/>
        <v>0</v>
      </c>
      <c r="DM21" s="149">
        <f t="shared" ca="1" si="90"/>
        <v>0</v>
      </c>
      <c r="DN21" s="150">
        <f t="shared" ca="1" si="91"/>
        <v>1</v>
      </c>
      <c r="DO21" s="147"/>
      <c r="DP21" s="151">
        <f t="shared" ca="1" si="92"/>
        <v>0</v>
      </c>
      <c r="DQ21" s="152">
        <f t="shared" ca="1" si="93"/>
        <v>0</v>
      </c>
      <c r="DR21" s="152">
        <f t="shared" ca="1" si="8"/>
        <v>0</v>
      </c>
      <c r="DS21" s="152" t="str">
        <f t="shared" ca="1" si="9"/>
        <v/>
      </c>
      <c r="DT21" s="152">
        <f t="shared" ca="1" si="10"/>
        <v>0</v>
      </c>
      <c r="DU21" s="152" t="str">
        <f t="shared" ca="1" si="11"/>
        <v/>
      </c>
      <c r="DV21" s="153"/>
      <c r="DW21" s="151">
        <f t="shared" ca="1" si="12"/>
        <v>0</v>
      </c>
      <c r="DX21" s="145">
        <f t="shared" ca="1" si="13"/>
        <v>0</v>
      </c>
      <c r="DY21" s="145">
        <f t="shared" ca="1" si="14"/>
        <v>0</v>
      </c>
      <c r="DZ21" s="145">
        <f t="shared" ca="1" si="15"/>
        <v>0</v>
      </c>
      <c r="EA21" s="145">
        <f t="shared" ca="1" si="16"/>
        <v>0</v>
      </c>
      <c r="EB21" s="145">
        <f t="shared" ca="1" si="17"/>
        <v>0</v>
      </c>
      <c r="EC21" s="145">
        <f t="shared" ca="1" si="18"/>
        <v>0</v>
      </c>
      <c r="ED21" s="145">
        <f t="shared" ca="1" si="19"/>
        <v>0</v>
      </c>
      <c r="EE21" s="145">
        <f t="shared" ca="1" si="20"/>
        <v>0</v>
      </c>
      <c r="EF21" s="145">
        <f t="shared" ca="1" si="21"/>
        <v>0</v>
      </c>
      <c r="EG21" s="145">
        <f t="shared" ca="1" si="22"/>
        <v>0</v>
      </c>
      <c r="EH21" s="145">
        <f t="shared" ca="1" si="23"/>
        <v>0</v>
      </c>
      <c r="EI21" s="152">
        <f t="shared" ca="1" si="94"/>
        <v>0</v>
      </c>
      <c r="EJ21" s="152">
        <f t="shared" ca="1" si="95"/>
        <v>0</v>
      </c>
      <c r="EK21" s="152">
        <f t="shared" ca="1" si="96"/>
        <v>0</v>
      </c>
      <c r="EL21" s="152">
        <f t="shared" ca="1" si="97"/>
        <v>0</v>
      </c>
      <c r="EM21" s="152">
        <f t="shared" ca="1" si="98"/>
        <v>0</v>
      </c>
      <c r="EN21" s="152">
        <f t="shared" ca="1" si="99"/>
        <v>0</v>
      </c>
      <c r="EO21" s="152">
        <f t="shared" ca="1" si="100"/>
        <v>0</v>
      </c>
      <c r="EP21" s="152">
        <f t="shared" ca="1" si="101"/>
        <v>0</v>
      </c>
      <c r="EQ21" s="152">
        <f t="shared" ca="1" si="102"/>
        <v>0</v>
      </c>
      <c r="ER21" s="152">
        <f t="shared" ca="1" si="103"/>
        <v>0</v>
      </c>
      <c r="ES21" s="152">
        <f t="shared" ca="1" si="104"/>
        <v>0</v>
      </c>
      <c r="ET21" s="152">
        <f t="shared" ca="1" si="105"/>
        <v>0</v>
      </c>
      <c r="EU21" s="154">
        <f t="shared" ca="1" si="25"/>
        <v>0</v>
      </c>
      <c r="EV21" s="152" t="str">
        <f t="shared" ca="1" si="26"/>
        <v/>
      </c>
      <c r="EW21" s="152" t="str">
        <f t="shared" ca="1" si="27"/>
        <v/>
      </c>
      <c r="EX21" s="152" t="str">
        <f t="shared" ca="1" si="28"/>
        <v/>
      </c>
      <c r="EY21" s="152" t="str">
        <f t="shared" ca="1" si="29"/>
        <v/>
      </c>
      <c r="EZ21" s="152" t="str">
        <f t="shared" ca="1" si="30"/>
        <v/>
      </c>
      <c r="FA21" s="152" t="str">
        <f t="shared" ca="1" si="31"/>
        <v/>
      </c>
      <c r="FB21" s="152" t="str">
        <f t="shared" ca="1" si="32"/>
        <v/>
      </c>
      <c r="FC21" s="152" t="str">
        <f t="shared" ca="1" si="33"/>
        <v/>
      </c>
      <c r="FD21" s="152" t="str">
        <f t="shared" ca="1" si="34"/>
        <v/>
      </c>
      <c r="FE21" s="152" t="str">
        <f t="shared" ca="1" si="35"/>
        <v/>
      </c>
      <c r="FF21" s="152" t="str">
        <f t="shared" ca="1" si="36"/>
        <v/>
      </c>
      <c r="FG21" s="152" t="str">
        <f t="shared" ca="1" si="37"/>
        <v/>
      </c>
      <c r="FH21" s="154">
        <f t="shared" ca="1" si="145"/>
        <v>0</v>
      </c>
      <c r="FI21" s="155">
        <f t="shared" ca="1" si="38"/>
        <v>0</v>
      </c>
      <c r="FJ21" s="156"/>
      <c r="FK21" s="152">
        <f t="shared" ca="1" si="107"/>
        <v>0</v>
      </c>
      <c r="FL21" s="152">
        <f t="shared" ca="1" si="108"/>
        <v>0</v>
      </c>
      <c r="FM21" s="152">
        <f t="shared" ca="1" si="109"/>
        <v>0</v>
      </c>
      <c r="FN21" s="152">
        <f t="shared" ca="1" si="110"/>
        <v>0</v>
      </c>
      <c r="FO21" s="157"/>
      <c r="FP21" s="158" t="str">
        <f t="shared" ca="1" si="111"/>
        <v/>
      </c>
      <c r="FQ21" s="243" t="str">
        <f t="shared" ca="1" si="112"/>
        <v/>
      </c>
      <c r="FR21" s="159" t="str">
        <f t="shared" ca="1" si="113"/>
        <v/>
      </c>
      <c r="FS21" s="160"/>
      <c r="FT21" s="161">
        <f t="shared" ca="1" si="114"/>
        <v>0</v>
      </c>
      <c r="FU21" s="162">
        <f t="shared" ca="1" si="115"/>
        <v>0</v>
      </c>
      <c r="FV21" s="162">
        <f t="shared" ca="1" si="116"/>
        <v>0</v>
      </c>
      <c r="FW21" s="162">
        <f t="shared" ca="1" si="117"/>
        <v>0</v>
      </c>
      <c r="FX21" s="162">
        <f t="shared" ca="1" si="118"/>
        <v>0</v>
      </c>
      <c r="FY21" s="162">
        <f t="shared" ca="1" si="119"/>
        <v>0</v>
      </c>
      <c r="FZ21" s="162">
        <f t="shared" ca="1" si="120"/>
        <v>0</v>
      </c>
      <c r="GA21" s="162">
        <f t="shared" ca="1" si="121"/>
        <v>0</v>
      </c>
      <c r="GB21" s="162">
        <f t="shared" ca="1" si="122"/>
        <v>0</v>
      </c>
      <c r="GC21" s="162">
        <f t="shared" ca="1" si="123"/>
        <v>0</v>
      </c>
      <c r="GD21" s="162">
        <f t="shared" ca="1" si="124"/>
        <v>0</v>
      </c>
      <c r="GE21" s="162">
        <f t="shared" ca="1" si="125"/>
        <v>0</v>
      </c>
      <c r="GF21" s="162">
        <f t="shared" ca="1" si="126"/>
        <v>0</v>
      </c>
      <c r="GG21" s="161">
        <f t="shared" ca="1" si="127"/>
        <v>0</v>
      </c>
      <c r="GH21" s="161">
        <f t="shared" ca="1" si="128"/>
        <v>0</v>
      </c>
      <c r="GI21" s="161">
        <f t="shared" ca="1" si="129"/>
        <v>0</v>
      </c>
      <c r="GJ21" s="161">
        <f t="shared" ca="1" si="130"/>
        <v>0</v>
      </c>
      <c r="GK21" s="161">
        <f t="shared" ca="1" si="131"/>
        <v>0</v>
      </c>
      <c r="GL21" s="157"/>
      <c r="GM21" s="163">
        <f t="shared" ca="1" si="39"/>
        <v>0</v>
      </c>
      <c r="GN21" s="163">
        <f t="shared" ca="1" si="40"/>
        <v>0</v>
      </c>
      <c r="GO21" s="163">
        <f t="shared" ca="1" si="41"/>
        <v>0</v>
      </c>
      <c r="GP21" s="163">
        <f t="shared" ca="1" si="42"/>
        <v>0</v>
      </c>
      <c r="GQ21" s="163">
        <f t="shared" ca="1" si="43"/>
        <v>0</v>
      </c>
      <c r="GR21" s="163">
        <f t="shared" ca="1" si="44"/>
        <v>0</v>
      </c>
      <c r="GS21" s="163">
        <f t="shared" ca="1" si="45"/>
        <v>0</v>
      </c>
      <c r="GT21" s="163">
        <f t="shared" ca="1" si="46"/>
        <v>0</v>
      </c>
      <c r="GU21" s="163">
        <f t="shared" ca="1" si="47"/>
        <v>0</v>
      </c>
      <c r="GV21" s="163">
        <f t="shared" ca="1" si="48"/>
        <v>0</v>
      </c>
      <c r="GW21" s="163">
        <f t="shared" ca="1" si="49"/>
        <v>0</v>
      </c>
      <c r="GX21" s="164">
        <f t="shared" ca="1" si="50"/>
        <v>0</v>
      </c>
      <c r="GY21" s="165">
        <f t="shared" ca="1" si="132"/>
        <v>0</v>
      </c>
      <c r="GZ21" s="165">
        <f t="shared" ca="1" si="133"/>
        <v>0</v>
      </c>
      <c r="HA21" s="166">
        <f t="shared" ca="1" si="134"/>
        <v>0</v>
      </c>
      <c r="HB21" s="245">
        <f t="shared" ca="1" si="135"/>
        <v>1</v>
      </c>
      <c r="HC21" s="166">
        <f t="shared" ca="1" si="136"/>
        <v>0</v>
      </c>
      <c r="HD21" s="167">
        <f t="shared" ca="1" si="51"/>
        <v>0</v>
      </c>
      <c r="HE21" s="168">
        <f t="shared" ca="1" si="52"/>
        <v>0</v>
      </c>
      <c r="HF21" s="169">
        <f t="shared" ca="1" si="53"/>
        <v>0</v>
      </c>
      <c r="HG21" s="170" t="str">
        <f t="shared" ca="1" si="137"/>
        <v/>
      </c>
      <c r="HH21" s="171">
        <f t="shared" ca="1" si="138"/>
        <v>0</v>
      </c>
      <c r="HI21" s="246" t="str">
        <f t="shared" ca="1" si="139"/>
        <v/>
      </c>
      <c r="HJ21" s="221">
        <f t="shared" ca="1" si="140"/>
        <v>0</v>
      </c>
      <c r="HK21" s="249">
        <f t="shared" ca="1" si="141"/>
        <v>1</v>
      </c>
      <c r="HL21" s="197">
        <f t="shared" ca="1" si="142"/>
        <v>0</v>
      </c>
      <c r="HN21" s="162" t="str">
        <f t="shared" ca="1" si="54"/>
        <v/>
      </c>
      <c r="HO21" s="161" t="str">
        <f t="shared" ca="1" si="54"/>
        <v/>
      </c>
      <c r="HP21" s="161" t="str">
        <f t="shared" ca="1" si="54"/>
        <v/>
      </c>
      <c r="HQ21" s="161" t="str">
        <f t="shared" ca="1" si="54"/>
        <v/>
      </c>
      <c r="HR21" s="161" t="str">
        <f t="shared" ca="1" si="54"/>
        <v/>
      </c>
      <c r="HS21" s="161" t="str">
        <f t="shared" ca="1" si="54"/>
        <v/>
      </c>
      <c r="HT21" s="161" t="str">
        <f t="shared" ca="1" si="55"/>
        <v/>
      </c>
      <c r="HU21" s="161" t="str">
        <f t="shared" ca="1" si="55"/>
        <v/>
      </c>
      <c r="HV21" s="161" t="str">
        <f t="shared" ca="1" si="55"/>
        <v/>
      </c>
      <c r="HW21" s="161" t="str">
        <f t="shared" ca="1" si="55"/>
        <v/>
      </c>
      <c r="HX21" s="161" t="str">
        <f t="shared" ca="1" si="55"/>
        <v/>
      </c>
      <c r="HY21" s="161" t="str">
        <f t="shared" ca="1" si="55"/>
        <v/>
      </c>
      <c r="HZ21" s="161">
        <f t="shared" ca="1" si="143"/>
        <v>0</v>
      </c>
      <c r="IA21" s="244">
        <f t="shared" ca="1" si="144"/>
        <v>0</v>
      </c>
    </row>
    <row r="22" spans="2:235">
      <c r="B22" s="129">
        <v>8</v>
      </c>
      <c r="C22" s="295"/>
      <c r="D22" s="296"/>
      <c r="E22" s="297"/>
      <c r="F22" s="298"/>
      <c r="G22" s="18"/>
      <c r="H22" s="3"/>
      <c r="I22" s="3"/>
      <c r="J22" s="4"/>
      <c r="K22" s="287"/>
      <c r="L22" s="288"/>
      <c r="M22" s="208"/>
      <c r="N22" s="19"/>
      <c r="O22" s="11"/>
      <c r="P22" s="19"/>
      <c r="Q22" s="11"/>
      <c r="R22" s="3"/>
      <c r="S22" s="5"/>
      <c r="T22" s="6"/>
      <c r="U22" s="1"/>
      <c r="V22" s="8"/>
      <c r="W22" s="8"/>
      <c r="X22" s="8"/>
      <c r="Y22" s="8"/>
      <c r="Z22" s="8"/>
      <c r="AA22" s="8"/>
      <c r="AB22" s="8"/>
      <c r="AC22" s="8"/>
      <c r="AD22" s="222"/>
      <c r="AE22" s="223"/>
      <c r="AF22" s="222"/>
      <c r="AG22" s="223"/>
      <c r="AH22" s="222"/>
      <c r="AI22" s="223"/>
      <c r="AJ22" s="15"/>
      <c r="AK22" s="15"/>
      <c r="AL22" s="15"/>
      <c r="AM22" s="15"/>
      <c r="AN22" s="15"/>
      <c r="AO22" s="15"/>
      <c r="AP22" s="15"/>
      <c r="AQ22" s="15"/>
      <c r="AR22" s="15"/>
      <c r="AS22" s="15"/>
      <c r="AT22" s="15"/>
      <c r="AU22" s="15"/>
      <c r="AV22" s="216"/>
      <c r="AW22" s="210"/>
      <c r="AX22" s="12"/>
      <c r="AY22" s="19"/>
      <c r="AZ22" s="226"/>
      <c r="BA22" s="211"/>
      <c r="BB22" s="214" t="str">
        <f t="shared" ca="1" si="5"/>
        <v/>
      </c>
      <c r="BC22" s="209"/>
      <c r="BD22" s="209"/>
      <c r="BE22" s="130">
        <f t="shared" ca="1" si="56"/>
        <v>0</v>
      </c>
      <c r="BF22" s="131"/>
      <c r="BG22" s="132" t="str">
        <f t="shared" ca="1" si="57"/>
        <v>○</v>
      </c>
      <c r="BH22" s="132" t="str">
        <f t="shared" ca="1" si="58"/>
        <v/>
      </c>
      <c r="BI22" s="132"/>
      <c r="BJ22" s="132" t="str">
        <f t="shared" ca="1" si="59"/>
        <v/>
      </c>
      <c r="BK22" s="132" t="str">
        <f t="shared" ca="1" si="60"/>
        <v>○</v>
      </c>
      <c r="BL22" s="132"/>
      <c r="BM22" s="132"/>
      <c r="BN22" s="132" t="str">
        <f t="shared" ca="1" si="61"/>
        <v/>
      </c>
      <c r="BO22" s="132" t="str">
        <f t="shared" ca="1" si="62"/>
        <v>○</v>
      </c>
      <c r="BP22" s="132" t="str">
        <f t="shared" ca="1" si="63"/>
        <v/>
      </c>
      <c r="BQ22" s="132"/>
      <c r="BR22" s="172"/>
      <c r="BS22" s="174"/>
      <c r="BT22" s="174"/>
      <c r="BU22" s="174"/>
      <c r="BV22" s="174"/>
      <c r="BW22" s="174"/>
      <c r="BX22" s="174"/>
      <c r="BY22" s="174"/>
      <c r="BZ22" s="174"/>
      <c r="CA22" s="174"/>
      <c r="CB22" s="174"/>
      <c r="CC22" s="174"/>
      <c r="CD22" s="174"/>
      <c r="CE22" s="175"/>
      <c r="CF22" s="26">
        <v>21</v>
      </c>
      <c r="CG22" s="136">
        <f t="shared" ca="1" si="64"/>
        <v>8</v>
      </c>
      <c r="CH22" s="289">
        <f t="shared" ca="1" si="65"/>
        <v>0</v>
      </c>
      <c r="CI22" s="290"/>
      <c r="CJ22" s="291">
        <f t="shared" ca="1" si="66"/>
        <v>0</v>
      </c>
      <c r="CK22" s="292"/>
      <c r="CL22" s="137">
        <f t="shared" ca="1" si="67"/>
        <v>0</v>
      </c>
      <c r="CM22" s="136">
        <f t="shared" ca="1" si="68"/>
        <v>0</v>
      </c>
      <c r="CN22" s="138">
        <f t="shared" ca="1" si="69"/>
        <v>0</v>
      </c>
      <c r="CO22" s="139">
        <f t="shared" ca="1" si="70"/>
        <v>0</v>
      </c>
      <c r="CP22" s="289">
        <f t="shared" ca="1" si="71"/>
        <v>0</v>
      </c>
      <c r="CQ22" s="290"/>
      <c r="CR22" s="241">
        <f t="shared" ca="1" si="72"/>
        <v>1</v>
      </c>
      <c r="CS22" s="140">
        <f t="shared" ca="1" si="73"/>
        <v>0</v>
      </c>
      <c r="CT22" s="256">
        <f t="shared" ca="1" si="6"/>
        <v>12</v>
      </c>
      <c r="CU22" s="141">
        <f t="shared" ca="1" si="74"/>
        <v>0</v>
      </c>
      <c r="CV22" s="142">
        <f t="shared" ca="1" si="75"/>
        <v>0</v>
      </c>
      <c r="CW22" s="143">
        <f t="shared" ca="1" si="76"/>
        <v>0</v>
      </c>
      <c r="CX22" s="143">
        <f t="shared" ca="1" si="7"/>
        <v>0</v>
      </c>
      <c r="CY22" s="257">
        <f t="shared" ca="1" si="77"/>
        <v>0</v>
      </c>
      <c r="CZ22" s="136">
        <f t="shared" ca="1" si="78"/>
        <v>0</v>
      </c>
      <c r="DA22" s="144">
        <f t="shared" ca="1" si="79"/>
        <v>0</v>
      </c>
      <c r="DB22" s="143">
        <f t="shared" ca="1" si="80"/>
        <v>0</v>
      </c>
      <c r="DC22" s="143">
        <f t="shared" ca="1" si="81"/>
        <v>0</v>
      </c>
      <c r="DD22" s="136">
        <f t="shared" ca="1" si="82"/>
        <v>0</v>
      </c>
      <c r="DE22" s="242">
        <f t="shared" ca="1" si="83"/>
        <v>0</v>
      </c>
      <c r="DF22" s="136">
        <f t="shared" ca="1" si="84"/>
        <v>0</v>
      </c>
      <c r="DG22" s="145">
        <f t="shared" ca="1" si="85"/>
        <v>0</v>
      </c>
      <c r="DH22" s="146">
        <f t="shared" ca="1" si="86"/>
        <v>0</v>
      </c>
      <c r="DI22" s="242">
        <f t="shared" ca="1" si="87"/>
        <v>0</v>
      </c>
      <c r="DJ22" s="147"/>
      <c r="DK22" s="148">
        <f t="shared" ca="1" si="88"/>
        <v>0</v>
      </c>
      <c r="DL22" s="148">
        <f t="shared" ca="1" si="89"/>
        <v>0</v>
      </c>
      <c r="DM22" s="149">
        <f t="shared" ca="1" si="90"/>
        <v>0</v>
      </c>
      <c r="DN22" s="150">
        <f t="shared" ca="1" si="91"/>
        <v>1</v>
      </c>
      <c r="DO22" s="147"/>
      <c r="DP22" s="151">
        <f t="shared" ca="1" si="92"/>
        <v>0</v>
      </c>
      <c r="DQ22" s="152">
        <f t="shared" ca="1" si="93"/>
        <v>0</v>
      </c>
      <c r="DR22" s="152">
        <f t="shared" ca="1" si="8"/>
        <v>0</v>
      </c>
      <c r="DS22" s="152" t="str">
        <f t="shared" ca="1" si="9"/>
        <v/>
      </c>
      <c r="DT22" s="152">
        <f t="shared" ca="1" si="10"/>
        <v>0</v>
      </c>
      <c r="DU22" s="152" t="str">
        <f t="shared" ca="1" si="11"/>
        <v/>
      </c>
      <c r="DV22" s="153"/>
      <c r="DW22" s="151">
        <f t="shared" ca="1" si="12"/>
        <v>0</v>
      </c>
      <c r="DX22" s="145">
        <f t="shared" ca="1" si="13"/>
        <v>0</v>
      </c>
      <c r="DY22" s="145">
        <f t="shared" ca="1" si="14"/>
        <v>0</v>
      </c>
      <c r="DZ22" s="145">
        <f t="shared" ca="1" si="15"/>
        <v>0</v>
      </c>
      <c r="EA22" s="145">
        <f t="shared" ca="1" si="16"/>
        <v>0</v>
      </c>
      <c r="EB22" s="145">
        <f t="shared" ca="1" si="17"/>
        <v>0</v>
      </c>
      <c r="EC22" s="145">
        <f t="shared" ca="1" si="18"/>
        <v>0</v>
      </c>
      <c r="ED22" s="145">
        <f t="shared" ca="1" si="19"/>
        <v>0</v>
      </c>
      <c r="EE22" s="145">
        <f t="shared" ca="1" si="20"/>
        <v>0</v>
      </c>
      <c r="EF22" s="145">
        <f t="shared" ca="1" si="21"/>
        <v>0</v>
      </c>
      <c r="EG22" s="145">
        <f t="shared" ca="1" si="22"/>
        <v>0</v>
      </c>
      <c r="EH22" s="145">
        <f t="shared" ca="1" si="23"/>
        <v>0</v>
      </c>
      <c r="EI22" s="152">
        <f t="shared" ca="1" si="94"/>
        <v>0</v>
      </c>
      <c r="EJ22" s="152">
        <f t="shared" ca="1" si="95"/>
        <v>0</v>
      </c>
      <c r="EK22" s="152">
        <f t="shared" ca="1" si="96"/>
        <v>0</v>
      </c>
      <c r="EL22" s="152">
        <f t="shared" ca="1" si="97"/>
        <v>0</v>
      </c>
      <c r="EM22" s="152">
        <f t="shared" ca="1" si="98"/>
        <v>0</v>
      </c>
      <c r="EN22" s="152">
        <f t="shared" ca="1" si="99"/>
        <v>0</v>
      </c>
      <c r="EO22" s="152">
        <f t="shared" ca="1" si="100"/>
        <v>0</v>
      </c>
      <c r="EP22" s="152">
        <f t="shared" ca="1" si="101"/>
        <v>0</v>
      </c>
      <c r="EQ22" s="152">
        <f t="shared" ca="1" si="102"/>
        <v>0</v>
      </c>
      <c r="ER22" s="152">
        <f t="shared" ca="1" si="103"/>
        <v>0</v>
      </c>
      <c r="ES22" s="152">
        <f t="shared" ca="1" si="104"/>
        <v>0</v>
      </c>
      <c r="ET22" s="152">
        <f t="shared" ca="1" si="105"/>
        <v>0</v>
      </c>
      <c r="EU22" s="154">
        <f t="shared" ca="1" si="25"/>
        <v>0</v>
      </c>
      <c r="EV22" s="152" t="str">
        <f t="shared" ca="1" si="26"/>
        <v/>
      </c>
      <c r="EW22" s="152" t="str">
        <f t="shared" ca="1" si="27"/>
        <v/>
      </c>
      <c r="EX22" s="152" t="str">
        <f t="shared" ca="1" si="28"/>
        <v/>
      </c>
      <c r="EY22" s="152" t="str">
        <f t="shared" ca="1" si="29"/>
        <v/>
      </c>
      <c r="EZ22" s="152" t="str">
        <f t="shared" ca="1" si="30"/>
        <v/>
      </c>
      <c r="FA22" s="152" t="str">
        <f t="shared" ca="1" si="31"/>
        <v/>
      </c>
      <c r="FB22" s="152" t="str">
        <f t="shared" ca="1" si="32"/>
        <v/>
      </c>
      <c r="FC22" s="152" t="str">
        <f t="shared" ca="1" si="33"/>
        <v/>
      </c>
      <c r="FD22" s="152" t="str">
        <f t="shared" ca="1" si="34"/>
        <v/>
      </c>
      <c r="FE22" s="152" t="str">
        <f t="shared" ca="1" si="35"/>
        <v/>
      </c>
      <c r="FF22" s="152" t="str">
        <f t="shared" ca="1" si="36"/>
        <v/>
      </c>
      <c r="FG22" s="152" t="str">
        <f t="shared" ca="1" si="37"/>
        <v/>
      </c>
      <c r="FH22" s="154">
        <f t="shared" ca="1" si="145"/>
        <v>0</v>
      </c>
      <c r="FI22" s="155">
        <f t="shared" ca="1" si="38"/>
        <v>0</v>
      </c>
      <c r="FJ22" s="156"/>
      <c r="FK22" s="152">
        <f t="shared" ca="1" si="107"/>
        <v>0</v>
      </c>
      <c r="FL22" s="152">
        <f t="shared" ca="1" si="108"/>
        <v>0</v>
      </c>
      <c r="FM22" s="152">
        <f t="shared" ca="1" si="109"/>
        <v>0</v>
      </c>
      <c r="FN22" s="152">
        <f t="shared" ca="1" si="110"/>
        <v>0</v>
      </c>
      <c r="FO22" s="157"/>
      <c r="FP22" s="158" t="str">
        <f t="shared" ca="1" si="111"/>
        <v/>
      </c>
      <c r="FQ22" s="243" t="str">
        <f t="shared" ca="1" si="112"/>
        <v/>
      </c>
      <c r="FR22" s="159" t="str">
        <f t="shared" ca="1" si="113"/>
        <v/>
      </c>
      <c r="FS22" s="160"/>
      <c r="FT22" s="161">
        <f t="shared" ca="1" si="114"/>
        <v>0</v>
      </c>
      <c r="FU22" s="162">
        <f t="shared" ca="1" si="115"/>
        <v>0</v>
      </c>
      <c r="FV22" s="162">
        <f t="shared" ca="1" si="116"/>
        <v>0</v>
      </c>
      <c r="FW22" s="162">
        <f t="shared" ca="1" si="117"/>
        <v>0</v>
      </c>
      <c r="FX22" s="162">
        <f t="shared" ca="1" si="118"/>
        <v>0</v>
      </c>
      <c r="FY22" s="162">
        <f t="shared" ca="1" si="119"/>
        <v>0</v>
      </c>
      <c r="FZ22" s="162">
        <f t="shared" ca="1" si="120"/>
        <v>0</v>
      </c>
      <c r="GA22" s="162">
        <f t="shared" ca="1" si="121"/>
        <v>0</v>
      </c>
      <c r="GB22" s="162">
        <f t="shared" ca="1" si="122"/>
        <v>0</v>
      </c>
      <c r="GC22" s="162">
        <f t="shared" ca="1" si="123"/>
        <v>0</v>
      </c>
      <c r="GD22" s="162">
        <f t="shared" ca="1" si="124"/>
        <v>0</v>
      </c>
      <c r="GE22" s="162">
        <f t="shared" ca="1" si="125"/>
        <v>0</v>
      </c>
      <c r="GF22" s="162">
        <f t="shared" ca="1" si="126"/>
        <v>0</v>
      </c>
      <c r="GG22" s="161">
        <f t="shared" ca="1" si="127"/>
        <v>0</v>
      </c>
      <c r="GH22" s="161">
        <f t="shared" ca="1" si="128"/>
        <v>0</v>
      </c>
      <c r="GI22" s="161">
        <f t="shared" ca="1" si="129"/>
        <v>0</v>
      </c>
      <c r="GJ22" s="161">
        <f t="shared" ca="1" si="130"/>
        <v>0</v>
      </c>
      <c r="GK22" s="161">
        <f t="shared" ca="1" si="131"/>
        <v>0</v>
      </c>
      <c r="GL22" s="157"/>
      <c r="GM22" s="163">
        <f t="shared" ca="1" si="39"/>
        <v>0</v>
      </c>
      <c r="GN22" s="163">
        <f t="shared" ca="1" si="40"/>
        <v>0</v>
      </c>
      <c r="GO22" s="163">
        <f t="shared" ca="1" si="41"/>
        <v>0</v>
      </c>
      <c r="GP22" s="163">
        <f t="shared" ca="1" si="42"/>
        <v>0</v>
      </c>
      <c r="GQ22" s="163">
        <f t="shared" ca="1" si="43"/>
        <v>0</v>
      </c>
      <c r="GR22" s="163">
        <f t="shared" ca="1" si="44"/>
        <v>0</v>
      </c>
      <c r="GS22" s="163">
        <f t="shared" ca="1" si="45"/>
        <v>0</v>
      </c>
      <c r="GT22" s="163">
        <f t="shared" ca="1" si="46"/>
        <v>0</v>
      </c>
      <c r="GU22" s="163">
        <f t="shared" ca="1" si="47"/>
        <v>0</v>
      </c>
      <c r="GV22" s="163">
        <f t="shared" ca="1" si="48"/>
        <v>0</v>
      </c>
      <c r="GW22" s="163">
        <f t="shared" ca="1" si="49"/>
        <v>0</v>
      </c>
      <c r="GX22" s="164">
        <f t="shared" ca="1" si="50"/>
        <v>0</v>
      </c>
      <c r="GY22" s="165">
        <f t="shared" ca="1" si="132"/>
        <v>0</v>
      </c>
      <c r="GZ22" s="165">
        <f t="shared" ca="1" si="133"/>
        <v>0</v>
      </c>
      <c r="HA22" s="166">
        <f t="shared" ca="1" si="134"/>
        <v>0</v>
      </c>
      <c r="HB22" s="245">
        <f t="shared" ca="1" si="135"/>
        <v>1</v>
      </c>
      <c r="HC22" s="166">
        <f t="shared" ca="1" si="136"/>
        <v>0</v>
      </c>
      <c r="HD22" s="167">
        <f t="shared" ca="1" si="51"/>
        <v>0</v>
      </c>
      <c r="HE22" s="168">
        <f t="shared" ca="1" si="52"/>
        <v>0</v>
      </c>
      <c r="HF22" s="169">
        <f t="shared" ca="1" si="53"/>
        <v>0</v>
      </c>
      <c r="HG22" s="170" t="str">
        <f t="shared" ca="1" si="137"/>
        <v/>
      </c>
      <c r="HH22" s="171">
        <f t="shared" ca="1" si="138"/>
        <v>0</v>
      </c>
      <c r="HI22" s="246" t="str">
        <f t="shared" ca="1" si="139"/>
        <v/>
      </c>
      <c r="HJ22" s="221">
        <f t="shared" ca="1" si="140"/>
        <v>0</v>
      </c>
      <c r="HK22" s="249">
        <f t="shared" ca="1" si="141"/>
        <v>1</v>
      </c>
      <c r="HL22" s="197">
        <f t="shared" ca="1" si="142"/>
        <v>0</v>
      </c>
      <c r="HN22" s="162" t="str">
        <f t="shared" ca="1" si="54"/>
        <v/>
      </c>
      <c r="HO22" s="161" t="str">
        <f t="shared" ca="1" si="54"/>
        <v/>
      </c>
      <c r="HP22" s="161" t="str">
        <f t="shared" ca="1" si="54"/>
        <v/>
      </c>
      <c r="HQ22" s="161" t="str">
        <f t="shared" ca="1" si="54"/>
        <v/>
      </c>
      <c r="HR22" s="161" t="str">
        <f t="shared" ca="1" si="54"/>
        <v/>
      </c>
      <c r="HS22" s="161" t="str">
        <f t="shared" ca="1" si="54"/>
        <v/>
      </c>
      <c r="HT22" s="161" t="str">
        <f t="shared" ca="1" si="55"/>
        <v/>
      </c>
      <c r="HU22" s="161" t="str">
        <f t="shared" ca="1" si="55"/>
        <v/>
      </c>
      <c r="HV22" s="161" t="str">
        <f t="shared" ca="1" si="55"/>
        <v/>
      </c>
      <c r="HW22" s="161" t="str">
        <f t="shared" ca="1" si="55"/>
        <v/>
      </c>
      <c r="HX22" s="161" t="str">
        <f t="shared" ca="1" si="55"/>
        <v/>
      </c>
      <c r="HY22" s="161" t="str">
        <f t="shared" ca="1" si="55"/>
        <v/>
      </c>
      <c r="HZ22" s="161">
        <f t="shared" ca="1" si="143"/>
        <v>0</v>
      </c>
      <c r="IA22" s="244">
        <f t="shared" ca="1" si="144"/>
        <v>0</v>
      </c>
    </row>
    <row r="23" spans="2:235">
      <c r="B23" s="129">
        <v>9</v>
      </c>
      <c r="C23" s="295"/>
      <c r="D23" s="296"/>
      <c r="E23" s="297"/>
      <c r="F23" s="298"/>
      <c r="G23" s="18"/>
      <c r="H23" s="3"/>
      <c r="I23" s="3"/>
      <c r="J23" s="4"/>
      <c r="K23" s="287"/>
      <c r="L23" s="288"/>
      <c r="M23" s="208"/>
      <c r="N23" s="19"/>
      <c r="O23" s="11"/>
      <c r="P23" s="19"/>
      <c r="Q23" s="11"/>
      <c r="R23" s="3"/>
      <c r="S23" s="5"/>
      <c r="T23" s="6"/>
      <c r="U23" s="1"/>
      <c r="V23" s="8"/>
      <c r="W23" s="8"/>
      <c r="X23" s="8"/>
      <c r="Y23" s="8"/>
      <c r="Z23" s="8"/>
      <c r="AA23" s="8"/>
      <c r="AB23" s="8"/>
      <c r="AC23" s="8"/>
      <c r="AD23" s="222"/>
      <c r="AE23" s="223"/>
      <c r="AF23" s="222"/>
      <c r="AG23" s="223"/>
      <c r="AH23" s="222"/>
      <c r="AI23" s="223"/>
      <c r="AJ23" s="15"/>
      <c r="AK23" s="15"/>
      <c r="AL23" s="15"/>
      <c r="AM23" s="15"/>
      <c r="AN23" s="15"/>
      <c r="AO23" s="15"/>
      <c r="AP23" s="15"/>
      <c r="AQ23" s="15"/>
      <c r="AR23" s="15"/>
      <c r="AS23" s="15"/>
      <c r="AT23" s="15"/>
      <c r="AU23" s="15"/>
      <c r="AV23" s="216"/>
      <c r="AW23" s="210"/>
      <c r="AX23" s="12"/>
      <c r="AY23" s="19"/>
      <c r="AZ23" s="226"/>
      <c r="BA23" s="211"/>
      <c r="BB23" s="214" t="str">
        <f t="shared" ca="1" si="5"/>
        <v/>
      </c>
      <c r="BC23" s="209"/>
      <c r="BD23" s="209"/>
      <c r="BE23" s="130">
        <f t="shared" ca="1" si="56"/>
        <v>0</v>
      </c>
      <c r="BF23" s="131"/>
      <c r="BG23" s="132" t="str">
        <f t="shared" ca="1" si="57"/>
        <v>○</v>
      </c>
      <c r="BH23" s="132" t="str">
        <f t="shared" ca="1" si="58"/>
        <v/>
      </c>
      <c r="BI23" s="132"/>
      <c r="BJ23" s="132" t="str">
        <f t="shared" ca="1" si="59"/>
        <v/>
      </c>
      <c r="BK23" s="132" t="str">
        <f t="shared" ca="1" si="60"/>
        <v>○</v>
      </c>
      <c r="BL23" s="132"/>
      <c r="BM23" s="132"/>
      <c r="BN23" s="132" t="str">
        <f t="shared" ca="1" si="61"/>
        <v/>
      </c>
      <c r="BO23" s="132" t="str">
        <f t="shared" ca="1" si="62"/>
        <v>○</v>
      </c>
      <c r="BP23" s="132" t="str">
        <f t="shared" ca="1" si="63"/>
        <v/>
      </c>
      <c r="BQ23" s="132"/>
      <c r="BR23" s="172"/>
      <c r="BS23" s="174"/>
      <c r="BT23" s="174"/>
      <c r="BU23" s="174"/>
      <c r="BV23" s="174"/>
      <c r="BW23" s="174"/>
      <c r="BX23" s="174"/>
      <c r="BY23" s="174"/>
      <c r="BZ23" s="174"/>
      <c r="CA23" s="174"/>
      <c r="CB23" s="174"/>
      <c r="CC23" s="174"/>
      <c r="CD23" s="174"/>
      <c r="CE23" s="175"/>
      <c r="CF23" s="26">
        <v>22</v>
      </c>
      <c r="CG23" s="136">
        <f t="shared" ca="1" si="64"/>
        <v>9</v>
      </c>
      <c r="CH23" s="289">
        <f t="shared" ca="1" si="65"/>
        <v>0</v>
      </c>
      <c r="CI23" s="290"/>
      <c r="CJ23" s="291">
        <f t="shared" ca="1" si="66"/>
        <v>0</v>
      </c>
      <c r="CK23" s="292"/>
      <c r="CL23" s="137">
        <f t="shared" ca="1" si="67"/>
        <v>0</v>
      </c>
      <c r="CM23" s="136">
        <f t="shared" ca="1" si="68"/>
        <v>0</v>
      </c>
      <c r="CN23" s="138">
        <f t="shared" ca="1" si="69"/>
        <v>0</v>
      </c>
      <c r="CO23" s="139">
        <f t="shared" ca="1" si="70"/>
        <v>0</v>
      </c>
      <c r="CP23" s="289">
        <f t="shared" ca="1" si="71"/>
        <v>0</v>
      </c>
      <c r="CQ23" s="290"/>
      <c r="CR23" s="241">
        <f t="shared" ca="1" si="72"/>
        <v>1</v>
      </c>
      <c r="CS23" s="140">
        <f t="shared" ca="1" si="73"/>
        <v>0</v>
      </c>
      <c r="CT23" s="256">
        <f t="shared" ca="1" si="6"/>
        <v>12</v>
      </c>
      <c r="CU23" s="141">
        <f t="shared" ca="1" si="74"/>
        <v>0</v>
      </c>
      <c r="CV23" s="142">
        <f t="shared" ca="1" si="75"/>
        <v>0</v>
      </c>
      <c r="CW23" s="143">
        <f t="shared" ca="1" si="76"/>
        <v>0</v>
      </c>
      <c r="CX23" s="143">
        <f t="shared" ca="1" si="7"/>
        <v>0</v>
      </c>
      <c r="CY23" s="257">
        <f t="shared" ca="1" si="77"/>
        <v>0</v>
      </c>
      <c r="CZ23" s="136">
        <f t="shared" ca="1" si="78"/>
        <v>0</v>
      </c>
      <c r="DA23" s="144">
        <f t="shared" ca="1" si="79"/>
        <v>0</v>
      </c>
      <c r="DB23" s="143">
        <f t="shared" ca="1" si="80"/>
        <v>0</v>
      </c>
      <c r="DC23" s="143">
        <f t="shared" ca="1" si="81"/>
        <v>0</v>
      </c>
      <c r="DD23" s="136">
        <f t="shared" ca="1" si="82"/>
        <v>0</v>
      </c>
      <c r="DE23" s="242">
        <f t="shared" ca="1" si="83"/>
        <v>0</v>
      </c>
      <c r="DF23" s="136">
        <f t="shared" ca="1" si="84"/>
        <v>0</v>
      </c>
      <c r="DG23" s="145">
        <f t="shared" ca="1" si="85"/>
        <v>0</v>
      </c>
      <c r="DH23" s="146">
        <f t="shared" ca="1" si="86"/>
        <v>0</v>
      </c>
      <c r="DI23" s="242">
        <f t="shared" ca="1" si="87"/>
        <v>0</v>
      </c>
      <c r="DJ23" s="147"/>
      <c r="DK23" s="148">
        <f t="shared" ca="1" si="88"/>
        <v>0</v>
      </c>
      <c r="DL23" s="148">
        <f t="shared" ca="1" si="89"/>
        <v>0</v>
      </c>
      <c r="DM23" s="149">
        <f t="shared" ca="1" si="90"/>
        <v>0</v>
      </c>
      <c r="DN23" s="150">
        <f t="shared" ca="1" si="91"/>
        <v>1</v>
      </c>
      <c r="DO23" s="147"/>
      <c r="DP23" s="151">
        <f t="shared" ca="1" si="92"/>
        <v>0</v>
      </c>
      <c r="DQ23" s="152">
        <f t="shared" ca="1" si="93"/>
        <v>0</v>
      </c>
      <c r="DR23" s="152">
        <f t="shared" ca="1" si="8"/>
        <v>0</v>
      </c>
      <c r="DS23" s="152" t="str">
        <f t="shared" ca="1" si="9"/>
        <v/>
      </c>
      <c r="DT23" s="152">
        <f t="shared" ca="1" si="10"/>
        <v>0</v>
      </c>
      <c r="DU23" s="152" t="str">
        <f t="shared" ca="1" si="11"/>
        <v/>
      </c>
      <c r="DV23" s="153"/>
      <c r="DW23" s="151">
        <f t="shared" ca="1" si="12"/>
        <v>0</v>
      </c>
      <c r="DX23" s="145">
        <f t="shared" ca="1" si="13"/>
        <v>0</v>
      </c>
      <c r="DY23" s="145">
        <f t="shared" ca="1" si="14"/>
        <v>0</v>
      </c>
      <c r="DZ23" s="145">
        <f t="shared" ca="1" si="15"/>
        <v>0</v>
      </c>
      <c r="EA23" s="145">
        <f t="shared" ca="1" si="16"/>
        <v>0</v>
      </c>
      <c r="EB23" s="145">
        <f t="shared" ca="1" si="17"/>
        <v>0</v>
      </c>
      <c r="EC23" s="145">
        <f t="shared" ca="1" si="18"/>
        <v>0</v>
      </c>
      <c r="ED23" s="145">
        <f t="shared" ca="1" si="19"/>
        <v>0</v>
      </c>
      <c r="EE23" s="145">
        <f t="shared" ca="1" si="20"/>
        <v>0</v>
      </c>
      <c r="EF23" s="145">
        <f t="shared" ca="1" si="21"/>
        <v>0</v>
      </c>
      <c r="EG23" s="145">
        <f t="shared" ca="1" si="22"/>
        <v>0</v>
      </c>
      <c r="EH23" s="145">
        <f t="shared" ca="1" si="23"/>
        <v>0</v>
      </c>
      <c r="EI23" s="152">
        <f t="shared" ca="1" si="94"/>
        <v>0</v>
      </c>
      <c r="EJ23" s="152">
        <f t="shared" ca="1" si="95"/>
        <v>0</v>
      </c>
      <c r="EK23" s="152">
        <f t="shared" ca="1" si="96"/>
        <v>0</v>
      </c>
      <c r="EL23" s="152">
        <f t="shared" ca="1" si="97"/>
        <v>0</v>
      </c>
      <c r="EM23" s="152">
        <f t="shared" ca="1" si="98"/>
        <v>0</v>
      </c>
      <c r="EN23" s="152">
        <f t="shared" ca="1" si="99"/>
        <v>0</v>
      </c>
      <c r="EO23" s="152">
        <f t="shared" ca="1" si="100"/>
        <v>0</v>
      </c>
      <c r="EP23" s="152">
        <f t="shared" ca="1" si="101"/>
        <v>0</v>
      </c>
      <c r="EQ23" s="152">
        <f t="shared" ca="1" si="102"/>
        <v>0</v>
      </c>
      <c r="ER23" s="152">
        <f t="shared" ca="1" si="103"/>
        <v>0</v>
      </c>
      <c r="ES23" s="152">
        <f t="shared" ca="1" si="104"/>
        <v>0</v>
      </c>
      <c r="ET23" s="152">
        <f t="shared" ca="1" si="105"/>
        <v>0</v>
      </c>
      <c r="EU23" s="154">
        <f t="shared" ca="1" si="25"/>
        <v>0</v>
      </c>
      <c r="EV23" s="152" t="str">
        <f t="shared" ca="1" si="26"/>
        <v/>
      </c>
      <c r="EW23" s="152" t="str">
        <f t="shared" ca="1" si="27"/>
        <v/>
      </c>
      <c r="EX23" s="152" t="str">
        <f t="shared" ca="1" si="28"/>
        <v/>
      </c>
      <c r="EY23" s="152" t="str">
        <f t="shared" ca="1" si="29"/>
        <v/>
      </c>
      <c r="EZ23" s="152" t="str">
        <f t="shared" ca="1" si="30"/>
        <v/>
      </c>
      <c r="FA23" s="152" t="str">
        <f t="shared" ca="1" si="31"/>
        <v/>
      </c>
      <c r="FB23" s="152" t="str">
        <f t="shared" ca="1" si="32"/>
        <v/>
      </c>
      <c r="FC23" s="152" t="str">
        <f t="shared" ca="1" si="33"/>
        <v/>
      </c>
      <c r="FD23" s="152" t="str">
        <f t="shared" ca="1" si="34"/>
        <v/>
      </c>
      <c r="FE23" s="152" t="str">
        <f t="shared" ca="1" si="35"/>
        <v/>
      </c>
      <c r="FF23" s="152" t="str">
        <f t="shared" ca="1" si="36"/>
        <v/>
      </c>
      <c r="FG23" s="152" t="str">
        <f t="shared" ca="1" si="37"/>
        <v/>
      </c>
      <c r="FH23" s="154">
        <f t="shared" ca="1" si="145"/>
        <v>0</v>
      </c>
      <c r="FI23" s="155">
        <f t="shared" ca="1" si="38"/>
        <v>0</v>
      </c>
      <c r="FJ23" s="156"/>
      <c r="FK23" s="152">
        <f t="shared" ca="1" si="107"/>
        <v>0</v>
      </c>
      <c r="FL23" s="152">
        <f t="shared" ca="1" si="108"/>
        <v>0</v>
      </c>
      <c r="FM23" s="152">
        <f t="shared" ca="1" si="109"/>
        <v>0</v>
      </c>
      <c r="FN23" s="152">
        <f t="shared" ca="1" si="110"/>
        <v>0</v>
      </c>
      <c r="FO23" s="157"/>
      <c r="FP23" s="158" t="str">
        <f t="shared" ca="1" si="111"/>
        <v/>
      </c>
      <c r="FQ23" s="243" t="str">
        <f t="shared" ca="1" si="112"/>
        <v/>
      </c>
      <c r="FR23" s="159" t="str">
        <f t="shared" ca="1" si="113"/>
        <v/>
      </c>
      <c r="FS23" s="160"/>
      <c r="FT23" s="161">
        <f t="shared" ca="1" si="114"/>
        <v>0</v>
      </c>
      <c r="FU23" s="162">
        <f t="shared" ca="1" si="115"/>
        <v>0</v>
      </c>
      <c r="FV23" s="162">
        <f t="shared" ca="1" si="116"/>
        <v>0</v>
      </c>
      <c r="FW23" s="162">
        <f t="shared" ca="1" si="117"/>
        <v>0</v>
      </c>
      <c r="FX23" s="162">
        <f t="shared" ca="1" si="118"/>
        <v>0</v>
      </c>
      <c r="FY23" s="162">
        <f t="shared" ca="1" si="119"/>
        <v>0</v>
      </c>
      <c r="FZ23" s="162">
        <f t="shared" ca="1" si="120"/>
        <v>0</v>
      </c>
      <c r="GA23" s="162">
        <f t="shared" ca="1" si="121"/>
        <v>0</v>
      </c>
      <c r="GB23" s="162">
        <f t="shared" ca="1" si="122"/>
        <v>0</v>
      </c>
      <c r="GC23" s="162">
        <f t="shared" ca="1" si="123"/>
        <v>0</v>
      </c>
      <c r="GD23" s="162">
        <f t="shared" ca="1" si="124"/>
        <v>0</v>
      </c>
      <c r="GE23" s="162">
        <f t="shared" ca="1" si="125"/>
        <v>0</v>
      </c>
      <c r="GF23" s="162">
        <f t="shared" ca="1" si="126"/>
        <v>0</v>
      </c>
      <c r="GG23" s="161">
        <f t="shared" ca="1" si="127"/>
        <v>0</v>
      </c>
      <c r="GH23" s="161">
        <f t="shared" ca="1" si="128"/>
        <v>0</v>
      </c>
      <c r="GI23" s="161">
        <f t="shared" ca="1" si="129"/>
        <v>0</v>
      </c>
      <c r="GJ23" s="161">
        <f t="shared" ca="1" si="130"/>
        <v>0</v>
      </c>
      <c r="GK23" s="161">
        <f t="shared" ca="1" si="131"/>
        <v>0</v>
      </c>
      <c r="GL23" s="157"/>
      <c r="GM23" s="163">
        <f t="shared" ca="1" si="39"/>
        <v>0</v>
      </c>
      <c r="GN23" s="163">
        <f t="shared" ca="1" si="40"/>
        <v>0</v>
      </c>
      <c r="GO23" s="163">
        <f t="shared" ca="1" si="41"/>
        <v>0</v>
      </c>
      <c r="GP23" s="163">
        <f t="shared" ca="1" si="42"/>
        <v>0</v>
      </c>
      <c r="GQ23" s="163">
        <f t="shared" ca="1" si="43"/>
        <v>0</v>
      </c>
      <c r="GR23" s="163">
        <f t="shared" ca="1" si="44"/>
        <v>0</v>
      </c>
      <c r="GS23" s="163">
        <f t="shared" ca="1" si="45"/>
        <v>0</v>
      </c>
      <c r="GT23" s="163">
        <f t="shared" ca="1" si="46"/>
        <v>0</v>
      </c>
      <c r="GU23" s="163">
        <f t="shared" ca="1" si="47"/>
        <v>0</v>
      </c>
      <c r="GV23" s="163">
        <f t="shared" ca="1" si="48"/>
        <v>0</v>
      </c>
      <c r="GW23" s="163">
        <f t="shared" ca="1" si="49"/>
        <v>0</v>
      </c>
      <c r="GX23" s="164">
        <f t="shared" ca="1" si="50"/>
        <v>0</v>
      </c>
      <c r="GY23" s="165">
        <f t="shared" ca="1" si="132"/>
        <v>0</v>
      </c>
      <c r="GZ23" s="165">
        <f t="shared" ca="1" si="133"/>
        <v>0</v>
      </c>
      <c r="HA23" s="166">
        <f t="shared" ca="1" si="134"/>
        <v>0</v>
      </c>
      <c r="HB23" s="245">
        <f t="shared" ca="1" si="135"/>
        <v>1</v>
      </c>
      <c r="HC23" s="166">
        <f t="shared" ca="1" si="136"/>
        <v>0</v>
      </c>
      <c r="HD23" s="167">
        <f t="shared" ca="1" si="51"/>
        <v>0</v>
      </c>
      <c r="HE23" s="168">
        <f t="shared" ca="1" si="52"/>
        <v>0</v>
      </c>
      <c r="HF23" s="169">
        <f t="shared" ca="1" si="53"/>
        <v>0</v>
      </c>
      <c r="HG23" s="170" t="str">
        <f t="shared" ca="1" si="137"/>
        <v/>
      </c>
      <c r="HH23" s="171">
        <f t="shared" ca="1" si="138"/>
        <v>0</v>
      </c>
      <c r="HI23" s="246" t="str">
        <f t="shared" ca="1" si="139"/>
        <v/>
      </c>
      <c r="HJ23" s="221">
        <f t="shared" ca="1" si="140"/>
        <v>0</v>
      </c>
      <c r="HK23" s="249">
        <f t="shared" ca="1" si="141"/>
        <v>1</v>
      </c>
      <c r="HL23" s="197">
        <f t="shared" ca="1" si="142"/>
        <v>0</v>
      </c>
      <c r="HN23" s="162" t="str">
        <f t="shared" ca="1" si="54"/>
        <v/>
      </c>
      <c r="HO23" s="161" t="str">
        <f t="shared" ca="1" si="54"/>
        <v/>
      </c>
      <c r="HP23" s="161" t="str">
        <f t="shared" ca="1" si="54"/>
        <v/>
      </c>
      <c r="HQ23" s="161" t="str">
        <f t="shared" ca="1" si="54"/>
        <v/>
      </c>
      <c r="HR23" s="161" t="str">
        <f t="shared" ca="1" si="54"/>
        <v/>
      </c>
      <c r="HS23" s="161" t="str">
        <f t="shared" ca="1" si="54"/>
        <v/>
      </c>
      <c r="HT23" s="161" t="str">
        <f t="shared" ca="1" si="55"/>
        <v/>
      </c>
      <c r="HU23" s="161" t="str">
        <f t="shared" ca="1" si="55"/>
        <v/>
      </c>
      <c r="HV23" s="161" t="str">
        <f t="shared" ca="1" si="55"/>
        <v/>
      </c>
      <c r="HW23" s="161" t="str">
        <f t="shared" ca="1" si="55"/>
        <v/>
      </c>
      <c r="HX23" s="161" t="str">
        <f t="shared" ca="1" si="55"/>
        <v/>
      </c>
      <c r="HY23" s="161" t="str">
        <f t="shared" ca="1" si="55"/>
        <v/>
      </c>
      <c r="HZ23" s="161">
        <f t="shared" ca="1" si="143"/>
        <v>0</v>
      </c>
      <c r="IA23" s="244">
        <f t="shared" ca="1" si="144"/>
        <v>0</v>
      </c>
    </row>
    <row r="24" spans="2:235">
      <c r="B24" s="129">
        <v>10</v>
      </c>
      <c r="C24" s="295"/>
      <c r="D24" s="296"/>
      <c r="E24" s="297"/>
      <c r="F24" s="298"/>
      <c r="G24" s="18"/>
      <c r="H24" s="3"/>
      <c r="I24" s="3"/>
      <c r="J24" s="4"/>
      <c r="K24" s="287"/>
      <c r="L24" s="288"/>
      <c r="M24" s="208"/>
      <c r="N24" s="19"/>
      <c r="O24" s="11"/>
      <c r="P24" s="19"/>
      <c r="Q24" s="11"/>
      <c r="R24" s="3"/>
      <c r="S24" s="5"/>
      <c r="T24" s="6"/>
      <c r="U24" s="1"/>
      <c r="V24" s="8"/>
      <c r="W24" s="8"/>
      <c r="X24" s="224"/>
      <c r="Y24" s="224"/>
      <c r="Z24" s="224"/>
      <c r="AA24" s="224"/>
      <c r="AB24" s="224"/>
      <c r="AC24" s="224"/>
      <c r="AD24" s="222"/>
      <c r="AE24" s="223"/>
      <c r="AF24" s="222"/>
      <c r="AG24" s="223"/>
      <c r="AH24" s="222"/>
      <c r="AI24" s="223"/>
      <c r="AJ24" s="15"/>
      <c r="AK24" s="15"/>
      <c r="AL24" s="15"/>
      <c r="AM24" s="15"/>
      <c r="AN24" s="15"/>
      <c r="AO24" s="15"/>
      <c r="AP24" s="15"/>
      <c r="AQ24" s="15"/>
      <c r="AR24" s="15"/>
      <c r="AS24" s="15"/>
      <c r="AT24" s="15"/>
      <c r="AU24" s="15"/>
      <c r="AV24" s="216"/>
      <c r="AW24" s="210"/>
      <c r="AX24" s="12"/>
      <c r="AY24" s="19"/>
      <c r="AZ24" s="226"/>
      <c r="BA24" s="211"/>
      <c r="BB24" s="214" t="str">
        <f t="shared" ca="1" si="5"/>
        <v/>
      </c>
      <c r="BC24" s="209"/>
      <c r="BD24" s="209"/>
      <c r="BE24" s="130">
        <f t="shared" ca="1" si="56"/>
        <v>0</v>
      </c>
      <c r="BF24" s="131"/>
      <c r="BG24" s="132" t="str">
        <f t="shared" ca="1" si="57"/>
        <v>○</v>
      </c>
      <c r="BH24" s="132" t="str">
        <f t="shared" ca="1" si="58"/>
        <v/>
      </c>
      <c r="BI24" s="132"/>
      <c r="BJ24" s="132" t="str">
        <f t="shared" ca="1" si="59"/>
        <v/>
      </c>
      <c r="BK24" s="132" t="str">
        <f t="shared" ca="1" si="60"/>
        <v>○</v>
      </c>
      <c r="BL24" s="132"/>
      <c r="BM24" s="132"/>
      <c r="BN24" s="132" t="str">
        <f t="shared" ca="1" si="61"/>
        <v/>
      </c>
      <c r="BO24" s="132" t="str">
        <f t="shared" ca="1" si="62"/>
        <v>○</v>
      </c>
      <c r="BP24" s="132" t="str">
        <f t="shared" ca="1" si="63"/>
        <v/>
      </c>
      <c r="BQ24" s="132"/>
      <c r="BR24" s="172"/>
      <c r="BS24" s="173" t="s">
        <v>151</v>
      </c>
      <c r="BT24" s="174"/>
      <c r="BU24" s="174"/>
      <c r="BV24" s="174"/>
      <c r="BW24" s="174"/>
      <c r="BX24" s="174"/>
      <c r="BY24" s="174"/>
      <c r="BZ24" s="174"/>
      <c r="CA24" s="174"/>
      <c r="CB24" s="174"/>
      <c r="CC24" s="174"/>
      <c r="CD24" s="174"/>
      <c r="CE24" s="175"/>
      <c r="CF24" s="26">
        <v>23</v>
      </c>
      <c r="CG24" s="136">
        <f t="shared" ca="1" si="64"/>
        <v>10</v>
      </c>
      <c r="CH24" s="289">
        <f t="shared" ca="1" si="65"/>
        <v>0</v>
      </c>
      <c r="CI24" s="290"/>
      <c r="CJ24" s="291">
        <f t="shared" ca="1" si="66"/>
        <v>0</v>
      </c>
      <c r="CK24" s="292"/>
      <c r="CL24" s="137">
        <f t="shared" ca="1" si="67"/>
        <v>0</v>
      </c>
      <c r="CM24" s="136">
        <f t="shared" ca="1" si="68"/>
        <v>0</v>
      </c>
      <c r="CN24" s="138">
        <f t="shared" ca="1" si="69"/>
        <v>0</v>
      </c>
      <c r="CO24" s="139">
        <f t="shared" ca="1" si="70"/>
        <v>0</v>
      </c>
      <c r="CP24" s="289">
        <f t="shared" ca="1" si="71"/>
        <v>0</v>
      </c>
      <c r="CQ24" s="290"/>
      <c r="CR24" s="241">
        <f t="shared" ca="1" si="72"/>
        <v>1</v>
      </c>
      <c r="CS24" s="140">
        <f t="shared" ca="1" si="73"/>
        <v>0</v>
      </c>
      <c r="CT24" s="256">
        <f t="shared" ca="1" si="6"/>
        <v>12</v>
      </c>
      <c r="CU24" s="141">
        <f t="shared" ca="1" si="74"/>
        <v>0</v>
      </c>
      <c r="CV24" s="142">
        <f t="shared" ca="1" si="75"/>
        <v>0</v>
      </c>
      <c r="CW24" s="143">
        <f t="shared" ca="1" si="76"/>
        <v>0</v>
      </c>
      <c r="CX24" s="143">
        <f t="shared" ca="1" si="7"/>
        <v>0</v>
      </c>
      <c r="CY24" s="257">
        <f t="shared" ca="1" si="77"/>
        <v>0</v>
      </c>
      <c r="CZ24" s="136">
        <f t="shared" ca="1" si="78"/>
        <v>0</v>
      </c>
      <c r="DA24" s="144">
        <f t="shared" ca="1" si="79"/>
        <v>0</v>
      </c>
      <c r="DB24" s="143">
        <f t="shared" ca="1" si="80"/>
        <v>0</v>
      </c>
      <c r="DC24" s="143">
        <f t="shared" ca="1" si="81"/>
        <v>0</v>
      </c>
      <c r="DD24" s="136">
        <f t="shared" ca="1" si="82"/>
        <v>0</v>
      </c>
      <c r="DE24" s="242">
        <f t="shared" ca="1" si="83"/>
        <v>0</v>
      </c>
      <c r="DF24" s="136">
        <f t="shared" ca="1" si="84"/>
        <v>0</v>
      </c>
      <c r="DG24" s="145">
        <f t="shared" ca="1" si="85"/>
        <v>0</v>
      </c>
      <c r="DH24" s="146">
        <f t="shared" ca="1" si="86"/>
        <v>0</v>
      </c>
      <c r="DI24" s="242">
        <f t="shared" ca="1" si="87"/>
        <v>0</v>
      </c>
      <c r="DJ24" s="147"/>
      <c r="DK24" s="148">
        <f t="shared" ca="1" si="88"/>
        <v>0</v>
      </c>
      <c r="DL24" s="148">
        <f t="shared" ca="1" si="89"/>
        <v>0</v>
      </c>
      <c r="DM24" s="149">
        <f t="shared" ca="1" si="90"/>
        <v>0</v>
      </c>
      <c r="DN24" s="150">
        <f t="shared" ca="1" si="91"/>
        <v>1</v>
      </c>
      <c r="DO24" s="147"/>
      <c r="DP24" s="151">
        <f t="shared" ca="1" si="92"/>
        <v>0</v>
      </c>
      <c r="DQ24" s="152">
        <f t="shared" ca="1" si="93"/>
        <v>0</v>
      </c>
      <c r="DR24" s="152">
        <f t="shared" ca="1" si="8"/>
        <v>0</v>
      </c>
      <c r="DS24" s="152" t="str">
        <f t="shared" ca="1" si="9"/>
        <v/>
      </c>
      <c r="DT24" s="152">
        <f t="shared" ca="1" si="10"/>
        <v>0</v>
      </c>
      <c r="DU24" s="152" t="str">
        <f t="shared" ca="1" si="11"/>
        <v/>
      </c>
      <c r="DV24" s="153"/>
      <c r="DW24" s="151">
        <f t="shared" ca="1" si="12"/>
        <v>0</v>
      </c>
      <c r="DX24" s="145">
        <f t="shared" ca="1" si="13"/>
        <v>0</v>
      </c>
      <c r="DY24" s="145">
        <f t="shared" ca="1" si="14"/>
        <v>0</v>
      </c>
      <c r="DZ24" s="145">
        <f t="shared" ca="1" si="15"/>
        <v>0</v>
      </c>
      <c r="EA24" s="145">
        <f t="shared" ca="1" si="16"/>
        <v>0</v>
      </c>
      <c r="EB24" s="145">
        <f t="shared" ca="1" si="17"/>
        <v>0</v>
      </c>
      <c r="EC24" s="145">
        <f t="shared" ca="1" si="18"/>
        <v>0</v>
      </c>
      <c r="ED24" s="145">
        <f t="shared" ca="1" si="19"/>
        <v>0</v>
      </c>
      <c r="EE24" s="145">
        <f t="shared" ca="1" si="20"/>
        <v>0</v>
      </c>
      <c r="EF24" s="145">
        <f t="shared" ca="1" si="21"/>
        <v>0</v>
      </c>
      <c r="EG24" s="145">
        <f t="shared" ca="1" si="22"/>
        <v>0</v>
      </c>
      <c r="EH24" s="145">
        <f t="shared" ca="1" si="23"/>
        <v>0</v>
      </c>
      <c r="EI24" s="152">
        <f t="shared" ca="1" si="94"/>
        <v>0</v>
      </c>
      <c r="EJ24" s="152">
        <f t="shared" ca="1" si="95"/>
        <v>0</v>
      </c>
      <c r="EK24" s="152">
        <f t="shared" ca="1" si="96"/>
        <v>0</v>
      </c>
      <c r="EL24" s="152">
        <f t="shared" ca="1" si="97"/>
        <v>0</v>
      </c>
      <c r="EM24" s="152">
        <f t="shared" ca="1" si="98"/>
        <v>0</v>
      </c>
      <c r="EN24" s="152">
        <f t="shared" ca="1" si="99"/>
        <v>0</v>
      </c>
      <c r="EO24" s="152">
        <f t="shared" ca="1" si="100"/>
        <v>0</v>
      </c>
      <c r="EP24" s="152">
        <f t="shared" ca="1" si="101"/>
        <v>0</v>
      </c>
      <c r="EQ24" s="152">
        <f t="shared" ca="1" si="102"/>
        <v>0</v>
      </c>
      <c r="ER24" s="152">
        <f t="shared" ca="1" si="103"/>
        <v>0</v>
      </c>
      <c r="ES24" s="152">
        <f t="shared" ca="1" si="104"/>
        <v>0</v>
      </c>
      <c r="ET24" s="152">
        <f t="shared" ca="1" si="105"/>
        <v>0</v>
      </c>
      <c r="EU24" s="154">
        <f t="shared" ca="1" si="25"/>
        <v>0</v>
      </c>
      <c r="EV24" s="152" t="str">
        <f t="shared" ca="1" si="26"/>
        <v/>
      </c>
      <c r="EW24" s="152" t="str">
        <f t="shared" ca="1" si="27"/>
        <v/>
      </c>
      <c r="EX24" s="152" t="str">
        <f t="shared" ca="1" si="28"/>
        <v/>
      </c>
      <c r="EY24" s="152" t="str">
        <f t="shared" ca="1" si="29"/>
        <v/>
      </c>
      <c r="EZ24" s="152" t="str">
        <f t="shared" ca="1" si="30"/>
        <v/>
      </c>
      <c r="FA24" s="152" t="str">
        <f t="shared" ca="1" si="31"/>
        <v/>
      </c>
      <c r="FB24" s="152" t="str">
        <f t="shared" ca="1" si="32"/>
        <v/>
      </c>
      <c r="FC24" s="152" t="str">
        <f t="shared" ca="1" si="33"/>
        <v/>
      </c>
      <c r="FD24" s="152" t="str">
        <f t="shared" ca="1" si="34"/>
        <v/>
      </c>
      <c r="FE24" s="152" t="str">
        <f t="shared" ca="1" si="35"/>
        <v/>
      </c>
      <c r="FF24" s="152" t="str">
        <f t="shared" ca="1" si="36"/>
        <v/>
      </c>
      <c r="FG24" s="152" t="str">
        <f t="shared" ca="1" si="37"/>
        <v/>
      </c>
      <c r="FH24" s="154">
        <f t="shared" ca="1" si="145"/>
        <v>0</v>
      </c>
      <c r="FI24" s="152">
        <f t="shared" ca="1" si="38"/>
        <v>0</v>
      </c>
      <c r="FJ24" s="153"/>
      <c r="FK24" s="152">
        <f t="shared" ca="1" si="107"/>
        <v>0</v>
      </c>
      <c r="FL24" s="152">
        <f t="shared" ca="1" si="108"/>
        <v>0</v>
      </c>
      <c r="FM24" s="152">
        <f t="shared" ca="1" si="109"/>
        <v>0</v>
      </c>
      <c r="FN24" s="152">
        <f t="shared" ca="1" si="110"/>
        <v>0</v>
      </c>
      <c r="FO24" s="153"/>
      <c r="FP24" s="158" t="str">
        <f t="shared" ca="1" si="111"/>
        <v/>
      </c>
      <c r="FQ24" s="243" t="str">
        <f t="shared" ca="1" si="112"/>
        <v/>
      </c>
      <c r="FR24" s="159" t="str">
        <f t="shared" ca="1" si="113"/>
        <v/>
      </c>
      <c r="FS24" s="160"/>
      <c r="FT24" s="161">
        <f t="shared" ca="1" si="114"/>
        <v>0</v>
      </c>
      <c r="FU24" s="162">
        <f t="shared" ca="1" si="115"/>
        <v>0</v>
      </c>
      <c r="FV24" s="162">
        <f t="shared" ca="1" si="116"/>
        <v>0</v>
      </c>
      <c r="FW24" s="162">
        <f t="shared" ca="1" si="117"/>
        <v>0</v>
      </c>
      <c r="FX24" s="162">
        <f t="shared" ca="1" si="118"/>
        <v>0</v>
      </c>
      <c r="FY24" s="162">
        <f t="shared" ca="1" si="119"/>
        <v>0</v>
      </c>
      <c r="FZ24" s="162">
        <f t="shared" ca="1" si="120"/>
        <v>0</v>
      </c>
      <c r="GA24" s="162">
        <f t="shared" ca="1" si="121"/>
        <v>0</v>
      </c>
      <c r="GB24" s="162">
        <f t="shared" ca="1" si="122"/>
        <v>0</v>
      </c>
      <c r="GC24" s="162">
        <f t="shared" ca="1" si="123"/>
        <v>0</v>
      </c>
      <c r="GD24" s="162">
        <f t="shared" ca="1" si="124"/>
        <v>0</v>
      </c>
      <c r="GE24" s="162">
        <f t="shared" ca="1" si="125"/>
        <v>0</v>
      </c>
      <c r="GF24" s="162">
        <f t="shared" ca="1" si="126"/>
        <v>0</v>
      </c>
      <c r="GG24" s="161">
        <f t="shared" ca="1" si="127"/>
        <v>0</v>
      </c>
      <c r="GH24" s="161">
        <f t="shared" ca="1" si="128"/>
        <v>0</v>
      </c>
      <c r="GI24" s="161">
        <f t="shared" ca="1" si="129"/>
        <v>0</v>
      </c>
      <c r="GJ24" s="161">
        <f t="shared" ca="1" si="130"/>
        <v>0</v>
      </c>
      <c r="GK24" s="161">
        <f t="shared" ca="1" si="131"/>
        <v>0</v>
      </c>
      <c r="GL24" s="157"/>
      <c r="GM24" s="163">
        <f t="shared" ca="1" si="39"/>
        <v>0</v>
      </c>
      <c r="GN24" s="163">
        <f t="shared" ca="1" si="40"/>
        <v>0</v>
      </c>
      <c r="GO24" s="163">
        <f t="shared" ca="1" si="41"/>
        <v>0</v>
      </c>
      <c r="GP24" s="163">
        <f t="shared" ca="1" si="42"/>
        <v>0</v>
      </c>
      <c r="GQ24" s="163">
        <f t="shared" ca="1" si="43"/>
        <v>0</v>
      </c>
      <c r="GR24" s="163">
        <f t="shared" ca="1" si="44"/>
        <v>0</v>
      </c>
      <c r="GS24" s="163">
        <f t="shared" ca="1" si="45"/>
        <v>0</v>
      </c>
      <c r="GT24" s="163">
        <f t="shared" ca="1" si="46"/>
        <v>0</v>
      </c>
      <c r="GU24" s="163">
        <f t="shared" ca="1" si="47"/>
        <v>0</v>
      </c>
      <c r="GV24" s="163">
        <f t="shared" ca="1" si="48"/>
        <v>0</v>
      </c>
      <c r="GW24" s="163">
        <f t="shared" ca="1" si="49"/>
        <v>0</v>
      </c>
      <c r="GX24" s="164">
        <f t="shared" ca="1" si="50"/>
        <v>0</v>
      </c>
      <c r="GY24" s="165">
        <f t="shared" ca="1" si="132"/>
        <v>0</v>
      </c>
      <c r="GZ24" s="165">
        <f t="shared" ca="1" si="133"/>
        <v>0</v>
      </c>
      <c r="HA24" s="166">
        <f t="shared" ca="1" si="134"/>
        <v>0</v>
      </c>
      <c r="HB24" s="245">
        <f t="shared" ca="1" si="135"/>
        <v>1</v>
      </c>
      <c r="HC24" s="166">
        <f t="shared" ca="1" si="136"/>
        <v>0</v>
      </c>
      <c r="HD24" s="167">
        <f t="shared" ca="1" si="51"/>
        <v>0</v>
      </c>
      <c r="HE24" s="168">
        <f t="shared" ca="1" si="52"/>
        <v>0</v>
      </c>
      <c r="HF24" s="169">
        <f t="shared" ca="1" si="53"/>
        <v>0</v>
      </c>
      <c r="HG24" s="170" t="str">
        <f t="shared" ca="1" si="137"/>
        <v/>
      </c>
      <c r="HH24" s="171">
        <f t="shared" ca="1" si="138"/>
        <v>0</v>
      </c>
      <c r="HI24" s="246" t="str">
        <f t="shared" ca="1" si="139"/>
        <v/>
      </c>
      <c r="HJ24" s="221">
        <f t="shared" ca="1" si="140"/>
        <v>0</v>
      </c>
      <c r="HK24" s="249">
        <f t="shared" ca="1" si="141"/>
        <v>1</v>
      </c>
      <c r="HL24" s="197">
        <f t="shared" ca="1" si="142"/>
        <v>0</v>
      </c>
      <c r="HN24" s="162" t="str">
        <f t="shared" ca="1" si="54"/>
        <v/>
      </c>
      <c r="HO24" s="161" t="str">
        <f t="shared" ca="1" si="54"/>
        <v/>
      </c>
      <c r="HP24" s="161" t="str">
        <f t="shared" ca="1" si="54"/>
        <v/>
      </c>
      <c r="HQ24" s="161" t="str">
        <f t="shared" ca="1" si="54"/>
        <v/>
      </c>
      <c r="HR24" s="161" t="str">
        <f t="shared" ca="1" si="54"/>
        <v/>
      </c>
      <c r="HS24" s="161" t="str">
        <f t="shared" ca="1" si="54"/>
        <v/>
      </c>
      <c r="HT24" s="161" t="str">
        <f t="shared" ca="1" si="55"/>
        <v/>
      </c>
      <c r="HU24" s="161" t="str">
        <f t="shared" ca="1" si="55"/>
        <v/>
      </c>
      <c r="HV24" s="161" t="str">
        <f t="shared" ca="1" si="55"/>
        <v/>
      </c>
      <c r="HW24" s="161" t="str">
        <f t="shared" ca="1" si="55"/>
        <v/>
      </c>
      <c r="HX24" s="161" t="str">
        <f t="shared" ca="1" si="55"/>
        <v/>
      </c>
      <c r="HY24" s="161" t="str">
        <f t="shared" ca="1" si="55"/>
        <v/>
      </c>
      <c r="HZ24" s="161">
        <f t="shared" ca="1" si="143"/>
        <v>0</v>
      </c>
      <c r="IA24" s="244">
        <f t="shared" ca="1" si="144"/>
        <v>0</v>
      </c>
    </row>
    <row r="25" spans="2:235">
      <c r="B25" s="129">
        <v>11</v>
      </c>
      <c r="C25" s="295"/>
      <c r="D25" s="296"/>
      <c r="E25" s="297"/>
      <c r="F25" s="298"/>
      <c r="G25" s="18"/>
      <c r="H25" s="3"/>
      <c r="I25" s="3"/>
      <c r="J25" s="4"/>
      <c r="K25" s="287"/>
      <c r="L25" s="288"/>
      <c r="M25" s="208"/>
      <c r="N25" s="19"/>
      <c r="O25" s="11"/>
      <c r="P25" s="19"/>
      <c r="Q25" s="11"/>
      <c r="R25" s="3"/>
      <c r="S25" s="5"/>
      <c r="T25" s="6"/>
      <c r="U25" s="1"/>
      <c r="V25" s="8"/>
      <c r="W25" s="8"/>
      <c r="X25" s="8"/>
      <c r="Y25" s="8"/>
      <c r="Z25" s="8"/>
      <c r="AA25" s="8"/>
      <c r="AB25" s="8"/>
      <c r="AC25" s="8"/>
      <c r="AD25" s="222"/>
      <c r="AE25" s="223"/>
      <c r="AF25" s="222"/>
      <c r="AG25" s="223"/>
      <c r="AH25" s="222"/>
      <c r="AI25" s="223"/>
      <c r="AJ25" s="15"/>
      <c r="AK25" s="15"/>
      <c r="AL25" s="15"/>
      <c r="AM25" s="15"/>
      <c r="AN25" s="15"/>
      <c r="AO25" s="15"/>
      <c r="AP25" s="15"/>
      <c r="AQ25" s="15"/>
      <c r="AR25" s="15"/>
      <c r="AS25" s="15"/>
      <c r="AT25" s="15"/>
      <c r="AU25" s="15"/>
      <c r="AV25" s="216"/>
      <c r="AW25" s="210"/>
      <c r="AX25" s="12"/>
      <c r="AY25" s="19"/>
      <c r="AZ25" s="226"/>
      <c r="BA25" s="211"/>
      <c r="BB25" s="214" t="str">
        <f t="shared" ca="1" si="5"/>
        <v/>
      </c>
      <c r="BC25" s="209"/>
      <c r="BD25" s="209"/>
      <c r="BE25" s="130">
        <f t="shared" ca="1" si="56"/>
        <v>0</v>
      </c>
      <c r="BF25" s="131"/>
      <c r="BG25" s="132" t="str">
        <f t="shared" ca="1" si="57"/>
        <v>○</v>
      </c>
      <c r="BH25" s="132" t="str">
        <f t="shared" ca="1" si="58"/>
        <v/>
      </c>
      <c r="BI25" s="132"/>
      <c r="BJ25" s="132" t="str">
        <f t="shared" ca="1" si="59"/>
        <v/>
      </c>
      <c r="BK25" s="132" t="str">
        <f t="shared" ca="1" si="60"/>
        <v>○</v>
      </c>
      <c r="BL25" s="132"/>
      <c r="BM25" s="132"/>
      <c r="BN25" s="132" t="str">
        <f t="shared" ca="1" si="61"/>
        <v/>
      </c>
      <c r="BO25" s="132" t="str">
        <f t="shared" ca="1" si="62"/>
        <v>○</v>
      </c>
      <c r="BP25" s="132" t="str">
        <f t="shared" ca="1" si="63"/>
        <v/>
      </c>
      <c r="BQ25" s="132"/>
      <c r="BR25" s="172"/>
      <c r="BS25" s="181">
        <v>4</v>
      </c>
      <c r="BT25" s="181">
        <v>5</v>
      </c>
      <c r="BU25" s="181">
        <v>6</v>
      </c>
      <c r="BV25" s="181">
        <v>7</v>
      </c>
      <c r="BW25" s="181">
        <v>8</v>
      </c>
      <c r="BX25" s="181">
        <v>9</v>
      </c>
      <c r="BY25" s="181">
        <v>10</v>
      </c>
      <c r="BZ25" s="181">
        <v>11</v>
      </c>
      <c r="CA25" s="181">
        <v>12</v>
      </c>
      <c r="CB25" s="181">
        <v>1</v>
      </c>
      <c r="CC25" s="181">
        <v>2</v>
      </c>
      <c r="CD25" s="181">
        <v>3</v>
      </c>
      <c r="CE25" s="175"/>
      <c r="CF25" s="26">
        <v>24</v>
      </c>
      <c r="CG25" s="136">
        <f t="shared" ca="1" si="64"/>
        <v>11</v>
      </c>
      <c r="CH25" s="289">
        <f t="shared" ca="1" si="65"/>
        <v>0</v>
      </c>
      <c r="CI25" s="290"/>
      <c r="CJ25" s="291">
        <f t="shared" ca="1" si="66"/>
        <v>0</v>
      </c>
      <c r="CK25" s="292"/>
      <c r="CL25" s="137">
        <f t="shared" ca="1" si="67"/>
        <v>0</v>
      </c>
      <c r="CM25" s="136">
        <f t="shared" ca="1" si="68"/>
        <v>0</v>
      </c>
      <c r="CN25" s="138">
        <f t="shared" ca="1" si="69"/>
        <v>0</v>
      </c>
      <c r="CO25" s="139">
        <f t="shared" ca="1" si="70"/>
        <v>0</v>
      </c>
      <c r="CP25" s="289">
        <f t="shared" ca="1" si="71"/>
        <v>0</v>
      </c>
      <c r="CQ25" s="290"/>
      <c r="CR25" s="241">
        <f t="shared" ca="1" si="72"/>
        <v>1</v>
      </c>
      <c r="CS25" s="140">
        <f t="shared" ca="1" si="73"/>
        <v>0</v>
      </c>
      <c r="CT25" s="256">
        <f t="shared" ca="1" si="6"/>
        <v>12</v>
      </c>
      <c r="CU25" s="141">
        <f t="shared" ca="1" si="74"/>
        <v>0</v>
      </c>
      <c r="CV25" s="142">
        <f t="shared" ca="1" si="75"/>
        <v>0</v>
      </c>
      <c r="CW25" s="143">
        <f t="shared" ca="1" si="76"/>
        <v>0</v>
      </c>
      <c r="CX25" s="143">
        <f t="shared" ca="1" si="7"/>
        <v>0</v>
      </c>
      <c r="CY25" s="257">
        <f t="shared" ca="1" si="77"/>
        <v>0</v>
      </c>
      <c r="CZ25" s="136">
        <f t="shared" ca="1" si="78"/>
        <v>0</v>
      </c>
      <c r="DA25" s="144">
        <f t="shared" ca="1" si="79"/>
        <v>0</v>
      </c>
      <c r="DB25" s="143">
        <f t="shared" ca="1" si="80"/>
        <v>0</v>
      </c>
      <c r="DC25" s="143">
        <f t="shared" ca="1" si="81"/>
        <v>0</v>
      </c>
      <c r="DD25" s="136">
        <f t="shared" ca="1" si="82"/>
        <v>0</v>
      </c>
      <c r="DE25" s="242">
        <f t="shared" ca="1" si="83"/>
        <v>0</v>
      </c>
      <c r="DF25" s="136">
        <f t="shared" ca="1" si="84"/>
        <v>0</v>
      </c>
      <c r="DG25" s="145">
        <f t="shared" ca="1" si="85"/>
        <v>0</v>
      </c>
      <c r="DH25" s="146">
        <f t="shared" ca="1" si="86"/>
        <v>0</v>
      </c>
      <c r="DI25" s="242">
        <f t="shared" ca="1" si="87"/>
        <v>0</v>
      </c>
      <c r="DJ25" s="147"/>
      <c r="DK25" s="148">
        <f t="shared" ca="1" si="88"/>
        <v>0</v>
      </c>
      <c r="DL25" s="148">
        <f t="shared" ca="1" si="89"/>
        <v>0</v>
      </c>
      <c r="DM25" s="149">
        <f t="shared" ca="1" si="90"/>
        <v>0</v>
      </c>
      <c r="DN25" s="150">
        <f t="shared" ca="1" si="91"/>
        <v>1</v>
      </c>
      <c r="DO25" s="147"/>
      <c r="DP25" s="151">
        <f t="shared" ca="1" si="92"/>
        <v>0</v>
      </c>
      <c r="DQ25" s="152">
        <f t="shared" ca="1" si="93"/>
        <v>0</v>
      </c>
      <c r="DR25" s="152">
        <f t="shared" ca="1" si="8"/>
        <v>0</v>
      </c>
      <c r="DS25" s="152" t="str">
        <f t="shared" ca="1" si="9"/>
        <v/>
      </c>
      <c r="DT25" s="152">
        <f t="shared" ca="1" si="10"/>
        <v>0</v>
      </c>
      <c r="DU25" s="152" t="str">
        <f t="shared" ca="1" si="11"/>
        <v/>
      </c>
      <c r="DV25" s="153"/>
      <c r="DW25" s="151">
        <f t="shared" ca="1" si="12"/>
        <v>0</v>
      </c>
      <c r="DX25" s="145">
        <f t="shared" ca="1" si="13"/>
        <v>0</v>
      </c>
      <c r="DY25" s="145">
        <f t="shared" ca="1" si="14"/>
        <v>0</v>
      </c>
      <c r="DZ25" s="145">
        <f t="shared" ca="1" si="15"/>
        <v>0</v>
      </c>
      <c r="EA25" s="145">
        <f t="shared" ca="1" si="16"/>
        <v>0</v>
      </c>
      <c r="EB25" s="145">
        <f t="shared" ca="1" si="17"/>
        <v>0</v>
      </c>
      <c r="EC25" s="145">
        <f t="shared" ca="1" si="18"/>
        <v>0</v>
      </c>
      <c r="ED25" s="145">
        <f t="shared" ca="1" si="19"/>
        <v>0</v>
      </c>
      <c r="EE25" s="145">
        <f t="shared" ca="1" si="20"/>
        <v>0</v>
      </c>
      <c r="EF25" s="145">
        <f t="shared" ca="1" si="21"/>
        <v>0</v>
      </c>
      <c r="EG25" s="145">
        <f t="shared" ca="1" si="22"/>
        <v>0</v>
      </c>
      <c r="EH25" s="145">
        <f t="shared" ca="1" si="23"/>
        <v>0</v>
      </c>
      <c r="EI25" s="152">
        <f t="shared" ca="1" si="94"/>
        <v>0</v>
      </c>
      <c r="EJ25" s="152">
        <f t="shared" ca="1" si="95"/>
        <v>0</v>
      </c>
      <c r="EK25" s="152">
        <f t="shared" ca="1" si="96"/>
        <v>0</v>
      </c>
      <c r="EL25" s="152">
        <f t="shared" ca="1" si="97"/>
        <v>0</v>
      </c>
      <c r="EM25" s="152">
        <f t="shared" ca="1" si="98"/>
        <v>0</v>
      </c>
      <c r="EN25" s="152">
        <f t="shared" ca="1" si="99"/>
        <v>0</v>
      </c>
      <c r="EO25" s="152">
        <f t="shared" ca="1" si="100"/>
        <v>0</v>
      </c>
      <c r="EP25" s="152">
        <f t="shared" ca="1" si="101"/>
        <v>0</v>
      </c>
      <c r="EQ25" s="152">
        <f t="shared" ca="1" si="102"/>
        <v>0</v>
      </c>
      <c r="ER25" s="152">
        <f t="shared" ca="1" si="103"/>
        <v>0</v>
      </c>
      <c r="ES25" s="152">
        <f t="shared" ca="1" si="104"/>
        <v>0</v>
      </c>
      <c r="ET25" s="152">
        <f t="shared" ca="1" si="105"/>
        <v>0</v>
      </c>
      <c r="EU25" s="154">
        <f t="shared" ca="1" si="25"/>
        <v>0</v>
      </c>
      <c r="EV25" s="152" t="str">
        <f t="shared" ca="1" si="26"/>
        <v/>
      </c>
      <c r="EW25" s="152" t="str">
        <f t="shared" ca="1" si="27"/>
        <v/>
      </c>
      <c r="EX25" s="152" t="str">
        <f t="shared" ca="1" si="28"/>
        <v/>
      </c>
      <c r="EY25" s="152" t="str">
        <f t="shared" ca="1" si="29"/>
        <v/>
      </c>
      <c r="EZ25" s="152" t="str">
        <f t="shared" ca="1" si="30"/>
        <v/>
      </c>
      <c r="FA25" s="152" t="str">
        <f t="shared" ca="1" si="31"/>
        <v/>
      </c>
      <c r="FB25" s="152" t="str">
        <f t="shared" ca="1" si="32"/>
        <v/>
      </c>
      <c r="FC25" s="152" t="str">
        <f t="shared" ca="1" si="33"/>
        <v/>
      </c>
      <c r="FD25" s="152" t="str">
        <f t="shared" ca="1" si="34"/>
        <v/>
      </c>
      <c r="FE25" s="152" t="str">
        <f t="shared" ca="1" si="35"/>
        <v/>
      </c>
      <c r="FF25" s="152" t="str">
        <f t="shared" ca="1" si="36"/>
        <v/>
      </c>
      <c r="FG25" s="152" t="str">
        <f t="shared" ca="1" si="37"/>
        <v/>
      </c>
      <c r="FH25" s="154">
        <f t="shared" ca="1" si="145"/>
        <v>0</v>
      </c>
      <c r="FI25" s="152">
        <f t="shared" ca="1" si="38"/>
        <v>0</v>
      </c>
      <c r="FJ25" s="153"/>
      <c r="FK25" s="152">
        <f t="shared" ca="1" si="107"/>
        <v>0</v>
      </c>
      <c r="FL25" s="152">
        <f t="shared" ca="1" si="108"/>
        <v>0</v>
      </c>
      <c r="FM25" s="152">
        <f t="shared" ca="1" si="109"/>
        <v>0</v>
      </c>
      <c r="FN25" s="152">
        <f t="shared" ca="1" si="110"/>
        <v>0</v>
      </c>
      <c r="FO25" s="153"/>
      <c r="FP25" s="158" t="str">
        <f t="shared" ca="1" si="111"/>
        <v/>
      </c>
      <c r="FQ25" s="243" t="str">
        <f t="shared" ca="1" si="112"/>
        <v/>
      </c>
      <c r="FR25" s="159" t="str">
        <f t="shared" ca="1" si="113"/>
        <v/>
      </c>
      <c r="FS25" s="160"/>
      <c r="FT25" s="161">
        <f t="shared" ca="1" si="114"/>
        <v>0</v>
      </c>
      <c r="FU25" s="162">
        <f t="shared" ca="1" si="115"/>
        <v>0</v>
      </c>
      <c r="FV25" s="162">
        <f t="shared" ca="1" si="116"/>
        <v>0</v>
      </c>
      <c r="FW25" s="162">
        <f t="shared" ca="1" si="117"/>
        <v>0</v>
      </c>
      <c r="FX25" s="162">
        <f t="shared" ca="1" si="118"/>
        <v>0</v>
      </c>
      <c r="FY25" s="162">
        <f t="shared" ca="1" si="119"/>
        <v>0</v>
      </c>
      <c r="FZ25" s="162">
        <f t="shared" ca="1" si="120"/>
        <v>0</v>
      </c>
      <c r="GA25" s="162">
        <f t="shared" ca="1" si="121"/>
        <v>0</v>
      </c>
      <c r="GB25" s="162">
        <f t="shared" ca="1" si="122"/>
        <v>0</v>
      </c>
      <c r="GC25" s="162">
        <f t="shared" ca="1" si="123"/>
        <v>0</v>
      </c>
      <c r="GD25" s="162">
        <f t="shared" ca="1" si="124"/>
        <v>0</v>
      </c>
      <c r="GE25" s="162">
        <f t="shared" ca="1" si="125"/>
        <v>0</v>
      </c>
      <c r="GF25" s="162">
        <f t="shared" ca="1" si="126"/>
        <v>0</v>
      </c>
      <c r="GG25" s="161">
        <f t="shared" ca="1" si="127"/>
        <v>0</v>
      </c>
      <c r="GH25" s="161">
        <f t="shared" ca="1" si="128"/>
        <v>0</v>
      </c>
      <c r="GI25" s="161">
        <f t="shared" ca="1" si="129"/>
        <v>0</v>
      </c>
      <c r="GJ25" s="161">
        <f t="shared" ca="1" si="130"/>
        <v>0</v>
      </c>
      <c r="GK25" s="161">
        <f t="shared" ca="1" si="131"/>
        <v>0</v>
      </c>
      <c r="GL25" s="157"/>
      <c r="GM25" s="163">
        <f t="shared" ca="1" si="39"/>
        <v>0</v>
      </c>
      <c r="GN25" s="163">
        <f t="shared" ca="1" si="40"/>
        <v>0</v>
      </c>
      <c r="GO25" s="163">
        <f t="shared" ca="1" si="41"/>
        <v>0</v>
      </c>
      <c r="GP25" s="163">
        <f t="shared" ca="1" si="42"/>
        <v>0</v>
      </c>
      <c r="GQ25" s="163">
        <f t="shared" ca="1" si="43"/>
        <v>0</v>
      </c>
      <c r="GR25" s="163">
        <f t="shared" ca="1" si="44"/>
        <v>0</v>
      </c>
      <c r="GS25" s="163">
        <f t="shared" ca="1" si="45"/>
        <v>0</v>
      </c>
      <c r="GT25" s="163">
        <f t="shared" ca="1" si="46"/>
        <v>0</v>
      </c>
      <c r="GU25" s="163">
        <f t="shared" ca="1" si="47"/>
        <v>0</v>
      </c>
      <c r="GV25" s="163">
        <f t="shared" ca="1" si="48"/>
        <v>0</v>
      </c>
      <c r="GW25" s="163">
        <f t="shared" ca="1" si="49"/>
        <v>0</v>
      </c>
      <c r="GX25" s="164">
        <f t="shared" ca="1" si="50"/>
        <v>0</v>
      </c>
      <c r="GY25" s="165">
        <f t="shared" ca="1" si="132"/>
        <v>0</v>
      </c>
      <c r="GZ25" s="165">
        <f t="shared" ca="1" si="133"/>
        <v>0</v>
      </c>
      <c r="HA25" s="166">
        <f t="shared" ca="1" si="134"/>
        <v>0</v>
      </c>
      <c r="HB25" s="245">
        <f t="shared" ca="1" si="135"/>
        <v>1</v>
      </c>
      <c r="HC25" s="166">
        <f t="shared" ca="1" si="136"/>
        <v>0</v>
      </c>
      <c r="HD25" s="167">
        <f t="shared" ca="1" si="51"/>
        <v>0</v>
      </c>
      <c r="HE25" s="168">
        <f t="shared" ca="1" si="52"/>
        <v>0</v>
      </c>
      <c r="HF25" s="169">
        <f t="shared" ca="1" si="53"/>
        <v>0</v>
      </c>
      <c r="HG25" s="170" t="str">
        <f t="shared" ca="1" si="137"/>
        <v/>
      </c>
      <c r="HH25" s="171">
        <f t="shared" ca="1" si="138"/>
        <v>0</v>
      </c>
      <c r="HI25" s="246" t="str">
        <f t="shared" ca="1" si="139"/>
        <v/>
      </c>
      <c r="HJ25" s="221">
        <f t="shared" ca="1" si="140"/>
        <v>0</v>
      </c>
      <c r="HK25" s="249">
        <f t="shared" ca="1" si="141"/>
        <v>1</v>
      </c>
      <c r="HL25" s="197">
        <f t="shared" ca="1" si="142"/>
        <v>0</v>
      </c>
      <c r="HN25" s="162" t="str">
        <f t="shared" ca="1" si="54"/>
        <v/>
      </c>
      <c r="HO25" s="161" t="str">
        <f t="shared" ca="1" si="54"/>
        <v/>
      </c>
      <c r="HP25" s="161" t="str">
        <f t="shared" ca="1" si="54"/>
        <v/>
      </c>
      <c r="HQ25" s="161" t="str">
        <f t="shared" ca="1" si="54"/>
        <v/>
      </c>
      <c r="HR25" s="161" t="str">
        <f t="shared" ca="1" si="54"/>
        <v/>
      </c>
      <c r="HS25" s="161" t="str">
        <f t="shared" ca="1" si="54"/>
        <v/>
      </c>
      <c r="HT25" s="161" t="str">
        <f t="shared" ca="1" si="55"/>
        <v/>
      </c>
      <c r="HU25" s="161" t="str">
        <f t="shared" ca="1" si="55"/>
        <v/>
      </c>
      <c r="HV25" s="161" t="str">
        <f t="shared" ca="1" si="55"/>
        <v/>
      </c>
      <c r="HW25" s="161" t="str">
        <f t="shared" ca="1" si="55"/>
        <v/>
      </c>
      <c r="HX25" s="161" t="str">
        <f t="shared" ca="1" si="55"/>
        <v/>
      </c>
      <c r="HY25" s="161" t="str">
        <f t="shared" ca="1" si="55"/>
        <v/>
      </c>
      <c r="HZ25" s="161">
        <f t="shared" ca="1" si="143"/>
        <v>0</v>
      </c>
      <c r="IA25" s="244">
        <f t="shared" ca="1" si="144"/>
        <v>0</v>
      </c>
    </row>
    <row r="26" spans="2:235">
      <c r="B26" s="129">
        <v>12</v>
      </c>
      <c r="C26" s="295"/>
      <c r="D26" s="296"/>
      <c r="E26" s="297"/>
      <c r="F26" s="298"/>
      <c r="G26" s="18"/>
      <c r="H26" s="3"/>
      <c r="I26" s="3"/>
      <c r="J26" s="4"/>
      <c r="K26" s="287"/>
      <c r="L26" s="288"/>
      <c r="M26" s="208"/>
      <c r="N26" s="19"/>
      <c r="O26" s="11"/>
      <c r="P26" s="19"/>
      <c r="Q26" s="11"/>
      <c r="R26" s="3"/>
      <c r="S26" s="5"/>
      <c r="T26" s="6"/>
      <c r="U26" s="1"/>
      <c r="V26" s="8"/>
      <c r="W26" s="8"/>
      <c r="X26" s="224"/>
      <c r="Y26" s="224"/>
      <c r="Z26" s="224"/>
      <c r="AA26" s="224"/>
      <c r="AB26" s="224"/>
      <c r="AC26" s="224"/>
      <c r="AD26" s="222"/>
      <c r="AE26" s="223"/>
      <c r="AF26" s="222"/>
      <c r="AG26" s="223"/>
      <c r="AH26" s="222"/>
      <c r="AI26" s="223"/>
      <c r="AJ26" s="15"/>
      <c r="AK26" s="15"/>
      <c r="AL26" s="15"/>
      <c r="AM26" s="15"/>
      <c r="AN26" s="15"/>
      <c r="AO26" s="15"/>
      <c r="AP26" s="15"/>
      <c r="AQ26" s="15"/>
      <c r="AR26" s="15"/>
      <c r="AS26" s="15"/>
      <c r="AT26" s="15"/>
      <c r="AU26" s="15"/>
      <c r="AV26" s="216"/>
      <c r="AW26" s="210"/>
      <c r="AX26" s="12"/>
      <c r="AY26" s="19"/>
      <c r="AZ26" s="226"/>
      <c r="BA26" s="211"/>
      <c r="BB26" s="214" t="str">
        <f t="shared" ca="1" si="5"/>
        <v/>
      </c>
      <c r="BC26" s="209"/>
      <c r="BD26" s="209"/>
      <c r="BE26" s="130">
        <f t="shared" ca="1" si="56"/>
        <v>0</v>
      </c>
      <c r="BF26" s="131"/>
      <c r="BG26" s="132" t="str">
        <f t="shared" ca="1" si="57"/>
        <v>○</v>
      </c>
      <c r="BH26" s="132" t="str">
        <f t="shared" ca="1" si="58"/>
        <v/>
      </c>
      <c r="BI26" s="132"/>
      <c r="BJ26" s="132" t="str">
        <f t="shared" ca="1" si="59"/>
        <v/>
      </c>
      <c r="BK26" s="132" t="str">
        <f t="shared" ca="1" si="60"/>
        <v>○</v>
      </c>
      <c r="BL26" s="132"/>
      <c r="BM26" s="132"/>
      <c r="BN26" s="132" t="str">
        <f t="shared" ca="1" si="61"/>
        <v/>
      </c>
      <c r="BO26" s="132" t="str">
        <f t="shared" ca="1" si="62"/>
        <v>○</v>
      </c>
      <c r="BP26" s="132" t="str">
        <f t="shared" ca="1" si="63"/>
        <v/>
      </c>
      <c r="BQ26" s="132"/>
      <c r="BR26" s="176" t="s">
        <v>115</v>
      </c>
      <c r="BS26" s="182">
        <f ca="1">EV2</f>
        <v>0</v>
      </c>
      <c r="BT26" s="182">
        <f t="shared" ref="BT26:CD27" ca="1" si="147">EW2</f>
        <v>0</v>
      </c>
      <c r="BU26" s="182">
        <f t="shared" ca="1" si="147"/>
        <v>0</v>
      </c>
      <c r="BV26" s="182">
        <f t="shared" ca="1" si="147"/>
        <v>0</v>
      </c>
      <c r="BW26" s="182">
        <f t="shared" ca="1" si="147"/>
        <v>0</v>
      </c>
      <c r="BX26" s="182">
        <f t="shared" ca="1" si="147"/>
        <v>0</v>
      </c>
      <c r="BY26" s="182">
        <f t="shared" ca="1" si="147"/>
        <v>0</v>
      </c>
      <c r="BZ26" s="182">
        <f t="shared" ca="1" si="147"/>
        <v>0</v>
      </c>
      <c r="CA26" s="182">
        <f t="shared" ca="1" si="147"/>
        <v>0</v>
      </c>
      <c r="CB26" s="182">
        <f t="shared" ca="1" si="147"/>
        <v>0</v>
      </c>
      <c r="CC26" s="182">
        <f t="shared" ca="1" si="147"/>
        <v>0</v>
      </c>
      <c r="CD26" s="182">
        <f t="shared" ca="1" si="147"/>
        <v>0</v>
      </c>
      <c r="CE26" s="175"/>
      <c r="CF26" s="26">
        <v>25</v>
      </c>
      <c r="CG26" s="136">
        <f t="shared" ca="1" si="64"/>
        <v>12</v>
      </c>
      <c r="CH26" s="289">
        <f t="shared" ca="1" si="65"/>
        <v>0</v>
      </c>
      <c r="CI26" s="290"/>
      <c r="CJ26" s="291">
        <f t="shared" ca="1" si="66"/>
        <v>0</v>
      </c>
      <c r="CK26" s="292"/>
      <c r="CL26" s="137">
        <f t="shared" ca="1" si="67"/>
        <v>0</v>
      </c>
      <c r="CM26" s="136">
        <f t="shared" ca="1" si="68"/>
        <v>0</v>
      </c>
      <c r="CN26" s="138">
        <f t="shared" ca="1" si="69"/>
        <v>0</v>
      </c>
      <c r="CO26" s="139">
        <f t="shared" ca="1" si="70"/>
        <v>0</v>
      </c>
      <c r="CP26" s="289">
        <f t="shared" ca="1" si="71"/>
        <v>0</v>
      </c>
      <c r="CQ26" s="290"/>
      <c r="CR26" s="241">
        <f t="shared" ca="1" si="72"/>
        <v>1</v>
      </c>
      <c r="CS26" s="140">
        <f t="shared" ca="1" si="73"/>
        <v>0</v>
      </c>
      <c r="CT26" s="256">
        <f t="shared" ca="1" si="6"/>
        <v>12</v>
      </c>
      <c r="CU26" s="141">
        <f t="shared" ca="1" si="74"/>
        <v>0</v>
      </c>
      <c r="CV26" s="142">
        <f t="shared" ca="1" si="75"/>
        <v>0</v>
      </c>
      <c r="CW26" s="143">
        <f t="shared" ca="1" si="76"/>
        <v>0</v>
      </c>
      <c r="CX26" s="143">
        <f t="shared" ca="1" si="7"/>
        <v>0</v>
      </c>
      <c r="CY26" s="257">
        <f t="shared" ca="1" si="77"/>
        <v>0</v>
      </c>
      <c r="CZ26" s="136">
        <f t="shared" ca="1" si="78"/>
        <v>0</v>
      </c>
      <c r="DA26" s="144">
        <f t="shared" ca="1" si="79"/>
        <v>0</v>
      </c>
      <c r="DB26" s="143">
        <f t="shared" ca="1" si="80"/>
        <v>0</v>
      </c>
      <c r="DC26" s="143">
        <f t="shared" ca="1" si="81"/>
        <v>0</v>
      </c>
      <c r="DD26" s="136">
        <f t="shared" ca="1" si="82"/>
        <v>0</v>
      </c>
      <c r="DE26" s="242">
        <f t="shared" ca="1" si="83"/>
        <v>0</v>
      </c>
      <c r="DF26" s="136">
        <f t="shared" ca="1" si="84"/>
        <v>0</v>
      </c>
      <c r="DG26" s="145">
        <f t="shared" ca="1" si="85"/>
        <v>0</v>
      </c>
      <c r="DH26" s="146">
        <f t="shared" ca="1" si="86"/>
        <v>0</v>
      </c>
      <c r="DI26" s="242">
        <f t="shared" ca="1" si="87"/>
        <v>0</v>
      </c>
      <c r="DJ26" s="147"/>
      <c r="DK26" s="148">
        <f t="shared" ca="1" si="88"/>
        <v>0</v>
      </c>
      <c r="DL26" s="148">
        <f t="shared" ca="1" si="89"/>
        <v>0</v>
      </c>
      <c r="DM26" s="149">
        <f t="shared" ca="1" si="90"/>
        <v>0</v>
      </c>
      <c r="DN26" s="150">
        <f t="shared" ca="1" si="91"/>
        <v>1</v>
      </c>
      <c r="DO26" s="147"/>
      <c r="DP26" s="151">
        <f t="shared" ca="1" si="92"/>
        <v>0</v>
      </c>
      <c r="DQ26" s="152">
        <f t="shared" ca="1" si="93"/>
        <v>0</v>
      </c>
      <c r="DR26" s="152">
        <f t="shared" ca="1" si="8"/>
        <v>0</v>
      </c>
      <c r="DS26" s="152" t="str">
        <f t="shared" ca="1" si="9"/>
        <v/>
      </c>
      <c r="DT26" s="152">
        <f t="shared" ca="1" si="10"/>
        <v>0</v>
      </c>
      <c r="DU26" s="152" t="str">
        <f t="shared" ca="1" si="11"/>
        <v/>
      </c>
      <c r="DV26" s="153"/>
      <c r="DW26" s="151">
        <f t="shared" ca="1" si="12"/>
        <v>0</v>
      </c>
      <c r="DX26" s="145">
        <f t="shared" ca="1" si="13"/>
        <v>0</v>
      </c>
      <c r="DY26" s="145">
        <f t="shared" ca="1" si="14"/>
        <v>0</v>
      </c>
      <c r="DZ26" s="145">
        <f t="shared" ca="1" si="15"/>
        <v>0</v>
      </c>
      <c r="EA26" s="145">
        <f t="shared" ca="1" si="16"/>
        <v>0</v>
      </c>
      <c r="EB26" s="145">
        <f t="shared" ca="1" si="17"/>
        <v>0</v>
      </c>
      <c r="EC26" s="145">
        <f t="shared" ca="1" si="18"/>
        <v>0</v>
      </c>
      <c r="ED26" s="145">
        <f t="shared" ca="1" si="19"/>
        <v>0</v>
      </c>
      <c r="EE26" s="145">
        <f t="shared" ca="1" si="20"/>
        <v>0</v>
      </c>
      <c r="EF26" s="145">
        <f t="shared" ca="1" si="21"/>
        <v>0</v>
      </c>
      <c r="EG26" s="145">
        <f t="shared" ca="1" si="22"/>
        <v>0</v>
      </c>
      <c r="EH26" s="145">
        <f t="shared" ca="1" si="23"/>
        <v>0</v>
      </c>
      <c r="EI26" s="152">
        <f t="shared" ca="1" si="94"/>
        <v>0</v>
      </c>
      <c r="EJ26" s="152">
        <f t="shared" ca="1" si="95"/>
        <v>0</v>
      </c>
      <c r="EK26" s="152">
        <f t="shared" ca="1" si="96"/>
        <v>0</v>
      </c>
      <c r="EL26" s="152">
        <f t="shared" ca="1" si="97"/>
        <v>0</v>
      </c>
      <c r="EM26" s="152">
        <f t="shared" ca="1" si="98"/>
        <v>0</v>
      </c>
      <c r="EN26" s="152">
        <f t="shared" ca="1" si="99"/>
        <v>0</v>
      </c>
      <c r="EO26" s="152">
        <f t="shared" ca="1" si="100"/>
        <v>0</v>
      </c>
      <c r="EP26" s="152">
        <f t="shared" ca="1" si="101"/>
        <v>0</v>
      </c>
      <c r="EQ26" s="152">
        <f t="shared" ca="1" si="102"/>
        <v>0</v>
      </c>
      <c r="ER26" s="152">
        <f t="shared" ca="1" si="103"/>
        <v>0</v>
      </c>
      <c r="ES26" s="152">
        <f t="shared" ca="1" si="104"/>
        <v>0</v>
      </c>
      <c r="ET26" s="152">
        <f t="shared" ca="1" si="105"/>
        <v>0</v>
      </c>
      <c r="EU26" s="154">
        <f t="shared" ca="1" si="25"/>
        <v>0</v>
      </c>
      <c r="EV26" s="152" t="str">
        <f t="shared" ca="1" si="26"/>
        <v/>
      </c>
      <c r="EW26" s="152" t="str">
        <f t="shared" ca="1" si="27"/>
        <v/>
      </c>
      <c r="EX26" s="152" t="str">
        <f t="shared" ca="1" si="28"/>
        <v/>
      </c>
      <c r="EY26" s="152" t="str">
        <f t="shared" ca="1" si="29"/>
        <v/>
      </c>
      <c r="EZ26" s="152" t="str">
        <f t="shared" ca="1" si="30"/>
        <v/>
      </c>
      <c r="FA26" s="152" t="str">
        <f t="shared" ca="1" si="31"/>
        <v/>
      </c>
      <c r="FB26" s="152" t="str">
        <f t="shared" ca="1" si="32"/>
        <v/>
      </c>
      <c r="FC26" s="152" t="str">
        <f t="shared" ca="1" si="33"/>
        <v/>
      </c>
      <c r="FD26" s="152" t="str">
        <f t="shared" ca="1" si="34"/>
        <v/>
      </c>
      <c r="FE26" s="152" t="str">
        <f t="shared" ca="1" si="35"/>
        <v/>
      </c>
      <c r="FF26" s="152" t="str">
        <f t="shared" ca="1" si="36"/>
        <v/>
      </c>
      <c r="FG26" s="152" t="str">
        <f t="shared" ca="1" si="37"/>
        <v/>
      </c>
      <c r="FH26" s="154">
        <f t="shared" ca="1" si="145"/>
        <v>0</v>
      </c>
      <c r="FI26" s="152">
        <f t="shared" ca="1" si="38"/>
        <v>0</v>
      </c>
      <c r="FJ26" s="153"/>
      <c r="FK26" s="152">
        <f t="shared" ca="1" si="107"/>
        <v>0</v>
      </c>
      <c r="FL26" s="152">
        <f t="shared" ca="1" si="108"/>
        <v>0</v>
      </c>
      <c r="FM26" s="152">
        <f t="shared" ca="1" si="109"/>
        <v>0</v>
      </c>
      <c r="FN26" s="152">
        <f t="shared" ca="1" si="110"/>
        <v>0</v>
      </c>
      <c r="FO26" s="153"/>
      <c r="FP26" s="158" t="str">
        <f t="shared" ca="1" si="111"/>
        <v/>
      </c>
      <c r="FQ26" s="243" t="str">
        <f t="shared" ca="1" si="112"/>
        <v/>
      </c>
      <c r="FR26" s="159" t="str">
        <f t="shared" ca="1" si="113"/>
        <v/>
      </c>
      <c r="FS26" s="160"/>
      <c r="FT26" s="161">
        <f t="shared" ca="1" si="114"/>
        <v>0</v>
      </c>
      <c r="FU26" s="162">
        <f t="shared" ca="1" si="115"/>
        <v>0</v>
      </c>
      <c r="FV26" s="162">
        <f t="shared" ca="1" si="116"/>
        <v>0</v>
      </c>
      <c r="FW26" s="162">
        <f t="shared" ca="1" si="117"/>
        <v>0</v>
      </c>
      <c r="FX26" s="162">
        <f t="shared" ca="1" si="118"/>
        <v>0</v>
      </c>
      <c r="FY26" s="162">
        <f t="shared" ca="1" si="119"/>
        <v>0</v>
      </c>
      <c r="FZ26" s="162">
        <f t="shared" ca="1" si="120"/>
        <v>0</v>
      </c>
      <c r="GA26" s="162">
        <f t="shared" ca="1" si="121"/>
        <v>0</v>
      </c>
      <c r="GB26" s="162">
        <f t="shared" ca="1" si="122"/>
        <v>0</v>
      </c>
      <c r="GC26" s="162">
        <f t="shared" ca="1" si="123"/>
        <v>0</v>
      </c>
      <c r="GD26" s="162">
        <f t="shared" ca="1" si="124"/>
        <v>0</v>
      </c>
      <c r="GE26" s="162">
        <f t="shared" ca="1" si="125"/>
        <v>0</v>
      </c>
      <c r="GF26" s="162">
        <f t="shared" ca="1" si="126"/>
        <v>0</v>
      </c>
      <c r="GG26" s="161">
        <f t="shared" ca="1" si="127"/>
        <v>0</v>
      </c>
      <c r="GH26" s="161">
        <f t="shared" ca="1" si="128"/>
        <v>0</v>
      </c>
      <c r="GI26" s="161">
        <f t="shared" ca="1" si="129"/>
        <v>0</v>
      </c>
      <c r="GJ26" s="161">
        <f t="shared" ca="1" si="130"/>
        <v>0</v>
      </c>
      <c r="GK26" s="161">
        <f t="shared" ca="1" si="131"/>
        <v>0</v>
      </c>
      <c r="GL26" s="157"/>
      <c r="GM26" s="163">
        <f t="shared" ca="1" si="39"/>
        <v>0</v>
      </c>
      <c r="GN26" s="163">
        <f t="shared" ca="1" si="40"/>
        <v>0</v>
      </c>
      <c r="GO26" s="163">
        <f t="shared" ca="1" si="41"/>
        <v>0</v>
      </c>
      <c r="GP26" s="163">
        <f t="shared" ca="1" si="42"/>
        <v>0</v>
      </c>
      <c r="GQ26" s="163">
        <f t="shared" ca="1" si="43"/>
        <v>0</v>
      </c>
      <c r="GR26" s="163">
        <f t="shared" ca="1" si="44"/>
        <v>0</v>
      </c>
      <c r="GS26" s="163">
        <f t="shared" ca="1" si="45"/>
        <v>0</v>
      </c>
      <c r="GT26" s="163">
        <f t="shared" ca="1" si="46"/>
        <v>0</v>
      </c>
      <c r="GU26" s="163">
        <f t="shared" ca="1" si="47"/>
        <v>0</v>
      </c>
      <c r="GV26" s="163">
        <f t="shared" ca="1" si="48"/>
        <v>0</v>
      </c>
      <c r="GW26" s="163">
        <f t="shared" ca="1" si="49"/>
        <v>0</v>
      </c>
      <c r="GX26" s="164">
        <f t="shared" ca="1" si="50"/>
        <v>0</v>
      </c>
      <c r="GY26" s="165">
        <f t="shared" ca="1" si="132"/>
        <v>0</v>
      </c>
      <c r="GZ26" s="165">
        <f t="shared" ca="1" si="133"/>
        <v>0</v>
      </c>
      <c r="HA26" s="166">
        <f t="shared" ca="1" si="134"/>
        <v>0</v>
      </c>
      <c r="HB26" s="245">
        <f t="shared" ca="1" si="135"/>
        <v>1</v>
      </c>
      <c r="HC26" s="166">
        <f t="shared" ca="1" si="136"/>
        <v>0</v>
      </c>
      <c r="HD26" s="167">
        <f t="shared" ca="1" si="51"/>
        <v>0</v>
      </c>
      <c r="HE26" s="168">
        <f t="shared" ca="1" si="52"/>
        <v>0</v>
      </c>
      <c r="HF26" s="169">
        <f t="shared" ca="1" si="53"/>
        <v>0</v>
      </c>
      <c r="HG26" s="170" t="str">
        <f t="shared" ca="1" si="137"/>
        <v/>
      </c>
      <c r="HH26" s="171">
        <f t="shared" ca="1" si="138"/>
        <v>0</v>
      </c>
      <c r="HI26" s="246" t="str">
        <f t="shared" ca="1" si="139"/>
        <v/>
      </c>
      <c r="HJ26" s="221">
        <f t="shared" ca="1" si="140"/>
        <v>0</v>
      </c>
      <c r="HK26" s="249">
        <f t="shared" ca="1" si="141"/>
        <v>1</v>
      </c>
      <c r="HL26" s="197">
        <f t="shared" ca="1" si="142"/>
        <v>0</v>
      </c>
      <c r="HN26" s="162" t="str">
        <f t="shared" ca="1" si="54"/>
        <v/>
      </c>
      <c r="HO26" s="161" t="str">
        <f t="shared" ca="1" si="54"/>
        <v/>
      </c>
      <c r="HP26" s="161" t="str">
        <f t="shared" ca="1" si="54"/>
        <v/>
      </c>
      <c r="HQ26" s="161" t="str">
        <f t="shared" ca="1" si="54"/>
        <v/>
      </c>
      <c r="HR26" s="161" t="str">
        <f t="shared" ca="1" si="54"/>
        <v/>
      </c>
      <c r="HS26" s="161" t="str">
        <f t="shared" ca="1" si="54"/>
        <v/>
      </c>
      <c r="HT26" s="161" t="str">
        <f t="shared" ca="1" si="55"/>
        <v/>
      </c>
      <c r="HU26" s="161" t="str">
        <f t="shared" ca="1" si="55"/>
        <v/>
      </c>
      <c r="HV26" s="161" t="str">
        <f t="shared" ca="1" si="55"/>
        <v/>
      </c>
      <c r="HW26" s="161" t="str">
        <f t="shared" ca="1" si="55"/>
        <v/>
      </c>
      <c r="HX26" s="161" t="str">
        <f t="shared" ca="1" si="55"/>
        <v/>
      </c>
      <c r="HY26" s="161" t="str">
        <f t="shared" ca="1" si="55"/>
        <v/>
      </c>
      <c r="HZ26" s="161">
        <f t="shared" ca="1" si="143"/>
        <v>0</v>
      </c>
      <c r="IA26" s="244">
        <f t="shared" ca="1" si="144"/>
        <v>0</v>
      </c>
    </row>
    <row r="27" spans="2:235">
      <c r="B27" s="129">
        <v>13</v>
      </c>
      <c r="C27" s="295"/>
      <c r="D27" s="296"/>
      <c r="E27" s="297"/>
      <c r="F27" s="298"/>
      <c r="G27" s="18"/>
      <c r="H27" s="3"/>
      <c r="I27" s="3"/>
      <c r="J27" s="4"/>
      <c r="K27" s="287"/>
      <c r="L27" s="288"/>
      <c r="M27" s="208"/>
      <c r="N27" s="19"/>
      <c r="O27" s="11"/>
      <c r="P27" s="19"/>
      <c r="Q27" s="11"/>
      <c r="R27" s="3"/>
      <c r="S27" s="5"/>
      <c r="T27" s="6"/>
      <c r="U27" s="1"/>
      <c r="V27" s="8"/>
      <c r="W27" s="8"/>
      <c r="X27" s="8"/>
      <c r="Y27" s="8"/>
      <c r="Z27" s="8"/>
      <c r="AA27" s="8"/>
      <c r="AB27" s="8"/>
      <c r="AC27" s="8"/>
      <c r="AD27" s="222"/>
      <c r="AE27" s="223"/>
      <c r="AF27" s="222"/>
      <c r="AG27" s="223"/>
      <c r="AH27" s="222"/>
      <c r="AI27" s="223"/>
      <c r="AJ27" s="15"/>
      <c r="AK27" s="15"/>
      <c r="AL27" s="15"/>
      <c r="AM27" s="15"/>
      <c r="AN27" s="15"/>
      <c r="AO27" s="15"/>
      <c r="AP27" s="15"/>
      <c r="AQ27" s="15"/>
      <c r="AR27" s="15"/>
      <c r="AS27" s="15"/>
      <c r="AT27" s="15"/>
      <c r="AU27" s="15"/>
      <c r="AV27" s="216"/>
      <c r="AW27" s="210"/>
      <c r="AX27" s="12"/>
      <c r="AY27" s="19"/>
      <c r="AZ27" s="226"/>
      <c r="BA27" s="211"/>
      <c r="BB27" s="214" t="str">
        <f t="shared" ca="1" si="5"/>
        <v/>
      </c>
      <c r="BC27" s="209"/>
      <c r="BD27" s="209"/>
      <c r="BE27" s="130">
        <f t="shared" ca="1" si="56"/>
        <v>0</v>
      </c>
      <c r="BF27" s="131"/>
      <c r="BG27" s="132" t="str">
        <f t="shared" ca="1" si="57"/>
        <v>○</v>
      </c>
      <c r="BH27" s="132" t="str">
        <f t="shared" ca="1" si="58"/>
        <v/>
      </c>
      <c r="BI27" s="132"/>
      <c r="BJ27" s="132" t="str">
        <f t="shared" ca="1" si="59"/>
        <v/>
      </c>
      <c r="BK27" s="132" t="str">
        <f t="shared" ca="1" si="60"/>
        <v>○</v>
      </c>
      <c r="BL27" s="132"/>
      <c r="BM27" s="132"/>
      <c r="BN27" s="132" t="str">
        <f t="shared" ca="1" si="61"/>
        <v/>
      </c>
      <c r="BO27" s="132" t="str">
        <f t="shared" ca="1" si="62"/>
        <v>○</v>
      </c>
      <c r="BP27" s="132" t="str">
        <f t="shared" ca="1" si="63"/>
        <v/>
      </c>
      <c r="BQ27" s="132"/>
      <c r="BR27" s="176" t="s">
        <v>116</v>
      </c>
      <c r="BS27" s="178">
        <f t="shared" ref="BS27" ca="1" si="148">EV3</f>
        <v>0</v>
      </c>
      <c r="BT27" s="178">
        <f t="shared" ca="1" si="147"/>
        <v>0</v>
      </c>
      <c r="BU27" s="178">
        <f t="shared" ca="1" si="147"/>
        <v>0</v>
      </c>
      <c r="BV27" s="178">
        <f t="shared" ca="1" si="147"/>
        <v>0</v>
      </c>
      <c r="BW27" s="178">
        <f t="shared" ca="1" si="147"/>
        <v>0</v>
      </c>
      <c r="BX27" s="178">
        <f t="shared" ca="1" si="147"/>
        <v>0</v>
      </c>
      <c r="BY27" s="178">
        <f t="shared" ca="1" si="147"/>
        <v>0</v>
      </c>
      <c r="BZ27" s="178">
        <f t="shared" ca="1" si="147"/>
        <v>0</v>
      </c>
      <c r="CA27" s="178">
        <f t="shared" ca="1" si="147"/>
        <v>0</v>
      </c>
      <c r="CB27" s="178">
        <f t="shared" ca="1" si="147"/>
        <v>0</v>
      </c>
      <c r="CC27" s="178">
        <f t="shared" ca="1" si="147"/>
        <v>0</v>
      </c>
      <c r="CD27" s="178">
        <f t="shared" ca="1" si="147"/>
        <v>0</v>
      </c>
      <c r="CE27" s="175"/>
      <c r="CF27" s="26">
        <v>26</v>
      </c>
      <c r="CG27" s="136">
        <f t="shared" ca="1" si="64"/>
        <v>13</v>
      </c>
      <c r="CH27" s="289">
        <f t="shared" ca="1" si="65"/>
        <v>0</v>
      </c>
      <c r="CI27" s="290"/>
      <c r="CJ27" s="291">
        <f t="shared" ca="1" si="66"/>
        <v>0</v>
      </c>
      <c r="CK27" s="292"/>
      <c r="CL27" s="137">
        <f t="shared" ca="1" si="67"/>
        <v>0</v>
      </c>
      <c r="CM27" s="136">
        <f t="shared" ca="1" si="68"/>
        <v>0</v>
      </c>
      <c r="CN27" s="138">
        <f t="shared" ca="1" si="69"/>
        <v>0</v>
      </c>
      <c r="CO27" s="139">
        <f t="shared" ca="1" si="70"/>
        <v>0</v>
      </c>
      <c r="CP27" s="289">
        <f t="shared" ca="1" si="71"/>
        <v>0</v>
      </c>
      <c r="CQ27" s="290"/>
      <c r="CR27" s="241">
        <f t="shared" ca="1" si="72"/>
        <v>1</v>
      </c>
      <c r="CS27" s="140">
        <f t="shared" ca="1" si="73"/>
        <v>0</v>
      </c>
      <c r="CT27" s="256">
        <f t="shared" ca="1" si="6"/>
        <v>12</v>
      </c>
      <c r="CU27" s="141">
        <f t="shared" ca="1" si="74"/>
        <v>0</v>
      </c>
      <c r="CV27" s="142">
        <f t="shared" ca="1" si="75"/>
        <v>0</v>
      </c>
      <c r="CW27" s="143">
        <f t="shared" ca="1" si="76"/>
        <v>0</v>
      </c>
      <c r="CX27" s="143">
        <f t="shared" ca="1" si="7"/>
        <v>0</v>
      </c>
      <c r="CY27" s="257">
        <f t="shared" ca="1" si="77"/>
        <v>0</v>
      </c>
      <c r="CZ27" s="136">
        <f t="shared" ca="1" si="78"/>
        <v>0</v>
      </c>
      <c r="DA27" s="144">
        <f t="shared" ca="1" si="79"/>
        <v>0</v>
      </c>
      <c r="DB27" s="143">
        <f t="shared" ca="1" si="80"/>
        <v>0</v>
      </c>
      <c r="DC27" s="143">
        <f t="shared" ca="1" si="81"/>
        <v>0</v>
      </c>
      <c r="DD27" s="136">
        <f t="shared" ca="1" si="82"/>
        <v>0</v>
      </c>
      <c r="DE27" s="242">
        <f t="shared" ca="1" si="83"/>
        <v>0</v>
      </c>
      <c r="DF27" s="136">
        <f t="shared" ca="1" si="84"/>
        <v>0</v>
      </c>
      <c r="DG27" s="145">
        <f t="shared" ca="1" si="85"/>
        <v>0</v>
      </c>
      <c r="DH27" s="146">
        <f t="shared" ca="1" si="86"/>
        <v>0</v>
      </c>
      <c r="DI27" s="242">
        <f t="shared" ca="1" si="87"/>
        <v>0</v>
      </c>
      <c r="DJ27" s="147"/>
      <c r="DK27" s="148">
        <f t="shared" ca="1" si="88"/>
        <v>0</v>
      </c>
      <c r="DL27" s="148">
        <f t="shared" ca="1" si="89"/>
        <v>0</v>
      </c>
      <c r="DM27" s="149">
        <f t="shared" ca="1" si="90"/>
        <v>0</v>
      </c>
      <c r="DN27" s="150">
        <f t="shared" ca="1" si="91"/>
        <v>1</v>
      </c>
      <c r="DO27" s="147"/>
      <c r="DP27" s="151">
        <f t="shared" ca="1" si="92"/>
        <v>0</v>
      </c>
      <c r="DQ27" s="152">
        <f t="shared" ca="1" si="93"/>
        <v>0</v>
      </c>
      <c r="DR27" s="152">
        <f t="shared" ca="1" si="8"/>
        <v>0</v>
      </c>
      <c r="DS27" s="152" t="str">
        <f t="shared" ca="1" si="9"/>
        <v/>
      </c>
      <c r="DT27" s="152">
        <f t="shared" ca="1" si="10"/>
        <v>0</v>
      </c>
      <c r="DU27" s="152" t="str">
        <f t="shared" ca="1" si="11"/>
        <v/>
      </c>
      <c r="DV27" s="153"/>
      <c r="DW27" s="151">
        <f t="shared" ca="1" si="12"/>
        <v>0</v>
      </c>
      <c r="DX27" s="145">
        <f t="shared" ca="1" si="13"/>
        <v>0</v>
      </c>
      <c r="DY27" s="145">
        <f t="shared" ca="1" si="14"/>
        <v>0</v>
      </c>
      <c r="DZ27" s="145">
        <f t="shared" ca="1" si="15"/>
        <v>0</v>
      </c>
      <c r="EA27" s="145">
        <f t="shared" ca="1" si="16"/>
        <v>0</v>
      </c>
      <c r="EB27" s="145">
        <f t="shared" ca="1" si="17"/>
        <v>0</v>
      </c>
      <c r="EC27" s="145">
        <f t="shared" ca="1" si="18"/>
        <v>0</v>
      </c>
      <c r="ED27" s="145">
        <f t="shared" ca="1" si="19"/>
        <v>0</v>
      </c>
      <c r="EE27" s="145">
        <f t="shared" ca="1" si="20"/>
        <v>0</v>
      </c>
      <c r="EF27" s="145">
        <f t="shared" ca="1" si="21"/>
        <v>0</v>
      </c>
      <c r="EG27" s="145">
        <f t="shared" ca="1" si="22"/>
        <v>0</v>
      </c>
      <c r="EH27" s="145">
        <f t="shared" ca="1" si="23"/>
        <v>0</v>
      </c>
      <c r="EI27" s="152">
        <f t="shared" ca="1" si="94"/>
        <v>0</v>
      </c>
      <c r="EJ27" s="152">
        <f t="shared" ca="1" si="95"/>
        <v>0</v>
      </c>
      <c r="EK27" s="152">
        <f t="shared" ca="1" si="96"/>
        <v>0</v>
      </c>
      <c r="EL27" s="152">
        <f t="shared" ca="1" si="97"/>
        <v>0</v>
      </c>
      <c r="EM27" s="152">
        <f t="shared" ca="1" si="98"/>
        <v>0</v>
      </c>
      <c r="EN27" s="152">
        <f t="shared" ca="1" si="99"/>
        <v>0</v>
      </c>
      <c r="EO27" s="152">
        <f t="shared" ca="1" si="100"/>
        <v>0</v>
      </c>
      <c r="EP27" s="152">
        <f t="shared" ca="1" si="101"/>
        <v>0</v>
      </c>
      <c r="EQ27" s="152">
        <f t="shared" ca="1" si="102"/>
        <v>0</v>
      </c>
      <c r="ER27" s="152">
        <f t="shared" ca="1" si="103"/>
        <v>0</v>
      </c>
      <c r="ES27" s="152">
        <f t="shared" ca="1" si="104"/>
        <v>0</v>
      </c>
      <c r="ET27" s="152">
        <f t="shared" ca="1" si="105"/>
        <v>0</v>
      </c>
      <c r="EU27" s="154">
        <f t="shared" ca="1" si="25"/>
        <v>0</v>
      </c>
      <c r="EV27" s="152" t="str">
        <f t="shared" ca="1" si="26"/>
        <v/>
      </c>
      <c r="EW27" s="152" t="str">
        <f t="shared" ca="1" si="27"/>
        <v/>
      </c>
      <c r="EX27" s="152" t="str">
        <f t="shared" ca="1" si="28"/>
        <v/>
      </c>
      <c r="EY27" s="152" t="str">
        <f t="shared" ca="1" si="29"/>
        <v/>
      </c>
      <c r="EZ27" s="152" t="str">
        <f t="shared" ca="1" si="30"/>
        <v/>
      </c>
      <c r="FA27" s="152" t="str">
        <f t="shared" ca="1" si="31"/>
        <v/>
      </c>
      <c r="FB27" s="152" t="str">
        <f t="shared" ca="1" si="32"/>
        <v/>
      </c>
      <c r="FC27" s="152" t="str">
        <f t="shared" ca="1" si="33"/>
        <v/>
      </c>
      <c r="FD27" s="152" t="str">
        <f t="shared" ca="1" si="34"/>
        <v/>
      </c>
      <c r="FE27" s="152" t="str">
        <f t="shared" ca="1" si="35"/>
        <v/>
      </c>
      <c r="FF27" s="152" t="str">
        <f t="shared" ca="1" si="36"/>
        <v/>
      </c>
      <c r="FG27" s="152" t="str">
        <f t="shared" ca="1" si="37"/>
        <v/>
      </c>
      <c r="FH27" s="154">
        <f t="shared" ca="1" si="145"/>
        <v>0</v>
      </c>
      <c r="FI27" s="152">
        <f t="shared" ca="1" si="38"/>
        <v>0</v>
      </c>
      <c r="FJ27" s="153"/>
      <c r="FK27" s="152">
        <f t="shared" ca="1" si="107"/>
        <v>0</v>
      </c>
      <c r="FL27" s="152">
        <f t="shared" ca="1" si="108"/>
        <v>0</v>
      </c>
      <c r="FM27" s="152">
        <f t="shared" ca="1" si="109"/>
        <v>0</v>
      </c>
      <c r="FN27" s="152">
        <f t="shared" ca="1" si="110"/>
        <v>0</v>
      </c>
      <c r="FO27" s="153"/>
      <c r="FP27" s="158" t="str">
        <f t="shared" ca="1" si="111"/>
        <v/>
      </c>
      <c r="FQ27" s="243" t="str">
        <f t="shared" ca="1" si="112"/>
        <v/>
      </c>
      <c r="FR27" s="159" t="str">
        <f t="shared" ca="1" si="113"/>
        <v/>
      </c>
      <c r="FS27" s="160"/>
      <c r="FT27" s="161">
        <f t="shared" ca="1" si="114"/>
        <v>0</v>
      </c>
      <c r="FU27" s="162">
        <f t="shared" ca="1" si="115"/>
        <v>0</v>
      </c>
      <c r="FV27" s="162">
        <f t="shared" ca="1" si="116"/>
        <v>0</v>
      </c>
      <c r="FW27" s="162">
        <f t="shared" ca="1" si="117"/>
        <v>0</v>
      </c>
      <c r="FX27" s="162">
        <f t="shared" ca="1" si="118"/>
        <v>0</v>
      </c>
      <c r="FY27" s="162">
        <f t="shared" ca="1" si="119"/>
        <v>0</v>
      </c>
      <c r="FZ27" s="162">
        <f t="shared" ca="1" si="120"/>
        <v>0</v>
      </c>
      <c r="GA27" s="162">
        <f t="shared" ca="1" si="121"/>
        <v>0</v>
      </c>
      <c r="GB27" s="162">
        <f t="shared" ca="1" si="122"/>
        <v>0</v>
      </c>
      <c r="GC27" s="162">
        <f t="shared" ca="1" si="123"/>
        <v>0</v>
      </c>
      <c r="GD27" s="162">
        <f t="shared" ca="1" si="124"/>
        <v>0</v>
      </c>
      <c r="GE27" s="162">
        <f t="shared" ca="1" si="125"/>
        <v>0</v>
      </c>
      <c r="GF27" s="162">
        <f t="shared" ca="1" si="126"/>
        <v>0</v>
      </c>
      <c r="GG27" s="161">
        <f t="shared" ca="1" si="127"/>
        <v>0</v>
      </c>
      <c r="GH27" s="161">
        <f t="shared" ca="1" si="128"/>
        <v>0</v>
      </c>
      <c r="GI27" s="161">
        <f t="shared" ca="1" si="129"/>
        <v>0</v>
      </c>
      <c r="GJ27" s="161">
        <f t="shared" ca="1" si="130"/>
        <v>0</v>
      </c>
      <c r="GK27" s="161">
        <f t="shared" ca="1" si="131"/>
        <v>0</v>
      </c>
      <c r="GL27" s="157"/>
      <c r="GM27" s="163">
        <f t="shared" ca="1" si="39"/>
        <v>0</v>
      </c>
      <c r="GN27" s="163">
        <f t="shared" ca="1" si="40"/>
        <v>0</v>
      </c>
      <c r="GO27" s="163">
        <f t="shared" ca="1" si="41"/>
        <v>0</v>
      </c>
      <c r="GP27" s="163">
        <f t="shared" ca="1" si="42"/>
        <v>0</v>
      </c>
      <c r="GQ27" s="163">
        <f t="shared" ca="1" si="43"/>
        <v>0</v>
      </c>
      <c r="GR27" s="163">
        <f t="shared" ca="1" si="44"/>
        <v>0</v>
      </c>
      <c r="GS27" s="163">
        <f t="shared" ca="1" si="45"/>
        <v>0</v>
      </c>
      <c r="GT27" s="163">
        <f t="shared" ca="1" si="46"/>
        <v>0</v>
      </c>
      <c r="GU27" s="163">
        <f t="shared" ca="1" si="47"/>
        <v>0</v>
      </c>
      <c r="GV27" s="163">
        <f t="shared" ca="1" si="48"/>
        <v>0</v>
      </c>
      <c r="GW27" s="163">
        <f t="shared" ca="1" si="49"/>
        <v>0</v>
      </c>
      <c r="GX27" s="164">
        <f t="shared" ca="1" si="50"/>
        <v>0</v>
      </c>
      <c r="GY27" s="165">
        <f t="shared" ca="1" si="132"/>
        <v>0</v>
      </c>
      <c r="GZ27" s="165">
        <f t="shared" ca="1" si="133"/>
        <v>0</v>
      </c>
      <c r="HA27" s="166">
        <f t="shared" ca="1" si="134"/>
        <v>0</v>
      </c>
      <c r="HB27" s="245">
        <f t="shared" ca="1" si="135"/>
        <v>1</v>
      </c>
      <c r="HC27" s="166">
        <f t="shared" ca="1" si="136"/>
        <v>0</v>
      </c>
      <c r="HD27" s="167">
        <f t="shared" ca="1" si="51"/>
        <v>0</v>
      </c>
      <c r="HE27" s="168">
        <f t="shared" ca="1" si="52"/>
        <v>0</v>
      </c>
      <c r="HF27" s="169">
        <f t="shared" ca="1" si="53"/>
        <v>0</v>
      </c>
      <c r="HG27" s="170" t="str">
        <f t="shared" ca="1" si="137"/>
        <v/>
      </c>
      <c r="HH27" s="171">
        <f t="shared" ca="1" si="138"/>
        <v>0</v>
      </c>
      <c r="HI27" s="246" t="str">
        <f t="shared" ca="1" si="139"/>
        <v/>
      </c>
      <c r="HJ27" s="221">
        <f t="shared" ca="1" si="140"/>
        <v>0</v>
      </c>
      <c r="HK27" s="249">
        <f t="shared" ca="1" si="141"/>
        <v>1</v>
      </c>
      <c r="HL27" s="197">
        <f t="shared" ca="1" si="142"/>
        <v>0</v>
      </c>
      <c r="HN27" s="162" t="str">
        <f t="shared" ca="1" si="54"/>
        <v/>
      </c>
      <c r="HO27" s="161" t="str">
        <f t="shared" ca="1" si="54"/>
        <v/>
      </c>
      <c r="HP27" s="161" t="str">
        <f t="shared" ca="1" si="54"/>
        <v/>
      </c>
      <c r="HQ27" s="161" t="str">
        <f t="shared" ca="1" si="54"/>
        <v/>
      </c>
      <c r="HR27" s="161" t="str">
        <f t="shared" ca="1" si="54"/>
        <v/>
      </c>
      <c r="HS27" s="161" t="str">
        <f t="shared" ca="1" si="54"/>
        <v/>
      </c>
      <c r="HT27" s="161" t="str">
        <f t="shared" ca="1" si="55"/>
        <v/>
      </c>
      <c r="HU27" s="161" t="str">
        <f t="shared" ca="1" si="55"/>
        <v/>
      </c>
      <c r="HV27" s="161" t="str">
        <f t="shared" ca="1" si="55"/>
        <v/>
      </c>
      <c r="HW27" s="161" t="str">
        <f t="shared" ca="1" si="55"/>
        <v/>
      </c>
      <c r="HX27" s="161" t="str">
        <f t="shared" ca="1" si="55"/>
        <v/>
      </c>
      <c r="HY27" s="161" t="str">
        <f t="shared" ca="1" si="55"/>
        <v/>
      </c>
      <c r="HZ27" s="161">
        <f t="shared" ca="1" si="143"/>
        <v>0</v>
      </c>
      <c r="IA27" s="244">
        <f t="shared" ca="1" si="144"/>
        <v>0</v>
      </c>
    </row>
    <row r="28" spans="2:235">
      <c r="B28" s="129">
        <v>14</v>
      </c>
      <c r="C28" s="295"/>
      <c r="D28" s="296"/>
      <c r="E28" s="297"/>
      <c r="F28" s="298"/>
      <c r="G28" s="18"/>
      <c r="H28" s="3"/>
      <c r="I28" s="3"/>
      <c r="J28" s="4"/>
      <c r="K28" s="287"/>
      <c r="L28" s="288"/>
      <c r="M28" s="208"/>
      <c r="N28" s="19"/>
      <c r="O28" s="11"/>
      <c r="P28" s="19"/>
      <c r="Q28" s="11"/>
      <c r="R28" s="3"/>
      <c r="S28" s="5"/>
      <c r="T28" s="6"/>
      <c r="U28" s="1"/>
      <c r="V28" s="8"/>
      <c r="W28" s="8"/>
      <c r="X28" s="8"/>
      <c r="Y28" s="8"/>
      <c r="Z28" s="8"/>
      <c r="AA28" s="8"/>
      <c r="AB28" s="8"/>
      <c r="AC28" s="8"/>
      <c r="AD28" s="222"/>
      <c r="AE28" s="223"/>
      <c r="AF28" s="222"/>
      <c r="AG28" s="223"/>
      <c r="AH28" s="222"/>
      <c r="AI28" s="223"/>
      <c r="AJ28" s="15"/>
      <c r="AK28" s="15"/>
      <c r="AL28" s="15"/>
      <c r="AM28" s="15"/>
      <c r="AN28" s="15"/>
      <c r="AO28" s="15"/>
      <c r="AP28" s="15"/>
      <c r="AQ28" s="15"/>
      <c r="AR28" s="15"/>
      <c r="AS28" s="15"/>
      <c r="AT28" s="15"/>
      <c r="AU28" s="15"/>
      <c r="AV28" s="216"/>
      <c r="AW28" s="210"/>
      <c r="AX28" s="12"/>
      <c r="AY28" s="19"/>
      <c r="AZ28" s="226"/>
      <c r="BA28" s="211"/>
      <c r="BB28" s="214" t="str">
        <f t="shared" ca="1" si="5"/>
        <v/>
      </c>
      <c r="BC28" s="209"/>
      <c r="BD28" s="209"/>
      <c r="BE28" s="130">
        <f t="shared" ca="1" si="56"/>
        <v>0</v>
      </c>
      <c r="BF28" s="131"/>
      <c r="BG28" s="132" t="str">
        <f t="shared" ca="1" si="57"/>
        <v>○</v>
      </c>
      <c r="BH28" s="132" t="str">
        <f t="shared" ca="1" si="58"/>
        <v/>
      </c>
      <c r="BI28" s="132"/>
      <c r="BJ28" s="132" t="str">
        <f t="shared" ca="1" si="59"/>
        <v/>
      </c>
      <c r="BK28" s="132" t="str">
        <f t="shared" ca="1" si="60"/>
        <v>○</v>
      </c>
      <c r="BL28" s="132"/>
      <c r="BM28" s="132"/>
      <c r="BN28" s="132" t="str">
        <f t="shared" ca="1" si="61"/>
        <v/>
      </c>
      <c r="BO28" s="132" t="str">
        <f t="shared" ca="1" si="62"/>
        <v>○</v>
      </c>
      <c r="BP28" s="132" t="str">
        <f t="shared" ca="1" si="63"/>
        <v/>
      </c>
      <c r="BQ28" s="132"/>
      <c r="BR28" s="176" t="s">
        <v>117</v>
      </c>
      <c r="BS28" s="178">
        <f t="shared" ref="BS28" ca="1" si="149">EV4</f>
        <v>0</v>
      </c>
      <c r="BT28" s="178">
        <f t="shared" ref="BT28:BT29" ca="1" si="150">EW4</f>
        <v>0</v>
      </c>
      <c r="BU28" s="178">
        <f t="shared" ref="BU28:BU29" ca="1" si="151">EX4</f>
        <v>0</v>
      </c>
      <c r="BV28" s="178">
        <f t="shared" ref="BV28:BV29" ca="1" si="152">EY4</f>
        <v>0</v>
      </c>
      <c r="BW28" s="178">
        <f t="shared" ref="BW28:BW29" ca="1" si="153">EZ4</f>
        <v>0</v>
      </c>
      <c r="BX28" s="178">
        <f t="shared" ref="BX28:BX29" ca="1" si="154">FA4</f>
        <v>0</v>
      </c>
      <c r="BY28" s="178">
        <f t="shared" ref="BY28:BY29" ca="1" si="155">FB4</f>
        <v>0</v>
      </c>
      <c r="BZ28" s="178">
        <f t="shared" ref="BZ28:BZ29" ca="1" si="156">FC4</f>
        <v>0</v>
      </c>
      <c r="CA28" s="178">
        <f t="shared" ref="CA28:CA29" ca="1" si="157">FD4</f>
        <v>0</v>
      </c>
      <c r="CB28" s="178">
        <f t="shared" ref="CB28:CB29" ca="1" si="158">FE4</f>
        <v>0</v>
      </c>
      <c r="CC28" s="178">
        <f t="shared" ref="CC28:CC29" ca="1" si="159">FF4</f>
        <v>0</v>
      </c>
      <c r="CD28" s="178">
        <f t="shared" ref="CD28:CD29" ca="1" si="160">FG4</f>
        <v>0</v>
      </c>
      <c r="CE28" s="175"/>
      <c r="CF28" s="26">
        <v>27</v>
      </c>
      <c r="CG28" s="136">
        <f t="shared" ca="1" si="64"/>
        <v>14</v>
      </c>
      <c r="CH28" s="289">
        <f t="shared" ca="1" si="65"/>
        <v>0</v>
      </c>
      <c r="CI28" s="290"/>
      <c r="CJ28" s="291">
        <f t="shared" ca="1" si="66"/>
        <v>0</v>
      </c>
      <c r="CK28" s="292"/>
      <c r="CL28" s="137">
        <f t="shared" ca="1" si="67"/>
        <v>0</v>
      </c>
      <c r="CM28" s="136">
        <f t="shared" ca="1" si="68"/>
        <v>0</v>
      </c>
      <c r="CN28" s="138">
        <f t="shared" ca="1" si="69"/>
        <v>0</v>
      </c>
      <c r="CO28" s="139">
        <f t="shared" ca="1" si="70"/>
        <v>0</v>
      </c>
      <c r="CP28" s="289">
        <f t="shared" ca="1" si="71"/>
        <v>0</v>
      </c>
      <c r="CQ28" s="290"/>
      <c r="CR28" s="241">
        <f t="shared" ca="1" si="72"/>
        <v>1</v>
      </c>
      <c r="CS28" s="140">
        <f t="shared" ca="1" si="73"/>
        <v>0</v>
      </c>
      <c r="CT28" s="256">
        <f t="shared" ca="1" si="6"/>
        <v>12</v>
      </c>
      <c r="CU28" s="141">
        <f t="shared" ca="1" si="74"/>
        <v>0</v>
      </c>
      <c r="CV28" s="142">
        <f t="shared" ca="1" si="75"/>
        <v>0</v>
      </c>
      <c r="CW28" s="143">
        <f t="shared" ca="1" si="76"/>
        <v>0</v>
      </c>
      <c r="CX28" s="143">
        <f t="shared" ca="1" si="7"/>
        <v>0</v>
      </c>
      <c r="CY28" s="257">
        <f t="shared" ca="1" si="77"/>
        <v>0</v>
      </c>
      <c r="CZ28" s="136">
        <f t="shared" ca="1" si="78"/>
        <v>0</v>
      </c>
      <c r="DA28" s="144">
        <f t="shared" ca="1" si="79"/>
        <v>0</v>
      </c>
      <c r="DB28" s="143">
        <f t="shared" ca="1" si="80"/>
        <v>0</v>
      </c>
      <c r="DC28" s="143">
        <f t="shared" ca="1" si="81"/>
        <v>0</v>
      </c>
      <c r="DD28" s="136">
        <f t="shared" ca="1" si="82"/>
        <v>0</v>
      </c>
      <c r="DE28" s="242">
        <f t="shared" ca="1" si="83"/>
        <v>0</v>
      </c>
      <c r="DF28" s="136">
        <f t="shared" ca="1" si="84"/>
        <v>0</v>
      </c>
      <c r="DG28" s="145">
        <f t="shared" ca="1" si="85"/>
        <v>0</v>
      </c>
      <c r="DH28" s="146">
        <f t="shared" ca="1" si="86"/>
        <v>0</v>
      </c>
      <c r="DI28" s="242">
        <f t="shared" ca="1" si="87"/>
        <v>0</v>
      </c>
      <c r="DJ28" s="147"/>
      <c r="DK28" s="148">
        <f t="shared" ca="1" si="88"/>
        <v>0</v>
      </c>
      <c r="DL28" s="148">
        <f t="shared" ca="1" si="89"/>
        <v>0</v>
      </c>
      <c r="DM28" s="149">
        <f t="shared" ca="1" si="90"/>
        <v>0</v>
      </c>
      <c r="DN28" s="150">
        <f t="shared" ca="1" si="91"/>
        <v>1</v>
      </c>
      <c r="DO28" s="147"/>
      <c r="DP28" s="151">
        <f t="shared" ca="1" si="92"/>
        <v>0</v>
      </c>
      <c r="DQ28" s="152">
        <f t="shared" ca="1" si="93"/>
        <v>0</v>
      </c>
      <c r="DR28" s="152">
        <f t="shared" ca="1" si="8"/>
        <v>0</v>
      </c>
      <c r="DS28" s="152" t="str">
        <f t="shared" ca="1" si="9"/>
        <v/>
      </c>
      <c r="DT28" s="152">
        <f t="shared" ca="1" si="10"/>
        <v>0</v>
      </c>
      <c r="DU28" s="152" t="str">
        <f t="shared" ca="1" si="11"/>
        <v/>
      </c>
      <c r="DV28" s="153"/>
      <c r="DW28" s="151">
        <f t="shared" ca="1" si="12"/>
        <v>0</v>
      </c>
      <c r="DX28" s="145">
        <f t="shared" ca="1" si="13"/>
        <v>0</v>
      </c>
      <c r="DY28" s="145">
        <f t="shared" ca="1" si="14"/>
        <v>0</v>
      </c>
      <c r="DZ28" s="145">
        <f t="shared" ca="1" si="15"/>
        <v>0</v>
      </c>
      <c r="EA28" s="145">
        <f t="shared" ca="1" si="16"/>
        <v>0</v>
      </c>
      <c r="EB28" s="145">
        <f t="shared" ca="1" si="17"/>
        <v>0</v>
      </c>
      <c r="EC28" s="145">
        <f t="shared" ca="1" si="18"/>
        <v>0</v>
      </c>
      <c r="ED28" s="145">
        <f t="shared" ca="1" si="19"/>
        <v>0</v>
      </c>
      <c r="EE28" s="145">
        <f t="shared" ca="1" si="20"/>
        <v>0</v>
      </c>
      <c r="EF28" s="145">
        <f t="shared" ca="1" si="21"/>
        <v>0</v>
      </c>
      <c r="EG28" s="145">
        <f t="shared" ca="1" si="22"/>
        <v>0</v>
      </c>
      <c r="EH28" s="145">
        <f t="shared" ca="1" si="23"/>
        <v>0</v>
      </c>
      <c r="EI28" s="152">
        <f t="shared" ca="1" si="94"/>
        <v>0</v>
      </c>
      <c r="EJ28" s="152">
        <f t="shared" ca="1" si="95"/>
        <v>0</v>
      </c>
      <c r="EK28" s="152">
        <f t="shared" ca="1" si="96"/>
        <v>0</v>
      </c>
      <c r="EL28" s="152">
        <f t="shared" ca="1" si="97"/>
        <v>0</v>
      </c>
      <c r="EM28" s="152">
        <f t="shared" ca="1" si="98"/>
        <v>0</v>
      </c>
      <c r="EN28" s="152">
        <f t="shared" ca="1" si="99"/>
        <v>0</v>
      </c>
      <c r="EO28" s="152">
        <f t="shared" ca="1" si="100"/>
        <v>0</v>
      </c>
      <c r="EP28" s="152">
        <f t="shared" ca="1" si="101"/>
        <v>0</v>
      </c>
      <c r="EQ28" s="152">
        <f t="shared" ca="1" si="102"/>
        <v>0</v>
      </c>
      <c r="ER28" s="152">
        <f t="shared" ca="1" si="103"/>
        <v>0</v>
      </c>
      <c r="ES28" s="152">
        <f t="shared" ca="1" si="104"/>
        <v>0</v>
      </c>
      <c r="ET28" s="152">
        <f t="shared" ca="1" si="105"/>
        <v>0</v>
      </c>
      <c r="EU28" s="154">
        <f t="shared" ca="1" si="25"/>
        <v>0</v>
      </c>
      <c r="EV28" s="152" t="str">
        <f t="shared" ca="1" si="26"/>
        <v/>
      </c>
      <c r="EW28" s="152" t="str">
        <f t="shared" ca="1" si="27"/>
        <v/>
      </c>
      <c r="EX28" s="152" t="str">
        <f t="shared" ca="1" si="28"/>
        <v/>
      </c>
      <c r="EY28" s="152" t="str">
        <f t="shared" ca="1" si="29"/>
        <v/>
      </c>
      <c r="EZ28" s="152" t="str">
        <f t="shared" ca="1" si="30"/>
        <v/>
      </c>
      <c r="FA28" s="152" t="str">
        <f t="shared" ca="1" si="31"/>
        <v/>
      </c>
      <c r="FB28" s="152" t="str">
        <f t="shared" ca="1" si="32"/>
        <v/>
      </c>
      <c r="FC28" s="152" t="str">
        <f t="shared" ca="1" si="33"/>
        <v/>
      </c>
      <c r="FD28" s="152" t="str">
        <f t="shared" ca="1" si="34"/>
        <v/>
      </c>
      <c r="FE28" s="152" t="str">
        <f t="shared" ca="1" si="35"/>
        <v/>
      </c>
      <c r="FF28" s="152" t="str">
        <f t="shared" ca="1" si="36"/>
        <v/>
      </c>
      <c r="FG28" s="152" t="str">
        <f t="shared" ca="1" si="37"/>
        <v/>
      </c>
      <c r="FH28" s="154">
        <f t="shared" ca="1" si="145"/>
        <v>0</v>
      </c>
      <c r="FI28" s="152">
        <f t="shared" ca="1" si="38"/>
        <v>0</v>
      </c>
      <c r="FJ28" s="153"/>
      <c r="FK28" s="152">
        <f t="shared" ca="1" si="107"/>
        <v>0</v>
      </c>
      <c r="FL28" s="152">
        <f t="shared" ca="1" si="108"/>
        <v>0</v>
      </c>
      <c r="FM28" s="152">
        <f t="shared" ca="1" si="109"/>
        <v>0</v>
      </c>
      <c r="FN28" s="152">
        <f t="shared" ca="1" si="110"/>
        <v>0</v>
      </c>
      <c r="FO28" s="153"/>
      <c r="FP28" s="158" t="str">
        <f t="shared" ca="1" si="111"/>
        <v/>
      </c>
      <c r="FQ28" s="243" t="str">
        <f t="shared" ca="1" si="112"/>
        <v/>
      </c>
      <c r="FR28" s="159" t="str">
        <f t="shared" ca="1" si="113"/>
        <v/>
      </c>
      <c r="FS28" s="160"/>
      <c r="FT28" s="161">
        <f t="shared" ca="1" si="114"/>
        <v>0</v>
      </c>
      <c r="FU28" s="162">
        <f t="shared" ca="1" si="115"/>
        <v>0</v>
      </c>
      <c r="FV28" s="162">
        <f t="shared" ca="1" si="116"/>
        <v>0</v>
      </c>
      <c r="FW28" s="162">
        <f t="shared" ca="1" si="117"/>
        <v>0</v>
      </c>
      <c r="FX28" s="162">
        <f t="shared" ca="1" si="118"/>
        <v>0</v>
      </c>
      <c r="FY28" s="162">
        <f t="shared" ca="1" si="119"/>
        <v>0</v>
      </c>
      <c r="FZ28" s="162">
        <f t="shared" ca="1" si="120"/>
        <v>0</v>
      </c>
      <c r="GA28" s="162">
        <f t="shared" ca="1" si="121"/>
        <v>0</v>
      </c>
      <c r="GB28" s="162">
        <f t="shared" ca="1" si="122"/>
        <v>0</v>
      </c>
      <c r="GC28" s="162">
        <f t="shared" ca="1" si="123"/>
        <v>0</v>
      </c>
      <c r="GD28" s="162">
        <f t="shared" ca="1" si="124"/>
        <v>0</v>
      </c>
      <c r="GE28" s="162">
        <f t="shared" ca="1" si="125"/>
        <v>0</v>
      </c>
      <c r="GF28" s="162">
        <f t="shared" ca="1" si="126"/>
        <v>0</v>
      </c>
      <c r="GG28" s="161">
        <f t="shared" ca="1" si="127"/>
        <v>0</v>
      </c>
      <c r="GH28" s="161">
        <f t="shared" ca="1" si="128"/>
        <v>0</v>
      </c>
      <c r="GI28" s="161">
        <f t="shared" ca="1" si="129"/>
        <v>0</v>
      </c>
      <c r="GJ28" s="161">
        <f t="shared" ca="1" si="130"/>
        <v>0</v>
      </c>
      <c r="GK28" s="161">
        <f t="shared" ca="1" si="131"/>
        <v>0</v>
      </c>
      <c r="GL28" s="157"/>
      <c r="GM28" s="163">
        <f t="shared" ca="1" si="39"/>
        <v>0</v>
      </c>
      <c r="GN28" s="163">
        <f t="shared" ca="1" si="40"/>
        <v>0</v>
      </c>
      <c r="GO28" s="163">
        <f t="shared" ca="1" si="41"/>
        <v>0</v>
      </c>
      <c r="GP28" s="163">
        <f t="shared" ca="1" si="42"/>
        <v>0</v>
      </c>
      <c r="GQ28" s="163">
        <f t="shared" ca="1" si="43"/>
        <v>0</v>
      </c>
      <c r="GR28" s="163">
        <f t="shared" ca="1" si="44"/>
        <v>0</v>
      </c>
      <c r="GS28" s="163">
        <f t="shared" ca="1" si="45"/>
        <v>0</v>
      </c>
      <c r="GT28" s="163">
        <f t="shared" ca="1" si="46"/>
        <v>0</v>
      </c>
      <c r="GU28" s="163">
        <f t="shared" ca="1" si="47"/>
        <v>0</v>
      </c>
      <c r="GV28" s="163">
        <f t="shared" ca="1" si="48"/>
        <v>0</v>
      </c>
      <c r="GW28" s="163">
        <f t="shared" ca="1" si="49"/>
        <v>0</v>
      </c>
      <c r="GX28" s="164">
        <f t="shared" ca="1" si="50"/>
        <v>0</v>
      </c>
      <c r="GY28" s="165">
        <f t="shared" ca="1" si="132"/>
        <v>0</v>
      </c>
      <c r="GZ28" s="165">
        <f t="shared" ca="1" si="133"/>
        <v>0</v>
      </c>
      <c r="HA28" s="166">
        <f t="shared" ca="1" si="134"/>
        <v>0</v>
      </c>
      <c r="HB28" s="245">
        <f t="shared" ca="1" si="135"/>
        <v>1</v>
      </c>
      <c r="HC28" s="166">
        <f t="shared" ca="1" si="136"/>
        <v>0</v>
      </c>
      <c r="HD28" s="167">
        <f t="shared" ca="1" si="51"/>
        <v>0</v>
      </c>
      <c r="HE28" s="168">
        <f t="shared" ca="1" si="52"/>
        <v>0</v>
      </c>
      <c r="HF28" s="169">
        <f t="shared" ca="1" si="53"/>
        <v>0</v>
      </c>
      <c r="HG28" s="170" t="str">
        <f t="shared" ca="1" si="137"/>
        <v/>
      </c>
      <c r="HH28" s="171">
        <f t="shared" ca="1" si="138"/>
        <v>0</v>
      </c>
      <c r="HI28" s="246" t="str">
        <f t="shared" ca="1" si="139"/>
        <v/>
      </c>
      <c r="HJ28" s="221">
        <f t="shared" ca="1" si="140"/>
        <v>0</v>
      </c>
      <c r="HK28" s="249">
        <f t="shared" ca="1" si="141"/>
        <v>1</v>
      </c>
      <c r="HL28" s="197">
        <f t="shared" ca="1" si="142"/>
        <v>0</v>
      </c>
      <c r="HN28" s="162" t="str">
        <f t="shared" ca="1" si="54"/>
        <v/>
      </c>
      <c r="HO28" s="161" t="str">
        <f t="shared" ca="1" si="54"/>
        <v/>
      </c>
      <c r="HP28" s="161" t="str">
        <f t="shared" ca="1" si="54"/>
        <v/>
      </c>
      <c r="HQ28" s="161" t="str">
        <f t="shared" ca="1" si="54"/>
        <v/>
      </c>
      <c r="HR28" s="161" t="str">
        <f t="shared" ca="1" si="54"/>
        <v/>
      </c>
      <c r="HS28" s="161" t="str">
        <f t="shared" ca="1" si="54"/>
        <v/>
      </c>
      <c r="HT28" s="161" t="str">
        <f t="shared" ca="1" si="55"/>
        <v/>
      </c>
      <c r="HU28" s="161" t="str">
        <f t="shared" ca="1" si="55"/>
        <v/>
      </c>
      <c r="HV28" s="161" t="str">
        <f t="shared" ca="1" si="55"/>
        <v/>
      </c>
      <c r="HW28" s="161" t="str">
        <f t="shared" ca="1" si="55"/>
        <v/>
      </c>
      <c r="HX28" s="161" t="str">
        <f t="shared" ca="1" si="55"/>
        <v/>
      </c>
      <c r="HY28" s="161" t="str">
        <f t="shared" ca="1" si="55"/>
        <v/>
      </c>
      <c r="HZ28" s="161">
        <f t="shared" ca="1" si="143"/>
        <v>0</v>
      </c>
      <c r="IA28" s="244">
        <f t="shared" ca="1" si="144"/>
        <v>0</v>
      </c>
    </row>
    <row r="29" spans="2:235">
      <c r="B29" s="129">
        <v>15</v>
      </c>
      <c r="C29" s="295"/>
      <c r="D29" s="296"/>
      <c r="E29" s="297"/>
      <c r="F29" s="298"/>
      <c r="G29" s="18"/>
      <c r="H29" s="3"/>
      <c r="I29" s="3"/>
      <c r="J29" s="4"/>
      <c r="K29" s="287"/>
      <c r="L29" s="288"/>
      <c r="M29" s="208"/>
      <c r="N29" s="19"/>
      <c r="O29" s="11"/>
      <c r="P29" s="19"/>
      <c r="Q29" s="11"/>
      <c r="R29" s="3"/>
      <c r="S29" s="5"/>
      <c r="T29" s="6"/>
      <c r="U29" s="1"/>
      <c r="V29" s="8"/>
      <c r="W29" s="8"/>
      <c r="X29" s="8"/>
      <c r="Y29" s="8"/>
      <c r="Z29" s="8"/>
      <c r="AA29" s="8"/>
      <c r="AB29" s="8"/>
      <c r="AC29" s="8"/>
      <c r="AD29" s="222"/>
      <c r="AE29" s="223"/>
      <c r="AF29" s="222"/>
      <c r="AG29" s="223"/>
      <c r="AH29" s="222"/>
      <c r="AI29" s="223"/>
      <c r="AJ29" s="15"/>
      <c r="AK29" s="15"/>
      <c r="AL29" s="15"/>
      <c r="AM29" s="15"/>
      <c r="AN29" s="15"/>
      <c r="AO29" s="15"/>
      <c r="AP29" s="15"/>
      <c r="AQ29" s="15"/>
      <c r="AR29" s="15"/>
      <c r="AS29" s="15"/>
      <c r="AT29" s="15"/>
      <c r="AU29" s="15"/>
      <c r="AV29" s="216"/>
      <c r="AW29" s="210"/>
      <c r="AX29" s="12"/>
      <c r="AY29" s="19"/>
      <c r="AZ29" s="226"/>
      <c r="BA29" s="211"/>
      <c r="BB29" s="214" t="str">
        <f t="shared" ca="1" si="5"/>
        <v/>
      </c>
      <c r="BC29" s="209"/>
      <c r="BD29" s="209"/>
      <c r="BE29" s="130">
        <f t="shared" ca="1" si="56"/>
        <v>0</v>
      </c>
      <c r="BF29" s="131"/>
      <c r="BG29" s="132" t="str">
        <f t="shared" ca="1" si="57"/>
        <v>○</v>
      </c>
      <c r="BH29" s="132" t="str">
        <f t="shared" ca="1" si="58"/>
        <v/>
      </c>
      <c r="BI29" s="132"/>
      <c r="BJ29" s="132" t="str">
        <f t="shared" ca="1" si="59"/>
        <v/>
      </c>
      <c r="BK29" s="132" t="str">
        <f t="shared" ca="1" si="60"/>
        <v>○</v>
      </c>
      <c r="BL29" s="132"/>
      <c r="BM29" s="132"/>
      <c r="BN29" s="132" t="str">
        <f t="shared" ca="1" si="61"/>
        <v/>
      </c>
      <c r="BO29" s="132" t="str">
        <f t="shared" ca="1" si="62"/>
        <v>○</v>
      </c>
      <c r="BP29" s="132" t="str">
        <f t="shared" ca="1" si="63"/>
        <v/>
      </c>
      <c r="BQ29" s="132"/>
      <c r="BR29" s="176" t="s">
        <v>198</v>
      </c>
      <c r="BS29" s="183">
        <f ca="1">EV5</f>
        <v>0</v>
      </c>
      <c r="BT29" s="183">
        <f t="shared" ca="1" si="150"/>
        <v>0</v>
      </c>
      <c r="BU29" s="183">
        <f t="shared" ca="1" si="151"/>
        <v>0</v>
      </c>
      <c r="BV29" s="183">
        <f t="shared" ca="1" si="152"/>
        <v>0</v>
      </c>
      <c r="BW29" s="183">
        <f t="shared" ca="1" si="153"/>
        <v>0</v>
      </c>
      <c r="BX29" s="183">
        <f t="shared" ca="1" si="154"/>
        <v>0</v>
      </c>
      <c r="BY29" s="183">
        <f t="shared" ca="1" si="155"/>
        <v>0</v>
      </c>
      <c r="BZ29" s="183">
        <f t="shared" ca="1" si="156"/>
        <v>0</v>
      </c>
      <c r="CA29" s="183">
        <f t="shared" ca="1" si="157"/>
        <v>0</v>
      </c>
      <c r="CB29" s="183">
        <f t="shared" ca="1" si="158"/>
        <v>0</v>
      </c>
      <c r="CC29" s="183">
        <f t="shared" ca="1" si="159"/>
        <v>0</v>
      </c>
      <c r="CD29" s="183">
        <f t="shared" ca="1" si="160"/>
        <v>0</v>
      </c>
      <c r="CE29" s="175"/>
      <c r="CF29" s="26">
        <v>28</v>
      </c>
      <c r="CG29" s="136">
        <f t="shared" ca="1" si="64"/>
        <v>15</v>
      </c>
      <c r="CH29" s="289">
        <f t="shared" ca="1" si="65"/>
        <v>0</v>
      </c>
      <c r="CI29" s="290"/>
      <c r="CJ29" s="291">
        <f t="shared" ca="1" si="66"/>
        <v>0</v>
      </c>
      <c r="CK29" s="292"/>
      <c r="CL29" s="137">
        <f t="shared" ca="1" si="67"/>
        <v>0</v>
      </c>
      <c r="CM29" s="136">
        <f t="shared" ca="1" si="68"/>
        <v>0</v>
      </c>
      <c r="CN29" s="138">
        <f t="shared" ca="1" si="69"/>
        <v>0</v>
      </c>
      <c r="CO29" s="139">
        <f t="shared" ca="1" si="70"/>
        <v>0</v>
      </c>
      <c r="CP29" s="289">
        <f t="shared" ca="1" si="71"/>
        <v>0</v>
      </c>
      <c r="CQ29" s="290"/>
      <c r="CR29" s="241">
        <f t="shared" ca="1" si="72"/>
        <v>1</v>
      </c>
      <c r="CS29" s="140">
        <f t="shared" ca="1" si="73"/>
        <v>0</v>
      </c>
      <c r="CT29" s="256">
        <f t="shared" ca="1" si="6"/>
        <v>12</v>
      </c>
      <c r="CU29" s="141">
        <f t="shared" ca="1" si="74"/>
        <v>0</v>
      </c>
      <c r="CV29" s="142">
        <f t="shared" ca="1" si="75"/>
        <v>0</v>
      </c>
      <c r="CW29" s="143">
        <f t="shared" ca="1" si="76"/>
        <v>0</v>
      </c>
      <c r="CX29" s="143">
        <f t="shared" ca="1" si="7"/>
        <v>0</v>
      </c>
      <c r="CY29" s="257">
        <f t="shared" ca="1" si="77"/>
        <v>0</v>
      </c>
      <c r="CZ29" s="136">
        <f t="shared" ca="1" si="78"/>
        <v>0</v>
      </c>
      <c r="DA29" s="144">
        <f t="shared" ca="1" si="79"/>
        <v>0</v>
      </c>
      <c r="DB29" s="143">
        <f t="shared" ca="1" si="80"/>
        <v>0</v>
      </c>
      <c r="DC29" s="143">
        <f t="shared" ca="1" si="81"/>
        <v>0</v>
      </c>
      <c r="DD29" s="136">
        <f t="shared" ca="1" si="82"/>
        <v>0</v>
      </c>
      <c r="DE29" s="242">
        <f t="shared" ca="1" si="83"/>
        <v>0</v>
      </c>
      <c r="DF29" s="136">
        <f t="shared" ca="1" si="84"/>
        <v>0</v>
      </c>
      <c r="DG29" s="145">
        <f t="shared" ca="1" si="85"/>
        <v>0</v>
      </c>
      <c r="DH29" s="146">
        <f t="shared" ca="1" si="86"/>
        <v>0</v>
      </c>
      <c r="DI29" s="242">
        <f t="shared" ca="1" si="87"/>
        <v>0</v>
      </c>
      <c r="DJ29" s="147"/>
      <c r="DK29" s="148">
        <f t="shared" ca="1" si="88"/>
        <v>0</v>
      </c>
      <c r="DL29" s="148">
        <f t="shared" ca="1" si="89"/>
        <v>0</v>
      </c>
      <c r="DM29" s="149">
        <f t="shared" ca="1" si="90"/>
        <v>0</v>
      </c>
      <c r="DN29" s="150">
        <f t="shared" ca="1" si="91"/>
        <v>1</v>
      </c>
      <c r="DO29" s="147"/>
      <c r="DP29" s="151">
        <f t="shared" ca="1" si="92"/>
        <v>0</v>
      </c>
      <c r="DQ29" s="152">
        <f t="shared" ca="1" si="93"/>
        <v>0</v>
      </c>
      <c r="DR29" s="152">
        <f t="shared" ca="1" si="8"/>
        <v>0</v>
      </c>
      <c r="DS29" s="152" t="str">
        <f t="shared" ca="1" si="9"/>
        <v/>
      </c>
      <c r="DT29" s="152">
        <f t="shared" ca="1" si="10"/>
        <v>0</v>
      </c>
      <c r="DU29" s="152" t="str">
        <f t="shared" ca="1" si="11"/>
        <v/>
      </c>
      <c r="DV29" s="153"/>
      <c r="DW29" s="151">
        <f t="shared" ca="1" si="12"/>
        <v>0</v>
      </c>
      <c r="DX29" s="145">
        <f t="shared" ca="1" si="13"/>
        <v>0</v>
      </c>
      <c r="DY29" s="145">
        <f t="shared" ca="1" si="14"/>
        <v>0</v>
      </c>
      <c r="DZ29" s="145">
        <f t="shared" ca="1" si="15"/>
        <v>0</v>
      </c>
      <c r="EA29" s="145">
        <f t="shared" ca="1" si="16"/>
        <v>0</v>
      </c>
      <c r="EB29" s="145">
        <f t="shared" ca="1" si="17"/>
        <v>0</v>
      </c>
      <c r="EC29" s="145">
        <f t="shared" ca="1" si="18"/>
        <v>0</v>
      </c>
      <c r="ED29" s="145">
        <f t="shared" ca="1" si="19"/>
        <v>0</v>
      </c>
      <c r="EE29" s="145">
        <f t="shared" ca="1" si="20"/>
        <v>0</v>
      </c>
      <c r="EF29" s="145">
        <f t="shared" ca="1" si="21"/>
        <v>0</v>
      </c>
      <c r="EG29" s="145">
        <f t="shared" ca="1" si="22"/>
        <v>0</v>
      </c>
      <c r="EH29" s="145">
        <f t="shared" ca="1" si="23"/>
        <v>0</v>
      </c>
      <c r="EI29" s="152">
        <f t="shared" ca="1" si="94"/>
        <v>0</v>
      </c>
      <c r="EJ29" s="152">
        <f t="shared" ca="1" si="95"/>
        <v>0</v>
      </c>
      <c r="EK29" s="152">
        <f t="shared" ca="1" si="96"/>
        <v>0</v>
      </c>
      <c r="EL29" s="152">
        <f t="shared" ca="1" si="97"/>
        <v>0</v>
      </c>
      <c r="EM29" s="152">
        <f t="shared" ca="1" si="98"/>
        <v>0</v>
      </c>
      <c r="EN29" s="152">
        <f t="shared" ca="1" si="99"/>
        <v>0</v>
      </c>
      <c r="EO29" s="152">
        <f t="shared" ca="1" si="100"/>
        <v>0</v>
      </c>
      <c r="EP29" s="152">
        <f t="shared" ca="1" si="101"/>
        <v>0</v>
      </c>
      <c r="EQ29" s="152">
        <f t="shared" ca="1" si="102"/>
        <v>0</v>
      </c>
      <c r="ER29" s="152">
        <f t="shared" ca="1" si="103"/>
        <v>0</v>
      </c>
      <c r="ES29" s="152">
        <f t="shared" ca="1" si="104"/>
        <v>0</v>
      </c>
      <c r="ET29" s="152">
        <f t="shared" ca="1" si="105"/>
        <v>0</v>
      </c>
      <c r="EU29" s="154">
        <f t="shared" ca="1" si="25"/>
        <v>0</v>
      </c>
      <c r="EV29" s="152" t="str">
        <f t="shared" ca="1" si="26"/>
        <v/>
      </c>
      <c r="EW29" s="152" t="str">
        <f t="shared" ca="1" si="27"/>
        <v/>
      </c>
      <c r="EX29" s="152" t="str">
        <f t="shared" ca="1" si="28"/>
        <v/>
      </c>
      <c r="EY29" s="152" t="str">
        <f t="shared" ca="1" si="29"/>
        <v/>
      </c>
      <c r="EZ29" s="152" t="str">
        <f t="shared" ca="1" si="30"/>
        <v/>
      </c>
      <c r="FA29" s="152" t="str">
        <f t="shared" ca="1" si="31"/>
        <v/>
      </c>
      <c r="FB29" s="152" t="str">
        <f t="shared" ca="1" si="32"/>
        <v/>
      </c>
      <c r="FC29" s="152" t="str">
        <f t="shared" ca="1" si="33"/>
        <v/>
      </c>
      <c r="FD29" s="152" t="str">
        <f t="shared" ca="1" si="34"/>
        <v/>
      </c>
      <c r="FE29" s="152" t="str">
        <f t="shared" ca="1" si="35"/>
        <v/>
      </c>
      <c r="FF29" s="152" t="str">
        <f t="shared" ca="1" si="36"/>
        <v/>
      </c>
      <c r="FG29" s="152" t="str">
        <f t="shared" ca="1" si="37"/>
        <v/>
      </c>
      <c r="FH29" s="154">
        <f t="shared" ca="1" si="145"/>
        <v>0</v>
      </c>
      <c r="FI29" s="152">
        <f t="shared" ca="1" si="38"/>
        <v>0</v>
      </c>
      <c r="FJ29" s="153"/>
      <c r="FK29" s="152">
        <f t="shared" ca="1" si="107"/>
        <v>0</v>
      </c>
      <c r="FL29" s="152">
        <f t="shared" ca="1" si="108"/>
        <v>0</v>
      </c>
      <c r="FM29" s="152">
        <f t="shared" ca="1" si="109"/>
        <v>0</v>
      </c>
      <c r="FN29" s="152">
        <f t="shared" ca="1" si="110"/>
        <v>0</v>
      </c>
      <c r="FO29" s="153"/>
      <c r="FP29" s="158" t="str">
        <f t="shared" ca="1" si="111"/>
        <v/>
      </c>
      <c r="FQ29" s="243" t="str">
        <f t="shared" ca="1" si="112"/>
        <v/>
      </c>
      <c r="FR29" s="159" t="str">
        <f t="shared" ca="1" si="113"/>
        <v/>
      </c>
      <c r="FS29" s="160"/>
      <c r="FT29" s="161">
        <f t="shared" ca="1" si="114"/>
        <v>0</v>
      </c>
      <c r="FU29" s="162">
        <f t="shared" ca="1" si="115"/>
        <v>0</v>
      </c>
      <c r="FV29" s="162">
        <f t="shared" ca="1" si="116"/>
        <v>0</v>
      </c>
      <c r="FW29" s="162">
        <f t="shared" ca="1" si="117"/>
        <v>0</v>
      </c>
      <c r="FX29" s="162">
        <f t="shared" ca="1" si="118"/>
        <v>0</v>
      </c>
      <c r="FY29" s="162">
        <f t="shared" ca="1" si="119"/>
        <v>0</v>
      </c>
      <c r="FZ29" s="162">
        <f t="shared" ca="1" si="120"/>
        <v>0</v>
      </c>
      <c r="GA29" s="162">
        <f t="shared" ca="1" si="121"/>
        <v>0</v>
      </c>
      <c r="GB29" s="162">
        <f t="shared" ca="1" si="122"/>
        <v>0</v>
      </c>
      <c r="GC29" s="162">
        <f t="shared" ca="1" si="123"/>
        <v>0</v>
      </c>
      <c r="GD29" s="162">
        <f t="shared" ca="1" si="124"/>
        <v>0</v>
      </c>
      <c r="GE29" s="162">
        <f t="shared" ca="1" si="125"/>
        <v>0</v>
      </c>
      <c r="GF29" s="162">
        <f t="shared" ca="1" si="126"/>
        <v>0</v>
      </c>
      <c r="GG29" s="161">
        <f t="shared" ca="1" si="127"/>
        <v>0</v>
      </c>
      <c r="GH29" s="161">
        <f t="shared" ca="1" si="128"/>
        <v>0</v>
      </c>
      <c r="GI29" s="161">
        <f t="shared" ca="1" si="129"/>
        <v>0</v>
      </c>
      <c r="GJ29" s="161">
        <f t="shared" ca="1" si="130"/>
        <v>0</v>
      </c>
      <c r="GK29" s="161">
        <f t="shared" ca="1" si="131"/>
        <v>0</v>
      </c>
      <c r="GL29" s="157"/>
      <c r="GM29" s="163">
        <f t="shared" ca="1" si="39"/>
        <v>0</v>
      </c>
      <c r="GN29" s="163">
        <f t="shared" ca="1" si="40"/>
        <v>0</v>
      </c>
      <c r="GO29" s="163">
        <f t="shared" ca="1" si="41"/>
        <v>0</v>
      </c>
      <c r="GP29" s="163">
        <f t="shared" ca="1" si="42"/>
        <v>0</v>
      </c>
      <c r="GQ29" s="163">
        <f t="shared" ca="1" si="43"/>
        <v>0</v>
      </c>
      <c r="GR29" s="163">
        <f t="shared" ca="1" si="44"/>
        <v>0</v>
      </c>
      <c r="GS29" s="163">
        <f t="shared" ca="1" si="45"/>
        <v>0</v>
      </c>
      <c r="GT29" s="163">
        <f t="shared" ca="1" si="46"/>
        <v>0</v>
      </c>
      <c r="GU29" s="163">
        <f t="shared" ca="1" si="47"/>
        <v>0</v>
      </c>
      <c r="GV29" s="163">
        <f t="shared" ca="1" si="48"/>
        <v>0</v>
      </c>
      <c r="GW29" s="163">
        <f t="shared" ca="1" si="49"/>
        <v>0</v>
      </c>
      <c r="GX29" s="164">
        <f t="shared" ca="1" si="50"/>
        <v>0</v>
      </c>
      <c r="GY29" s="165">
        <f t="shared" ca="1" si="132"/>
        <v>0</v>
      </c>
      <c r="GZ29" s="165">
        <f t="shared" ca="1" si="133"/>
        <v>0</v>
      </c>
      <c r="HA29" s="166">
        <f t="shared" ca="1" si="134"/>
        <v>0</v>
      </c>
      <c r="HB29" s="245">
        <f t="shared" ca="1" si="135"/>
        <v>1</v>
      </c>
      <c r="HC29" s="166">
        <f t="shared" ca="1" si="136"/>
        <v>0</v>
      </c>
      <c r="HD29" s="167">
        <f t="shared" ca="1" si="51"/>
        <v>0</v>
      </c>
      <c r="HE29" s="168">
        <f t="shared" ca="1" si="52"/>
        <v>0</v>
      </c>
      <c r="HF29" s="169">
        <f t="shared" ca="1" si="53"/>
        <v>0</v>
      </c>
      <c r="HG29" s="170" t="str">
        <f t="shared" ca="1" si="137"/>
        <v/>
      </c>
      <c r="HH29" s="171">
        <f t="shared" ca="1" si="138"/>
        <v>0</v>
      </c>
      <c r="HI29" s="246" t="str">
        <f t="shared" ca="1" si="139"/>
        <v/>
      </c>
      <c r="HJ29" s="221">
        <f t="shared" ca="1" si="140"/>
        <v>0</v>
      </c>
      <c r="HK29" s="249">
        <f t="shared" ca="1" si="141"/>
        <v>1</v>
      </c>
      <c r="HL29" s="197">
        <f t="shared" ca="1" si="142"/>
        <v>0</v>
      </c>
      <c r="HN29" s="162" t="str">
        <f t="shared" ca="1" si="54"/>
        <v/>
      </c>
      <c r="HO29" s="161" t="str">
        <f t="shared" ca="1" si="54"/>
        <v/>
      </c>
      <c r="HP29" s="161" t="str">
        <f t="shared" ca="1" si="54"/>
        <v/>
      </c>
      <c r="HQ29" s="161" t="str">
        <f t="shared" ca="1" si="54"/>
        <v/>
      </c>
      <c r="HR29" s="161" t="str">
        <f t="shared" ca="1" si="54"/>
        <v/>
      </c>
      <c r="HS29" s="161" t="str">
        <f t="shared" ca="1" si="54"/>
        <v/>
      </c>
      <c r="HT29" s="161" t="str">
        <f t="shared" ca="1" si="55"/>
        <v/>
      </c>
      <c r="HU29" s="161" t="str">
        <f t="shared" ca="1" si="55"/>
        <v/>
      </c>
      <c r="HV29" s="161" t="str">
        <f t="shared" ca="1" si="55"/>
        <v/>
      </c>
      <c r="HW29" s="161" t="str">
        <f t="shared" ca="1" si="55"/>
        <v/>
      </c>
      <c r="HX29" s="161" t="str">
        <f t="shared" ca="1" si="55"/>
        <v/>
      </c>
      <c r="HY29" s="161" t="str">
        <f t="shared" ca="1" si="55"/>
        <v/>
      </c>
      <c r="HZ29" s="161">
        <f t="shared" ca="1" si="143"/>
        <v>0</v>
      </c>
      <c r="IA29" s="244">
        <f t="shared" ca="1" si="144"/>
        <v>0</v>
      </c>
    </row>
    <row r="30" spans="2:235">
      <c r="B30" s="129">
        <v>16</v>
      </c>
      <c r="C30" s="295"/>
      <c r="D30" s="296"/>
      <c r="E30" s="297"/>
      <c r="F30" s="298"/>
      <c r="G30" s="18"/>
      <c r="H30" s="3"/>
      <c r="I30" s="3"/>
      <c r="J30" s="4"/>
      <c r="K30" s="287"/>
      <c r="L30" s="288"/>
      <c r="M30" s="208"/>
      <c r="N30" s="19"/>
      <c r="O30" s="11"/>
      <c r="P30" s="19"/>
      <c r="Q30" s="11"/>
      <c r="R30" s="3"/>
      <c r="S30" s="5"/>
      <c r="T30" s="6"/>
      <c r="U30" s="1"/>
      <c r="V30" s="8"/>
      <c r="W30" s="8"/>
      <c r="X30" s="8"/>
      <c r="Y30" s="8"/>
      <c r="Z30" s="8"/>
      <c r="AA30" s="8"/>
      <c r="AB30" s="8"/>
      <c r="AC30" s="8"/>
      <c r="AD30" s="222"/>
      <c r="AE30" s="223"/>
      <c r="AF30" s="222"/>
      <c r="AG30" s="223"/>
      <c r="AH30" s="222"/>
      <c r="AI30" s="223"/>
      <c r="AJ30" s="15"/>
      <c r="AK30" s="15"/>
      <c r="AL30" s="15"/>
      <c r="AM30" s="15"/>
      <c r="AN30" s="15"/>
      <c r="AO30" s="15"/>
      <c r="AP30" s="15"/>
      <c r="AQ30" s="15"/>
      <c r="AR30" s="15"/>
      <c r="AS30" s="15"/>
      <c r="AT30" s="15"/>
      <c r="AU30" s="15"/>
      <c r="AV30" s="216"/>
      <c r="AW30" s="210"/>
      <c r="AX30" s="12"/>
      <c r="AY30" s="19"/>
      <c r="AZ30" s="226"/>
      <c r="BA30" s="211"/>
      <c r="BB30" s="214" t="str">
        <f t="shared" ca="1" si="5"/>
        <v/>
      </c>
      <c r="BC30" s="209"/>
      <c r="BD30" s="209"/>
      <c r="BE30" s="130">
        <f t="shared" ca="1" si="56"/>
        <v>0</v>
      </c>
      <c r="BF30" s="131"/>
      <c r="BG30" s="132" t="str">
        <f t="shared" ca="1" si="57"/>
        <v>○</v>
      </c>
      <c r="BH30" s="132" t="str">
        <f t="shared" ca="1" si="58"/>
        <v/>
      </c>
      <c r="BI30" s="132"/>
      <c r="BJ30" s="132" t="str">
        <f t="shared" ca="1" si="59"/>
        <v/>
      </c>
      <c r="BK30" s="132" t="str">
        <f t="shared" ca="1" si="60"/>
        <v>○</v>
      </c>
      <c r="BL30" s="132"/>
      <c r="BM30" s="132"/>
      <c r="BN30" s="132" t="str">
        <f t="shared" ca="1" si="61"/>
        <v/>
      </c>
      <c r="BO30" s="132" t="str">
        <f t="shared" ca="1" si="62"/>
        <v>○</v>
      </c>
      <c r="BP30" s="132" t="str">
        <f t="shared" ca="1" si="63"/>
        <v/>
      </c>
      <c r="BQ30" s="132"/>
      <c r="BR30" s="172" t="s">
        <v>53</v>
      </c>
      <c r="BS30" s="180">
        <f ca="1">EV6</f>
        <v>0</v>
      </c>
      <c r="BT30" s="180">
        <f t="shared" ref="BT30:CD30" ca="1" si="161">EW6</f>
        <v>0</v>
      </c>
      <c r="BU30" s="180">
        <f t="shared" ca="1" si="161"/>
        <v>0</v>
      </c>
      <c r="BV30" s="180">
        <f t="shared" ca="1" si="161"/>
        <v>0</v>
      </c>
      <c r="BW30" s="180">
        <f t="shared" ca="1" si="161"/>
        <v>0</v>
      </c>
      <c r="BX30" s="180">
        <f t="shared" ca="1" si="161"/>
        <v>0</v>
      </c>
      <c r="BY30" s="180">
        <f t="shared" ca="1" si="161"/>
        <v>0</v>
      </c>
      <c r="BZ30" s="180">
        <f t="shared" ca="1" si="161"/>
        <v>0</v>
      </c>
      <c r="CA30" s="180">
        <f t="shared" ca="1" si="161"/>
        <v>0</v>
      </c>
      <c r="CB30" s="180">
        <f t="shared" ca="1" si="161"/>
        <v>0</v>
      </c>
      <c r="CC30" s="180">
        <f t="shared" ca="1" si="161"/>
        <v>0</v>
      </c>
      <c r="CD30" s="180">
        <f t="shared" ca="1" si="161"/>
        <v>0</v>
      </c>
      <c r="CE30" s="175"/>
      <c r="CF30" s="26">
        <v>29</v>
      </c>
      <c r="CG30" s="136">
        <f t="shared" ca="1" si="64"/>
        <v>16</v>
      </c>
      <c r="CH30" s="289">
        <f t="shared" ca="1" si="65"/>
        <v>0</v>
      </c>
      <c r="CI30" s="290"/>
      <c r="CJ30" s="291">
        <f t="shared" ca="1" si="66"/>
        <v>0</v>
      </c>
      <c r="CK30" s="292"/>
      <c r="CL30" s="137">
        <f t="shared" ca="1" si="67"/>
        <v>0</v>
      </c>
      <c r="CM30" s="136">
        <f t="shared" ca="1" si="68"/>
        <v>0</v>
      </c>
      <c r="CN30" s="138">
        <f t="shared" ca="1" si="69"/>
        <v>0</v>
      </c>
      <c r="CO30" s="139">
        <f t="shared" ca="1" si="70"/>
        <v>0</v>
      </c>
      <c r="CP30" s="289">
        <f t="shared" ca="1" si="71"/>
        <v>0</v>
      </c>
      <c r="CQ30" s="290"/>
      <c r="CR30" s="241">
        <f t="shared" ca="1" si="72"/>
        <v>1</v>
      </c>
      <c r="CS30" s="140">
        <f t="shared" ca="1" si="73"/>
        <v>0</v>
      </c>
      <c r="CT30" s="256">
        <f t="shared" ca="1" si="6"/>
        <v>12</v>
      </c>
      <c r="CU30" s="141">
        <f t="shared" ca="1" si="74"/>
        <v>0</v>
      </c>
      <c r="CV30" s="142">
        <f t="shared" ca="1" si="75"/>
        <v>0</v>
      </c>
      <c r="CW30" s="143">
        <f t="shared" ca="1" si="76"/>
        <v>0</v>
      </c>
      <c r="CX30" s="143">
        <f t="shared" ca="1" si="7"/>
        <v>0</v>
      </c>
      <c r="CY30" s="257">
        <f t="shared" ca="1" si="77"/>
        <v>0</v>
      </c>
      <c r="CZ30" s="136">
        <f t="shared" ca="1" si="78"/>
        <v>0</v>
      </c>
      <c r="DA30" s="144">
        <f t="shared" ca="1" si="79"/>
        <v>0</v>
      </c>
      <c r="DB30" s="143">
        <f t="shared" ca="1" si="80"/>
        <v>0</v>
      </c>
      <c r="DC30" s="143">
        <f t="shared" ca="1" si="81"/>
        <v>0</v>
      </c>
      <c r="DD30" s="136">
        <f t="shared" ca="1" si="82"/>
        <v>0</v>
      </c>
      <c r="DE30" s="242">
        <f t="shared" ca="1" si="83"/>
        <v>0</v>
      </c>
      <c r="DF30" s="136">
        <f t="shared" ca="1" si="84"/>
        <v>0</v>
      </c>
      <c r="DG30" s="145">
        <f t="shared" ca="1" si="85"/>
        <v>0</v>
      </c>
      <c r="DH30" s="146">
        <f t="shared" ca="1" si="86"/>
        <v>0</v>
      </c>
      <c r="DI30" s="242">
        <f t="shared" ca="1" si="87"/>
        <v>0</v>
      </c>
      <c r="DJ30" s="147"/>
      <c r="DK30" s="148">
        <f t="shared" ca="1" si="88"/>
        <v>0</v>
      </c>
      <c r="DL30" s="148">
        <f t="shared" ca="1" si="89"/>
        <v>0</v>
      </c>
      <c r="DM30" s="149">
        <f t="shared" ca="1" si="90"/>
        <v>0</v>
      </c>
      <c r="DN30" s="150">
        <f t="shared" ca="1" si="91"/>
        <v>1</v>
      </c>
      <c r="DO30" s="147"/>
      <c r="DP30" s="151">
        <f t="shared" ca="1" si="92"/>
        <v>0</v>
      </c>
      <c r="DQ30" s="152">
        <f t="shared" ca="1" si="93"/>
        <v>0</v>
      </c>
      <c r="DR30" s="152">
        <f t="shared" ca="1" si="8"/>
        <v>0</v>
      </c>
      <c r="DS30" s="152" t="str">
        <f t="shared" ca="1" si="9"/>
        <v/>
      </c>
      <c r="DT30" s="152">
        <f t="shared" ca="1" si="10"/>
        <v>0</v>
      </c>
      <c r="DU30" s="152" t="str">
        <f t="shared" ca="1" si="11"/>
        <v/>
      </c>
      <c r="DV30" s="153"/>
      <c r="DW30" s="151">
        <f t="shared" ca="1" si="12"/>
        <v>0</v>
      </c>
      <c r="DX30" s="145">
        <f t="shared" ca="1" si="13"/>
        <v>0</v>
      </c>
      <c r="DY30" s="145">
        <f t="shared" ca="1" si="14"/>
        <v>0</v>
      </c>
      <c r="DZ30" s="145">
        <f t="shared" ca="1" si="15"/>
        <v>0</v>
      </c>
      <c r="EA30" s="145">
        <f t="shared" ca="1" si="16"/>
        <v>0</v>
      </c>
      <c r="EB30" s="145">
        <f t="shared" ca="1" si="17"/>
        <v>0</v>
      </c>
      <c r="EC30" s="145">
        <f t="shared" ca="1" si="18"/>
        <v>0</v>
      </c>
      <c r="ED30" s="145">
        <f t="shared" ca="1" si="19"/>
        <v>0</v>
      </c>
      <c r="EE30" s="145">
        <f t="shared" ca="1" si="20"/>
        <v>0</v>
      </c>
      <c r="EF30" s="145">
        <f t="shared" ca="1" si="21"/>
        <v>0</v>
      </c>
      <c r="EG30" s="145">
        <f t="shared" ca="1" si="22"/>
        <v>0</v>
      </c>
      <c r="EH30" s="145">
        <f t="shared" ca="1" si="23"/>
        <v>0</v>
      </c>
      <c r="EI30" s="152">
        <f t="shared" ca="1" si="94"/>
        <v>0</v>
      </c>
      <c r="EJ30" s="152">
        <f t="shared" ca="1" si="95"/>
        <v>0</v>
      </c>
      <c r="EK30" s="152">
        <f t="shared" ca="1" si="96"/>
        <v>0</v>
      </c>
      <c r="EL30" s="152">
        <f t="shared" ca="1" si="97"/>
        <v>0</v>
      </c>
      <c r="EM30" s="152">
        <f t="shared" ca="1" si="98"/>
        <v>0</v>
      </c>
      <c r="EN30" s="152">
        <f t="shared" ca="1" si="99"/>
        <v>0</v>
      </c>
      <c r="EO30" s="152">
        <f t="shared" ca="1" si="100"/>
        <v>0</v>
      </c>
      <c r="EP30" s="152">
        <f t="shared" ca="1" si="101"/>
        <v>0</v>
      </c>
      <c r="EQ30" s="152">
        <f t="shared" ca="1" si="102"/>
        <v>0</v>
      </c>
      <c r="ER30" s="152">
        <f t="shared" ca="1" si="103"/>
        <v>0</v>
      </c>
      <c r="ES30" s="152">
        <f t="shared" ca="1" si="104"/>
        <v>0</v>
      </c>
      <c r="ET30" s="152">
        <f t="shared" ca="1" si="105"/>
        <v>0</v>
      </c>
      <c r="EU30" s="154">
        <f t="shared" ca="1" si="25"/>
        <v>0</v>
      </c>
      <c r="EV30" s="152" t="str">
        <f t="shared" ca="1" si="26"/>
        <v/>
      </c>
      <c r="EW30" s="152" t="str">
        <f t="shared" ca="1" si="27"/>
        <v/>
      </c>
      <c r="EX30" s="152" t="str">
        <f t="shared" ca="1" si="28"/>
        <v/>
      </c>
      <c r="EY30" s="152" t="str">
        <f t="shared" ca="1" si="29"/>
        <v/>
      </c>
      <c r="EZ30" s="152" t="str">
        <f t="shared" ca="1" si="30"/>
        <v/>
      </c>
      <c r="FA30" s="152" t="str">
        <f t="shared" ca="1" si="31"/>
        <v/>
      </c>
      <c r="FB30" s="152" t="str">
        <f t="shared" ca="1" si="32"/>
        <v/>
      </c>
      <c r="FC30" s="152" t="str">
        <f t="shared" ca="1" si="33"/>
        <v/>
      </c>
      <c r="FD30" s="152" t="str">
        <f t="shared" ca="1" si="34"/>
        <v/>
      </c>
      <c r="FE30" s="152" t="str">
        <f t="shared" ca="1" si="35"/>
        <v/>
      </c>
      <c r="FF30" s="152" t="str">
        <f t="shared" ca="1" si="36"/>
        <v/>
      </c>
      <c r="FG30" s="152" t="str">
        <f t="shared" ca="1" si="37"/>
        <v/>
      </c>
      <c r="FH30" s="154">
        <f t="shared" ca="1" si="145"/>
        <v>0</v>
      </c>
      <c r="FI30" s="152">
        <f t="shared" ca="1" si="38"/>
        <v>0</v>
      </c>
      <c r="FJ30" s="153"/>
      <c r="FK30" s="152">
        <f t="shared" ca="1" si="107"/>
        <v>0</v>
      </c>
      <c r="FL30" s="152">
        <f t="shared" ca="1" si="108"/>
        <v>0</v>
      </c>
      <c r="FM30" s="152">
        <f t="shared" ca="1" si="109"/>
        <v>0</v>
      </c>
      <c r="FN30" s="152">
        <f t="shared" ca="1" si="110"/>
        <v>0</v>
      </c>
      <c r="FO30" s="153"/>
      <c r="FP30" s="158" t="str">
        <f t="shared" ca="1" si="111"/>
        <v/>
      </c>
      <c r="FQ30" s="243" t="str">
        <f t="shared" ca="1" si="112"/>
        <v/>
      </c>
      <c r="FR30" s="159" t="str">
        <f t="shared" ca="1" si="113"/>
        <v/>
      </c>
      <c r="FS30" s="160"/>
      <c r="FT30" s="161">
        <f t="shared" ca="1" si="114"/>
        <v>0</v>
      </c>
      <c r="FU30" s="162">
        <f t="shared" ca="1" si="115"/>
        <v>0</v>
      </c>
      <c r="FV30" s="162">
        <f t="shared" ca="1" si="116"/>
        <v>0</v>
      </c>
      <c r="FW30" s="162">
        <f t="shared" ca="1" si="117"/>
        <v>0</v>
      </c>
      <c r="FX30" s="162">
        <f t="shared" ca="1" si="118"/>
        <v>0</v>
      </c>
      <c r="FY30" s="162">
        <f t="shared" ca="1" si="119"/>
        <v>0</v>
      </c>
      <c r="FZ30" s="162">
        <f t="shared" ca="1" si="120"/>
        <v>0</v>
      </c>
      <c r="GA30" s="162">
        <f t="shared" ca="1" si="121"/>
        <v>0</v>
      </c>
      <c r="GB30" s="162">
        <f t="shared" ca="1" si="122"/>
        <v>0</v>
      </c>
      <c r="GC30" s="162">
        <f t="shared" ca="1" si="123"/>
        <v>0</v>
      </c>
      <c r="GD30" s="162">
        <f t="shared" ca="1" si="124"/>
        <v>0</v>
      </c>
      <c r="GE30" s="162">
        <f t="shared" ca="1" si="125"/>
        <v>0</v>
      </c>
      <c r="GF30" s="162">
        <f t="shared" ca="1" si="126"/>
        <v>0</v>
      </c>
      <c r="GG30" s="161">
        <f t="shared" ca="1" si="127"/>
        <v>0</v>
      </c>
      <c r="GH30" s="161">
        <f t="shared" ca="1" si="128"/>
        <v>0</v>
      </c>
      <c r="GI30" s="161">
        <f t="shared" ca="1" si="129"/>
        <v>0</v>
      </c>
      <c r="GJ30" s="161">
        <f t="shared" ca="1" si="130"/>
        <v>0</v>
      </c>
      <c r="GK30" s="161">
        <f t="shared" ca="1" si="131"/>
        <v>0</v>
      </c>
      <c r="GL30" s="157"/>
      <c r="GM30" s="163">
        <f t="shared" ca="1" si="39"/>
        <v>0</v>
      </c>
      <c r="GN30" s="163">
        <f t="shared" ca="1" si="40"/>
        <v>0</v>
      </c>
      <c r="GO30" s="163">
        <f t="shared" ca="1" si="41"/>
        <v>0</v>
      </c>
      <c r="GP30" s="163">
        <f t="shared" ca="1" si="42"/>
        <v>0</v>
      </c>
      <c r="GQ30" s="163">
        <f t="shared" ca="1" si="43"/>
        <v>0</v>
      </c>
      <c r="GR30" s="163">
        <f t="shared" ca="1" si="44"/>
        <v>0</v>
      </c>
      <c r="GS30" s="163">
        <f t="shared" ca="1" si="45"/>
        <v>0</v>
      </c>
      <c r="GT30" s="163">
        <f t="shared" ca="1" si="46"/>
        <v>0</v>
      </c>
      <c r="GU30" s="163">
        <f t="shared" ca="1" si="47"/>
        <v>0</v>
      </c>
      <c r="GV30" s="163">
        <f t="shared" ca="1" si="48"/>
        <v>0</v>
      </c>
      <c r="GW30" s="163">
        <f t="shared" ca="1" si="49"/>
        <v>0</v>
      </c>
      <c r="GX30" s="164">
        <f t="shared" ca="1" si="50"/>
        <v>0</v>
      </c>
      <c r="GY30" s="165">
        <f t="shared" ca="1" si="132"/>
        <v>0</v>
      </c>
      <c r="GZ30" s="165">
        <f t="shared" ca="1" si="133"/>
        <v>0</v>
      </c>
      <c r="HA30" s="166">
        <f t="shared" ca="1" si="134"/>
        <v>0</v>
      </c>
      <c r="HB30" s="245">
        <f t="shared" ca="1" si="135"/>
        <v>1</v>
      </c>
      <c r="HC30" s="166">
        <f t="shared" ca="1" si="136"/>
        <v>0</v>
      </c>
      <c r="HD30" s="167">
        <f t="shared" ca="1" si="51"/>
        <v>0</v>
      </c>
      <c r="HE30" s="168">
        <f t="shared" ca="1" si="52"/>
        <v>0</v>
      </c>
      <c r="HF30" s="169">
        <f t="shared" ca="1" si="53"/>
        <v>0</v>
      </c>
      <c r="HG30" s="170" t="str">
        <f t="shared" ca="1" si="137"/>
        <v/>
      </c>
      <c r="HH30" s="171">
        <f t="shared" ca="1" si="138"/>
        <v>0</v>
      </c>
      <c r="HI30" s="246" t="str">
        <f t="shared" ca="1" si="139"/>
        <v/>
      </c>
      <c r="HJ30" s="221">
        <f t="shared" ca="1" si="140"/>
        <v>0</v>
      </c>
      <c r="HK30" s="249">
        <f t="shared" ca="1" si="141"/>
        <v>1</v>
      </c>
      <c r="HL30" s="197">
        <f t="shared" ca="1" si="142"/>
        <v>0</v>
      </c>
      <c r="HN30" s="162" t="str">
        <f t="shared" ca="1" si="54"/>
        <v/>
      </c>
      <c r="HO30" s="161" t="str">
        <f t="shared" ca="1" si="54"/>
        <v/>
      </c>
      <c r="HP30" s="161" t="str">
        <f t="shared" ca="1" si="54"/>
        <v/>
      </c>
      <c r="HQ30" s="161" t="str">
        <f t="shared" ca="1" si="54"/>
        <v/>
      </c>
      <c r="HR30" s="161" t="str">
        <f t="shared" ca="1" si="54"/>
        <v/>
      </c>
      <c r="HS30" s="161" t="str">
        <f t="shared" ca="1" si="54"/>
        <v/>
      </c>
      <c r="HT30" s="161" t="str">
        <f t="shared" ca="1" si="55"/>
        <v/>
      </c>
      <c r="HU30" s="161" t="str">
        <f t="shared" ca="1" si="55"/>
        <v/>
      </c>
      <c r="HV30" s="161" t="str">
        <f t="shared" ca="1" si="55"/>
        <v/>
      </c>
      <c r="HW30" s="161" t="str">
        <f t="shared" ca="1" si="55"/>
        <v/>
      </c>
      <c r="HX30" s="161" t="str">
        <f t="shared" ca="1" si="55"/>
        <v/>
      </c>
      <c r="HY30" s="161" t="str">
        <f t="shared" ca="1" si="55"/>
        <v/>
      </c>
      <c r="HZ30" s="161">
        <f t="shared" ca="1" si="143"/>
        <v>0</v>
      </c>
      <c r="IA30" s="244">
        <f t="shared" ca="1" si="144"/>
        <v>0</v>
      </c>
    </row>
    <row r="31" spans="2:235">
      <c r="B31" s="129">
        <v>17</v>
      </c>
      <c r="C31" s="295"/>
      <c r="D31" s="296"/>
      <c r="E31" s="297"/>
      <c r="F31" s="298"/>
      <c r="G31" s="18"/>
      <c r="H31" s="3"/>
      <c r="I31" s="3"/>
      <c r="J31" s="4"/>
      <c r="K31" s="287"/>
      <c r="L31" s="288"/>
      <c r="M31" s="208"/>
      <c r="N31" s="19"/>
      <c r="O31" s="11"/>
      <c r="P31" s="19"/>
      <c r="Q31" s="11"/>
      <c r="R31" s="3"/>
      <c r="S31" s="5"/>
      <c r="T31" s="6"/>
      <c r="U31" s="1"/>
      <c r="V31" s="8"/>
      <c r="W31" s="8"/>
      <c r="X31" s="8"/>
      <c r="Y31" s="8"/>
      <c r="Z31" s="8"/>
      <c r="AA31" s="8"/>
      <c r="AB31" s="8"/>
      <c r="AC31" s="8"/>
      <c r="AD31" s="222"/>
      <c r="AE31" s="223"/>
      <c r="AF31" s="222"/>
      <c r="AG31" s="223"/>
      <c r="AH31" s="222"/>
      <c r="AI31" s="223"/>
      <c r="AJ31" s="15"/>
      <c r="AK31" s="15"/>
      <c r="AL31" s="15"/>
      <c r="AM31" s="15"/>
      <c r="AN31" s="15"/>
      <c r="AO31" s="15"/>
      <c r="AP31" s="15"/>
      <c r="AQ31" s="15"/>
      <c r="AR31" s="15"/>
      <c r="AS31" s="15"/>
      <c r="AT31" s="15"/>
      <c r="AU31" s="15"/>
      <c r="AV31" s="216"/>
      <c r="AW31" s="210"/>
      <c r="AX31" s="12"/>
      <c r="AY31" s="19"/>
      <c r="AZ31" s="226"/>
      <c r="BA31" s="211"/>
      <c r="BB31" s="214" t="str">
        <f t="shared" ca="1" si="5"/>
        <v/>
      </c>
      <c r="BC31" s="209"/>
      <c r="BD31" s="209"/>
      <c r="BE31" s="130">
        <f t="shared" ca="1" si="56"/>
        <v>0</v>
      </c>
      <c r="BF31" s="131"/>
      <c r="BG31" s="132" t="str">
        <f t="shared" ca="1" si="57"/>
        <v>○</v>
      </c>
      <c r="BH31" s="132" t="str">
        <f t="shared" ca="1" si="58"/>
        <v/>
      </c>
      <c r="BI31" s="132"/>
      <c r="BJ31" s="132" t="str">
        <f t="shared" ca="1" si="59"/>
        <v/>
      </c>
      <c r="BK31" s="132" t="str">
        <f t="shared" ca="1" si="60"/>
        <v>○</v>
      </c>
      <c r="BL31" s="132"/>
      <c r="BM31" s="132"/>
      <c r="BN31" s="132" t="str">
        <f t="shared" ca="1" si="61"/>
        <v/>
      </c>
      <c r="BO31" s="132" t="str">
        <f t="shared" ca="1" si="62"/>
        <v>○</v>
      </c>
      <c r="BP31" s="132" t="str">
        <f t="shared" ca="1" si="63"/>
        <v/>
      </c>
      <c r="BQ31" s="132"/>
      <c r="BR31" s="172"/>
      <c r="BS31" s="174"/>
      <c r="BT31" s="174"/>
      <c r="BU31" s="174"/>
      <c r="BV31" s="174"/>
      <c r="BW31" s="174"/>
      <c r="BX31" s="174"/>
      <c r="BY31" s="174"/>
      <c r="BZ31" s="174"/>
      <c r="CA31" s="174"/>
      <c r="CB31" s="174"/>
      <c r="CC31" s="174"/>
      <c r="CD31" s="174"/>
      <c r="CE31" s="175"/>
      <c r="CF31" s="26">
        <v>30</v>
      </c>
      <c r="CG31" s="136">
        <f t="shared" ca="1" si="64"/>
        <v>17</v>
      </c>
      <c r="CH31" s="289">
        <f t="shared" ca="1" si="65"/>
        <v>0</v>
      </c>
      <c r="CI31" s="290"/>
      <c r="CJ31" s="291">
        <f t="shared" ca="1" si="66"/>
        <v>0</v>
      </c>
      <c r="CK31" s="292"/>
      <c r="CL31" s="137">
        <f t="shared" ca="1" si="67"/>
        <v>0</v>
      </c>
      <c r="CM31" s="136">
        <f t="shared" ca="1" si="68"/>
        <v>0</v>
      </c>
      <c r="CN31" s="138">
        <f t="shared" ca="1" si="69"/>
        <v>0</v>
      </c>
      <c r="CO31" s="139">
        <f t="shared" ca="1" si="70"/>
        <v>0</v>
      </c>
      <c r="CP31" s="289">
        <f t="shared" ca="1" si="71"/>
        <v>0</v>
      </c>
      <c r="CQ31" s="290"/>
      <c r="CR31" s="241">
        <f t="shared" ca="1" si="72"/>
        <v>1</v>
      </c>
      <c r="CS31" s="140">
        <f t="shared" ca="1" si="73"/>
        <v>0</v>
      </c>
      <c r="CT31" s="256">
        <f t="shared" ca="1" si="6"/>
        <v>12</v>
      </c>
      <c r="CU31" s="141">
        <f t="shared" ca="1" si="74"/>
        <v>0</v>
      </c>
      <c r="CV31" s="142">
        <f t="shared" ca="1" si="75"/>
        <v>0</v>
      </c>
      <c r="CW31" s="143">
        <f t="shared" ca="1" si="76"/>
        <v>0</v>
      </c>
      <c r="CX31" s="143">
        <f t="shared" ca="1" si="7"/>
        <v>0</v>
      </c>
      <c r="CY31" s="257">
        <f t="shared" ca="1" si="77"/>
        <v>0</v>
      </c>
      <c r="CZ31" s="136">
        <f t="shared" ca="1" si="78"/>
        <v>0</v>
      </c>
      <c r="DA31" s="144">
        <f t="shared" ca="1" si="79"/>
        <v>0</v>
      </c>
      <c r="DB31" s="143">
        <f t="shared" ca="1" si="80"/>
        <v>0</v>
      </c>
      <c r="DC31" s="143">
        <f t="shared" ca="1" si="81"/>
        <v>0</v>
      </c>
      <c r="DD31" s="136">
        <f t="shared" ca="1" si="82"/>
        <v>0</v>
      </c>
      <c r="DE31" s="242">
        <f t="shared" ca="1" si="83"/>
        <v>0</v>
      </c>
      <c r="DF31" s="136">
        <f t="shared" ca="1" si="84"/>
        <v>0</v>
      </c>
      <c r="DG31" s="145">
        <f t="shared" ca="1" si="85"/>
        <v>0</v>
      </c>
      <c r="DH31" s="146">
        <f t="shared" ca="1" si="86"/>
        <v>0</v>
      </c>
      <c r="DI31" s="242">
        <f t="shared" ca="1" si="87"/>
        <v>0</v>
      </c>
      <c r="DJ31" s="147"/>
      <c r="DK31" s="148">
        <f t="shared" ca="1" si="88"/>
        <v>0</v>
      </c>
      <c r="DL31" s="148">
        <f t="shared" ca="1" si="89"/>
        <v>0</v>
      </c>
      <c r="DM31" s="149">
        <f t="shared" ca="1" si="90"/>
        <v>0</v>
      </c>
      <c r="DN31" s="150">
        <f t="shared" ca="1" si="91"/>
        <v>1</v>
      </c>
      <c r="DO31" s="147"/>
      <c r="DP31" s="151">
        <f t="shared" ca="1" si="92"/>
        <v>0</v>
      </c>
      <c r="DQ31" s="152">
        <f t="shared" ca="1" si="93"/>
        <v>0</v>
      </c>
      <c r="DR31" s="152">
        <f t="shared" ca="1" si="8"/>
        <v>0</v>
      </c>
      <c r="DS31" s="152" t="str">
        <f t="shared" ca="1" si="9"/>
        <v/>
      </c>
      <c r="DT31" s="152">
        <f t="shared" ca="1" si="10"/>
        <v>0</v>
      </c>
      <c r="DU31" s="152" t="str">
        <f t="shared" ca="1" si="11"/>
        <v/>
      </c>
      <c r="DV31" s="153"/>
      <c r="DW31" s="151">
        <f t="shared" ca="1" si="12"/>
        <v>0</v>
      </c>
      <c r="DX31" s="145">
        <f t="shared" ca="1" si="13"/>
        <v>0</v>
      </c>
      <c r="DY31" s="145">
        <f t="shared" ca="1" si="14"/>
        <v>0</v>
      </c>
      <c r="DZ31" s="145">
        <f t="shared" ca="1" si="15"/>
        <v>0</v>
      </c>
      <c r="EA31" s="145">
        <f t="shared" ca="1" si="16"/>
        <v>0</v>
      </c>
      <c r="EB31" s="145">
        <f t="shared" ca="1" si="17"/>
        <v>0</v>
      </c>
      <c r="EC31" s="145">
        <f t="shared" ca="1" si="18"/>
        <v>0</v>
      </c>
      <c r="ED31" s="145">
        <f t="shared" ca="1" si="19"/>
        <v>0</v>
      </c>
      <c r="EE31" s="145">
        <f t="shared" ca="1" si="20"/>
        <v>0</v>
      </c>
      <c r="EF31" s="145">
        <f t="shared" ca="1" si="21"/>
        <v>0</v>
      </c>
      <c r="EG31" s="145">
        <f t="shared" ca="1" si="22"/>
        <v>0</v>
      </c>
      <c r="EH31" s="145">
        <f t="shared" ca="1" si="23"/>
        <v>0</v>
      </c>
      <c r="EI31" s="152">
        <f t="shared" ca="1" si="94"/>
        <v>0</v>
      </c>
      <c r="EJ31" s="152">
        <f t="shared" ca="1" si="95"/>
        <v>0</v>
      </c>
      <c r="EK31" s="152">
        <f t="shared" ca="1" si="96"/>
        <v>0</v>
      </c>
      <c r="EL31" s="152">
        <f t="shared" ca="1" si="97"/>
        <v>0</v>
      </c>
      <c r="EM31" s="152">
        <f t="shared" ca="1" si="98"/>
        <v>0</v>
      </c>
      <c r="EN31" s="152">
        <f t="shared" ca="1" si="99"/>
        <v>0</v>
      </c>
      <c r="EO31" s="152">
        <f t="shared" ca="1" si="100"/>
        <v>0</v>
      </c>
      <c r="EP31" s="152">
        <f t="shared" ca="1" si="101"/>
        <v>0</v>
      </c>
      <c r="EQ31" s="152">
        <f t="shared" ca="1" si="102"/>
        <v>0</v>
      </c>
      <c r="ER31" s="152">
        <f t="shared" ca="1" si="103"/>
        <v>0</v>
      </c>
      <c r="ES31" s="152">
        <f t="shared" ca="1" si="104"/>
        <v>0</v>
      </c>
      <c r="ET31" s="152">
        <f t="shared" ca="1" si="105"/>
        <v>0</v>
      </c>
      <c r="EU31" s="154">
        <f t="shared" ca="1" si="25"/>
        <v>0</v>
      </c>
      <c r="EV31" s="152" t="str">
        <f t="shared" ca="1" si="26"/>
        <v/>
      </c>
      <c r="EW31" s="152" t="str">
        <f t="shared" ca="1" si="27"/>
        <v/>
      </c>
      <c r="EX31" s="152" t="str">
        <f t="shared" ca="1" si="28"/>
        <v/>
      </c>
      <c r="EY31" s="152" t="str">
        <f t="shared" ca="1" si="29"/>
        <v/>
      </c>
      <c r="EZ31" s="152" t="str">
        <f t="shared" ca="1" si="30"/>
        <v/>
      </c>
      <c r="FA31" s="152" t="str">
        <f t="shared" ca="1" si="31"/>
        <v/>
      </c>
      <c r="FB31" s="152" t="str">
        <f t="shared" ca="1" si="32"/>
        <v/>
      </c>
      <c r="FC31" s="152" t="str">
        <f t="shared" ca="1" si="33"/>
        <v/>
      </c>
      <c r="FD31" s="152" t="str">
        <f t="shared" ca="1" si="34"/>
        <v/>
      </c>
      <c r="FE31" s="152" t="str">
        <f t="shared" ca="1" si="35"/>
        <v/>
      </c>
      <c r="FF31" s="152" t="str">
        <f t="shared" ca="1" si="36"/>
        <v/>
      </c>
      <c r="FG31" s="152" t="str">
        <f t="shared" ca="1" si="37"/>
        <v/>
      </c>
      <c r="FH31" s="154">
        <f t="shared" ca="1" si="145"/>
        <v>0</v>
      </c>
      <c r="FI31" s="152">
        <f t="shared" ca="1" si="38"/>
        <v>0</v>
      </c>
      <c r="FJ31" s="153"/>
      <c r="FK31" s="152">
        <f t="shared" ca="1" si="107"/>
        <v>0</v>
      </c>
      <c r="FL31" s="152">
        <f t="shared" ca="1" si="108"/>
        <v>0</v>
      </c>
      <c r="FM31" s="152">
        <f t="shared" ca="1" si="109"/>
        <v>0</v>
      </c>
      <c r="FN31" s="152">
        <f t="shared" ca="1" si="110"/>
        <v>0</v>
      </c>
      <c r="FO31" s="153"/>
      <c r="FP31" s="158" t="str">
        <f t="shared" ca="1" si="111"/>
        <v/>
      </c>
      <c r="FQ31" s="243" t="str">
        <f t="shared" ca="1" si="112"/>
        <v/>
      </c>
      <c r="FR31" s="159" t="str">
        <f t="shared" ca="1" si="113"/>
        <v/>
      </c>
      <c r="FS31" s="160"/>
      <c r="FT31" s="161">
        <f t="shared" ca="1" si="114"/>
        <v>0</v>
      </c>
      <c r="FU31" s="162">
        <f t="shared" ca="1" si="115"/>
        <v>0</v>
      </c>
      <c r="FV31" s="162">
        <f t="shared" ca="1" si="116"/>
        <v>0</v>
      </c>
      <c r="FW31" s="162">
        <f t="shared" ca="1" si="117"/>
        <v>0</v>
      </c>
      <c r="FX31" s="162">
        <f t="shared" ca="1" si="118"/>
        <v>0</v>
      </c>
      <c r="FY31" s="162">
        <f t="shared" ca="1" si="119"/>
        <v>0</v>
      </c>
      <c r="FZ31" s="162">
        <f t="shared" ca="1" si="120"/>
        <v>0</v>
      </c>
      <c r="GA31" s="162">
        <f t="shared" ca="1" si="121"/>
        <v>0</v>
      </c>
      <c r="GB31" s="162">
        <f t="shared" ca="1" si="122"/>
        <v>0</v>
      </c>
      <c r="GC31" s="162">
        <f t="shared" ca="1" si="123"/>
        <v>0</v>
      </c>
      <c r="GD31" s="162">
        <f t="shared" ca="1" si="124"/>
        <v>0</v>
      </c>
      <c r="GE31" s="162">
        <f t="shared" ca="1" si="125"/>
        <v>0</v>
      </c>
      <c r="GF31" s="162">
        <f t="shared" ca="1" si="126"/>
        <v>0</v>
      </c>
      <c r="GG31" s="161">
        <f t="shared" ca="1" si="127"/>
        <v>0</v>
      </c>
      <c r="GH31" s="161">
        <f t="shared" ca="1" si="128"/>
        <v>0</v>
      </c>
      <c r="GI31" s="161">
        <f t="shared" ca="1" si="129"/>
        <v>0</v>
      </c>
      <c r="GJ31" s="161">
        <f t="shared" ca="1" si="130"/>
        <v>0</v>
      </c>
      <c r="GK31" s="161">
        <f t="shared" ca="1" si="131"/>
        <v>0</v>
      </c>
      <c r="GL31" s="157"/>
      <c r="GM31" s="163">
        <f t="shared" ca="1" si="39"/>
        <v>0</v>
      </c>
      <c r="GN31" s="163">
        <f t="shared" ca="1" si="40"/>
        <v>0</v>
      </c>
      <c r="GO31" s="163">
        <f t="shared" ca="1" si="41"/>
        <v>0</v>
      </c>
      <c r="GP31" s="163">
        <f t="shared" ca="1" si="42"/>
        <v>0</v>
      </c>
      <c r="GQ31" s="163">
        <f t="shared" ca="1" si="43"/>
        <v>0</v>
      </c>
      <c r="GR31" s="163">
        <f t="shared" ca="1" si="44"/>
        <v>0</v>
      </c>
      <c r="GS31" s="163">
        <f t="shared" ca="1" si="45"/>
        <v>0</v>
      </c>
      <c r="GT31" s="163">
        <f t="shared" ca="1" si="46"/>
        <v>0</v>
      </c>
      <c r="GU31" s="163">
        <f t="shared" ca="1" si="47"/>
        <v>0</v>
      </c>
      <c r="GV31" s="163">
        <f t="shared" ca="1" si="48"/>
        <v>0</v>
      </c>
      <c r="GW31" s="163">
        <f t="shared" ca="1" si="49"/>
        <v>0</v>
      </c>
      <c r="GX31" s="164">
        <f t="shared" ca="1" si="50"/>
        <v>0</v>
      </c>
      <c r="GY31" s="165">
        <f t="shared" ca="1" si="132"/>
        <v>0</v>
      </c>
      <c r="GZ31" s="165">
        <f t="shared" ca="1" si="133"/>
        <v>0</v>
      </c>
      <c r="HA31" s="166">
        <f t="shared" ca="1" si="134"/>
        <v>0</v>
      </c>
      <c r="HB31" s="245">
        <f t="shared" ca="1" si="135"/>
        <v>1</v>
      </c>
      <c r="HC31" s="166">
        <f t="shared" ca="1" si="136"/>
        <v>0</v>
      </c>
      <c r="HD31" s="167">
        <f t="shared" ca="1" si="51"/>
        <v>0</v>
      </c>
      <c r="HE31" s="168">
        <f t="shared" ca="1" si="52"/>
        <v>0</v>
      </c>
      <c r="HF31" s="169">
        <f t="shared" ca="1" si="53"/>
        <v>0</v>
      </c>
      <c r="HG31" s="170" t="str">
        <f t="shared" ca="1" si="137"/>
        <v/>
      </c>
      <c r="HH31" s="171">
        <f t="shared" ca="1" si="138"/>
        <v>0</v>
      </c>
      <c r="HI31" s="246" t="str">
        <f t="shared" ca="1" si="139"/>
        <v/>
      </c>
      <c r="HJ31" s="221">
        <f t="shared" ca="1" si="140"/>
        <v>0</v>
      </c>
      <c r="HK31" s="249">
        <f t="shared" ca="1" si="141"/>
        <v>1</v>
      </c>
      <c r="HL31" s="197">
        <f t="shared" ca="1" si="142"/>
        <v>0</v>
      </c>
      <c r="HN31" s="162" t="str">
        <f t="shared" ca="1" si="54"/>
        <v/>
      </c>
      <c r="HO31" s="161" t="str">
        <f t="shared" ca="1" si="54"/>
        <v/>
      </c>
      <c r="HP31" s="161" t="str">
        <f t="shared" ca="1" si="54"/>
        <v/>
      </c>
      <c r="HQ31" s="161" t="str">
        <f t="shared" ca="1" si="54"/>
        <v/>
      </c>
      <c r="HR31" s="161" t="str">
        <f t="shared" ca="1" si="54"/>
        <v/>
      </c>
      <c r="HS31" s="161" t="str">
        <f t="shared" ca="1" si="54"/>
        <v/>
      </c>
      <c r="HT31" s="161" t="str">
        <f t="shared" ca="1" si="55"/>
        <v/>
      </c>
      <c r="HU31" s="161" t="str">
        <f t="shared" ca="1" si="55"/>
        <v/>
      </c>
      <c r="HV31" s="161" t="str">
        <f t="shared" ca="1" si="55"/>
        <v/>
      </c>
      <c r="HW31" s="161" t="str">
        <f t="shared" ca="1" si="55"/>
        <v/>
      </c>
      <c r="HX31" s="161" t="str">
        <f t="shared" ca="1" si="55"/>
        <v/>
      </c>
      <c r="HY31" s="161" t="str">
        <f t="shared" ca="1" si="55"/>
        <v/>
      </c>
      <c r="HZ31" s="161">
        <f t="shared" ca="1" si="143"/>
        <v>0</v>
      </c>
      <c r="IA31" s="244">
        <f t="shared" ca="1" si="144"/>
        <v>0</v>
      </c>
    </row>
    <row r="32" spans="2:235">
      <c r="B32" s="129">
        <v>18</v>
      </c>
      <c r="C32" s="295"/>
      <c r="D32" s="296"/>
      <c r="E32" s="297"/>
      <c r="F32" s="298"/>
      <c r="G32" s="18"/>
      <c r="H32" s="3"/>
      <c r="I32" s="3"/>
      <c r="J32" s="4"/>
      <c r="K32" s="287"/>
      <c r="L32" s="288"/>
      <c r="M32" s="208"/>
      <c r="N32" s="19"/>
      <c r="O32" s="11"/>
      <c r="P32" s="19"/>
      <c r="Q32" s="11"/>
      <c r="R32" s="3"/>
      <c r="S32" s="5"/>
      <c r="T32" s="6"/>
      <c r="U32" s="1"/>
      <c r="V32" s="8"/>
      <c r="W32" s="8"/>
      <c r="X32" s="224"/>
      <c r="Y32" s="224"/>
      <c r="Z32" s="224"/>
      <c r="AA32" s="224"/>
      <c r="AB32" s="224"/>
      <c r="AC32" s="224"/>
      <c r="AD32" s="222"/>
      <c r="AE32" s="223"/>
      <c r="AF32" s="222"/>
      <c r="AG32" s="223"/>
      <c r="AH32" s="222"/>
      <c r="AI32" s="223"/>
      <c r="AJ32" s="15"/>
      <c r="AK32" s="15"/>
      <c r="AL32" s="15"/>
      <c r="AM32" s="15"/>
      <c r="AN32" s="15"/>
      <c r="AO32" s="15"/>
      <c r="AP32" s="15"/>
      <c r="AQ32" s="15"/>
      <c r="AR32" s="15"/>
      <c r="AS32" s="15"/>
      <c r="AT32" s="15"/>
      <c r="AU32" s="15"/>
      <c r="AV32" s="216"/>
      <c r="AW32" s="210"/>
      <c r="AX32" s="12"/>
      <c r="AY32" s="19"/>
      <c r="AZ32" s="226"/>
      <c r="BA32" s="211"/>
      <c r="BB32" s="214" t="str">
        <f t="shared" ca="1" si="5"/>
        <v/>
      </c>
      <c r="BC32" s="209"/>
      <c r="BD32" s="209"/>
      <c r="BE32" s="130">
        <f t="shared" ca="1" si="56"/>
        <v>0</v>
      </c>
      <c r="BF32" s="131"/>
      <c r="BG32" s="132" t="str">
        <f t="shared" ca="1" si="57"/>
        <v>○</v>
      </c>
      <c r="BH32" s="132" t="str">
        <f t="shared" ca="1" si="58"/>
        <v/>
      </c>
      <c r="BI32" s="132"/>
      <c r="BJ32" s="132" t="str">
        <f t="shared" ca="1" si="59"/>
        <v/>
      </c>
      <c r="BK32" s="132" t="str">
        <f t="shared" ca="1" si="60"/>
        <v>○</v>
      </c>
      <c r="BL32" s="132"/>
      <c r="BM32" s="132"/>
      <c r="BN32" s="132" t="str">
        <f t="shared" ca="1" si="61"/>
        <v/>
      </c>
      <c r="BO32" s="132" t="str">
        <f t="shared" ca="1" si="62"/>
        <v>○</v>
      </c>
      <c r="BP32" s="132" t="str">
        <f t="shared" ca="1" si="63"/>
        <v/>
      </c>
      <c r="BQ32" s="132"/>
      <c r="BR32" s="172"/>
      <c r="BS32" s="258" t="s">
        <v>191</v>
      </c>
      <c r="BT32" s="174"/>
      <c r="BU32" s="174"/>
      <c r="BV32" s="174"/>
      <c r="BW32" s="174"/>
      <c r="BX32" s="174"/>
      <c r="BY32" s="174"/>
      <c r="BZ32" s="174"/>
      <c r="CA32" s="174"/>
      <c r="CB32" s="174"/>
      <c r="CC32" s="174"/>
      <c r="CD32" s="174"/>
      <c r="CE32" s="175"/>
      <c r="CF32" s="26">
        <v>31</v>
      </c>
      <c r="CG32" s="136">
        <f t="shared" ca="1" si="64"/>
        <v>18</v>
      </c>
      <c r="CH32" s="289">
        <f t="shared" ca="1" si="65"/>
        <v>0</v>
      </c>
      <c r="CI32" s="290"/>
      <c r="CJ32" s="291">
        <f t="shared" ca="1" si="66"/>
        <v>0</v>
      </c>
      <c r="CK32" s="292"/>
      <c r="CL32" s="137">
        <f t="shared" ca="1" si="67"/>
        <v>0</v>
      </c>
      <c r="CM32" s="136">
        <f t="shared" ca="1" si="68"/>
        <v>0</v>
      </c>
      <c r="CN32" s="138">
        <f t="shared" ca="1" si="69"/>
        <v>0</v>
      </c>
      <c r="CO32" s="139">
        <f t="shared" ca="1" si="70"/>
        <v>0</v>
      </c>
      <c r="CP32" s="289">
        <f t="shared" ca="1" si="71"/>
        <v>0</v>
      </c>
      <c r="CQ32" s="290"/>
      <c r="CR32" s="241">
        <f t="shared" ca="1" si="72"/>
        <v>1</v>
      </c>
      <c r="CS32" s="140">
        <f t="shared" ca="1" si="73"/>
        <v>0</v>
      </c>
      <c r="CT32" s="256">
        <f t="shared" ca="1" si="6"/>
        <v>12</v>
      </c>
      <c r="CU32" s="141">
        <f t="shared" ca="1" si="74"/>
        <v>0</v>
      </c>
      <c r="CV32" s="142">
        <f t="shared" ca="1" si="75"/>
        <v>0</v>
      </c>
      <c r="CW32" s="143">
        <f t="shared" ca="1" si="76"/>
        <v>0</v>
      </c>
      <c r="CX32" s="143">
        <f t="shared" ca="1" si="7"/>
        <v>0</v>
      </c>
      <c r="CY32" s="257">
        <f t="shared" ca="1" si="77"/>
        <v>0</v>
      </c>
      <c r="CZ32" s="136">
        <f t="shared" ca="1" si="78"/>
        <v>0</v>
      </c>
      <c r="DA32" s="144">
        <f t="shared" ca="1" si="79"/>
        <v>0</v>
      </c>
      <c r="DB32" s="143">
        <f t="shared" ca="1" si="80"/>
        <v>0</v>
      </c>
      <c r="DC32" s="143">
        <f t="shared" ca="1" si="81"/>
        <v>0</v>
      </c>
      <c r="DD32" s="136">
        <f t="shared" ca="1" si="82"/>
        <v>0</v>
      </c>
      <c r="DE32" s="242">
        <f t="shared" ca="1" si="83"/>
        <v>0</v>
      </c>
      <c r="DF32" s="136">
        <f t="shared" ca="1" si="84"/>
        <v>0</v>
      </c>
      <c r="DG32" s="145">
        <f t="shared" ca="1" si="85"/>
        <v>0</v>
      </c>
      <c r="DH32" s="146">
        <f t="shared" ca="1" si="86"/>
        <v>0</v>
      </c>
      <c r="DI32" s="242">
        <f t="shared" ca="1" si="87"/>
        <v>0</v>
      </c>
      <c r="DJ32" s="147"/>
      <c r="DK32" s="148">
        <f t="shared" ca="1" si="88"/>
        <v>0</v>
      </c>
      <c r="DL32" s="148">
        <f t="shared" ca="1" si="89"/>
        <v>0</v>
      </c>
      <c r="DM32" s="149">
        <f t="shared" ca="1" si="90"/>
        <v>0</v>
      </c>
      <c r="DN32" s="150">
        <f t="shared" ca="1" si="91"/>
        <v>1</v>
      </c>
      <c r="DO32" s="147"/>
      <c r="DP32" s="151">
        <f t="shared" ca="1" si="92"/>
        <v>0</v>
      </c>
      <c r="DQ32" s="152">
        <f t="shared" ca="1" si="93"/>
        <v>0</v>
      </c>
      <c r="DR32" s="152">
        <f t="shared" ca="1" si="8"/>
        <v>0</v>
      </c>
      <c r="DS32" s="152" t="str">
        <f t="shared" ca="1" si="9"/>
        <v/>
      </c>
      <c r="DT32" s="152">
        <f t="shared" ca="1" si="10"/>
        <v>0</v>
      </c>
      <c r="DU32" s="152" t="str">
        <f t="shared" ca="1" si="11"/>
        <v/>
      </c>
      <c r="DV32" s="153"/>
      <c r="DW32" s="151">
        <f t="shared" ca="1" si="12"/>
        <v>0</v>
      </c>
      <c r="DX32" s="145">
        <f t="shared" ca="1" si="13"/>
        <v>0</v>
      </c>
      <c r="DY32" s="145">
        <f t="shared" ca="1" si="14"/>
        <v>0</v>
      </c>
      <c r="DZ32" s="145">
        <f t="shared" ca="1" si="15"/>
        <v>0</v>
      </c>
      <c r="EA32" s="145">
        <f t="shared" ca="1" si="16"/>
        <v>0</v>
      </c>
      <c r="EB32" s="145">
        <f t="shared" ca="1" si="17"/>
        <v>0</v>
      </c>
      <c r="EC32" s="145">
        <f t="shared" ca="1" si="18"/>
        <v>0</v>
      </c>
      <c r="ED32" s="145">
        <f t="shared" ca="1" si="19"/>
        <v>0</v>
      </c>
      <c r="EE32" s="145">
        <f t="shared" ca="1" si="20"/>
        <v>0</v>
      </c>
      <c r="EF32" s="145">
        <f t="shared" ca="1" si="21"/>
        <v>0</v>
      </c>
      <c r="EG32" s="145">
        <f t="shared" ca="1" si="22"/>
        <v>0</v>
      </c>
      <c r="EH32" s="145">
        <f t="shared" ca="1" si="23"/>
        <v>0</v>
      </c>
      <c r="EI32" s="152">
        <f t="shared" ca="1" si="94"/>
        <v>0</v>
      </c>
      <c r="EJ32" s="152">
        <f t="shared" ca="1" si="95"/>
        <v>0</v>
      </c>
      <c r="EK32" s="152">
        <f t="shared" ca="1" si="96"/>
        <v>0</v>
      </c>
      <c r="EL32" s="152">
        <f t="shared" ca="1" si="97"/>
        <v>0</v>
      </c>
      <c r="EM32" s="152">
        <f t="shared" ca="1" si="98"/>
        <v>0</v>
      </c>
      <c r="EN32" s="152">
        <f t="shared" ca="1" si="99"/>
        <v>0</v>
      </c>
      <c r="EO32" s="152">
        <f t="shared" ca="1" si="100"/>
        <v>0</v>
      </c>
      <c r="EP32" s="152">
        <f t="shared" ca="1" si="101"/>
        <v>0</v>
      </c>
      <c r="EQ32" s="152">
        <f t="shared" ca="1" si="102"/>
        <v>0</v>
      </c>
      <c r="ER32" s="152">
        <f t="shared" ca="1" si="103"/>
        <v>0</v>
      </c>
      <c r="ES32" s="152">
        <f t="shared" ca="1" si="104"/>
        <v>0</v>
      </c>
      <c r="ET32" s="152">
        <f t="shared" ca="1" si="105"/>
        <v>0</v>
      </c>
      <c r="EU32" s="154">
        <f t="shared" ca="1" si="25"/>
        <v>0</v>
      </c>
      <c r="EV32" s="152" t="str">
        <f t="shared" ca="1" si="26"/>
        <v/>
      </c>
      <c r="EW32" s="152" t="str">
        <f t="shared" ca="1" si="27"/>
        <v/>
      </c>
      <c r="EX32" s="152" t="str">
        <f t="shared" ca="1" si="28"/>
        <v/>
      </c>
      <c r="EY32" s="152" t="str">
        <f t="shared" ca="1" si="29"/>
        <v/>
      </c>
      <c r="EZ32" s="152" t="str">
        <f t="shared" ca="1" si="30"/>
        <v/>
      </c>
      <c r="FA32" s="152" t="str">
        <f t="shared" ca="1" si="31"/>
        <v/>
      </c>
      <c r="FB32" s="152" t="str">
        <f t="shared" ca="1" si="32"/>
        <v/>
      </c>
      <c r="FC32" s="152" t="str">
        <f t="shared" ca="1" si="33"/>
        <v/>
      </c>
      <c r="FD32" s="152" t="str">
        <f t="shared" ca="1" si="34"/>
        <v/>
      </c>
      <c r="FE32" s="152" t="str">
        <f t="shared" ca="1" si="35"/>
        <v/>
      </c>
      <c r="FF32" s="152" t="str">
        <f t="shared" ca="1" si="36"/>
        <v/>
      </c>
      <c r="FG32" s="152" t="str">
        <f t="shared" ca="1" si="37"/>
        <v/>
      </c>
      <c r="FH32" s="154">
        <f t="shared" ca="1" si="145"/>
        <v>0</v>
      </c>
      <c r="FI32" s="152">
        <f t="shared" ca="1" si="38"/>
        <v>0</v>
      </c>
      <c r="FJ32" s="153"/>
      <c r="FK32" s="152">
        <f t="shared" ca="1" si="107"/>
        <v>0</v>
      </c>
      <c r="FL32" s="152">
        <f t="shared" ca="1" si="108"/>
        <v>0</v>
      </c>
      <c r="FM32" s="152">
        <f t="shared" ca="1" si="109"/>
        <v>0</v>
      </c>
      <c r="FN32" s="152">
        <f t="shared" ca="1" si="110"/>
        <v>0</v>
      </c>
      <c r="FO32" s="153"/>
      <c r="FP32" s="158" t="str">
        <f t="shared" ca="1" si="111"/>
        <v/>
      </c>
      <c r="FQ32" s="243" t="str">
        <f t="shared" ca="1" si="112"/>
        <v/>
      </c>
      <c r="FR32" s="159" t="str">
        <f t="shared" ca="1" si="113"/>
        <v/>
      </c>
      <c r="FS32" s="160"/>
      <c r="FT32" s="161">
        <f t="shared" ca="1" si="114"/>
        <v>0</v>
      </c>
      <c r="FU32" s="162">
        <f t="shared" ca="1" si="115"/>
        <v>0</v>
      </c>
      <c r="FV32" s="162">
        <f t="shared" ca="1" si="116"/>
        <v>0</v>
      </c>
      <c r="FW32" s="162">
        <f t="shared" ca="1" si="117"/>
        <v>0</v>
      </c>
      <c r="FX32" s="162">
        <f t="shared" ca="1" si="118"/>
        <v>0</v>
      </c>
      <c r="FY32" s="162">
        <f t="shared" ca="1" si="119"/>
        <v>0</v>
      </c>
      <c r="FZ32" s="162">
        <f t="shared" ca="1" si="120"/>
        <v>0</v>
      </c>
      <c r="GA32" s="162">
        <f t="shared" ca="1" si="121"/>
        <v>0</v>
      </c>
      <c r="GB32" s="162">
        <f t="shared" ca="1" si="122"/>
        <v>0</v>
      </c>
      <c r="GC32" s="162">
        <f t="shared" ca="1" si="123"/>
        <v>0</v>
      </c>
      <c r="GD32" s="162">
        <f t="shared" ca="1" si="124"/>
        <v>0</v>
      </c>
      <c r="GE32" s="162">
        <f t="shared" ca="1" si="125"/>
        <v>0</v>
      </c>
      <c r="GF32" s="162">
        <f t="shared" ca="1" si="126"/>
        <v>0</v>
      </c>
      <c r="GG32" s="161">
        <f t="shared" ca="1" si="127"/>
        <v>0</v>
      </c>
      <c r="GH32" s="161">
        <f t="shared" ca="1" si="128"/>
        <v>0</v>
      </c>
      <c r="GI32" s="161">
        <f t="shared" ca="1" si="129"/>
        <v>0</v>
      </c>
      <c r="GJ32" s="161">
        <f t="shared" ca="1" si="130"/>
        <v>0</v>
      </c>
      <c r="GK32" s="161">
        <f t="shared" ca="1" si="131"/>
        <v>0</v>
      </c>
      <c r="GL32" s="157"/>
      <c r="GM32" s="163">
        <f t="shared" ca="1" si="39"/>
        <v>0</v>
      </c>
      <c r="GN32" s="163">
        <f t="shared" ca="1" si="40"/>
        <v>0</v>
      </c>
      <c r="GO32" s="163">
        <f t="shared" ca="1" si="41"/>
        <v>0</v>
      </c>
      <c r="GP32" s="163">
        <f t="shared" ca="1" si="42"/>
        <v>0</v>
      </c>
      <c r="GQ32" s="163">
        <f t="shared" ca="1" si="43"/>
        <v>0</v>
      </c>
      <c r="GR32" s="163">
        <f t="shared" ca="1" si="44"/>
        <v>0</v>
      </c>
      <c r="GS32" s="163">
        <f t="shared" ca="1" si="45"/>
        <v>0</v>
      </c>
      <c r="GT32" s="163">
        <f t="shared" ca="1" si="46"/>
        <v>0</v>
      </c>
      <c r="GU32" s="163">
        <f t="shared" ca="1" si="47"/>
        <v>0</v>
      </c>
      <c r="GV32" s="163">
        <f t="shared" ca="1" si="48"/>
        <v>0</v>
      </c>
      <c r="GW32" s="163">
        <f t="shared" ca="1" si="49"/>
        <v>0</v>
      </c>
      <c r="GX32" s="164">
        <f t="shared" ca="1" si="50"/>
        <v>0</v>
      </c>
      <c r="GY32" s="165">
        <f t="shared" ca="1" si="132"/>
        <v>0</v>
      </c>
      <c r="GZ32" s="165">
        <f t="shared" ca="1" si="133"/>
        <v>0</v>
      </c>
      <c r="HA32" s="166">
        <f t="shared" ca="1" si="134"/>
        <v>0</v>
      </c>
      <c r="HB32" s="245">
        <f t="shared" ca="1" si="135"/>
        <v>1</v>
      </c>
      <c r="HC32" s="166">
        <f t="shared" ca="1" si="136"/>
        <v>0</v>
      </c>
      <c r="HD32" s="167">
        <f t="shared" ca="1" si="51"/>
        <v>0</v>
      </c>
      <c r="HE32" s="168">
        <f t="shared" ca="1" si="52"/>
        <v>0</v>
      </c>
      <c r="HF32" s="169">
        <f t="shared" ca="1" si="53"/>
        <v>0</v>
      </c>
      <c r="HG32" s="170" t="str">
        <f t="shared" ca="1" si="137"/>
        <v/>
      </c>
      <c r="HH32" s="171">
        <f t="shared" ca="1" si="138"/>
        <v>0</v>
      </c>
      <c r="HI32" s="246" t="str">
        <f t="shared" ca="1" si="139"/>
        <v/>
      </c>
      <c r="HJ32" s="221">
        <f t="shared" ca="1" si="140"/>
        <v>0</v>
      </c>
      <c r="HK32" s="249">
        <f t="shared" ca="1" si="141"/>
        <v>1</v>
      </c>
      <c r="HL32" s="197">
        <f t="shared" ca="1" si="142"/>
        <v>0</v>
      </c>
      <c r="HN32" s="162" t="str">
        <f t="shared" ca="1" si="54"/>
        <v/>
      </c>
      <c r="HO32" s="161" t="str">
        <f t="shared" ca="1" si="54"/>
        <v/>
      </c>
      <c r="HP32" s="161" t="str">
        <f t="shared" ca="1" si="54"/>
        <v/>
      </c>
      <c r="HQ32" s="161" t="str">
        <f t="shared" ca="1" si="54"/>
        <v/>
      </c>
      <c r="HR32" s="161" t="str">
        <f t="shared" ca="1" si="54"/>
        <v/>
      </c>
      <c r="HS32" s="161" t="str">
        <f t="shared" ca="1" si="54"/>
        <v/>
      </c>
      <c r="HT32" s="161" t="str">
        <f t="shared" ca="1" si="55"/>
        <v/>
      </c>
      <c r="HU32" s="161" t="str">
        <f t="shared" ca="1" si="55"/>
        <v/>
      </c>
      <c r="HV32" s="161" t="str">
        <f t="shared" ca="1" si="55"/>
        <v/>
      </c>
      <c r="HW32" s="161" t="str">
        <f t="shared" ca="1" si="55"/>
        <v/>
      </c>
      <c r="HX32" s="161" t="str">
        <f t="shared" ca="1" si="55"/>
        <v/>
      </c>
      <c r="HY32" s="161" t="str">
        <f t="shared" ca="1" si="55"/>
        <v/>
      </c>
      <c r="HZ32" s="161">
        <f t="shared" ca="1" si="143"/>
        <v>0</v>
      </c>
      <c r="IA32" s="244">
        <f t="shared" ca="1" si="144"/>
        <v>0</v>
      </c>
    </row>
    <row r="33" spans="2:235">
      <c r="B33" s="129">
        <v>19</v>
      </c>
      <c r="C33" s="295"/>
      <c r="D33" s="296"/>
      <c r="E33" s="297"/>
      <c r="F33" s="298"/>
      <c r="G33" s="18"/>
      <c r="H33" s="3"/>
      <c r="I33" s="3"/>
      <c r="J33" s="4"/>
      <c r="K33" s="287"/>
      <c r="L33" s="288"/>
      <c r="M33" s="208"/>
      <c r="N33" s="19"/>
      <c r="O33" s="11"/>
      <c r="P33" s="19"/>
      <c r="Q33" s="11"/>
      <c r="R33" s="3"/>
      <c r="S33" s="5"/>
      <c r="T33" s="6"/>
      <c r="U33" s="1"/>
      <c r="V33" s="8"/>
      <c r="W33" s="8"/>
      <c r="X33" s="8"/>
      <c r="Y33" s="8"/>
      <c r="Z33" s="8"/>
      <c r="AA33" s="8"/>
      <c r="AB33" s="8"/>
      <c r="AC33" s="8"/>
      <c r="AD33" s="222"/>
      <c r="AE33" s="223"/>
      <c r="AF33" s="222"/>
      <c r="AG33" s="223"/>
      <c r="AH33" s="222"/>
      <c r="AI33" s="223"/>
      <c r="AJ33" s="15"/>
      <c r="AK33" s="15"/>
      <c r="AL33" s="15"/>
      <c r="AM33" s="15"/>
      <c r="AN33" s="15"/>
      <c r="AO33" s="15"/>
      <c r="AP33" s="15"/>
      <c r="AQ33" s="15"/>
      <c r="AR33" s="15"/>
      <c r="AS33" s="15"/>
      <c r="AT33" s="15"/>
      <c r="AU33" s="15"/>
      <c r="AV33" s="216"/>
      <c r="AW33" s="210"/>
      <c r="AX33" s="12"/>
      <c r="AY33" s="19"/>
      <c r="AZ33" s="226"/>
      <c r="BA33" s="211"/>
      <c r="BB33" s="214" t="str">
        <f t="shared" ca="1" si="5"/>
        <v/>
      </c>
      <c r="BC33" s="209"/>
      <c r="BD33" s="209"/>
      <c r="BE33" s="130">
        <f t="shared" ca="1" si="56"/>
        <v>0</v>
      </c>
      <c r="BF33" s="131"/>
      <c r="BG33" s="132" t="str">
        <f t="shared" ca="1" si="57"/>
        <v>○</v>
      </c>
      <c r="BH33" s="132" t="str">
        <f t="shared" ca="1" si="58"/>
        <v/>
      </c>
      <c r="BI33" s="132"/>
      <c r="BJ33" s="132" t="str">
        <f t="shared" ca="1" si="59"/>
        <v/>
      </c>
      <c r="BK33" s="132" t="str">
        <f t="shared" ca="1" si="60"/>
        <v>○</v>
      </c>
      <c r="BL33" s="132"/>
      <c r="BM33" s="132"/>
      <c r="BN33" s="132" t="str">
        <f t="shared" ca="1" si="61"/>
        <v/>
      </c>
      <c r="BO33" s="132" t="str">
        <f t="shared" ca="1" si="62"/>
        <v>○</v>
      </c>
      <c r="BP33" s="132" t="str">
        <f t="shared" ca="1" si="63"/>
        <v/>
      </c>
      <c r="BQ33" s="132"/>
      <c r="BR33" s="172"/>
      <c r="BS33" s="300" t="s">
        <v>192</v>
      </c>
      <c r="BT33" s="300"/>
      <c r="BU33" s="300"/>
      <c r="BV33" s="300" t="s">
        <v>193</v>
      </c>
      <c r="BW33" s="300"/>
      <c r="BX33" s="300"/>
      <c r="BY33" s="300" t="s">
        <v>194</v>
      </c>
      <c r="BZ33" s="300"/>
      <c r="CA33" s="300"/>
      <c r="CB33" s="174"/>
      <c r="CC33" s="174"/>
      <c r="CD33" s="174"/>
      <c r="CE33" s="175"/>
      <c r="CF33" s="26">
        <v>32</v>
      </c>
      <c r="CG33" s="136">
        <f t="shared" ca="1" si="64"/>
        <v>19</v>
      </c>
      <c r="CH33" s="289">
        <f t="shared" ca="1" si="65"/>
        <v>0</v>
      </c>
      <c r="CI33" s="290"/>
      <c r="CJ33" s="291">
        <f t="shared" ca="1" si="66"/>
        <v>0</v>
      </c>
      <c r="CK33" s="292"/>
      <c r="CL33" s="137">
        <f t="shared" ca="1" si="67"/>
        <v>0</v>
      </c>
      <c r="CM33" s="136">
        <f t="shared" ca="1" si="68"/>
        <v>0</v>
      </c>
      <c r="CN33" s="138">
        <f t="shared" ca="1" si="69"/>
        <v>0</v>
      </c>
      <c r="CO33" s="139">
        <f t="shared" ca="1" si="70"/>
        <v>0</v>
      </c>
      <c r="CP33" s="289">
        <f t="shared" ca="1" si="71"/>
        <v>0</v>
      </c>
      <c r="CQ33" s="290"/>
      <c r="CR33" s="241">
        <f t="shared" ca="1" si="72"/>
        <v>1</v>
      </c>
      <c r="CS33" s="140">
        <f t="shared" ca="1" si="73"/>
        <v>0</v>
      </c>
      <c r="CT33" s="256">
        <f t="shared" ca="1" si="6"/>
        <v>12</v>
      </c>
      <c r="CU33" s="141">
        <f t="shared" ca="1" si="74"/>
        <v>0</v>
      </c>
      <c r="CV33" s="142">
        <f t="shared" ca="1" si="75"/>
        <v>0</v>
      </c>
      <c r="CW33" s="143">
        <f t="shared" ca="1" si="76"/>
        <v>0</v>
      </c>
      <c r="CX33" s="143">
        <f t="shared" ca="1" si="7"/>
        <v>0</v>
      </c>
      <c r="CY33" s="257">
        <f t="shared" ca="1" si="77"/>
        <v>0</v>
      </c>
      <c r="CZ33" s="136">
        <f t="shared" ca="1" si="78"/>
        <v>0</v>
      </c>
      <c r="DA33" s="144">
        <f t="shared" ca="1" si="79"/>
        <v>0</v>
      </c>
      <c r="DB33" s="143">
        <f t="shared" ca="1" si="80"/>
        <v>0</v>
      </c>
      <c r="DC33" s="143">
        <f t="shared" ca="1" si="81"/>
        <v>0</v>
      </c>
      <c r="DD33" s="136">
        <f t="shared" ca="1" si="82"/>
        <v>0</v>
      </c>
      <c r="DE33" s="242">
        <f t="shared" ca="1" si="83"/>
        <v>0</v>
      </c>
      <c r="DF33" s="136">
        <f t="shared" ca="1" si="84"/>
        <v>0</v>
      </c>
      <c r="DG33" s="145">
        <f t="shared" ca="1" si="85"/>
        <v>0</v>
      </c>
      <c r="DH33" s="146">
        <f t="shared" ca="1" si="86"/>
        <v>0</v>
      </c>
      <c r="DI33" s="242">
        <f t="shared" ca="1" si="87"/>
        <v>0</v>
      </c>
      <c r="DJ33" s="147"/>
      <c r="DK33" s="148">
        <f t="shared" ca="1" si="88"/>
        <v>0</v>
      </c>
      <c r="DL33" s="148">
        <f t="shared" ca="1" si="89"/>
        <v>0</v>
      </c>
      <c r="DM33" s="149">
        <f t="shared" ca="1" si="90"/>
        <v>0</v>
      </c>
      <c r="DN33" s="150">
        <f t="shared" ca="1" si="91"/>
        <v>1</v>
      </c>
      <c r="DO33" s="147"/>
      <c r="DP33" s="151">
        <f t="shared" ca="1" si="92"/>
        <v>0</v>
      </c>
      <c r="DQ33" s="152">
        <f t="shared" ca="1" si="93"/>
        <v>0</v>
      </c>
      <c r="DR33" s="152">
        <f t="shared" ca="1" si="8"/>
        <v>0</v>
      </c>
      <c r="DS33" s="152" t="str">
        <f t="shared" ca="1" si="9"/>
        <v/>
      </c>
      <c r="DT33" s="152">
        <f t="shared" ca="1" si="10"/>
        <v>0</v>
      </c>
      <c r="DU33" s="152" t="str">
        <f t="shared" ca="1" si="11"/>
        <v/>
      </c>
      <c r="DV33" s="153"/>
      <c r="DW33" s="151">
        <f t="shared" ca="1" si="12"/>
        <v>0</v>
      </c>
      <c r="DX33" s="145">
        <f t="shared" ca="1" si="13"/>
        <v>0</v>
      </c>
      <c r="DY33" s="145">
        <f t="shared" ca="1" si="14"/>
        <v>0</v>
      </c>
      <c r="DZ33" s="145">
        <f t="shared" ca="1" si="15"/>
        <v>0</v>
      </c>
      <c r="EA33" s="145">
        <f t="shared" ca="1" si="16"/>
        <v>0</v>
      </c>
      <c r="EB33" s="145">
        <f t="shared" ca="1" si="17"/>
        <v>0</v>
      </c>
      <c r="EC33" s="145">
        <f t="shared" ca="1" si="18"/>
        <v>0</v>
      </c>
      <c r="ED33" s="145">
        <f t="shared" ca="1" si="19"/>
        <v>0</v>
      </c>
      <c r="EE33" s="145">
        <f t="shared" ca="1" si="20"/>
        <v>0</v>
      </c>
      <c r="EF33" s="145">
        <f t="shared" ca="1" si="21"/>
        <v>0</v>
      </c>
      <c r="EG33" s="145">
        <f t="shared" ca="1" si="22"/>
        <v>0</v>
      </c>
      <c r="EH33" s="145">
        <f t="shared" ca="1" si="23"/>
        <v>0</v>
      </c>
      <c r="EI33" s="152">
        <f t="shared" ca="1" si="94"/>
        <v>0</v>
      </c>
      <c r="EJ33" s="152">
        <f t="shared" ca="1" si="95"/>
        <v>0</v>
      </c>
      <c r="EK33" s="152">
        <f t="shared" ca="1" si="96"/>
        <v>0</v>
      </c>
      <c r="EL33" s="152">
        <f t="shared" ca="1" si="97"/>
        <v>0</v>
      </c>
      <c r="EM33" s="152">
        <f t="shared" ca="1" si="98"/>
        <v>0</v>
      </c>
      <c r="EN33" s="152">
        <f t="shared" ca="1" si="99"/>
        <v>0</v>
      </c>
      <c r="EO33" s="152">
        <f t="shared" ca="1" si="100"/>
        <v>0</v>
      </c>
      <c r="EP33" s="152">
        <f t="shared" ca="1" si="101"/>
        <v>0</v>
      </c>
      <c r="EQ33" s="152">
        <f t="shared" ca="1" si="102"/>
        <v>0</v>
      </c>
      <c r="ER33" s="152">
        <f t="shared" ca="1" si="103"/>
        <v>0</v>
      </c>
      <c r="ES33" s="152">
        <f t="shared" ca="1" si="104"/>
        <v>0</v>
      </c>
      <c r="ET33" s="152">
        <f t="shared" ca="1" si="105"/>
        <v>0</v>
      </c>
      <c r="EU33" s="154">
        <f t="shared" ca="1" si="25"/>
        <v>0</v>
      </c>
      <c r="EV33" s="152" t="str">
        <f t="shared" ca="1" si="26"/>
        <v/>
      </c>
      <c r="EW33" s="152" t="str">
        <f t="shared" ca="1" si="27"/>
        <v/>
      </c>
      <c r="EX33" s="152" t="str">
        <f t="shared" ca="1" si="28"/>
        <v/>
      </c>
      <c r="EY33" s="152" t="str">
        <f t="shared" ca="1" si="29"/>
        <v/>
      </c>
      <c r="EZ33" s="152" t="str">
        <f t="shared" ca="1" si="30"/>
        <v/>
      </c>
      <c r="FA33" s="152" t="str">
        <f t="shared" ca="1" si="31"/>
        <v/>
      </c>
      <c r="FB33" s="152" t="str">
        <f t="shared" ca="1" si="32"/>
        <v/>
      </c>
      <c r="FC33" s="152" t="str">
        <f t="shared" ca="1" si="33"/>
        <v/>
      </c>
      <c r="FD33" s="152" t="str">
        <f t="shared" ca="1" si="34"/>
        <v/>
      </c>
      <c r="FE33" s="152" t="str">
        <f t="shared" ca="1" si="35"/>
        <v/>
      </c>
      <c r="FF33" s="152" t="str">
        <f t="shared" ca="1" si="36"/>
        <v/>
      </c>
      <c r="FG33" s="152" t="str">
        <f t="shared" ca="1" si="37"/>
        <v/>
      </c>
      <c r="FH33" s="154">
        <f t="shared" ca="1" si="145"/>
        <v>0</v>
      </c>
      <c r="FI33" s="152">
        <f t="shared" ca="1" si="38"/>
        <v>0</v>
      </c>
      <c r="FJ33" s="153"/>
      <c r="FK33" s="152">
        <f t="shared" ca="1" si="107"/>
        <v>0</v>
      </c>
      <c r="FL33" s="152">
        <f t="shared" ca="1" si="108"/>
        <v>0</v>
      </c>
      <c r="FM33" s="152">
        <f t="shared" ca="1" si="109"/>
        <v>0</v>
      </c>
      <c r="FN33" s="152">
        <f t="shared" ca="1" si="110"/>
        <v>0</v>
      </c>
      <c r="FO33" s="153"/>
      <c r="FP33" s="158" t="str">
        <f t="shared" ca="1" si="111"/>
        <v/>
      </c>
      <c r="FQ33" s="243" t="str">
        <f t="shared" ca="1" si="112"/>
        <v/>
      </c>
      <c r="FR33" s="159" t="str">
        <f t="shared" ca="1" si="113"/>
        <v/>
      </c>
      <c r="FS33" s="160"/>
      <c r="FT33" s="161">
        <f t="shared" ca="1" si="114"/>
        <v>0</v>
      </c>
      <c r="FU33" s="162">
        <f t="shared" ca="1" si="115"/>
        <v>0</v>
      </c>
      <c r="FV33" s="162">
        <f t="shared" ca="1" si="116"/>
        <v>0</v>
      </c>
      <c r="FW33" s="162">
        <f t="shared" ca="1" si="117"/>
        <v>0</v>
      </c>
      <c r="FX33" s="162">
        <f t="shared" ca="1" si="118"/>
        <v>0</v>
      </c>
      <c r="FY33" s="162">
        <f t="shared" ca="1" si="119"/>
        <v>0</v>
      </c>
      <c r="FZ33" s="162">
        <f t="shared" ca="1" si="120"/>
        <v>0</v>
      </c>
      <c r="GA33" s="162">
        <f t="shared" ca="1" si="121"/>
        <v>0</v>
      </c>
      <c r="GB33" s="162">
        <f t="shared" ca="1" si="122"/>
        <v>0</v>
      </c>
      <c r="GC33" s="162">
        <f t="shared" ca="1" si="123"/>
        <v>0</v>
      </c>
      <c r="GD33" s="162">
        <f t="shared" ca="1" si="124"/>
        <v>0</v>
      </c>
      <c r="GE33" s="162">
        <f t="shared" ca="1" si="125"/>
        <v>0</v>
      </c>
      <c r="GF33" s="162">
        <f t="shared" ca="1" si="126"/>
        <v>0</v>
      </c>
      <c r="GG33" s="161">
        <f t="shared" ca="1" si="127"/>
        <v>0</v>
      </c>
      <c r="GH33" s="161">
        <f t="shared" ca="1" si="128"/>
        <v>0</v>
      </c>
      <c r="GI33" s="161">
        <f t="shared" ca="1" si="129"/>
        <v>0</v>
      </c>
      <c r="GJ33" s="161">
        <f t="shared" ca="1" si="130"/>
        <v>0</v>
      </c>
      <c r="GK33" s="161">
        <f t="shared" ca="1" si="131"/>
        <v>0</v>
      </c>
      <c r="GL33" s="157"/>
      <c r="GM33" s="163">
        <f t="shared" ca="1" si="39"/>
        <v>0</v>
      </c>
      <c r="GN33" s="163">
        <f t="shared" ca="1" si="40"/>
        <v>0</v>
      </c>
      <c r="GO33" s="163">
        <f t="shared" ca="1" si="41"/>
        <v>0</v>
      </c>
      <c r="GP33" s="163">
        <f t="shared" ca="1" si="42"/>
        <v>0</v>
      </c>
      <c r="GQ33" s="163">
        <f t="shared" ca="1" si="43"/>
        <v>0</v>
      </c>
      <c r="GR33" s="163">
        <f t="shared" ca="1" si="44"/>
        <v>0</v>
      </c>
      <c r="GS33" s="163">
        <f t="shared" ca="1" si="45"/>
        <v>0</v>
      </c>
      <c r="GT33" s="163">
        <f t="shared" ca="1" si="46"/>
        <v>0</v>
      </c>
      <c r="GU33" s="163">
        <f t="shared" ca="1" si="47"/>
        <v>0</v>
      </c>
      <c r="GV33" s="163">
        <f t="shared" ca="1" si="48"/>
        <v>0</v>
      </c>
      <c r="GW33" s="163">
        <f t="shared" ca="1" si="49"/>
        <v>0</v>
      </c>
      <c r="GX33" s="164">
        <f t="shared" ca="1" si="50"/>
        <v>0</v>
      </c>
      <c r="GY33" s="165">
        <f t="shared" ca="1" si="132"/>
        <v>0</v>
      </c>
      <c r="GZ33" s="165">
        <f t="shared" ca="1" si="133"/>
        <v>0</v>
      </c>
      <c r="HA33" s="166">
        <f t="shared" ca="1" si="134"/>
        <v>0</v>
      </c>
      <c r="HB33" s="245">
        <f t="shared" ca="1" si="135"/>
        <v>1</v>
      </c>
      <c r="HC33" s="166">
        <f t="shared" ca="1" si="136"/>
        <v>0</v>
      </c>
      <c r="HD33" s="167">
        <f t="shared" ca="1" si="51"/>
        <v>0</v>
      </c>
      <c r="HE33" s="168">
        <f t="shared" ca="1" si="52"/>
        <v>0</v>
      </c>
      <c r="HF33" s="169">
        <f t="shared" ca="1" si="53"/>
        <v>0</v>
      </c>
      <c r="HG33" s="170" t="str">
        <f t="shared" ca="1" si="137"/>
        <v/>
      </c>
      <c r="HH33" s="171">
        <f t="shared" ca="1" si="138"/>
        <v>0</v>
      </c>
      <c r="HI33" s="246" t="str">
        <f t="shared" ca="1" si="139"/>
        <v/>
      </c>
      <c r="HJ33" s="221">
        <f t="shared" ca="1" si="140"/>
        <v>0</v>
      </c>
      <c r="HK33" s="249">
        <f t="shared" ca="1" si="141"/>
        <v>1</v>
      </c>
      <c r="HL33" s="197">
        <f t="shared" ca="1" si="142"/>
        <v>0</v>
      </c>
      <c r="HN33" s="162" t="str">
        <f t="shared" ca="1" si="54"/>
        <v/>
      </c>
      <c r="HO33" s="161" t="str">
        <f t="shared" ca="1" si="54"/>
        <v/>
      </c>
      <c r="HP33" s="161" t="str">
        <f t="shared" ca="1" si="54"/>
        <v/>
      </c>
      <c r="HQ33" s="161" t="str">
        <f t="shared" ca="1" si="54"/>
        <v/>
      </c>
      <c r="HR33" s="161" t="str">
        <f t="shared" ca="1" si="54"/>
        <v/>
      </c>
      <c r="HS33" s="161" t="str">
        <f t="shared" ca="1" si="54"/>
        <v/>
      </c>
      <c r="HT33" s="161" t="str">
        <f t="shared" ca="1" si="55"/>
        <v/>
      </c>
      <c r="HU33" s="161" t="str">
        <f t="shared" ca="1" si="55"/>
        <v/>
      </c>
      <c r="HV33" s="161" t="str">
        <f t="shared" ca="1" si="55"/>
        <v/>
      </c>
      <c r="HW33" s="161" t="str">
        <f t="shared" ca="1" si="55"/>
        <v/>
      </c>
      <c r="HX33" s="161" t="str">
        <f t="shared" ca="1" si="55"/>
        <v/>
      </c>
      <c r="HY33" s="161" t="str">
        <f t="shared" ca="1" si="55"/>
        <v/>
      </c>
      <c r="HZ33" s="161">
        <f t="shared" ca="1" si="143"/>
        <v>0</v>
      </c>
      <c r="IA33" s="244">
        <f t="shared" ca="1" si="144"/>
        <v>0</v>
      </c>
    </row>
    <row r="34" spans="2:235">
      <c r="B34" s="129">
        <v>20</v>
      </c>
      <c r="C34" s="295"/>
      <c r="D34" s="296"/>
      <c r="E34" s="297"/>
      <c r="F34" s="298"/>
      <c r="G34" s="18"/>
      <c r="H34" s="3"/>
      <c r="I34" s="3"/>
      <c r="J34" s="4"/>
      <c r="K34" s="287"/>
      <c r="L34" s="288"/>
      <c r="M34" s="208"/>
      <c r="N34" s="19"/>
      <c r="O34" s="11"/>
      <c r="P34" s="19"/>
      <c r="Q34" s="11"/>
      <c r="R34" s="3"/>
      <c r="S34" s="5"/>
      <c r="T34" s="6"/>
      <c r="U34" s="1"/>
      <c r="V34" s="8"/>
      <c r="W34" s="8"/>
      <c r="X34" s="8"/>
      <c r="Y34" s="8"/>
      <c r="Z34" s="8"/>
      <c r="AA34" s="8"/>
      <c r="AB34" s="8"/>
      <c r="AC34" s="8"/>
      <c r="AD34" s="222"/>
      <c r="AE34" s="223"/>
      <c r="AF34" s="222"/>
      <c r="AG34" s="223"/>
      <c r="AH34" s="222"/>
      <c r="AI34" s="223"/>
      <c r="AJ34" s="15"/>
      <c r="AK34" s="15"/>
      <c r="AL34" s="15"/>
      <c r="AM34" s="15"/>
      <c r="AN34" s="15"/>
      <c r="AO34" s="15"/>
      <c r="AP34" s="15"/>
      <c r="AQ34" s="15"/>
      <c r="AR34" s="15"/>
      <c r="AS34" s="15"/>
      <c r="AT34" s="15"/>
      <c r="AU34" s="15"/>
      <c r="AV34" s="216"/>
      <c r="AW34" s="210"/>
      <c r="AX34" s="12"/>
      <c r="AY34" s="19"/>
      <c r="AZ34" s="226"/>
      <c r="BA34" s="211"/>
      <c r="BB34" s="214" t="str">
        <f t="shared" ca="1" si="5"/>
        <v/>
      </c>
      <c r="BC34" s="209"/>
      <c r="BD34" s="209"/>
      <c r="BE34" s="130">
        <f t="shared" ca="1" si="56"/>
        <v>0</v>
      </c>
      <c r="BF34" s="131"/>
      <c r="BG34" s="132" t="str">
        <f t="shared" ca="1" si="57"/>
        <v>○</v>
      </c>
      <c r="BH34" s="132" t="str">
        <f t="shared" ca="1" si="58"/>
        <v/>
      </c>
      <c r="BI34" s="132"/>
      <c r="BJ34" s="132" t="str">
        <f t="shared" ca="1" si="59"/>
        <v/>
      </c>
      <c r="BK34" s="132" t="str">
        <f t="shared" ca="1" si="60"/>
        <v>○</v>
      </c>
      <c r="BL34" s="132"/>
      <c r="BM34" s="132"/>
      <c r="BN34" s="132" t="str">
        <f t="shared" ca="1" si="61"/>
        <v/>
      </c>
      <c r="BO34" s="132" t="str">
        <f t="shared" ca="1" si="62"/>
        <v>○</v>
      </c>
      <c r="BP34" s="132" t="str">
        <f t="shared" ca="1" si="63"/>
        <v/>
      </c>
      <c r="BQ34" s="132"/>
      <c r="BR34" s="172"/>
      <c r="BS34" s="299">
        <f ca="1">AB2</f>
        <v>0</v>
      </c>
      <c r="BT34" s="299"/>
      <c r="BU34" s="299"/>
      <c r="BV34" s="299">
        <f ca="1">AB3</f>
        <v>0</v>
      </c>
      <c r="BW34" s="299"/>
      <c r="BX34" s="299"/>
      <c r="BY34" s="299">
        <f ca="1">AB4</f>
        <v>0</v>
      </c>
      <c r="BZ34" s="299"/>
      <c r="CA34" s="299"/>
      <c r="CB34" s="174"/>
      <c r="CC34" s="174"/>
      <c r="CD34" s="174"/>
      <c r="CE34" s="175"/>
      <c r="CF34" s="26">
        <v>33</v>
      </c>
      <c r="CG34" s="136">
        <f t="shared" ca="1" si="64"/>
        <v>20</v>
      </c>
      <c r="CH34" s="289">
        <f t="shared" ca="1" si="65"/>
        <v>0</v>
      </c>
      <c r="CI34" s="290"/>
      <c r="CJ34" s="291">
        <f t="shared" ca="1" si="66"/>
        <v>0</v>
      </c>
      <c r="CK34" s="292"/>
      <c r="CL34" s="137">
        <f t="shared" ca="1" si="67"/>
        <v>0</v>
      </c>
      <c r="CM34" s="136">
        <f t="shared" ca="1" si="68"/>
        <v>0</v>
      </c>
      <c r="CN34" s="138">
        <f t="shared" ca="1" si="69"/>
        <v>0</v>
      </c>
      <c r="CO34" s="139">
        <f t="shared" ca="1" si="70"/>
        <v>0</v>
      </c>
      <c r="CP34" s="289">
        <f t="shared" ca="1" si="71"/>
        <v>0</v>
      </c>
      <c r="CQ34" s="290"/>
      <c r="CR34" s="241">
        <f t="shared" ca="1" si="72"/>
        <v>1</v>
      </c>
      <c r="CS34" s="140">
        <f t="shared" ca="1" si="73"/>
        <v>0</v>
      </c>
      <c r="CT34" s="256">
        <f t="shared" ca="1" si="6"/>
        <v>12</v>
      </c>
      <c r="CU34" s="141">
        <f t="shared" ca="1" si="74"/>
        <v>0</v>
      </c>
      <c r="CV34" s="142">
        <f t="shared" ca="1" si="75"/>
        <v>0</v>
      </c>
      <c r="CW34" s="143">
        <f t="shared" ca="1" si="76"/>
        <v>0</v>
      </c>
      <c r="CX34" s="143">
        <f t="shared" ca="1" si="7"/>
        <v>0</v>
      </c>
      <c r="CY34" s="257">
        <f t="shared" ca="1" si="77"/>
        <v>0</v>
      </c>
      <c r="CZ34" s="136">
        <f t="shared" ca="1" si="78"/>
        <v>0</v>
      </c>
      <c r="DA34" s="144">
        <f t="shared" ca="1" si="79"/>
        <v>0</v>
      </c>
      <c r="DB34" s="143">
        <f t="shared" ca="1" si="80"/>
        <v>0</v>
      </c>
      <c r="DC34" s="143">
        <f t="shared" ca="1" si="81"/>
        <v>0</v>
      </c>
      <c r="DD34" s="136">
        <f t="shared" ca="1" si="82"/>
        <v>0</v>
      </c>
      <c r="DE34" s="242">
        <f t="shared" ca="1" si="83"/>
        <v>0</v>
      </c>
      <c r="DF34" s="136">
        <f t="shared" ca="1" si="84"/>
        <v>0</v>
      </c>
      <c r="DG34" s="145">
        <f t="shared" ca="1" si="85"/>
        <v>0</v>
      </c>
      <c r="DH34" s="146">
        <f t="shared" ca="1" si="86"/>
        <v>0</v>
      </c>
      <c r="DI34" s="242">
        <f t="shared" ca="1" si="87"/>
        <v>0</v>
      </c>
      <c r="DJ34" s="147"/>
      <c r="DK34" s="148">
        <f t="shared" ca="1" si="88"/>
        <v>0</v>
      </c>
      <c r="DL34" s="148">
        <f t="shared" ca="1" si="89"/>
        <v>0</v>
      </c>
      <c r="DM34" s="149">
        <f t="shared" ca="1" si="90"/>
        <v>0</v>
      </c>
      <c r="DN34" s="150">
        <f t="shared" ca="1" si="91"/>
        <v>1</v>
      </c>
      <c r="DO34" s="147"/>
      <c r="DP34" s="151">
        <f t="shared" ca="1" si="92"/>
        <v>0</v>
      </c>
      <c r="DQ34" s="152">
        <f t="shared" ca="1" si="93"/>
        <v>0</v>
      </c>
      <c r="DR34" s="152">
        <f t="shared" ca="1" si="8"/>
        <v>0</v>
      </c>
      <c r="DS34" s="152" t="str">
        <f t="shared" ca="1" si="9"/>
        <v/>
      </c>
      <c r="DT34" s="152">
        <f t="shared" ca="1" si="10"/>
        <v>0</v>
      </c>
      <c r="DU34" s="152" t="str">
        <f t="shared" ca="1" si="11"/>
        <v/>
      </c>
      <c r="DV34" s="153"/>
      <c r="DW34" s="151">
        <f t="shared" ca="1" si="12"/>
        <v>0</v>
      </c>
      <c r="DX34" s="145">
        <f t="shared" ca="1" si="13"/>
        <v>0</v>
      </c>
      <c r="DY34" s="145">
        <f t="shared" ca="1" si="14"/>
        <v>0</v>
      </c>
      <c r="DZ34" s="145">
        <f t="shared" ca="1" si="15"/>
        <v>0</v>
      </c>
      <c r="EA34" s="145">
        <f t="shared" ca="1" si="16"/>
        <v>0</v>
      </c>
      <c r="EB34" s="145">
        <f t="shared" ca="1" si="17"/>
        <v>0</v>
      </c>
      <c r="EC34" s="145">
        <f t="shared" ca="1" si="18"/>
        <v>0</v>
      </c>
      <c r="ED34" s="145">
        <f t="shared" ca="1" si="19"/>
        <v>0</v>
      </c>
      <c r="EE34" s="145">
        <f t="shared" ca="1" si="20"/>
        <v>0</v>
      </c>
      <c r="EF34" s="145">
        <f t="shared" ca="1" si="21"/>
        <v>0</v>
      </c>
      <c r="EG34" s="145">
        <f t="shared" ca="1" si="22"/>
        <v>0</v>
      </c>
      <c r="EH34" s="145">
        <f t="shared" ca="1" si="23"/>
        <v>0</v>
      </c>
      <c r="EI34" s="152">
        <f t="shared" ca="1" si="94"/>
        <v>0</v>
      </c>
      <c r="EJ34" s="152">
        <f t="shared" ca="1" si="95"/>
        <v>0</v>
      </c>
      <c r="EK34" s="152">
        <f t="shared" ca="1" si="96"/>
        <v>0</v>
      </c>
      <c r="EL34" s="152">
        <f t="shared" ca="1" si="97"/>
        <v>0</v>
      </c>
      <c r="EM34" s="152">
        <f t="shared" ca="1" si="98"/>
        <v>0</v>
      </c>
      <c r="EN34" s="152">
        <f t="shared" ca="1" si="99"/>
        <v>0</v>
      </c>
      <c r="EO34" s="152">
        <f t="shared" ca="1" si="100"/>
        <v>0</v>
      </c>
      <c r="EP34" s="152">
        <f t="shared" ca="1" si="101"/>
        <v>0</v>
      </c>
      <c r="EQ34" s="152">
        <f t="shared" ca="1" si="102"/>
        <v>0</v>
      </c>
      <c r="ER34" s="152">
        <f t="shared" ca="1" si="103"/>
        <v>0</v>
      </c>
      <c r="ES34" s="152">
        <f t="shared" ca="1" si="104"/>
        <v>0</v>
      </c>
      <c r="ET34" s="152">
        <f t="shared" ca="1" si="105"/>
        <v>0</v>
      </c>
      <c r="EU34" s="154">
        <f t="shared" ca="1" si="25"/>
        <v>0</v>
      </c>
      <c r="EV34" s="152" t="str">
        <f t="shared" ca="1" si="26"/>
        <v/>
      </c>
      <c r="EW34" s="152" t="str">
        <f t="shared" ca="1" si="27"/>
        <v/>
      </c>
      <c r="EX34" s="152" t="str">
        <f t="shared" ca="1" si="28"/>
        <v/>
      </c>
      <c r="EY34" s="152" t="str">
        <f t="shared" ca="1" si="29"/>
        <v/>
      </c>
      <c r="EZ34" s="152" t="str">
        <f t="shared" ca="1" si="30"/>
        <v/>
      </c>
      <c r="FA34" s="152" t="str">
        <f t="shared" ca="1" si="31"/>
        <v/>
      </c>
      <c r="FB34" s="152" t="str">
        <f t="shared" ca="1" si="32"/>
        <v/>
      </c>
      <c r="FC34" s="152" t="str">
        <f t="shared" ca="1" si="33"/>
        <v/>
      </c>
      <c r="FD34" s="152" t="str">
        <f t="shared" ca="1" si="34"/>
        <v/>
      </c>
      <c r="FE34" s="152" t="str">
        <f t="shared" ca="1" si="35"/>
        <v/>
      </c>
      <c r="FF34" s="152" t="str">
        <f t="shared" ca="1" si="36"/>
        <v/>
      </c>
      <c r="FG34" s="152" t="str">
        <f t="shared" ca="1" si="37"/>
        <v/>
      </c>
      <c r="FH34" s="154">
        <f t="shared" ca="1" si="145"/>
        <v>0</v>
      </c>
      <c r="FI34" s="152">
        <f t="shared" ca="1" si="38"/>
        <v>0</v>
      </c>
      <c r="FJ34" s="153"/>
      <c r="FK34" s="152">
        <f t="shared" ca="1" si="107"/>
        <v>0</v>
      </c>
      <c r="FL34" s="152">
        <f t="shared" ca="1" si="108"/>
        <v>0</v>
      </c>
      <c r="FM34" s="152">
        <f t="shared" ca="1" si="109"/>
        <v>0</v>
      </c>
      <c r="FN34" s="152">
        <f t="shared" ca="1" si="110"/>
        <v>0</v>
      </c>
      <c r="FO34" s="153"/>
      <c r="FP34" s="158" t="str">
        <f t="shared" ca="1" si="111"/>
        <v/>
      </c>
      <c r="FQ34" s="243" t="str">
        <f t="shared" ca="1" si="112"/>
        <v/>
      </c>
      <c r="FR34" s="159" t="str">
        <f t="shared" ca="1" si="113"/>
        <v/>
      </c>
      <c r="FS34" s="160"/>
      <c r="FT34" s="161">
        <f t="shared" ca="1" si="114"/>
        <v>0</v>
      </c>
      <c r="FU34" s="162">
        <f t="shared" ca="1" si="115"/>
        <v>0</v>
      </c>
      <c r="FV34" s="162">
        <f t="shared" ca="1" si="116"/>
        <v>0</v>
      </c>
      <c r="FW34" s="162">
        <f t="shared" ca="1" si="117"/>
        <v>0</v>
      </c>
      <c r="FX34" s="162">
        <f t="shared" ca="1" si="118"/>
        <v>0</v>
      </c>
      <c r="FY34" s="162">
        <f t="shared" ca="1" si="119"/>
        <v>0</v>
      </c>
      <c r="FZ34" s="162">
        <f t="shared" ca="1" si="120"/>
        <v>0</v>
      </c>
      <c r="GA34" s="162">
        <f t="shared" ca="1" si="121"/>
        <v>0</v>
      </c>
      <c r="GB34" s="162">
        <f t="shared" ca="1" si="122"/>
        <v>0</v>
      </c>
      <c r="GC34" s="162">
        <f t="shared" ca="1" si="123"/>
        <v>0</v>
      </c>
      <c r="GD34" s="162">
        <f t="shared" ca="1" si="124"/>
        <v>0</v>
      </c>
      <c r="GE34" s="162">
        <f t="shared" ca="1" si="125"/>
        <v>0</v>
      </c>
      <c r="GF34" s="162">
        <f t="shared" ca="1" si="126"/>
        <v>0</v>
      </c>
      <c r="GG34" s="161">
        <f t="shared" ca="1" si="127"/>
        <v>0</v>
      </c>
      <c r="GH34" s="161">
        <f t="shared" ca="1" si="128"/>
        <v>0</v>
      </c>
      <c r="GI34" s="161">
        <f t="shared" ca="1" si="129"/>
        <v>0</v>
      </c>
      <c r="GJ34" s="161">
        <f t="shared" ca="1" si="130"/>
        <v>0</v>
      </c>
      <c r="GK34" s="161">
        <f t="shared" ca="1" si="131"/>
        <v>0</v>
      </c>
      <c r="GL34" s="157"/>
      <c r="GM34" s="163">
        <f t="shared" ca="1" si="39"/>
        <v>0</v>
      </c>
      <c r="GN34" s="163">
        <f t="shared" ca="1" si="40"/>
        <v>0</v>
      </c>
      <c r="GO34" s="163">
        <f t="shared" ca="1" si="41"/>
        <v>0</v>
      </c>
      <c r="GP34" s="163">
        <f t="shared" ca="1" si="42"/>
        <v>0</v>
      </c>
      <c r="GQ34" s="163">
        <f t="shared" ca="1" si="43"/>
        <v>0</v>
      </c>
      <c r="GR34" s="163">
        <f t="shared" ca="1" si="44"/>
        <v>0</v>
      </c>
      <c r="GS34" s="163">
        <f t="shared" ca="1" si="45"/>
        <v>0</v>
      </c>
      <c r="GT34" s="163">
        <f t="shared" ca="1" si="46"/>
        <v>0</v>
      </c>
      <c r="GU34" s="163">
        <f t="shared" ca="1" si="47"/>
        <v>0</v>
      </c>
      <c r="GV34" s="163">
        <f t="shared" ca="1" si="48"/>
        <v>0</v>
      </c>
      <c r="GW34" s="163">
        <f t="shared" ca="1" si="49"/>
        <v>0</v>
      </c>
      <c r="GX34" s="164">
        <f t="shared" ca="1" si="50"/>
        <v>0</v>
      </c>
      <c r="GY34" s="165">
        <f t="shared" ca="1" si="132"/>
        <v>0</v>
      </c>
      <c r="GZ34" s="165">
        <f t="shared" ca="1" si="133"/>
        <v>0</v>
      </c>
      <c r="HA34" s="166">
        <f t="shared" ca="1" si="134"/>
        <v>0</v>
      </c>
      <c r="HB34" s="245">
        <f t="shared" ca="1" si="135"/>
        <v>1</v>
      </c>
      <c r="HC34" s="166">
        <f t="shared" ca="1" si="136"/>
        <v>0</v>
      </c>
      <c r="HD34" s="167">
        <f t="shared" ca="1" si="51"/>
        <v>0</v>
      </c>
      <c r="HE34" s="168">
        <f t="shared" ca="1" si="52"/>
        <v>0</v>
      </c>
      <c r="HF34" s="169">
        <f t="shared" ca="1" si="53"/>
        <v>0</v>
      </c>
      <c r="HG34" s="170" t="str">
        <f t="shared" ca="1" si="137"/>
        <v/>
      </c>
      <c r="HH34" s="171">
        <f t="shared" ca="1" si="138"/>
        <v>0</v>
      </c>
      <c r="HI34" s="246" t="str">
        <f t="shared" ca="1" si="139"/>
        <v/>
      </c>
      <c r="HJ34" s="221">
        <f t="shared" ca="1" si="140"/>
        <v>0</v>
      </c>
      <c r="HK34" s="249">
        <f t="shared" ca="1" si="141"/>
        <v>1</v>
      </c>
      <c r="HL34" s="197">
        <f t="shared" ca="1" si="142"/>
        <v>0</v>
      </c>
      <c r="HN34" s="162" t="str">
        <f t="shared" ca="1" si="54"/>
        <v/>
      </c>
      <c r="HO34" s="161" t="str">
        <f t="shared" ca="1" si="54"/>
        <v/>
      </c>
      <c r="HP34" s="161" t="str">
        <f t="shared" ca="1" si="54"/>
        <v/>
      </c>
      <c r="HQ34" s="161" t="str">
        <f t="shared" ca="1" si="54"/>
        <v/>
      </c>
      <c r="HR34" s="161" t="str">
        <f t="shared" ca="1" si="54"/>
        <v/>
      </c>
      <c r="HS34" s="161" t="str">
        <f t="shared" ca="1" si="54"/>
        <v/>
      </c>
      <c r="HT34" s="161" t="str">
        <f t="shared" ca="1" si="55"/>
        <v/>
      </c>
      <c r="HU34" s="161" t="str">
        <f t="shared" ca="1" si="55"/>
        <v/>
      </c>
      <c r="HV34" s="161" t="str">
        <f t="shared" ca="1" si="55"/>
        <v/>
      </c>
      <c r="HW34" s="161" t="str">
        <f t="shared" ca="1" si="55"/>
        <v/>
      </c>
      <c r="HX34" s="161" t="str">
        <f t="shared" ca="1" si="55"/>
        <v/>
      </c>
      <c r="HY34" s="161" t="str">
        <f t="shared" ca="1" si="55"/>
        <v/>
      </c>
      <c r="HZ34" s="161">
        <f t="shared" ca="1" si="143"/>
        <v>0</v>
      </c>
      <c r="IA34" s="244">
        <f t="shared" ca="1" si="144"/>
        <v>0</v>
      </c>
    </row>
    <row r="35" spans="2:235">
      <c r="B35" s="129">
        <v>21</v>
      </c>
      <c r="C35" s="295"/>
      <c r="D35" s="296"/>
      <c r="E35" s="297"/>
      <c r="F35" s="298"/>
      <c r="G35" s="18"/>
      <c r="H35" s="3"/>
      <c r="I35" s="3"/>
      <c r="J35" s="4"/>
      <c r="K35" s="287"/>
      <c r="L35" s="288"/>
      <c r="M35" s="208"/>
      <c r="N35" s="19"/>
      <c r="O35" s="11"/>
      <c r="P35" s="19"/>
      <c r="Q35" s="11"/>
      <c r="R35" s="3"/>
      <c r="S35" s="5"/>
      <c r="T35" s="6"/>
      <c r="U35" s="1"/>
      <c r="V35" s="8"/>
      <c r="W35" s="8"/>
      <c r="X35" s="8"/>
      <c r="Y35" s="8"/>
      <c r="Z35" s="8"/>
      <c r="AA35" s="8"/>
      <c r="AB35" s="8"/>
      <c r="AC35" s="8"/>
      <c r="AD35" s="222"/>
      <c r="AE35" s="223"/>
      <c r="AF35" s="222"/>
      <c r="AG35" s="223"/>
      <c r="AH35" s="222"/>
      <c r="AI35" s="223"/>
      <c r="AJ35" s="15"/>
      <c r="AK35" s="15"/>
      <c r="AL35" s="15"/>
      <c r="AM35" s="15"/>
      <c r="AN35" s="15"/>
      <c r="AO35" s="15"/>
      <c r="AP35" s="15"/>
      <c r="AQ35" s="15"/>
      <c r="AR35" s="15"/>
      <c r="AS35" s="15"/>
      <c r="AT35" s="15"/>
      <c r="AU35" s="15"/>
      <c r="AV35" s="216"/>
      <c r="AW35" s="210"/>
      <c r="AX35" s="12"/>
      <c r="AY35" s="19"/>
      <c r="AZ35" s="226"/>
      <c r="BA35" s="211"/>
      <c r="BB35" s="214" t="str">
        <f t="shared" ca="1" si="5"/>
        <v/>
      </c>
      <c r="BC35" s="209"/>
      <c r="BD35" s="209"/>
      <c r="BE35" s="130">
        <f t="shared" ca="1" si="56"/>
        <v>0</v>
      </c>
      <c r="BF35" s="131"/>
      <c r="BG35" s="132" t="str">
        <f t="shared" ca="1" si="57"/>
        <v>○</v>
      </c>
      <c r="BH35" s="132" t="str">
        <f t="shared" ca="1" si="58"/>
        <v/>
      </c>
      <c r="BI35" s="132"/>
      <c r="BJ35" s="132" t="str">
        <f t="shared" ca="1" si="59"/>
        <v/>
      </c>
      <c r="BK35" s="132" t="str">
        <f t="shared" ca="1" si="60"/>
        <v>○</v>
      </c>
      <c r="BL35" s="132"/>
      <c r="BM35" s="132"/>
      <c r="BN35" s="132" t="str">
        <f t="shared" ca="1" si="61"/>
        <v/>
      </c>
      <c r="BO35" s="132" t="str">
        <f t="shared" ca="1" si="62"/>
        <v>○</v>
      </c>
      <c r="BP35" s="132" t="str">
        <f t="shared" ca="1" si="63"/>
        <v/>
      </c>
      <c r="BQ35" s="132"/>
      <c r="BR35" s="172"/>
      <c r="BS35" s="174"/>
      <c r="BT35" s="174"/>
      <c r="BU35" s="174"/>
      <c r="BV35" s="174"/>
      <c r="BW35" s="174"/>
      <c r="BX35" s="174"/>
      <c r="BY35" s="174"/>
      <c r="BZ35" s="174"/>
      <c r="CA35" s="174"/>
      <c r="CB35" s="174"/>
      <c r="CC35" s="174"/>
      <c r="CD35" s="174"/>
      <c r="CE35" s="175"/>
      <c r="CF35" s="26">
        <v>34</v>
      </c>
      <c r="CG35" s="136">
        <f t="shared" ca="1" si="64"/>
        <v>21</v>
      </c>
      <c r="CH35" s="289">
        <f t="shared" ca="1" si="65"/>
        <v>0</v>
      </c>
      <c r="CI35" s="290"/>
      <c r="CJ35" s="291">
        <f t="shared" ca="1" si="66"/>
        <v>0</v>
      </c>
      <c r="CK35" s="292"/>
      <c r="CL35" s="137">
        <f t="shared" ca="1" si="67"/>
        <v>0</v>
      </c>
      <c r="CM35" s="136">
        <f t="shared" ca="1" si="68"/>
        <v>0</v>
      </c>
      <c r="CN35" s="138">
        <f t="shared" ca="1" si="69"/>
        <v>0</v>
      </c>
      <c r="CO35" s="139">
        <f t="shared" ca="1" si="70"/>
        <v>0</v>
      </c>
      <c r="CP35" s="289">
        <f t="shared" ca="1" si="71"/>
        <v>0</v>
      </c>
      <c r="CQ35" s="290"/>
      <c r="CR35" s="241">
        <f t="shared" ca="1" si="72"/>
        <v>1</v>
      </c>
      <c r="CS35" s="140">
        <f t="shared" ca="1" si="73"/>
        <v>0</v>
      </c>
      <c r="CT35" s="256">
        <f t="shared" ca="1" si="6"/>
        <v>12</v>
      </c>
      <c r="CU35" s="141">
        <f t="shared" ca="1" si="74"/>
        <v>0</v>
      </c>
      <c r="CV35" s="142">
        <f t="shared" ca="1" si="75"/>
        <v>0</v>
      </c>
      <c r="CW35" s="143">
        <f t="shared" ca="1" si="76"/>
        <v>0</v>
      </c>
      <c r="CX35" s="143">
        <f t="shared" ca="1" si="7"/>
        <v>0</v>
      </c>
      <c r="CY35" s="257">
        <f t="shared" ca="1" si="77"/>
        <v>0</v>
      </c>
      <c r="CZ35" s="136">
        <f t="shared" ca="1" si="78"/>
        <v>0</v>
      </c>
      <c r="DA35" s="144">
        <f t="shared" ca="1" si="79"/>
        <v>0</v>
      </c>
      <c r="DB35" s="143">
        <f t="shared" ca="1" si="80"/>
        <v>0</v>
      </c>
      <c r="DC35" s="143">
        <f t="shared" ca="1" si="81"/>
        <v>0</v>
      </c>
      <c r="DD35" s="136">
        <f t="shared" ca="1" si="82"/>
        <v>0</v>
      </c>
      <c r="DE35" s="242">
        <f t="shared" ca="1" si="83"/>
        <v>0</v>
      </c>
      <c r="DF35" s="136">
        <f t="shared" ca="1" si="84"/>
        <v>0</v>
      </c>
      <c r="DG35" s="145">
        <f t="shared" ca="1" si="85"/>
        <v>0</v>
      </c>
      <c r="DH35" s="146">
        <f t="shared" ca="1" si="86"/>
        <v>0</v>
      </c>
      <c r="DI35" s="242">
        <f t="shared" ca="1" si="87"/>
        <v>0</v>
      </c>
      <c r="DJ35" s="147"/>
      <c r="DK35" s="148">
        <f t="shared" ca="1" si="88"/>
        <v>0</v>
      </c>
      <c r="DL35" s="148">
        <f t="shared" ca="1" si="89"/>
        <v>0</v>
      </c>
      <c r="DM35" s="149">
        <f t="shared" ca="1" si="90"/>
        <v>0</v>
      </c>
      <c r="DN35" s="150">
        <f t="shared" ca="1" si="91"/>
        <v>1</v>
      </c>
      <c r="DO35" s="147"/>
      <c r="DP35" s="151">
        <f t="shared" ca="1" si="92"/>
        <v>0</v>
      </c>
      <c r="DQ35" s="152">
        <f t="shared" ca="1" si="93"/>
        <v>0</v>
      </c>
      <c r="DR35" s="152">
        <f t="shared" ca="1" si="8"/>
        <v>0</v>
      </c>
      <c r="DS35" s="152" t="str">
        <f t="shared" ca="1" si="9"/>
        <v/>
      </c>
      <c r="DT35" s="152">
        <f t="shared" ca="1" si="10"/>
        <v>0</v>
      </c>
      <c r="DU35" s="152" t="str">
        <f t="shared" ca="1" si="11"/>
        <v/>
      </c>
      <c r="DV35" s="153"/>
      <c r="DW35" s="151">
        <f t="shared" ca="1" si="12"/>
        <v>0</v>
      </c>
      <c r="DX35" s="145">
        <f t="shared" ca="1" si="13"/>
        <v>0</v>
      </c>
      <c r="DY35" s="145">
        <f t="shared" ca="1" si="14"/>
        <v>0</v>
      </c>
      <c r="DZ35" s="145">
        <f t="shared" ca="1" si="15"/>
        <v>0</v>
      </c>
      <c r="EA35" s="145">
        <f t="shared" ca="1" si="16"/>
        <v>0</v>
      </c>
      <c r="EB35" s="145">
        <f t="shared" ca="1" si="17"/>
        <v>0</v>
      </c>
      <c r="EC35" s="145">
        <f t="shared" ca="1" si="18"/>
        <v>0</v>
      </c>
      <c r="ED35" s="145">
        <f t="shared" ca="1" si="19"/>
        <v>0</v>
      </c>
      <c r="EE35" s="145">
        <f t="shared" ca="1" si="20"/>
        <v>0</v>
      </c>
      <c r="EF35" s="145">
        <f t="shared" ca="1" si="21"/>
        <v>0</v>
      </c>
      <c r="EG35" s="145">
        <f t="shared" ca="1" si="22"/>
        <v>0</v>
      </c>
      <c r="EH35" s="145">
        <f t="shared" ca="1" si="23"/>
        <v>0</v>
      </c>
      <c r="EI35" s="152">
        <f t="shared" ca="1" si="94"/>
        <v>0</v>
      </c>
      <c r="EJ35" s="152">
        <f t="shared" ca="1" si="95"/>
        <v>0</v>
      </c>
      <c r="EK35" s="152">
        <f t="shared" ca="1" si="96"/>
        <v>0</v>
      </c>
      <c r="EL35" s="152">
        <f t="shared" ca="1" si="97"/>
        <v>0</v>
      </c>
      <c r="EM35" s="152">
        <f t="shared" ca="1" si="98"/>
        <v>0</v>
      </c>
      <c r="EN35" s="152">
        <f t="shared" ca="1" si="99"/>
        <v>0</v>
      </c>
      <c r="EO35" s="152">
        <f t="shared" ca="1" si="100"/>
        <v>0</v>
      </c>
      <c r="EP35" s="152">
        <f t="shared" ca="1" si="101"/>
        <v>0</v>
      </c>
      <c r="EQ35" s="152">
        <f t="shared" ca="1" si="102"/>
        <v>0</v>
      </c>
      <c r="ER35" s="152">
        <f t="shared" ca="1" si="103"/>
        <v>0</v>
      </c>
      <c r="ES35" s="152">
        <f t="shared" ca="1" si="104"/>
        <v>0</v>
      </c>
      <c r="ET35" s="152">
        <f t="shared" ca="1" si="105"/>
        <v>0</v>
      </c>
      <c r="EU35" s="154">
        <f t="shared" ca="1" si="25"/>
        <v>0</v>
      </c>
      <c r="EV35" s="152" t="str">
        <f t="shared" ca="1" si="26"/>
        <v/>
      </c>
      <c r="EW35" s="152" t="str">
        <f t="shared" ca="1" si="27"/>
        <v/>
      </c>
      <c r="EX35" s="152" t="str">
        <f t="shared" ca="1" si="28"/>
        <v/>
      </c>
      <c r="EY35" s="152" t="str">
        <f t="shared" ca="1" si="29"/>
        <v/>
      </c>
      <c r="EZ35" s="152" t="str">
        <f t="shared" ca="1" si="30"/>
        <v/>
      </c>
      <c r="FA35" s="152" t="str">
        <f t="shared" ca="1" si="31"/>
        <v/>
      </c>
      <c r="FB35" s="152" t="str">
        <f t="shared" ca="1" si="32"/>
        <v/>
      </c>
      <c r="FC35" s="152" t="str">
        <f t="shared" ca="1" si="33"/>
        <v/>
      </c>
      <c r="FD35" s="152" t="str">
        <f t="shared" ca="1" si="34"/>
        <v/>
      </c>
      <c r="FE35" s="152" t="str">
        <f t="shared" ca="1" si="35"/>
        <v/>
      </c>
      <c r="FF35" s="152" t="str">
        <f t="shared" ca="1" si="36"/>
        <v/>
      </c>
      <c r="FG35" s="152" t="str">
        <f t="shared" ca="1" si="37"/>
        <v/>
      </c>
      <c r="FH35" s="154">
        <f t="shared" ca="1" si="145"/>
        <v>0</v>
      </c>
      <c r="FI35" s="152">
        <f t="shared" ca="1" si="38"/>
        <v>0</v>
      </c>
      <c r="FJ35" s="153"/>
      <c r="FK35" s="152">
        <f t="shared" ca="1" si="107"/>
        <v>0</v>
      </c>
      <c r="FL35" s="152">
        <f t="shared" ca="1" si="108"/>
        <v>0</v>
      </c>
      <c r="FM35" s="152">
        <f t="shared" ca="1" si="109"/>
        <v>0</v>
      </c>
      <c r="FN35" s="152">
        <f t="shared" ca="1" si="110"/>
        <v>0</v>
      </c>
      <c r="FO35" s="153"/>
      <c r="FP35" s="158" t="str">
        <f t="shared" ca="1" si="111"/>
        <v/>
      </c>
      <c r="FQ35" s="243" t="str">
        <f t="shared" ca="1" si="112"/>
        <v/>
      </c>
      <c r="FR35" s="159" t="str">
        <f t="shared" ca="1" si="113"/>
        <v/>
      </c>
      <c r="FS35" s="160"/>
      <c r="FT35" s="161">
        <f t="shared" ca="1" si="114"/>
        <v>0</v>
      </c>
      <c r="FU35" s="162">
        <f t="shared" ca="1" si="115"/>
        <v>0</v>
      </c>
      <c r="FV35" s="162">
        <f t="shared" ca="1" si="116"/>
        <v>0</v>
      </c>
      <c r="FW35" s="162">
        <f t="shared" ca="1" si="117"/>
        <v>0</v>
      </c>
      <c r="FX35" s="162">
        <f t="shared" ca="1" si="118"/>
        <v>0</v>
      </c>
      <c r="FY35" s="162">
        <f t="shared" ca="1" si="119"/>
        <v>0</v>
      </c>
      <c r="FZ35" s="162">
        <f t="shared" ca="1" si="120"/>
        <v>0</v>
      </c>
      <c r="GA35" s="162">
        <f t="shared" ca="1" si="121"/>
        <v>0</v>
      </c>
      <c r="GB35" s="162">
        <f t="shared" ca="1" si="122"/>
        <v>0</v>
      </c>
      <c r="GC35" s="162">
        <f t="shared" ca="1" si="123"/>
        <v>0</v>
      </c>
      <c r="GD35" s="162">
        <f t="shared" ca="1" si="124"/>
        <v>0</v>
      </c>
      <c r="GE35" s="162">
        <f t="shared" ca="1" si="125"/>
        <v>0</v>
      </c>
      <c r="GF35" s="162">
        <f t="shared" ca="1" si="126"/>
        <v>0</v>
      </c>
      <c r="GG35" s="161">
        <f t="shared" ca="1" si="127"/>
        <v>0</v>
      </c>
      <c r="GH35" s="161">
        <f t="shared" ca="1" si="128"/>
        <v>0</v>
      </c>
      <c r="GI35" s="161">
        <f t="shared" ca="1" si="129"/>
        <v>0</v>
      </c>
      <c r="GJ35" s="161">
        <f t="shared" ca="1" si="130"/>
        <v>0</v>
      </c>
      <c r="GK35" s="161">
        <f t="shared" ca="1" si="131"/>
        <v>0</v>
      </c>
      <c r="GL35" s="157"/>
      <c r="GM35" s="163">
        <f t="shared" ca="1" si="39"/>
        <v>0</v>
      </c>
      <c r="GN35" s="163">
        <f t="shared" ca="1" si="40"/>
        <v>0</v>
      </c>
      <c r="GO35" s="163">
        <f t="shared" ca="1" si="41"/>
        <v>0</v>
      </c>
      <c r="GP35" s="163">
        <f t="shared" ca="1" si="42"/>
        <v>0</v>
      </c>
      <c r="GQ35" s="163">
        <f t="shared" ca="1" si="43"/>
        <v>0</v>
      </c>
      <c r="GR35" s="163">
        <f t="shared" ca="1" si="44"/>
        <v>0</v>
      </c>
      <c r="GS35" s="163">
        <f t="shared" ca="1" si="45"/>
        <v>0</v>
      </c>
      <c r="GT35" s="163">
        <f t="shared" ca="1" si="46"/>
        <v>0</v>
      </c>
      <c r="GU35" s="163">
        <f t="shared" ca="1" si="47"/>
        <v>0</v>
      </c>
      <c r="GV35" s="163">
        <f t="shared" ca="1" si="48"/>
        <v>0</v>
      </c>
      <c r="GW35" s="163">
        <f t="shared" ca="1" si="49"/>
        <v>0</v>
      </c>
      <c r="GX35" s="164">
        <f t="shared" ca="1" si="50"/>
        <v>0</v>
      </c>
      <c r="GY35" s="165">
        <f t="shared" ca="1" si="132"/>
        <v>0</v>
      </c>
      <c r="GZ35" s="165">
        <f t="shared" ca="1" si="133"/>
        <v>0</v>
      </c>
      <c r="HA35" s="166">
        <f t="shared" ca="1" si="134"/>
        <v>0</v>
      </c>
      <c r="HB35" s="245">
        <f t="shared" ca="1" si="135"/>
        <v>1</v>
      </c>
      <c r="HC35" s="166">
        <f t="shared" ca="1" si="136"/>
        <v>0</v>
      </c>
      <c r="HD35" s="167">
        <f t="shared" ca="1" si="51"/>
        <v>0</v>
      </c>
      <c r="HE35" s="168">
        <f t="shared" ca="1" si="52"/>
        <v>0</v>
      </c>
      <c r="HF35" s="169">
        <f t="shared" ca="1" si="53"/>
        <v>0</v>
      </c>
      <c r="HG35" s="170" t="str">
        <f t="shared" ca="1" si="137"/>
        <v/>
      </c>
      <c r="HH35" s="171">
        <f t="shared" ca="1" si="138"/>
        <v>0</v>
      </c>
      <c r="HI35" s="246" t="str">
        <f t="shared" ca="1" si="139"/>
        <v/>
      </c>
      <c r="HJ35" s="221">
        <f t="shared" ca="1" si="140"/>
        <v>0</v>
      </c>
      <c r="HK35" s="249">
        <f t="shared" ca="1" si="141"/>
        <v>1</v>
      </c>
      <c r="HL35" s="197">
        <f t="shared" ca="1" si="142"/>
        <v>0</v>
      </c>
      <c r="HN35" s="162" t="str">
        <f t="shared" ca="1" si="54"/>
        <v/>
      </c>
      <c r="HO35" s="161" t="str">
        <f t="shared" ca="1" si="54"/>
        <v/>
      </c>
      <c r="HP35" s="161" t="str">
        <f t="shared" ca="1" si="54"/>
        <v/>
      </c>
      <c r="HQ35" s="161" t="str">
        <f t="shared" ca="1" si="54"/>
        <v/>
      </c>
      <c r="HR35" s="161" t="str">
        <f t="shared" ca="1" si="54"/>
        <v/>
      </c>
      <c r="HS35" s="161" t="str">
        <f t="shared" ca="1" si="54"/>
        <v/>
      </c>
      <c r="HT35" s="161" t="str">
        <f t="shared" ca="1" si="55"/>
        <v/>
      </c>
      <c r="HU35" s="161" t="str">
        <f t="shared" ca="1" si="55"/>
        <v/>
      </c>
      <c r="HV35" s="161" t="str">
        <f t="shared" ca="1" si="55"/>
        <v/>
      </c>
      <c r="HW35" s="161" t="str">
        <f t="shared" ca="1" si="55"/>
        <v/>
      </c>
      <c r="HX35" s="161" t="str">
        <f t="shared" ca="1" si="55"/>
        <v/>
      </c>
      <c r="HY35" s="161" t="str">
        <f t="shared" ca="1" si="55"/>
        <v/>
      </c>
      <c r="HZ35" s="161">
        <f t="shared" ca="1" si="143"/>
        <v>0</v>
      </c>
      <c r="IA35" s="244">
        <f t="shared" ca="1" si="144"/>
        <v>0</v>
      </c>
    </row>
    <row r="36" spans="2:235">
      <c r="B36" s="129">
        <v>22</v>
      </c>
      <c r="C36" s="295"/>
      <c r="D36" s="296"/>
      <c r="E36" s="297"/>
      <c r="F36" s="298"/>
      <c r="G36" s="18"/>
      <c r="H36" s="3"/>
      <c r="I36" s="3"/>
      <c r="J36" s="4"/>
      <c r="K36" s="287"/>
      <c r="L36" s="288"/>
      <c r="M36" s="208"/>
      <c r="N36" s="19"/>
      <c r="O36" s="11"/>
      <c r="P36" s="19"/>
      <c r="Q36" s="11"/>
      <c r="R36" s="3"/>
      <c r="S36" s="5"/>
      <c r="T36" s="6"/>
      <c r="U36" s="1"/>
      <c r="V36" s="8"/>
      <c r="W36" s="8"/>
      <c r="X36" s="224"/>
      <c r="Y36" s="224"/>
      <c r="Z36" s="224"/>
      <c r="AA36" s="224"/>
      <c r="AB36" s="224"/>
      <c r="AC36" s="224"/>
      <c r="AD36" s="222"/>
      <c r="AE36" s="223"/>
      <c r="AF36" s="222"/>
      <c r="AG36" s="223"/>
      <c r="AH36" s="222"/>
      <c r="AI36" s="223"/>
      <c r="AJ36" s="15"/>
      <c r="AK36" s="15"/>
      <c r="AL36" s="15"/>
      <c r="AM36" s="15"/>
      <c r="AN36" s="15"/>
      <c r="AO36" s="15"/>
      <c r="AP36" s="15"/>
      <c r="AQ36" s="15"/>
      <c r="AR36" s="15"/>
      <c r="AS36" s="15"/>
      <c r="AT36" s="15"/>
      <c r="AU36" s="15"/>
      <c r="AV36" s="216"/>
      <c r="AW36" s="210"/>
      <c r="AX36" s="12"/>
      <c r="AY36" s="19"/>
      <c r="AZ36" s="226"/>
      <c r="BA36" s="211"/>
      <c r="BB36" s="214" t="str">
        <f t="shared" ca="1" si="5"/>
        <v/>
      </c>
      <c r="BC36" s="209"/>
      <c r="BD36" s="209"/>
      <c r="BE36" s="130">
        <f t="shared" ca="1" si="56"/>
        <v>0</v>
      </c>
      <c r="BF36" s="131"/>
      <c r="BG36" s="132" t="str">
        <f t="shared" ca="1" si="57"/>
        <v>○</v>
      </c>
      <c r="BH36" s="132" t="str">
        <f t="shared" ca="1" si="58"/>
        <v/>
      </c>
      <c r="BI36" s="132"/>
      <c r="BJ36" s="132" t="str">
        <f t="shared" ca="1" si="59"/>
        <v/>
      </c>
      <c r="BK36" s="132" t="str">
        <f t="shared" ca="1" si="60"/>
        <v>○</v>
      </c>
      <c r="BL36" s="132"/>
      <c r="BM36" s="132"/>
      <c r="BN36" s="132" t="str">
        <f t="shared" ca="1" si="61"/>
        <v/>
      </c>
      <c r="BO36" s="132" t="str">
        <f t="shared" ca="1" si="62"/>
        <v>○</v>
      </c>
      <c r="BP36" s="132" t="str">
        <f t="shared" ca="1" si="63"/>
        <v/>
      </c>
      <c r="BQ36" s="132"/>
      <c r="BR36" s="172"/>
      <c r="BS36" s="174"/>
      <c r="BT36" s="174"/>
      <c r="BU36" s="174"/>
      <c r="BV36" s="174"/>
      <c r="BW36" s="174"/>
      <c r="BX36" s="174"/>
      <c r="BY36" s="174"/>
      <c r="BZ36" s="174"/>
      <c r="CA36" s="174"/>
      <c r="CB36" s="174"/>
      <c r="CC36" s="174"/>
      <c r="CD36" s="174"/>
      <c r="CE36" s="175"/>
      <c r="CF36" s="26">
        <v>35</v>
      </c>
      <c r="CG36" s="136">
        <f t="shared" ca="1" si="64"/>
        <v>22</v>
      </c>
      <c r="CH36" s="289">
        <f t="shared" ca="1" si="65"/>
        <v>0</v>
      </c>
      <c r="CI36" s="290"/>
      <c r="CJ36" s="291">
        <f t="shared" ca="1" si="66"/>
        <v>0</v>
      </c>
      <c r="CK36" s="292"/>
      <c r="CL36" s="137">
        <f t="shared" ca="1" si="67"/>
        <v>0</v>
      </c>
      <c r="CM36" s="136">
        <f t="shared" ca="1" si="68"/>
        <v>0</v>
      </c>
      <c r="CN36" s="138">
        <f t="shared" ca="1" si="69"/>
        <v>0</v>
      </c>
      <c r="CO36" s="139">
        <f t="shared" ca="1" si="70"/>
        <v>0</v>
      </c>
      <c r="CP36" s="289">
        <f t="shared" ca="1" si="71"/>
        <v>0</v>
      </c>
      <c r="CQ36" s="290"/>
      <c r="CR36" s="241">
        <f t="shared" ca="1" si="72"/>
        <v>1</v>
      </c>
      <c r="CS36" s="140">
        <f t="shared" ca="1" si="73"/>
        <v>0</v>
      </c>
      <c r="CT36" s="256">
        <f t="shared" ca="1" si="6"/>
        <v>12</v>
      </c>
      <c r="CU36" s="141">
        <f t="shared" ca="1" si="74"/>
        <v>0</v>
      </c>
      <c r="CV36" s="142">
        <f t="shared" ca="1" si="75"/>
        <v>0</v>
      </c>
      <c r="CW36" s="143">
        <f t="shared" ca="1" si="76"/>
        <v>0</v>
      </c>
      <c r="CX36" s="143">
        <f t="shared" ca="1" si="7"/>
        <v>0</v>
      </c>
      <c r="CY36" s="257">
        <f t="shared" ca="1" si="77"/>
        <v>0</v>
      </c>
      <c r="CZ36" s="136">
        <f t="shared" ca="1" si="78"/>
        <v>0</v>
      </c>
      <c r="DA36" s="144">
        <f t="shared" ca="1" si="79"/>
        <v>0</v>
      </c>
      <c r="DB36" s="143">
        <f t="shared" ca="1" si="80"/>
        <v>0</v>
      </c>
      <c r="DC36" s="143">
        <f t="shared" ca="1" si="81"/>
        <v>0</v>
      </c>
      <c r="DD36" s="136">
        <f t="shared" ca="1" si="82"/>
        <v>0</v>
      </c>
      <c r="DE36" s="242">
        <f t="shared" ca="1" si="83"/>
        <v>0</v>
      </c>
      <c r="DF36" s="136">
        <f t="shared" ca="1" si="84"/>
        <v>0</v>
      </c>
      <c r="DG36" s="145">
        <f t="shared" ca="1" si="85"/>
        <v>0</v>
      </c>
      <c r="DH36" s="146">
        <f t="shared" ca="1" si="86"/>
        <v>0</v>
      </c>
      <c r="DI36" s="242">
        <f t="shared" ca="1" si="87"/>
        <v>0</v>
      </c>
      <c r="DJ36" s="147"/>
      <c r="DK36" s="148">
        <f t="shared" ca="1" si="88"/>
        <v>0</v>
      </c>
      <c r="DL36" s="148">
        <f t="shared" ca="1" si="89"/>
        <v>0</v>
      </c>
      <c r="DM36" s="149">
        <f t="shared" ca="1" si="90"/>
        <v>0</v>
      </c>
      <c r="DN36" s="150">
        <f t="shared" ca="1" si="91"/>
        <v>1</v>
      </c>
      <c r="DO36" s="147"/>
      <c r="DP36" s="151">
        <f t="shared" ca="1" si="92"/>
        <v>0</v>
      </c>
      <c r="DQ36" s="152">
        <f t="shared" ca="1" si="93"/>
        <v>0</v>
      </c>
      <c r="DR36" s="152">
        <f t="shared" ca="1" si="8"/>
        <v>0</v>
      </c>
      <c r="DS36" s="152" t="str">
        <f t="shared" ca="1" si="9"/>
        <v/>
      </c>
      <c r="DT36" s="152">
        <f t="shared" ca="1" si="10"/>
        <v>0</v>
      </c>
      <c r="DU36" s="152" t="str">
        <f t="shared" ca="1" si="11"/>
        <v/>
      </c>
      <c r="DV36" s="153"/>
      <c r="DW36" s="151">
        <f t="shared" ca="1" si="12"/>
        <v>0</v>
      </c>
      <c r="DX36" s="145">
        <f t="shared" ca="1" si="13"/>
        <v>0</v>
      </c>
      <c r="DY36" s="145">
        <f t="shared" ca="1" si="14"/>
        <v>0</v>
      </c>
      <c r="DZ36" s="145">
        <f t="shared" ca="1" si="15"/>
        <v>0</v>
      </c>
      <c r="EA36" s="145">
        <f t="shared" ca="1" si="16"/>
        <v>0</v>
      </c>
      <c r="EB36" s="145">
        <f t="shared" ca="1" si="17"/>
        <v>0</v>
      </c>
      <c r="EC36" s="145">
        <f t="shared" ca="1" si="18"/>
        <v>0</v>
      </c>
      <c r="ED36" s="145">
        <f t="shared" ca="1" si="19"/>
        <v>0</v>
      </c>
      <c r="EE36" s="145">
        <f t="shared" ca="1" si="20"/>
        <v>0</v>
      </c>
      <c r="EF36" s="145">
        <f t="shared" ca="1" si="21"/>
        <v>0</v>
      </c>
      <c r="EG36" s="145">
        <f t="shared" ca="1" si="22"/>
        <v>0</v>
      </c>
      <c r="EH36" s="145">
        <f t="shared" ca="1" si="23"/>
        <v>0</v>
      </c>
      <c r="EI36" s="152">
        <f t="shared" ca="1" si="94"/>
        <v>0</v>
      </c>
      <c r="EJ36" s="152">
        <f t="shared" ca="1" si="95"/>
        <v>0</v>
      </c>
      <c r="EK36" s="152">
        <f t="shared" ca="1" si="96"/>
        <v>0</v>
      </c>
      <c r="EL36" s="152">
        <f t="shared" ca="1" si="97"/>
        <v>0</v>
      </c>
      <c r="EM36" s="152">
        <f t="shared" ca="1" si="98"/>
        <v>0</v>
      </c>
      <c r="EN36" s="152">
        <f t="shared" ca="1" si="99"/>
        <v>0</v>
      </c>
      <c r="EO36" s="152">
        <f t="shared" ca="1" si="100"/>
        <v>0</v>
      </c>
      <c r="EP36" s="152">
        <f t="shared" ca="1" si="101"/>
        <v>0</v>
      </c>
      <c r="EQ36" s="152">
        <f t="shared" ca="1" si="102"/>
        <v>0</v>
      </c>
      <c r="ER36" s="152">
        <f t="shared" ca="1" si="103"/>
        <v>0</v>
      </c>
      <c r="ES36" s="152">
        <f t="shared" ca="1" si="104"/>
        <v>0</v>
      </c>
      <c r="ET36" s="152">
        <f t="shared" ca="1" si="105"/>
        <v>0</v>
      </c>
      <c r="EU36" s="154">
        <f t="shared" ca="1" si="25"/>
        <v>0</v>
      </c>
      <c r="EV36" s="152" t="str">
        <f t="shared" ca="1" si="26"/>
        <v/>
      </c>
      <c r="EW36" s="152" t="str">
        <f t="shared" ca="1" si="27"/>
        <v/>
      </c>
      <c r="EX36" s="152" t="str">
        <f t="shared" ca="1" si="28"/>
        <v/>
      </c>
      <c r="EY36" s="152" t="str">
        <f t="shared" ca="1" si="29"/>
        <v/>
      </c>
      <c r="EZ36" s="152" t="str">
        <f t="shared" ca="1" si="30"/>
        <v/>
      </c>
      <c r="FA36" s="152" t="str">
        <f t="shared" ca="1" si="31"/>
        <v/>
      </c>
      <c r="FB36" s="152" t="str">
        <f t="shared" ca="1" si="32"/>
        <v/>
      </c>
      <c r="FC36" s="152" t="str">
        <f t="shared" ca="1" si="33"/>
        <v/>
      </c>
      <c r="FD36" s="152" t="str">
        <f t="shared" ca="1" si="34"/>
        <v/>
      </c>
      <c r="FE36" s="152" t="str">
        <f t="shared" ca="1" si="35"/>
        <v/>
      </c>
      <c r="FF36" s="152" t="str">
        <f t="shared" ca="1" si="36"/>
        <v/>
      </c>
      <c r="FG36" s="152" t="str">
        <f t="shared" ca="1" si="37"/>
        <v/>
      </c>
      <c r="FH36" s="154">
        <f t="shared" ca="1" si="145"/>
        <v>0</v>
      </c>
      <c r="FI36" s="152">
        <f t="shared" ca="1" si="38"/>
        <v>0</v>
      </c>
      <c r="FJ36" s="153"/>
      <c r="FK36" s="152">
        <f t="shared" ca="1" si="107"/>
        <v>0</v>
      </c>
      <c r="FL36" s="152">
        <f t="shared" ca="1" si="108"/>
        <v>0</v>
      </c>
      <c r="FM36" s="152">
        <f t="shared" ca="1" si="109"/>
        <v>0</v>
      </c>
      <c r="FN36" s="152">
        <f t="shared" ca="1" si="110"/>
        <v>0</v>
      </c>
      <c r="FO36" s="153"/>
      <c r="FP36" s="158" t="str">
        <f t="shared" ca="1" si="111"/>
        <v/>
      </c>
      <c r="FQ36" s="243" t="str">
        <f t="shared" ca="1" si="112"/>
        <v/>
      </c>
      <c r="FR36" s="159" t="str">
        <f t="shared" ca="1" si="113"/>
        <v/>
      </c>
      <c r="FS36" s="160"/>
      <c r="FT36" s="161">
        <f t="shared" ca="1" si="114"/>
        <v>0</v>
      </c>
      <c r="FU36" s="162">
        <f t="shared" ca="1" si="115"/>
        <v>0</v>
      </c>
      <c r="FV36" s="162">
        <f t="shared" ca="1" si="116"/>
        <v>0</v>
      </c>
      <c r="FW36" s="162">
        <f t="shared" ca="1" si="117"/>
        <v>0</v>
      </c>
      <c r="FX36" s="162">
        <f t="shared" ca="1" si="118"/>
        <v>0</v>
      </c>
      <c r="FY36" s="162">
        <f t="shared" ca="1" si="119"/>
        <v>0</v>
      </c>
      <c r="FZ36" s="162">
        <f t="shared" ca="1" si="120"/>
        <v>0</v>
      </c>
      <c r="GA36" s="162">
        <f t="shared" ca="1" si="121"/>
        <v>0</v>
      </c>
      <c r="GB36" s="162">
        <f t="shared" ca="1" si="122"/>
        <v>0</v>
      </c>
      <c r="GC36" s="162">
        <f t="shared" ca="1" si="123"/>
        <v>0</v>
      </c>
      <c r="GD36" s="162">
        <f t="shared" ca="1" si="124"/>
        <v>0</v>
      </c>
      <c r="GE36" s="162">
        <f t="shared" ca="1" si="125"/>
        <v>0</v>
      </c>
      <c r="GF36" s="162">
        <f t="shared" ca="1" si="126"/>
        <v>0</v>
      </c>
      <c r="GG36" s="161">
        <f t="shared" ca="1" si="127"/>
        <v>0</v>
      </c>
      <c r="GH36" s="161">
        <f t="shared" ca="1" si="128"/>
        <v>0</v>
      </c>
      <c r="GI36" s="161">
        <f t="shared" ca="1" si="129"/>
        <v>0</v>
      </c>
      <c r="GJ36" s="161">
        <f t="shared" ca="1" si="130"/>
        <v>0</v>
      </c>
      <c r="GK36" s="161">
        <f t="shared" ca="1" si="131"/>
        <v>0</v>
      </c>
      <c r="GL36" s="157"/>
      <c r="GM36" s="163">
        <f t="shared" ca="1" si="39"/>
        <v>0</v>
      </c>
      <c r="GN36" s="163">
        <f t="shared" ca="1" si="40"/>
        <v>0</v>
      </c>
      <c r="GO36" s="163">
        <f t="shared" ca="1" si="41"/>
        <v>0</v>
      </c>
      <c r="GP36" s="163">
        <f t="shared" ca="1" si="42"/>
        <v>0</v>
      </c>
      <c r="GQ36" s="163">
        <f t="shared" ca="1" si="43"/>
        <v>0</v>
      </c>
      <c r="GR36" s="163">
        <f t="shared" ca="1" si="44"/>
        <v>0</v>
      </c>
      <c r="GS36" s="163">
        <f t="shared" ca="1" si="45"/>
        <v>0</v>
      </c>
      <c r="GT36" s="163">
        <f t="shared" ca="1" si="46"/>
        <v>0</v>
      </c>
      <c r="GU36" s="163">
        <f t="shared" ca="1" si="47"/>
        <v>0</v>
      </c>
      <c r="GV36" s="163">
        <f t="shared" ca="1" si="48"/>
        <v>0</v>
      </c>
      <c r="GW36" s="163">
        <f t="shared" ca="1" si="49"/>
        <v>0</v>
      </c>
      <c r="GX36" s="164">
        <f t="shared" ca="1" si="50"/>
        <v>0</v>
      </c>
      <c r="GY36" s="165">
        <f t="shared" ca="1" si="132"/>
        <v>0</v>
      </c>
      <c r="GZ36" s="165">
        <f t="shared" ca="1" si="133"/>
        <v>0</v>
      </c>
      <c r="HA36" s="166">
        <f t="shared" ca="1" si="134"/>
        <v>0</v>
      </c>
      <c r="HB36" s="245">
        <f t="shared" ca="1" si="135"/>
        <v>1</v>
      </c>
      <c r="HC36" s="166">
        <f t="shared" ca="1" si="136"/>
        <v>0</v>
      </c>
      <c r="HD36" s="167">
        <f t="shared" ca="1" si="51"/>
        <v>0</v>
      </c>
      <c r="HE36" s="168">
        <f t="shared" ca="1" si="52"/>
        <v>0</v>
      </c>
      <c r="HF36" s="169">
        <f t="shared" ca="1" si="53"/>
        <v>0</v>
      </c>
      <c r="HG36" s="170" t="str">
        <f t="shared" ca="1" si="137"/>
        <v/>
      </c>
      <c r="HH36" s="171">
        <f t="shared" ca="1" si="138"/>
        <v>0</v>
      </c>
      <c r="HI36" s="246" t="str">
        <f t="shared" ca="1" si="139"/>
        <v/>
      </c>
      <c r="HJ36" s="221">
        <f t="shared" ca="1" si="140"/>
        <v>0</v>
      </c>
      <c r="HK36" s="249">
        <f t="shared" ca="1" si="141"/>
        <v>1</v>
      </c>
      <c r="HL36" s="197">
        <f t="shared" ca="1" si="142"/>
        <v>0</v>
      </c>
      <c r="HN36" s="162" t="str">
        <f t="shared" ca="1" si="54"/>
        <v/>
      </c>
      <c r="HO36" s="161" t="str">
        <f t="shared" ca="1" si="54"/>
        <v/>
      </c>
      <c r="HP36" s="161" t="str">
        <f t="shared" ca="1" si="54"/>
        <v/>
      </c>
      <c r="HQ36" s="161" t="str">
        <f t="shared" ca="1" si="54"/>
        <v/>
      </c>
      <c r="HR36" s="161" t="str">
        <f t="shared" ca="1" si="54"/>
        <v/>
      </c>
      <c r="HS36" s="161" t="str">
        <f t="shared" ca="1" si="54"/>
        <v/>
      </c>
      <c r="HT36" s="161" t="str">
        <f t="shared" ca="1" si="55"/>
        <v/>
      </c>
      <c r="HU36" s="161" t="str">
        <f t="shared" ca="1" si="55"/>
        <v/>
      </c>
      <c r="HV36" s="161" t="str">
        <f t="shared" ca="1" si="55"/>
        <v/>
      </c>
      <c r="HW36" s="161" t="str">
        <f t="shared" ca="1" si="55"/>
        <v/>
      </c>
      <c r="HX36" s="161" t="str">
        <f t="shared" ca="1" si="55"/>
        <v/>
      </c>
      <c r="HY36" s="161" t="str">
        <f t="shared" ca="1" si="55"/>
        <v/>
      </c>
      <c r="HZ36" s="161">
        <f t="shared" ca="1" si="143"/>
        <v>0</v>
      </c>
      <c r="IA36" s="244">
        <f t="shared" ca="1" si="144"/>
        <v>0</v>
      </c>
    </row>
    <row r="37" spans="2:235">
      <c r="B37" s="129">
        <v>23</v>
      </c>
      <c r="C37" s="295"/>
      <c r="D37" s="296"/>
      <c r="E37" s="297"/>
      <c r="F37" s="298"/>
      <c r="G37" s="18"/>
      <c r="H37" s="3"/>
      <c r="I37" s="3"/>
      <c r="J37" s="4"/>
      <c r="K37" s="287"/>
      <c r="L37" s="288"/>
      <c r="M37" s="208"/>
      <c r="N37" s="19"/>
      <c r="O37" s="11"/>
      <c r="P37" s="19"/>
      <c r="Q37" s="11"/>
      <c r="R37" s="3"/>
      <c r="S37" s="5"/>
      <c r="T37" s="6"/>
      <c r="U37" s="1"/>
      <c r="V37" s="8"/>
      <c r="W37" s="8"/>
      <c r="X37" s="8"/>
      <c r="Y37" s="8"/>
      <c r="Z37" s="8"/>
      <c r="AA37" s="8"/>
      <c r="AB37" s="8"/>
      <c r="AC37" s="8"/>
      <c r="AD37" s="222"/>
      <c r="AE37" s="223"/>
      <c r="AF37" s="222"/>
      <c r="AG37" s="223"/>
      <c r="AH37" s="222"/>
      <c r="AI37" s="223"/>
      <c r="AJ37" s="15"/>
      <c r="AK37" s="15"/>
      <c r="AL37" s="15"/>
      <c r="AM37" s="15"/>
      <c r="AN37" s="15"/>
      <c r="AO37" s="15"/>
      <c r="AP37" s="15"/>
      <c r="AQ37" s="15"/>
      <c r="AR37" s="15"/>
      <c r="AS37" s="15"/>
      <c r="AT37" s="15"/>
      <c r="AU37" s="15"/>
      <c r="AV37" s="216"/>
      <c r="AW37" s="210"/>
      <c r="AX37" s="12"/>
      <c r="AY37" s="19"/>
      <c r="AZ37" s="226"/>
      <c r="BA37" s="211"/>
      <c r="BB37" s="214" t="str">
        <f t="shared" ca="1" si="5"/>
        <v/>
      </c>
      <c r="BC37" s="209"/>
      <c r="BD37" s="209"/>
      <c r="BE37" s="130">
        <f t="shared" ca="1" si="56"/>
        <v>0</v>
      </c>
      <c r="BF37" s="131"/>
      <c r="BG37" s="132" t="str">
        <f t="shared" ca="1" si="57"/>
        <v>○</v>
      </c>
      <c r="BH37" s="132" t="str">
        <f t="shared" ca="1" si="58"/>
        <v/>
      </c>
      <c r="BI37" s="132"/>
      <c r="BJ37" s="132" t="str">
        <f t="shared" ca="1" si="59"/>
        <v/>
      </c>
      <c r="BK37" s="132" t="str">
        <f t="shared" ca="1" si="60"/>
        <v>○</v>
      </c>
      <c r="BL37" s="132"/>
      <c r="BM37" s="132"/>
      <c r="BN37" s="132" t="str">
        <f t="shared" ca="1" si="61"/>
        <v/>
      </c>
      <c r="BO37" s="132" t="str">
        <f t="shared" ca="1" si="62"/>
        <v>○</v>
      </c>
      <c r="BP37" s="132" t="str">
        <f t="shared" ca="1" si="63"/>
        <v/>
      </c>
      <c r="BQ37" s="132"/>
      <c r="BR37" s="172"/>
      <c r="BS37" s="174"/>
      <c r="BT37" s="174"/>
      <c r="BU37" s="174"/>
      <c r="BV37" s="174"/>
      <c r="BW37" s="174"/>
      <c r="BX37" s="174"/>
      <c r="BY37" s="174"/>
      <c r="BZ37" s="174"/>
      <c r="CA37" s="174"/>
      <c r="CB37" s="174"/>
      <c r="CC37" s="174"/>
      <c r="CD37" s="174"/>
      <c r="CE37" s="175"/>
      <c r="CF37" s="26">
        <v>36</v>
      </c>
      <c r="CG37" s="136">
        <f t="shared" ca="1" si="64"/>
        <v>23</v>
      </c>
      <c r="CH37" s="289">
        <f t="shared" ca="1" si="65"/>
        <v>0</v>
      </c>
      <c r="CI37" s="290"/>
      <c r="CJ37" s="291">
        <f t="shared" ca="1" si="66"/>
        <v>0</v>
      </c>
      <c r="CK37" s="292"/>
      <c r="CL37" s="137">
        <f t="shared" ca="1" si="67"/>
        <v>0</v>
      </c>
      <c r="CM37" s="136">
        <f t="shared" ca="1" si="68"/>
        <v>0</v>
      </c>
      <c r="CN37" s="138">
        <f t="shared" ca="1" si="69"/>
        <v>0</v>
      </c>
      <c r="CO37" s="139">
        <f t="shared" ca="1" si="70"/>
        <v>0</v>
      </c>
      <c r="CP37" s="289">
        <f t="shared" ca="1" si="71"/>
        <v>0</v>
      </c>
      <c r="CQ37" s="290"/>
      <c r="CR37" s="241">
        <f t="shared" ca="1" si="72"/>
        <v>1</v>
      </c>
      <c r="CS37" s="140">
        <f t="shared" ca="1" si="73"/>
        <v>0</v>
      </c>
      <c r="CT37" s="256">
        <f t="shared" ca="1" si="6"/>
        <v>12</v>
      </c>
      <c r="CU37" s="141">
        <f t="shared" ca="1" si="74"/>
        <v>0</v>
      </c>
      <c r="CV37" s="142">
        <f t="shared" ca="1" si="75"/>
        <v>0</v>
      </c>
      <c r="CW37" s="143">
        <f t="shared" ca="1" si="76"/>
        <v>0</v>
      </c>
      <c r="CX37" s="143">
        <f t="shared" ca="1" si="7"/>
        <v>0</v>
      </c>
      <c r="CY37" s="257">
        <f t="shared" ca="1" si="77"/>
        <v>0</v>
      </c>
      <c r="CZ37" s="136">
        <f t="shared" ca="1" si="78"/>
        <v>0</v>
      </c>
      <c r="DA37" s="144">
        <f t="shared" ca="1" si="79"/>
        <v>0</v>
      </c>
      <c r="DB37" s="143">
        <f t="shared" ca="1" si="80"/>
        <v>0</v>
      </c>
      <c r="DC37" s="143">
        <f t="shared" ca="1" si="81"/>
        <v>0</v>
      </c>
      <c r="DD37" s="136">
        <f t="shared" ca="1" si="82"/>
        <v>0</v>
      </c>
      <c r="DE37" s="242">
        <f t="shared" ca="1" si="83"/>
        <v>0</v>
      </c>
      <c r="DF37" s="136">
        <f t="shared" ca="1" si="84"/>
        <v>0</v>
      </c>
      <c r="DG37" s="145">
        <f t="shared" ca="1" si="85"/>
        <v>0</v>
      </c>
      <c r="DH37" s="146">
        <f t="shared" ca="1" si="86"/>
        <v>0</v>
      </c>
      <c r="DI37" s="242">
        <f t="shared" ca="1" si="87"/>
        <v>0</v>
      </c>
      <c r="DJ37" s="147"/>
      <c r="DK37" s="148">
        <f t="shared" ca="1" si="88"/>
        <v>0</v>
      </c>
      <c r="DL37" s="148">
        <f t="shared" ca="1" si="89"/>
        <v>0</v>
      </c>
      <c r="DM37" s="149">
        <f t="shared" ca="1" si="90"/>
        <v>0</v>
      </c>
      <c r="DN37" s="150">
        <f t="shared" ca="1" si="91"/>
        <v>1</v>
      </c>
      <c r="DO37" s="147"/>
      <c r="DP37" s="151">
        <f t="shared" ca="1" si="92"/>
        <v>0</v>
      </c>
      <c r="DQ37" s="152">
        <f t="shared" ca="1" si="93"/>
        <v>0</v>
      </c>
      <c r="DR37" s="152">
        <f t="shared" ca="1" si="8"/>
        <v>0</v>
      </c>
      <c r="DS37" s="152" t="str">
        <f t="shared" ca="1" si="9"/>
        <v/>
      </c>
      <c r="DT37" s="152">
        <f t="shared" ca="1" si="10"/>
        <v>0</v>
      </c>
      <c r="DU37" s="152" t="str">
        <f t="shared" ca="1" si="11"/>
        <v/>
      </c>
      <c r="DV37" s="153"/>
      <c r="DW37" s="151">
        <f t="shared" ca="1" si="12"/>
        <v>0</v>
      </c>
      <c r="DX37" s="145">
        <f t="shared" ca="1" si="13"/>
        <v>0</v>
      </c>
      <c r="DY37" s="145">
        <f t="shared" ca="1" si="14"/>
        <v>0</v>
      </c>
      <c r="DZ37" s="145">
        <f t="shared" ca="1" si="15"/>
        <v>0</v>
      </c>
      <c r="EA37" s="145">
        <f t="shared" ca="1" si="16"/>
        <v>0</v>
      </c>
      <c r="EB37" s="145">
        <f t="shared" ca="1" si="17"/>
        <v>0</v>
      </c>
      <c r="EC37" s="145">
        <f t="shared" ca="1" si="18"/>
        <v>0</v>
      </c>
      <c r="ED37" s="145">
        <f t="shared" ca="1" si="19"/>
        <v>0</v>
      </c>
      <c r="EE37" s="145">
        <f t="shared" ca="1" si="20"/>
        <v>0</v>
      </c>
      <c r="EF37" s="145">
        <f t="shared" ca="1" si="21"/>
        <v>0</v>
      </c>
      <c r="EG37" s="145">
        <f t="shared" ca="1" si="22"/>
        <v>0</v>
      </c>
      <c r="EH37" s="145">
        <f t="shared" ca="1" si="23"/>
        <v>0</v>
      </c>
      <c r="EI37" s="152">
        <f t="shared" ca="1" si="94"/>
        <v>0</v>
      </c>
      <c r="EJ37" s="152">
        <f t="shared" ca="1" si="95"/>
        <v>0</v>
      </c>
      <c r="EK37" s="152">
        <f t="shared" ca="1" si="96"/>
        <v>0</v>
      </c>
      <c r="EL37" s="152">
        <f t="shared" ca="1" si="97"/>
        <v>0</v>
      </c>
      <c r="EM37" s="152">
        <f t="shared" ca="1" si="98"/>
        <v>0</v>
      </c>
      <c r="EN37" s="152">
        <f t="shared" ca="1" si="99"/>
        <v>0</v>
      </c>
      <c r="EO37" s="152">
        <f t="shared" ca="1" si="100"/>
        <v>0</v>
      </c>
      <c r="EP37" s="152">
        <f t="shared" ca="1" si="101"/>
        <v>0</v>
      </c>
      <c r="EQ37" s="152">
        <f t="shared" ca="1" si="102"/>
        <v>0</v>
      </c>
      <c r="ER37" s="152">
        <f t="shared" ca="1" si="103"/>
        <v>0</v>
      </c>
      <c r="ES37" s="152">
        <f t="shared" ca="1" si="104"/>
        <v>0</v>
      </c>
      <c r="ET37" s="152">
        <f t="shared" ca="1" si="105"/>
        <v>0</v>
      </c>
      <c r="EU37" s="154">
        <f t="shared" ca="1" si="25"/>
        <v>0</v>
      </c>
      <c r="EV37" s="152" t="str">
        <f t="shared" ca="1" si="26"/>
        <v/>
      </c>
      <c r="EW37" s="152" t="str">
        <f t="shared" ca="1" si="27"/>
        <v/>
      </c>
      <c r="EX37" s="152" t="str">
        <f t="shared" ca="1" si="28"/>
        <v/>
      </c>
      <c r="EY37" s="152" t="str">
        <f t="shared" ca="1" si="29"/>
        <v/>
      </c>
      <c r="EZ37" s="152" t="str">
        <f t="shared" ca="1" si="30"/>
        <v/>
      </c>
      <c r="FA37" s="152" t="str">
        <f t="shared" ca="1" si="31"/>
        <v/>
      </c>
      <c r="FB37" s="152" t="str">
        <f t="shared" ca="1" si="32"/>
        <v/>
      </c>
      <c r="FC37" s="152" t="str">
        <f t="shared" ca="1" si="33"/>
        <v/>
      </c>
      <c r="FD37" s="152" t="str">
        <f t="shared" ca="1" si="34"/>
        <v/>
      </c>
      <c r="FE37" s="152" t="str">
        <f t="shared" ca="1" si="35"/>
        <v/>
      </c>
      <c r="FF37" s="152" t="str">
        <f t="shared" ca="1" si="36"/>
        <v/>
      </c>
      <c r="FG37" s="152" t="str">
        <f t="shared" ca="1" si="37"/>
        <v/>
      </c>
      <c r="FH37" s="154">
        <f t="shared" ca="1" si="145"/>
        <v>0</v>
      </c>
      <c r="FI37" s="152">
        <f t="shared" ca="1" si="38"/>
        <v>0</v>
      </c>
      <c r="FJ37" s="153"/>
      <c r="FK37" s="152">
        <f t="shared" ca="1" si="107"/>
        <v>0</v>
      </c>
      <c r="FL37" s="152">
        <f t="shared" ca="1" si="108"/>
        <v>0</v>
      </c>
      <c r="FM37" s="152">
        <f t="shared" ca="1" si="109"/>
        <v>0</v>
      </c>
      <c r="FN37" s="152">
        <f t="shared" ca="1" si="110"/>
        <v>0</v>
      </c>
      <c r="FO37" s="153"/>
      <c r="FP37" s="158" t="str">
        <f t="shared" ca="1" si="111"/>
        <v/>
      </c>
      <c r="FQ37" s="243" t="str">
        <f t="shared" ca="1" si="112"/>
        <v/>
      </c>
      <c r="FR37" s="159" t="str">
        <f t="shared" ca="1" si="113"/>
        <v/>
      </c>
      <c r="FS37" s="160"/>
      <c r="FT37" s="161">
        <f t="shared" ca="1" si="114"/>
        <v>0</v>
      </c>
      <c r="FU37" s="162">
        <f t="shared" ca="1" si="115"/>
        <v>0</v>
      </c>
      <c r="FV37" s="162">
        <f t="shared" ca="1" si="116"/>
        <v>0</v>
      </c>
      <c r="FW37" s="162">
        <f t="shared" ca="1" si="117"/>
        <v>0</v>
      </c>
      <c r="FX37" s="162">
        <f t="shared" ca="1" si="118"/>
        <v>0</v>
      </c>
      <c r="FY37" s="162">
        <f t="shared" ca="1" si="119"/>
        <v>0</v>
      </c>
      <c r="FZ37" s="162">
        <f t="shared" ca="1" si="120"/>
        <v>0</v>
      </c>
      <c r="GA37" s="162">
        <f t="shared" ca="1" si="121"/>
        <v>0</v>
      </c>
      <c r="GB37" s="162">
        <f t="shared" ca="1" si="122"/>
        <v>0</v>
      </c>
      <c r="GC37" s="162">
        <f t="shared" ca="1" si="123"/>
        <v>0</v>
      </c>
      <c r="GD37" s="162">
        <f t="shared" ca="1" si="124"/>
        <v>0</v>
      </c>
      <c r="GE37" s="162">
        <f t="shared" ca="1" si="125"/>
        <v>0</v>
      </c>
      <c r="GF37" s="162">
        <f t="shared" ca="1" si="126"/>
        <v>0</v>
      </c>
      <c r="GG37" s="161">
        <f t="shared" ca="1" si="127"/>
        <v>0</v>
      </c>
      <c r="GH37" s="161">
        <f t="shared" ca="1" si="128"/>
        <v>0</v>
      </c>
      <c r="GI37" s="161">
        <f t="shared" ca="1" si="129"/>
        <v>0</v>
      </c>
      <c r="GJ37" s="161">
        <f t="shared" ca="1" si="130"/>
        <v>0</v>
      </c>
      <c r="GK37" s="161">
        <f t="shared" ca="1" si="131"/>
        <v>0</v>
      </c>
      <c r="GL37" s="157"/>
      <c r="GM37" s="163">
        <f t="shared" ca="1" si="39"/>
        <v>0</v>
      </c>
      <c r="GN37" s="163">
        <f t="shared" ca="1" si="40"/>
        <v>0</v>
      </c>
      <c r="GO37" s="163">
        <f t="shared" ca="1" si="41"/>
        <v>0</v>
      </c>
      <c r="GP37" s="163">
        <f t="shared" ca="1" si="42"/>
        <v>0</v>
      </c>
      <c r="GQ37" s="163">
        <f t="shared" ca="1" si="43"/>
        <v>0</v>
      </c>
      <c r="GR37" s="163">
        <f t="shared" ca="1" si="44"/>
        <v>0</v>
      </c>
      <c r="GS37" s="163">
        <f t="shared" ca="1" si="45"/>
        <v>0</v>
      </c>
      <c r="GT37" s="163">
        <f t="shared" ca="1" si="46"/>
        <v>0</v>
      </c>
      <c r="GU37" s="163">
        <f t="shared" ca="1" si="47"/>
        <v>0</v>
      </c>
      <c r="GV37" s="163">
        <f t="shared" ca="1" si="48"/>
        <v>0</v>
      </c>
      <c r="GW37" s="163">
        <f t="shared" ca="1" si="49"/>
        <v>0</v>
      </c>
      <c r="GX37" s="164">
        <f t="shared" ca="1" si="50"/>
        <v>0</v>
      </c>
      <c r="GY37" s="165">
        <f t="shared" ca="1" si="132"/>
        <v>0</v>
      </c>
      <c r="GZ37" s="165">
        <f t="shared" ca="1" si="133"/>
        <v>0</v>
      </c>
      <c r="HA37" s="166">
        <f t="shared" ca="1" si="134"/>
        <v>0</v>
      </c>
      <c r="HB37" s="245">
        <f t="shared" ca="1" si="135"/>
        <v>1</v>
      </c>
      <c r="HC37" s="166">
        <f t="shared" ca="1" si="136"/>
        <v>0</v>
      </c>
      <c r="HD37" s="167">
        <f t="shared" ca="1" si="51"/>
        <v>0</v>
      </c>
      <c r="HE37" s="168">
        <f t="shared" ca="1" si="52"/>
        <v>0</v>
      </c>
      <c r="HF37" s="169">
        <f t="shared" ca="1" si="53"/>
        <v>0</v>
      </c>
      <c r="HG37" s="170" t="str">
        <f t="shared" ca="1" si="137"/>
        <v/>
      </c>
      <c r="HH37" s="171">
        <f t="shared" ca="1" si="138"/>
        <v>0</v>
      </c>
      <c r="HI37" s="246" t="str">
        <f t="shared" ca="1" si="139"/>
        <v/>
      </c>
      <c r="HJ37" s="221">
        <f t="shared" ca="1" si="140"/>
        <v>0</v>
      </c>
      <c r="HK37" s="249">
        <f t="shared" ca="1" si="141"/>
        <v>1</v>
      </c>
      <c r="HL37" s="197">
        <f t="shared" ca="1" si="142"/>
        <v>0</v>
      </c>
      <c r="HN37" s="162" t="str">
        <f t="shared" ca="1" si="54"/>
        <v/>
      </c>
      <c r="HO37" s="161" t="str">
        <f t="shared" ca="1" si="54"/>
        <v/>
      </c>
      <c r="HP37" s="161" t="str">
        <f t="shared" ca="1" si="54"/>
        <v/>
      </c>
      <c r="HQ37" s="161" t="str">
        <f t="shared" ca="1" si="54"/>
        <v/>
      </c>
      <c r="HR37" s="161" t="str">
        <f t="shared" ca="1" si="54"/>
        <v/>
      </c>
      <c r="HS37" s="161" t="str">
        <f t="shared" ca="1" si="54"/>
        <v/>
      </c>
      <c r="HT37" s="161" t="str">
        <f t="shared" ca="1" si="55"/>
        <v/>
      </c>
      <c r="HU37" s="161" t="str">
        <f t="shared" ca="1" si="55"/>
        <v/>
      </c>
      <c r="HV37" s="161" t="str">
        <f t="shared" ca="1" si="55"/>
        <v/>
      </c>
      <c r="HW37" s="161" t="str">
        <f t="shared" ca="1" si="55"/>
        <v/>
      </c>
      <c r="HX37" s="161" t="str">
        <f t="shared" ca="1" si="55"/>
        <v/>
      </c>
      <c r="HY37" s="161" t="str">
        <f t="shared" ca="1" si="55"/>
        <v/>
      </c>
      <c r="HZ37" s="161">
        <f t="shared" ca="1" si="143"/>
        <v>0</v>
      </c>
      <c r="IA37" s="244">
        <f t="shared" ca="1" si="144"/>
        <v>0</v>
      </c>
    </row>
    <row r="38" spans="2:235">
      <c r="B38" s="129">
        <v>24</v>
      </c>
      <c r="C38" s="295"/>
      <c r="D38" s="296"/>
      <c r="E38" s="297"/>
      <c r="F38" s="298"/>
      <c r="G38" s="18"/>
      <c r="H38" s="3"/>
      <c r="I38" s="3"/>
      <c r="J38" s="4"/>
      <c r="K38" s="287"/>
      <c r="L38" s="288"/>
      <c r="M38" s="208"/>
      <c r="N38" s="19"/>
      <c r="O38" s="11"/>
      <c r="P38" s="19"/>
      <c r="Q38" s="11"/>
      <c r="R38" s="3"/>
      <c r="S38" s="5"/>
      <c r="T38" s="6"/>
      <c r="U38" s="1"/>
      <c r="V38" s="8"/>
      <c r="W38" s="8"/>
      <c r="X38" s="8"/>
      <c r="Y38" s="8"/>
      <c r="Z38" s="8"/>
      <c r="AA38" s="8"/>
      <c r="AB38" s="8"/>
      <c r="AC38" s="8"/>
      <c r="AD38" s="222"/>
      <c r="AE38" s="223"/>
      <c r="AF38" s="222"/>
      <c r="AG38" s="223"/>
      <c r="AH38" s="222"/>
      <c r="AI38" s="223"/>
      <c r="AJ38" s="15"/>
      <c r="AK38" s="15"/>
      <c r="AL38" s="15"/>
      <c r="AM38" s="15"/>
      <c r="AN38" s="15"/>
      <c r="AO38" s="15"/>
      <c r="AP38" s="15"/>
      <c r="AQ38" s="15"/>
      <c r="AR38" s="15"/>
      <c r="AS38" s="15"/>
      <c r="AT38" s="15"/>
      <c r="AU38" s="15"/>
      <c r="AV38" s="216"/>
      <c r="AW38" s="210"/>
      <c r="AX38" s="12"/>
      <c r="AY38" s="19"/>
      <c r="AZ38" s="226"/>
      <c r="BA38" s="211"/>
      <c r="BB38" s="214" t="str">
        <f t="shared" ca="1" si="5"/>
        <v/>
      </c>
      <c r="BC38" s="209"/>
      <c r="BD38" s="209"/>
      <c r="BE38" s="130">
        <f t="shared" ca="1" si="56"/>
        <v>0</v>
      </c>
      <c r="BF38" s="131"/>
      <c r="BG38" s="132" t="str">
        <f t="shared" ca="1" si="57"/>
        <v>○</v>
      </c>
      <c r="BH38" s="132" t="str">
        <f t="shared" ca="1" si="58"/>
        <v/>
      </c>
      <c r="BI38" s="132"/>
      <c r="BJ38" s="132" t="str">
        <f t="shared" ca="1" si="59"/>
        <v/>
      </c>
      <c r="BK38" s="132" t="str">
        <f t="shared" ca="1" si="60"/>
        <v>○</v>
      </c>
      <c r="BL38" s="132"/>
      <c r="BM38" s="132"/>
      <c r="BN38" s="132" t="str">
        <f t="shared" ca="1" si="61"/>
        <v/>
      </c>
      <c r="BO38" s="132" t="str">
        <f t="shared" ca="1" si="62"/>
        <v>○</v>
      </c>
      <c r="BP38" s="132" t="str">
        <f t="shared" ca="1" si="63"/>
        <v/>
      </c>
      <c r="BQ38" s="132"/>
      <c r="BR38" s="172"/>
      <c r="BS38" s="174"/>
      <c r="BT38" s="174"/>
      <c r="BU38" s="174"/>
      <c r="BV38" s="174"/>
      <c r="BW38" s="174"/>
      <c r="BX38" s="174"/>
      <c r="BY38" s="174"/>
      <c r="BZ38" s="174"/>
      <c r="CA38" s="174"/>
      <c r="CB38" s="174"/>
      <c r="CC38" s="174"/>
      <c r="CD38" s="174"/>
      <c r="CE38" s="175"/>
      <c r="CF38" s="26">
        <v>37</v>
      </c>
      <c r="CG38" s="136">
        <f t="shared" ca="1" si="64"/>
        <v>24</v>
      </c>
      <c r="CH38" s="289">
        <f t="shared" ca="1" si="65"/>
        <v>0</v>
      </c>
      <c r="CI38" s="290"/>
      <c r="CJ38" s="291">
        <f t="shared" ca="1" si="66"/>
        <v>0</v>
      </c>
      <c r="CK38" s="292"/>
      <c r="CL38" s="137">
        <f t="shared" ca="1" si="67"/>
        <v>0</v>
      </c>
      <c r="CM38" s="136">
        <f t="shared" ca="1" si="68"/>
        <v>0</v>
      </c>
      <c r="CN38" s="138">
        <f t="shared" ca="1" si="69"/>
        <v>0</v>
      </c>
      <c r="CO38" s="139">
        <f t="shared" ca="1" si="70"/>
        <v>0</v>
      </c>
      <c r="CP38" s="289">
        <f t="shared" ca="1" si="71"/>
        <v>0</v>
      </c>
      <c r="CQ38" s="290"/>
      <c r="CR38" s="241">
        <f t="shared" ca="1" si="72"/>
        <v>1</v>
      </c>
      <c r="CS38" s="140">
        <f t="shared" ca="1" si="73"/>
        <v>0</v>
      </c>
      <c r="CT38" s="256">
        <f t="shared" ca="1" si="6"/>
        <v>12</v>
      </c>
      <c r="CU38" s="141">
        <f t="shared" ca="1" si="74"/>
        <v>0</v>
      </c>
      <c r="CV38" s="142">
        <f t="shared" ca="1" si="75"/>
        <v>0</v>
      </c>
      <c r="CW38" s="143">
        <f t="shared" ca="1" si="76"/>
        <v>0</v>
      </c>
      <c r="CX38" s="143">
        <f t="shared" ca="1" si="7"/>
        <v>0</v>
      </c>
      <c r="CY38" s="257">
        <f t="shared" ca="1" si="77"/>
        <v>0</v>
      </c>
      <c r="CZ38" s="136">
        <f t="shared" ca="1" si="78"/>
        <v>0</v>
      </c>
      <c r="DA38" s="144">
        <f t="shared" ca="1" si="79"/>
        <v>0</v>
      </c>
      <c r="DB38" s="143">
        <f t="shared" ca="1" si="80"/>
        <v>0</v>
      </c>
      <c r="DC38" s="143">
        <f t="shared" ca="1" si="81"/>
        <v>0</v>
      </c>
      <c r="DD38" s="136">
        <f t="shared" ca="1" si="82"/>
        <v>0</v>
      </c>
      <c r="DE38" s="242">
        <f t="shared" ca="1" si="83"/>
        <v>0</v>
      </c>
      <c r="DF38" s="136">
        <f t="shared" ca="1" si="84"/>
        <v>0</v>
      </c>
      <c r="DG38" s="145">
        <f t="shared" ca="1" si="85"/>
        <v>0</v>
      </c>
      <c r="DH38" s="146">
        <f t="shared" ca="1" si="86"/>
        <v>0</v>
      </c>
      <c r="DI38" s="242">
        <f t="shared" ca="1" si="87"/>
        <v>0</v>
      </c>
      <c r="DJ38" s="147"/>
      <c r="DK38" s="148">
        <f t="shared" ca="1" si="88"/>
        <v>0</v>
      </c>
      <c r="DL38" s="148">
        <f t="shared" ca="1" si="89"/>
        <v>0</v>
      </c>
      <c r="DM38" s="149">
        <f t="shared" ca="1" si="90"/>
        <v>0</v>
      </c>
      <c r="DN38" s="150">
        <f t="shared" ca="1" si="91"/>
        <v>1</v>
      </c>
      <c r="DO38" s="147"/>
      <c r="DP38" s="151">
        <f t="shared" ca="1" si="92"/>
        <v>0</v>
      </c>
      <c r="DQ38" s="152">
        <f t="shared" ca="1" si="93"/>
        <v>0</v>
      </c>
      <c r="DR38" s="152">
        <f t="shared" ca="1" si="8"/>
        <v>0</v>
      </c>
      <c r="DS38" s="152" t="str">
        <f t="shared" ca="1" si="9"/>
        <v/>
      </c>
      <c r="DT38" s="152">
        <f t="shared" ca="1" si="10"/>
        <v>0</v>
      </c>
      <c r="DU38" s="152" t="str">
        <f t="shared" ca="1" si="11"/>
        <v/>
      </c>
      <c r="DV38" s="153"/>
      <c r="DW38" s="151">
        <f t="shared" ca="1" si="12"/>
        <v>0</v>
      </c>
      <c r="DX38" s="145">
        <f t="shared" ca="1" si="13"/>
        <v>0</v>
      </c>
      <c r="DY38" s="145">
        <f t="shared" ca="1" si="14"/>
        <v>0</v>
      </c>
      <c r="DZ38" s="145">
        <f t="shared" ca="1" si="15"/>
        <v>0</v>
      </c>
      <c r="EA38" s="145">
        <f t="shared" ca="1" si="16"/>
        <v>0</v>
      </c>
      <c r="EB38" s="145">
        <f t="shared" ca="1" si="17"/>
        <v>0</v>
      </c>
      <c r="EC38" s="145">
        <f t="shared" ca="1" si="18"/>
        <v>0</v>
      </c>
      <c r="ED38" s="145">
        <f t="shared" ca="1" si="19"/>
        <v>0</v>
      </c>
      <c r="EE38" s="145">
        <f t="shared" ca="1" si="20"/>
        <v>0</v>
      </c>
      <c r="EF38" s="145">
        <f t="shared" ca="1" si="21"/>
        <v>0</v>
      </c>
      <c r="EG38" s="145">
        <f t="shared" ca="1" si="22"/>
        <v>0</v>
      </c>
      <c r="EH38" s="145">
        <f t="shared" ca="1" si="23"/>
        <v>0</v>
      </c>
      <c r="EI38" s="152">
        <f t="shared" ca="1" si="94"/>
        <v>0</v>
      </c>
      <c r="EJ38" s="152">
        <f t="shared" ca="1" si="95"/>
        <v>0</v>
      </c>
      <c r="EK38" s="152">
        <f t="shared" ca="1" si="96"/>
        <v>0</v>
      </c>
      <c r="EL38" s="152">
        <f t="shared" ca="1" si="97"/>
        <v>0</v>
      </c>
      <c r="EM38" s="152">
        <f t="shared" ca="1" si="98"/>
        <v>0</v>
      </c>
      <c r="EN38" s="152">
        <f t="shared" ca="1" si="99"/>
        <v>0</v>
      </c>
      <c r="EO38" s="152">
        <f t="shared" ca="1" si="100"/>
        <v>0</v>
      </c>
      <c r="EP38" s="152">
        <f t="shared" ca="1" si="101"/>
        <v>0</v>
      </c>
      <c r="EQ38" s="152">
        <f t="shared" ca="1" si="102"/>
        <v>0</v>
      </c>
      <c r="ER38" s="152">
        <f t="shared" ca="1" si="103"/>
        <v>0</v>
      </c>
      <c r="ES38" s="152">
        <f t="shared" ca="1" si="104"/>
        <v>0</v>
      </c>
      <c r="ET38" s="152">
        <f t="shared" ca="1" si="105"/>
        <v>0</v>
      </c>
      <c r="EU38" s="154">
        <f t="shared" ca="1" si="25"/>
        <v>0</v>
      </c>
      <c r="EV38" s="152" t="str">
        <f t="shared" ca="1" si="26"/>
        <v/>
      </c>
      <c r="EW38" s="152" t="str">
        <f t="shared" ca="1" si="27"/>
        <v/>
      </c>
      <c r="EX38" s="152" t="str">
        <f t="shared" ca="1" si="28"/>
        <v/>
      </c>
      <c r="EY38" s="152" t="str">
        <f t="shared" ca="1" si="29"/>
        <v/>
      </c>
      <c r="EZ38" s="152" t="str">
        <f t="shared" ca="1" si="30"/>
        <v/>
      </c>
      <c r="FA38" s="152" t="str">
        <f t="shared" ca="1" si="31"/>
        <v/>
      </c>
      <c r="FB38" s="152" t="str">
        <f t="shared" ca="1" si="32"/>
        <v/>
      </c>
      <c r="FC38" s="152" t="str">
        <f t="shared" ca="1" si="33"/>
        <v/>
      </c>
      <c r="FD38" s="152" t="str">
        <f t="shared" ca="1" si="34"/>
        <v/>
      </c>
      <c r="FE38" s="152" t="str">
        <f t="shared" ca="1" si="35"/>
        <v/>
      </c>
      <c r="FF38" s="152" t="str">
        <f t="shared" ca="1" si="36"/>
        <v/>
      </c>
      <c r="FG38" s="152" t="str">
        <f t="shared" ca="1" si="37"/>
        <v/>
      </c>
      <c r="FH38" s="154">
        <f t="shared" ca="1" si="145"/>
        <v>0</v>
      </c>
      <c r="FI38" s="152">
        <f t="shared" ca="1" si="38"/>
        <v>0</v>
      </c>
      <c r="FJ38" s="153"/>
      <c r="FK38" s="152">
        <f t="shared" ca="1" si="107"/>
        <v>0</v>
      </c>
      <c r="FL38" s="152">
        <f t="shared" ca="1" si="108"/>
        <v>0</v>
      </c>
      <c r="FM38" s="152">
        <f t="shared" ca="1" si="109"/>
        <v>0</v>
      </c>
      <c r="FN38" s="152">
        <f t="shared" ca="1" si="110"/>
        <v>0</v>
      </c>
      <c r="FO38" s="153"/>
      <c r="FP38" s="158" t="str">
        <f t="shared" ca="1" si="111"/>
        <v/>
      </c>
      <c r="FQ38" s="243" t="str">
        <f t="shared" ca="1" si="112"/>
        <v/>
      </c>
      <c r="FR38" s="159" t="str">
        <f t="shared" ca="1" si="113"/>
        <v/>
      </c>
      <c r="FS38" s="160"/>
      <c r="FT38" s="161">
        <f t="shared" ca="1" si="114"/>
        <v>0</v>
      </c>
      <c r="FU38" s="162">
        <f t="shared" ca="1" si="115"/>
        <v>0</v>
      </c>
      <c r="FV38" s="162">
        <f t="shared" ca="1" si="116"/>
        <v>0</v>
      </c>
      <c r="FW38" s="162">
        <f t="shared" ca="1" si="117"/>
        <v>0</v>
      </c>
      <c r="FX38" s="162">
        <f t="shared" ca="1" si="118"/>
        <v>0</v>
      </c>
      <c r="FY38" s="162">
        <f t="shared" ca="1" si="119"/>
        <v>0</v>
      </c>
      <c r="FZ38" s="162">
        <f t="shared" ca="1" si="120"/>
        <v>0</v>
      </c>
      <c r="GA38" s="162">
        <f t="shared" ca="1" si="121"/>
        <v>0</v>
      </c>
      <c r="GB38" s="162">
        <f t="shared" ca="1" si="122"/>
        <v>0</v>
      </c>
      <c r="GC38" s="162">
        <f t="shared" ca="1" si="123"/>
        <v>0</v>
      </c>
      <c r="GD38" s="162">
        <f t="shared" ca="1" si="124"/>
        <v>0</v>
      </c>
      <c r="GE38" s="162">
        <f t="shared" ca="1" si="125"/>
        <v>0</v>
      </c>
      <c r="GF38" s="162">
        <f t="shared" ca="1" si="126"/>
        <v>0</v>
      </c>
      <c r="GG38" s="161">
        <f t="shared" ca="1" si="127"/>
        <v>0</v>
      </c>
      <c r="GH38" s="161">
        <f t="shared" ca="1" si="128"/>
        <v>0</v>
      </c>
      <c r="GI38" s="161">
        <f t="shared" ca="1" si="129"/>
        <v>0</v>
      </c>
      <c r="GJ38" s="161">
        <f t="shared" ca="1" si="130"/>
        <v>0</v>
      </c>
      <c r="GK38" s="161">
        <f t="shared" ca="1" si="131"/>
        <v>0</v>
      </c>
      <c r="GL38" s="157"/>
      <c r="GM38" s="163">
        <f t="shared" ca="1" si="39"/>
        <v>0</v>
      </c>
      <c r="GN38" s="163">
        <f t="shared" ca="1" si="40"/>
        <v>0</v>
      </c>
      <c r="GO38" s="163">
        <f t="shared" ca="1" si="41"/>
        <v>0</v>
      </c>
      <c r="GP38" s="163">
        <f t="shared" ca="1" si="42"/>
        <v>0</v>
      </c>
      <c r="GQ38" s="163">
        <f t="shared" ca="1" si="43"/>
        <v>0</v>
      </c>
      <c r="GR38" s="163">
        <f t="shared" ca="1" si="44"/>
        <v>0</v>
      </c>
      <c r="GS38" s="163">
        <f t="shared" ca="1" si="45"/>
        <v>0</v>
      </c>
      <c r="GT38" s="163">
        <f t="shared" ca="1" si="46"/>
        <v>0</v>
      </c>
      <c r="GU38" s="163">
        <f t="shared" ca="1" si="47"/>
        <v>0</v>
      </c>
      <c r="GV38" s="163">
        <f t="shared" ca="1" si="48"/>
        <v>0</v>
      </c>
      <c r="GW38" s="163">
        <f t="shared" ca="1" si="49"/>
        <v>0</v>
      </c>
      <c r="GX38" s="164">
        <f t="shared" ca="1" si="50"/>
        <v>0</v>
      </c>
      <c r="GY38" s="165">
        <f t="shared" ca="1" si="132"/>
        <v>0</v>
      </c>
      <c r="GZ38" s="165">
        <f t="shared" ca="1" si="133"/>
        <v>0</v>
      </c>
      <c r="HA38" s="166">
        <f t="shared" ca="1" si="134"/>
        <v>0</v>
      </c>
      <c r="HB38" s="245">
        <f t="shared" ca="1" si="135"/>
        <v>1</v>
      </c>
      <c r="HC38" s="166">
        <f t="shared" ca="1" si="136"/>
        <v>0</v>
      </c>
      <c r="HD38" s="167">
        <f t="shared" ca="1" si="51"/>
        <v>0</v>
      </c>
      <c r="HE38" s="168">
        <f t="shared" ca="1" si="52"/>
        <v>0</v>
      </c>
      <c r="HF38" s="169">
        <f t="shared" ca="1" si="53"/>
        <v>0</v>
      </c>
      <c r="HG38" s="170" t="str">
        <f t="shared" ca="1" si="137"/>
        <v/>
      </c>
      <c r="HH38" s="171">
        <f t="shared" ca="1" si="138"/>
        <v>0</v>
      </c>
      <c r="HI38" s="246" t="str">
        <f t="shared" ca="1" si="139"/>
        <v/>
      </c>
      <c r="HJ38" s="221">
        <f t="shared" ca="1" si="140"/>
        <v>0</v>
      </c>
      <c r="HK38" s="249">
        <f t="shared" ca="1" si="141"/>
        <v>1</v>
      </c>
      <c r="HL38" s="197">
        <f t="shared" ca="1" si="142"/>
        <v>0</v>
      </c>
      <c r="HN38" s="162" t="str">
        <f t="shared" ca="1" si="54"/>
        <v/>
      </c>
      <c r="HO38" s="161" t="str">
        <f t="shared" ca="1" si="54"/>
        <v/>
      </c>
      <c r="HP38" s="161" t="str">
        <f t="shared" ca="1" si="54"/>
        <v/>
      </c>
      <c r="HQ38" s="161" t="str">
        <f t="shared" ca="1" si="54"/>
        <v/>
      </c>
      <c r="HR38" s="161" t="str">
        <f t="shared" ca="1" si="54"/>
        <v/>
      </c>
      <c r="HS38" s="161" t="str">
        <f t="shared" ca="1" si="54"/>
        <v/>
      </c>
      <c r="HT38" s="161" t="str">
        <f t="shared" ca="1" si="55"/>
        <v/>
      </c>
      <c r="HU38" s="161" t="str">
        <f t="shared" ca="1" si="55"/>
        <v/>
      </c>
      <c r="HV38" s="161" t="str">
        <f t="shared" ca="1" si="55"/>
        <v/>
      </c>
      <c r="HW38" s="161" t="str">
        <f t="shared" ca="1" si="55"/>
        <v/>
      </c>
      <c r="HX38" s="161" t="str">
        <f t="shared" ca="1" si="55"/>
        <v/>
      </c>
      <c r="HY38" s="161" t="str">
        <f t="shared" ca="1" si="55"/>
        <v/>
      </c>
      <c r="HZ38" s="161">
        <f t="shared" ca="1" si="143"/>
        <v>0</v>
      </c>
      <c r="IA38" s="244">
        <f t="shared" ca="1" si="144"/>
        <v>0</v>
      </c>
    </row>
    <row r="39" spans="2:235">
      <c r="B39" s="129">
        <v>25</v>
      </c>
      <c r="C39" s="295"/>
      <c r="D39" s="296"/>
      <c r="E39" s="297"/>
      <c r="F39" s="298"/>
      <c r="G39" s="18"/>
      <c r="H39" s="3"/>
      <c r="I39" s="3"/>
      <c r="J39" s="4"/>
      <c r="K39" s="295"/>
      <c r="L39" s="296"/>
      <c r="M39" s="208"/>
      <c r="N39" s="19"/>
      <c r="O39" s="11"/>
      <c r="P39" s="19"/>
      <c r="Q39" s="11"/>
      <c r="R39" s="3"/>
      <c r="S39" s="5"/>
      <c r="T39" s="6"/>
      <c r="U39" s="1"/>
      <c r="V39" s="8"/>
      <c r="W39" s="8"/>
      <c r="X39" s="8"/>
      <c r="Y39" s="8"/>
      <c r="Z39" s="8"/>
      <c r="AA39" s="8"/>
      <c r="AB39" s="8"/>
      <c r="AC39" s="8"/>
      <c r="AD39" s="222"/>
      <c r="AE39" s="223"/>
      <c r="AF39" s="222"/>
      <c r="AG39" s="223"/>
      <c r="AH39" s="222"/>
      <c r="AI39" s="223"/>
      <c r="AJ39" s="15"/>
      <c r="AK39" s="15"/>
      <c r="AL39" s="15"/>
      <c r="AM39" s="15"/>
      <c r="AN39" s="15"/>
      <c r="AO39" s="15"/>
      <c r="AP39" s="15"/>
      <c r="AQ39" s="15"/>
      <c r="AR39" s="15"/>
      <c r="AS39" s="15"/>
      <c r="AT39" s="15"/>
      <c r="AU39" s="15"/>
      <c r="AV39" s="216"/>
      <c r="AW39" s="210"/>
      <c r="AX39" s="12"/>
      <c r="AY39" s="19"/>
      <c r="AZ39" s="226"/>
      <c r="BA39" s="211"/>
      <c r="BB39" s="214" t="str">
        <f t="shared" ca="1" si="5"/>
        <v/>
      </c>
      <c r="BC39" s="209"/>
      <c r="BD39" s="209"/>
      <c r="BE39" s="130">
        <f t="shared" ca="1" si="56"/>
        <v>0</v>
      </c>
      <c r="BF39" s="131"/>
      <c r="BG39" s="132" t="str">
        <f t="shared" ca="1" si="57"/>
        <v>○</v>
      </c>
      <c r="BH39" s="132" t="str">
        <f t="shared" ca="1" si="58"/>
        <v/>
      </c>
      <c r="BI39" s="132"/>
      <c r="BJ39" s="132" t="str">
        <f t="shared" ca="1" si="59"/>
        <v/>
      </c>
      <c r="BK39" s="132" t="str">
        <f t="shared" ca="1" si="60"/>
        <v>○</v>
      </c>
      <c r="BL39" s="132"/>
      <c r="BM39" s="132"/>
      <c r="BN39" s="132" t="str">
        <f t="shared" ca="1" si="61"/>
        <v/>
      </c>
      <c r="BO39" s="132" t="str">
        <f t="shared" ca="1" si="62"/>
        <v>○</v>
      </c>
      <c r="BP39" s="132" t="str">
        <f t="shared" ca="1" si="63"/>
        <v/>
      </c>
      <c r="BQ39" s="132"/>
      <c r="BR39" s="172"/>
      <c r="BS39" s="174"/>
      <c r="BT39" s="174"/>
      <c r="BU39" s="174"/>
      <c r="BV39" s="174"/>
      <c r="BW39" s="174"/>
      <c r="BX39" s="174"/>
      <c r="BY39" s="174"/>
      <c r="BZ39" s="174"/>
      <c r="CA39" s="174"/>
      <c r="CB39" s="174"/>
      <c r="CC39" s="174"/>
      <c r="CD39" s="174"/>
      <c r="CE39" s="175"/>
      <c r="CF39" s="26">
        <v>38</v>
      </c>
      <c r="CG39" s="136">
        <f t="shared" ca="1" si="64"/>
        <v>25</v>
      </c>
      <c r="CH39" s="289">
        <f t="shared" ca="1" si="65"/>
        <v>0</v>
      </c>
      <c r="CI39" s="290"/>
      <c r="CJ39" s="291">
        <f t="shared" ca="1" si="66"/>
        <v>0</v>
      </c>
      <c r="CK39" s="292"/>
      <c r="CL39" s="137">
        <f t="shared" ca="1" si="67"/>
        <v>0</v>
      </c>
      <c r="CM39" s="136">
        <f t="shared" ca="1" si="68"/>
        <v>0</v>
      </c>
      <c r="CN39" s="138">
        <f t="shared" ca="1" si="69"/>
        <v>0</v>
      </c>
      <c r="CO39" s="139">
        <f t="shared" ca="1" si="70"/>
        <v>0</v>
      </c>
      <c r="CP39" s="289">
        <f t="shared" ca="1" si="71"/>
        <v>0</v>
      </c>
      <c r="CQ39" s="290"/>
      <c r="CR39" s="241">
        <f t="shared" ca="1" si="72"/>
        <v>1</v>
      </c>
      <c r="CS39" s="140">
        <f t="shared" ca="1" si="73"/>
        <v>0</v>
      </c>
      <c r="CT39" s="256">
        <f t="shared" ca="1" si="6"/>
        <v>12</v>
      </c>
      <c r="CU39" s="141">
        <f t="shared" ca="1" si="74"/>
        <v>0</v>
      </c>
      <c r="CV39" s="142">
        <f t="shared" ca="1" si="75"/>
        <v>0</v>
      </c>
      <c r="CW39" s="143">
        <f t="shared" ca="1" si="76"/>
        <v>0</v>
      </c>
      <c r="CX39" s="143">
        <f t="shared" ca="1" si="7"/>
        <v>0</v>
      </c>
      <c r="CY39" s="257">
        <f t="shared" ca="1" si="77"/>
        <v>0</v>
      </c>
      <c r="CZ39" s="136">
        <f t="shared" ca="1" si="78"/>
        <v>0</v>
      </c>
      <c r="DA39" s="144">
        <f t="shared" ca="1" si="79"/>
        <v>0</v>
      </c>
      <c r="DB39" s="143">
        <f t="shared" ca="1" si="80"/>
        <v>0</v>
      </c>
      <c r="DC39" s="143">
        <f t="shared" ca="1" si="81"/>
        <v>0</v>
      </c>
      <c r="DD39" s="136">
        <f t="shared" ca="1" si="82"/>
        <v>0</v>
      </c>
      <c r="DE39" s="242">
        <f t="shared" ca="1" si="83"/>
        <v>0</v>
      </c>
      <c r="DF39" s="136">
        <f t="shared" ca="1" si="84"/>
        <v>0</v>
      </c>
      <c r="DG39" s="145">
        <f t="shared" ca="1" si="85"/>
        <v>0</v>
      </c>
      <c r="DH39" s="146">
        <f t="shared" ca="1" si="86"/>
        <v>0</v>
      </c>
      <c r="DI39" s="242">
        <f t="shared" ca="1" si="87"/>
        <v>0</v>
      </c>
      <c r="DJ39" s="147"/>
      <c r="DK39" s="148">
        <f t="shared" ca="1" si="88"/>
        <v>0</v>
      </c>
      <c r="DL39" s="148">
        <f t="shared" ca="1" si="89"/>
        <v>0</v>
      </c>
      <c r="DM39" s="149">
        <f t="shared" ca="1" si="90"/>
        <v>0</v>
      </c>
      <c r="DN39" s="150">
        <f t="shared" ca="1" si="91"/>
        <v>1</v>
      </c>
      <c r="DO39" s="147"/>
      <c r="DP39" s="151">
        <f t="shared" ca="1" si="92"/>
        <v>0</v>
      </c>
      <c r="DQ39" s="152">
        <f t="shared" ca="1" si="93"/>
        <v>0</v>
      </c>
      <c r="DR39" s="152">
        <f t="shared" ca="1" si="8"/>
        <v>0</v>
      </c>
      <c r="DS39" s="152" t="str">
        <f t="shared" ca="1" si="9"/>
        <v/>
      </c>
      <c r="DT39" s="152">
        <f t="shared" ca="1" si="10"/>
        <v>0</v>
      </c>
      <c r="DU39" s="152" t="str">
        <f t="shared" ca="1" si="11"/>
        <v/>
      </c>
      <c r="DV39" s="153"/>
      <c r="DW39" s="151">
        <f t="shared" ca="1" si="12"/>
        <v>0</v>
      </c>
      <c r="DX39" s="145">
        <f t="shared" ca="1" si="13"/>
        <v>0</v>
      </c>
      <c r="DY39" s="145">
        <f t="shared" ca="1" si="14"/>
        <v>0</v>
      </c>
      <c r="DZ39" s="145">
        <f t="shared" ca="1" si="15"/>
        <v>0</v>
      </c>
      <c r="EA39" s="145">
        <f t="shared" ca="1" si="16"/>
        <v>0</v>
      </c>
      <c r="EB39" s="145">
        <f t="shared" ca="1" si="17"/>
        <v>0</v>
      </c>
      <c r="EC39" s="145">
        <f t="shared" ca="1" si="18"/>
        <v>0</v>
      </c>
      <c r="ED39" s="145">
        <f t="shared" ca="1" si="19"/>
        <v>0</v>
      </c>
      <c r="EE39" s="145">
        <f t="shared" ca="1" si="20"/>
        <v>0</v>
      </c>
      <c r="EF39" s="145">
        <f t="shared" ca="1" si="21"/>
        <v>0</v>
      </c>
      <c r="EG39" s="145">
        <f t="shared" ca="1" si="22"/>
        <v>0</v>
      </c>
      <c r="EH39" s="145">
        <f t="shared" ca="1" si="23"/>
        <v>0</v>
      </c>
      <c r="EI39" s="152">
        <f t="shared" ca="1" si="94"/>
        <v>0</v>
      </c>
      <c r="EJ39" s="152">
        <f t="shared" ca="1" si="95"/>
        <v>0</v>
      </c>
      <c r="EK39" s="152">
        <f t="shared" ca="1" si="96"/>
        <v>0</v>
      </c>
      <c r="EL39" s="152">
        <f t="shared" ca="1" si="97"/>
        <v>0</v>
      </c>
      <c r="EM39" s="152">
        <f t="shared" ca="1" si="98"/>
        <v>0</v>
      </c>
      <c r="EN39" s="152">
        <f t="shared" ca="1" si="99"/>
        <v>0</v>
      </c>
      <c r="EO39" s="152">
        <f t="shared" ca="1" si="100"/>
        <v>0</v>
      </c>
      <c r="EP39" s="152">
        <f t="shared" ca="1" si="101"/>
        <v>0</v>
      </c>
      <c r="EQ39" s="152">
        <f t="shared" ca="1" si="102"/>
        <v>0</v>
      </c>
      <c r="ER39" s="152">
        <f t="shared" ca="1" si="103"/>
        <v>0</v>
      </c>
      <c r="ES39" s="152">
        <f t="shared" ca="1" si="104"/>
        <v>0</v>
      </c>
      <c r="ET39" s="152">
        <f t="shared" ca="1" si="105"/>
        <v>0</v>
      </c>
      <c r="EU39" s="154">
        <f t="shared" ca="1" si="25"/>
        <v>0</v>
      </c>
      <c r="EV39" s="152" t="str">
        <f t="shared" ca="1" si="26"/>
        <v/>
      </c>
      <c r="EW39" s="152" t="str">
        <f t="shared" ca="1" si="27"/>
        <v/>
      </c>
      <c r="EX39" s="152" t="str">
        <f t="shared" ca="1" si="28"/>
        <v/>
      </c>
      <c r="EY39" s="152" t="str">
        <f t="shared" ca="1" si="29"/>
        <v/>
      </c>
      <c r="EZ39" s="152" t="str">
        <f t="shared" ca="1" si="30"/>
        <v/>
      </c>
      <c r="FA39" s="152" t="str">
        <f t="shared" ca="1" si="31"/>
        <v/>
      </c>
      <c r="FB39" s="152" t="str">
        <f t="shared" ca="1" si="32"/>
        <v/>
      </c>
      <c r="FC39" s="152" t="str">
        <f t="shared" ca="1" si="33"/>
        <v/>
      </c>
      <c r="FD39" s="152" t="str">
        <f t="shared" ca="1" si="34"/>
        <v/>
      </c>
      <c r="FE39" s="152" t="str">
        <f t="shared" ca="1" si="35"/>
        <v/>
      </c>
      <c r="FF39" s="152" t="str">
        <f t="shared" ca="1" si="36"/>
        <v/>
      </c>
      <c r="FG39" s="152" t="str">
        <f t="shared" ca="1" si="37"/>
        <v/>
      </c>
      <c r="FH39" s="154">
        <f t="shared" ca="1" si="145"/>
        <v>0</v>
      </c>
      <c r="FI39" s="152">
        <f t="shared" ca="1" si="38"/>
        <v>0</v>
      </c>
      <c r="FJ39" s="153"/>
      <c r="FK39" s="152">
        <f t="shared" ca="1" si="107"/>
        <v>0</v>
      </c>
      <c r="FL39" s="152">
        <f t="shared" ca="1" si="108"/>
        <v>0</v>
      </c>
      <c r="FM39" s="152">
        <f t="shared" ca="1" si="109"/>
        <v>0</v>
      </c>
      <c r="FN39" s="152">
        <f t="shared" ca="1" si="110"/>
        <v>0</v>
      </c>
      <c r="FO39" s="153"/>
      <c r="FP39" s="158" t="str">
        <f t="shared" ca="1" si="111"/>
        <v/>
      </c>
      <c r="FQ39" s="243" t="str">
        <f t="shared" ca="1" si="112"/>
        <v/>
      </c>
      <c r="FR39" s="159" t="str">
        <f t="shared" ca="1" si="113"/>
        <v/>
      </c>
      <c r="FS39" s="160"/>
      <c r="FT39" s="161">
        <f t="shared" ca="1" si="114"/>
        <v>0</v>
      </c>
      <c r="FU39" s="162">
        <f t="shared" ca="1" si="115"/>
        <v>0</v>
      </c>
      <c r="FV39" s="162">
        <f t="shared" ca="1" si="116"/>
        <v>0</v>
      </c>
      <c r="FW39" s="162">
        <f t="shared" ca="1" si="117"/>
        <v>0</v>
      </c>
      <c r="FX39" s="162">
        <f t="shared" ca="1" si="118"/>
        <v>0</v>
      </c>
      <c r="FY39" s="162">
        <f t="shared" ca="1" si="119"/>
        <v>0</v>
      </c>
      <c r="FZ39" s="162">
        <f t="shared" ca="1" si="120"/>
        <v>0</v>
      </c>
      <c r="GA39" s="162">
        <f t="shared" ca="1" si="121"/>
        <v>0</v>
      </c>
      <c r="GB39" s="162">
        <f t="shared" ca="1" si="122"/>
        <v>0</v>
      </c>
      <c r="GC39" s="162">
        <f t="shared" ca="1" si="123"/>
        <v>0</v>
      </c>
      <c r="GD39" s="162">
        <f t="shared" ca="1" si="124"/>
        <v>0</v>
      </c>
      <c r="GE39" s="162">
        <f t="shared" ca="1" si="125"/>
        <v>0</v>
      </c>
      <c r="GF39" s="162">
        <f t="shared" ca="1" si="126"/>
        <v>0</v>
      </c>
      <c r="GG39" s="161">
        <f t="shared" ca="1" si="127"/>
        <v>0</v>
      </c>
      <c r="GH39" s="161">
        <f t="shared" ca="1" si="128"/>
        <v>0</v>
      </c>
      <c r="GI39" s="161">
        <f t="shared" ca="1" si="129"/>
        <v>0</v>
      </c>
      <c r="GJ39" s="161">
        <f t="shared" ca="1" si="130"/>
        <v>0</v>
      </c>
      <c r="GK39" s="161">
        <f t="shared" ca="1" si="131"/>
        <v>0</v>
      </c>
      <c r="GL39" s="157"/>
      <c r="GM39" s="163">
        <f t="shared" ca="1" si="39"/>
        <v>0</v>
      </c>
      <c r="GN39" s="163">
        <f t="shared" ca="1" si="40"/>
        <v>0</v>
      </c>
      <c r="GO39" s="163">
        <f t="shared" ca="1" si="41"/>
        <v>0</v>
      </c>
      <c r="GP39" s="163">
        <f t="shared" ca="1" si="42"/>
        <v>0</v>
      </c>
      <c r="GQ39" s="163">
        <f t="shared" ca="1" si="43"/>
        <v>0</v>
      </c>
      <c r="GR39" s="163">
        <f t="shared" ca="1" si="44"/>
        <v>0</v>
      </c>
      <c r="GS39" s="163">
        <f t="shared" ca="1" si="45"/>
        <v>0</v>
      </c>
      <c r="GT39" s="163">
        <f t="shared" ca="1" si="46"/>
        <v>0</v>
      </c>
      <c r="GU39" s="163">
        <f t="shared" ca="1" si="47"/>
        <v>0</v>
      </c>
      <c r="GV39" s="163">
        <f t="shared" ca="1" si="48"/>
        <v>0</v>
      </c>
      <c r="GW39" s="163">
        <f t="shared" ca="1" si="49"/>
        <v>0</v>
      </c>
      <c r="GX39" s="164">
        <f t="shared" ca="1" si="50"/>
        <v>0</v>
      </c>
      <c r="GY39" s="165">
        <f t="shared" ca="1" si="132"/>
        <v>0</v>
      </c>
      <c r="GZ39" s="165">
        <f t="shared" ca="1" si="133"/>
        <v>0</v>
      </c>
      <c r="HA39" s="166">
        <f t="shared" ca="1" si="134"/>
        <v>0</v>
      </c>
      <c r="HB39" s="245">
        <f t="shared" ca="1" si="135"/>
        <v>1</v>
      </c>
      <c r="HC39" s="166">
        <f t="shared" ca="1" si="136"/>
        <v>0</v>
      </c>
      <c r="HD39" s="167">
        <f t="shared" ca="1" si="51"/>
        <v>0</v>
      </c>
      <c r="HE39" s="168">
        <f t="shared" ca="1" si="52"/>
        <v>0</v>
      </c>
      <c r="HF39" s="169">
        <f t="shared" ca="1" si="53"/>
        <v>0</v>
      </c>
      <c r="HG39" s="170" t="str">
        <f t="shared" ca="1" si="137"/>
        <v/>
      </c>
      <c r="HH39" s="171">
        <f t="shared" ca="1" si="138"/>
        <v>0</v>
      </c>
      <c r="HI39" s="246" t="str">
        <f t="shared" ca="1" si="139"/>
        <v/>
      </c>
      <c r="HJ39" s="221">
        <f t="shared" ca="1" si="140"/>
        <v>0</v>
      </c>
      <c r="HK39" s="249">
        <f t="shared" ca="1" si="141"/>
        <v>1</v>
      </c>
      <c r="HL39" s="197">
        <f t="shared" ca="1" si="142"/>
        <v>0</v>
      </c>
      <c r="HN39" s="162" t="str">
        <f t="shared" ca="1" si="54"/>
        <v/>
      </c>
      <c r="HO39" s="161" t="str">
        <f t="shared" ca="1" si="54"/>
        <v/>
      </c>
      <c r="HP39" s="161" t="str">
        <f t="shared" ca="1" si="54"/>
        <v/>
      </c>
      <c r="HQ39" s="161" t="str">
        <f t="shared" ca="1" si="54"/>
        <v/>
      </c>
      <c r="HR39" s="161" t="str">
        <f t="shared" ca="1" si="54"/>
        <v/>
      </c>
      <c r="HS39" s="161" t="str">
        <f t="shared" ca="1" si="54"/>
        <v/>
      </c>
      <c r="HT39" s="161" t="str">
        <f t="shared" ca="1" si="55"/>
        <v/>
      </c>
      <c r="HU39" s="161" t="str">
        <f t="shared" ca="1" si="55"/>
        <v/>
      </c>
      <c r="HV39" s="161" t="str">
        <f t="shared" ca="1" si="55"/>
        <v/>
      </c>
      <c r="HW39" s="161" t="str">
        <f t="shared" ca="1" si="55"/>
        <v/>
      </c>
      <c r="HX39" s="161" t="str">
        <f t="shared" ca="1" si="55"/>
        <v/>
      </c>
      <c r="HY39" s="161" t="str">
        <f t="shared" ca="1" si="55"/>
        <v/>
      </c>
      <c r="HZ39" s="161">
        <f t="shared" ca="1" si="143"/>
        <v>0</v>
      </c>
      <c r="IA39" s="244">
        <f t="shared" ca="1" si="144"/>
        <v>0</v>
      </c>
    </row>
    <row r="40" spans="2:235">
      <c r="B40" s="129">
        <v>26</v>
      </c>
      <c r="C40" s="295"/>
      <c r="D40" s="296"/>
      <c r="E40" s="297"/>
      <c r="F40" s="298"/>
      <c r="G40" s="18"/>
      <c r="H40" s="3"/>
      <c r="I40" s="3"/>
      <c r="J40" s="4"/>
      <c r="K40" s="295"/>
      <c r="L40" s="296"/>
      <c r="M40" s="208"/>
      <c r="N40" s="19"/>
      <c r="O40" s="11"/>
      <c r="P40" s="19"/>
      <c r="Q40" s="11"/>
      <c r="R40" s="3"/>
      <c r="S40" s="5"/>
      <c r="T40" s="6"/>
      <c r="U40" s="1"/>
      <c r="V40" s="8"/>
      <c r="W40" s="8"/>
      <c r="X40" s="8"/>
      <c r="Y40" s="8"/>
      <c r="Z40" s="8"/>
      <c r="AA40" s="8"/>
      <c r="AB40" s="8"/>
      <c r="AC40" s="8"/>
      <c r="AD40" s="222"/>
      <c r="AE40" s="223"/>
      <c r="AF40" s="222"/>
      <c r="AG40" s="223"/>
      <c r="AH40" s="222"/>
      <c r="AI40" s="223"/>
      <c r="AJ40" s="15"/>
      <c r="AK40" s="15"/>
      <c r="AL40" s="15"/>
      <c r="AM40" s="15"/>
      <c r="AN40" s="15"/>
      <c r="AO40" s="15"/>
      <c r="AP40" s="15"/>
      <c r="AQ40" s="15"/>
      <c r="AR40" s="15"/>
      <c r="AS40" s="15"/>
      <c r="AT40" s="15"/>
      <c r="AU40" s="15"/>
      <c r="AV40" s="216"/>
      <c r="AW40" s="210"/>
      <c r="AX40" s="12"/>
      <c r="AY40" s="19"/>
      <c r="AZ40" s="226"/>
      <c r="BA40" s="211"/>
      <c r="BB40" s="214" t="str">
        <f t="shared" ca="1" si="5"/>
        <v/>
      </c>
      <c r="BC40" s="209"/>
      <c r="BD40" s="209"/>
      <c r="BE40" s="130">
        <f t="shared" ca="1" si="56"/>
        <v>0</v>
      </c>
      <c r="BF40" s="131"/>
      <c r="BG40" s="132" t="str">
        <f t="shared" ca="1" si="57"/>
        <v>○</v>
      </c>
      <c r="BH40" s="132" t="str">
        <f t="shared" ca="1" si="58"/>
        <v/>
      </c>
      <c r="BI40" s="132"/>
      <c r="BJ40" s="132" t="str">
        <f t="shared" ca="1" si="59"/>
        <v/>
      </c>
      <c r="BK40" s="132" t="str">
        <f t="shared" ca="1" si="60"/>
        <v>○</v>
      </c>
      <c r="BL40" s="132"/>
      <c r="BM40" s="132"/>
      <c r="BN40" s="132" t="str">
        <f t="shared" ca="1" si="61"/>
        <v/>
      </c>
      <c r="BO40" s="132" t="str">
        <f t="shared" ca="1" si="62"/>
        <v>○</v>
      </c>
      <c r="BP40" s="132" t="str">
        <f t="shared" ca="1" si="63"/>
        <v/>
      </c>
      <c r="BQ40" s="132"/>
      <c r="BR40" s="172"/>
      <c r="BS40" s="174"/>
      <c r="BT40" s="174"/>
      <c r="BU40" s="174"/>
      <c r="BV40" s="174"/>
      <c r="BW40" s="174"/>
      <c r="BX40" s="174"/>
      <c r="BY40" s="174"/>
      <c r="BZ40" s="174"/>
      <c r="CA40" s="174"/>
      <c r="CB40" s="174"/>
      <c r="CC40" s="174"/>
      <c r="CD40" s="174"/>
      <c r="CE40" s="175"/>
      <c r="CF40" s="26">
        <v>39</v>
      </c>
      <c r="CG40" s="136">
        <f t="shared" ca="1" si="64"/>
        <v>26</v>
      </c>
      <c r="CH40" s="289">
        <f t="shared" ca="1" si="65"/>
        <v>0</v>
      </c>
      <c r="CI40" s="290"/>
      <c r="CJ40" s="291">
        <f t="shared" ca="1" si="66"/>
        <v>0</v>
      </c>
      <c r="CK40" s="292"/>
      <c r="CL40" s="137">
        <f t="shared" ca="1" si="67"/>
        <v>0</v>
      </c>
      <c r="CM40" s="136">
        <f t="shared" ca="1" si="68"/>
        <v>0</v>
      </c>
      <c r="CN40" s="138">
        <f t="shared" ca="1" si="69"/>
        <v>0</v>
      </c>
      <c r="CO40" s="139">
        <f t="shared" ca="1" si="70"/>
        <v>0</v>
      </c>
      <c r="CP40" s="289">
        <f t="shared" ca="1" si="71"/>
        <v>0</v>
      </c>
      <c r="CQ40" s="290"/>
      <c r="CR40" s="241">
        <f t="shared" ca="1" si="72"/>
        <v>1</v>
      </c>
      <c r="CS40" s="140">
        <f t="shared" ca="1" si="73"/>
        <v>0</v>
      </c>
      <c r="CT40" s="256">
        <f t="shared" ca="1" si="6"/>
        <v>12</v>
      </c>
      <c r="CU40" s="141">
        <f t="shared" ca="1" si="74"/>
        <v>0</v>
      </c>
      <c r="CV40" s="142">
        <f t="shared" ca="1" si="75"/>
        <v>0</v>
      </c>
      <c r="CW40" s="143">
        <f t="shared" ca="1" si="76"/>
        <v>0</v>
      </c>
      <c r="CX40" s="143">
        <f t="shared" ca="1" si="7"/>
        <v>0</v>
      </c>
      <c r="CY40" s="257">
        <f t="shared" ca="1" si="77"/>
        <v>0</v>
      </c>
      <c r="CZ40" s="136">
        <f t="shared" ca="1" si="78"/>
        <v>0</v>
      </c>
      <c r="DA40" s="144">
        <f t="shared" ca="1" si="79"/>
        <v>0</v>
      </c>
      <c r="DB40" s="143">
        <f t="shared" ca="1" si="80"/>
        <v>0</v>
      </c>
      <c r="DC40" s="143">
        <f t="shared" ca="1" si="81"/>
        <v>0</v>
      </c>
      <c r="DD40" s="136">
        <f t="shared" ca="1" si="82"/>
        <v>0</v>
      </c>
      <c r="DE40" s="242">
        <f t="shared" ca="1" si="83"/>
        <v>0</v>
      </c>
      <c r="DF40" s="136">
        <f t="shared" ca="1" si="84"/>
        <v>0</v>
      </c>
      <c r="DG40" s="145">
        <f t="shared" ca="1" si="85"/>
        <v>0</v>
      </c>
      <c r="DH40" s="146">
        <f t="shared" ca="1" si="86"/>
        <v>0</v>
      </c>
      <c r="DI40" s="242">
        <f t="shared" ca="1" si="87"/>
        <v>0</v>
      </c>
      <c r="DJ40" s="147"/>
      <c r="DK40" s="148">
        <f t="shared" ca="1" si="88"/>
        <v>0</v>
      </c>
      <c r="DL40" s="148">
        <f t="shared" ca="1" si="89"/>
        <v>0</v>
      </c>
      <c r="DM40" s="149">
        <f t="shared" ca="1" si="90"/>
        <v>0</v>
      </c>
      <c r="DN40" s="150">
        <f t="shared" ca="1" si="91"/>
        <v>1</v>
      </c>
      <c r="DO40" s="147"/>
      <c r="DP40" s="151">
        <f t="shared" ca="1" si="92"/>
        <v>0</v>
      </c>
      <c r="DQ40" s="152">
        <f t="shared" ca="1" si="93"/>
        <v>0</v>
      </c>
      <c r="DR40" s="152">
        <f t="shared" ca="1" si="8"/>
        <v>0</v>
      </c>
      <c r="DS40" s="152" t="str">
        <f t="shared" ca="1" si="9"/>
        <v/>
      </c>
      <c r="DT40" s="152">
        <f t="shared" ca="1" si="10"/>
        <v>0</v>
      </c>
      <c r="DU40" s="152" t="str">
        <f t="shared" ca="1" si="11"/>
        <v/>
      </c>
      <c r="DV40" s="153"/>
      <c r="DW40" s="151">
        <f t="shared" ca="1" si="12"/>
        <v>0</v>
      </c>
      <c r="DX40" s="145">
        <f t="shared" ca="1" si="13"/>
        <v>0</v>
      </c>
      <c r="DY40" s="145">
        <f t="shared" ca="1" si="14"/>
        <v>0</v>
      </c>
      <c r="DZ40" s="145">
        <f t="shared" ca="1" si="15"/>
        <v>0</v>
      </c>
      <c r="EA40" s="145">
        <f t="shared" ca="1" si="16"/>
        <v>0</v>
      </c>
      <c r="EB40" s="145">
        <f t="shared" ca="1" si="17"/>
        <v>0</v>
      </c>
      <c r="EC40" s="145">
        <f t="shared" ca="1" si="18"/>
        <v>0</v>
      </c>
      <c r="ED40" s="145">
        <f t="shared" ca="1" si="19"/>
        <v>0</v>
      </c>
      <c r="EE40" s="145">
        <f t="shared" ca="1" si="20"/>
        <v>0</v>
      </c>
      <c r="EF40" s="145">
        <f t="shared" ca="1" si="21"/>
        <v>0</v>
      </c>
      <c r="EG40" s="145">
        <f t="shared" ca="1" si="22"/>
        <v>0</v>
      </c>
      <c r="EH40" s="145">
        <f t="shared" ca="1" si="23"/>
        <v>0</v>
      </c>
      <c r="EI40" s="152">
        <f t="shared" ca="1" si="94"/>
        <v>0</v>
      </c>
      <c r="EJ40" s="152">
        <f t="shared" ca="1" si="95"/>
        <v>0</v>
      </c>
      <c r="EK40" s="152">
        <f t="shared" ca="1" si="96"/>
        <v>0</v>
      </c>
      <c r="EL40" s="152">
        <f t="shared" ca="1" si="97"/>
        <v>0</v>
      </c>
      <c r="EM40" s="152">
        <f t="shared" ca="1" si="98"/>
        <v>0</v>
      </c>
      <c r="EN40" s="152">
        <f t="shared" ca="1" si="99"/>
        <v>0</v>
      </c>
      <c r="EO40" s="152">
        <f t="shared" ca="1" si="100"/>
        <v>0</v>
      </c>
      <c r="EP40" s="152">
        <f t="shared" ca="1" si="101"/>
        <v>0</v>
      </c>
      <c r="EQ40" s="152">
        <f t="shared" ca="1" si="102"/>
        <v>0</v>
      </c>
      <c r="ER40" s="152">
        <f t="shared" ca="1" si="103"/>
        <v>0</v>
      </c>
      <c r="ES40" s="152">
        <f t="shared" ca="1" si="104"/>
        <v>0</v>
      </c>
      <c r="ET40" s="152">
        <f t="shared" ca="1" si="105"/>
        <v>0</v>
      </c>
      <c r="EU40" s="154">
        <f t="shared" ca="1" si="25"/>
        <v>0</v>
      </c>
      <c r="EV40" s="152" t="str">
        <f t="shared" ca="1" si="26"/>
        <v/>
      </c>
      <c r="EW40" s="152" t="str">
        <f t="shared" ca="1" si="27"/>
        <v/>
      </c>
      <c r="EX40" s="152" t="str">
        <f t="shared" ca="1" si="28"/>
        <v/>
      </c>
      <c r="EY40" s="152" t="str">
        <f t="shared" ca="1" si="29"/>
        <v/>
      </c>
      <c r="EZ40" s="152" t="str">
        <f t="shared" ca="1" si="30"/>
        <v/>
      </c>
      <c r="FA40" s="152" t="str">
        <f t="shared" ca="1" si="31"/>
        <v/>
      </c>
      <c r="FB40" s="152" t="str">
        <f t="shared" ca="1" si="32"/>
        <v/>
      </c>
      <c r="FC40" s="152" t="str">
        <f t="shared" ca="1" si="33"/>
        <v/>
      </c>
      <c r="FD40" s="152" t="str">
        <f t="shared" ca="1" si="34"/>
        <v/>
      </c>
      <c r="FE40" s="152" t="str">
        <f t="shared" ca="1" si="35"/>
        <v/>
      </c>
      <c r="FF40" s="152" t="str">
        <f t="shared" ca="1" si="36"/>
        <v/>
      </c>
      <c r="FG40" s="152" t="str">
        <f t="shared" ca="1" si="37"/>
        <v/>
      </c>
      <c r="FH40" s="154">
        <f t="shared" ca="1" si="145"/>
        <v>0</v>
      </c>
      <c r="FI40" s="152">
        <f t="shared" ca="1" si="38"/>
        <v>0</v>
      </c>
      <c r="FJ40" s="153"/>
      <c r="FK40" s="152">
        <f t="shared" ca="1" si="107"/>
        <v>0</v>
      </c>
      <c r="FL40" s="152">
        <f t="shared" ca="1" si="108"/>
        <v>0</v>
      </c>
      <c r="FM40" s="152">
        <f t="shared" ca="1" si="109"/>
        <v>0</v>
      </c>
      <c r="FN40" s="152">
        <f t="shared" ca="1" si="110"/>
        <v>0</v>
      </c>
      <c r="FO40" s="153"/>
      <c r="FP40" s="158" t="str">
        <f t="shared" ca="1" si="111"/>
        <v/>
      </c>
      <c r="FQ40" s="243" t="str">
        <f t="shared" ca="1" si="112"/>
        <v/>
      </c>
      <c r="FR40" s="159" t="str">
        <f t="shared" ca="1" si="113"/>
        <v/>
      </c>
      <c r="FS40" s="160"/>
      <c r="FT40" s="161">
        <f t="shared" ca="1" si="114"/>
        <v>0</v>
      </c>
      <c r="FU40" s="162">
        <f t="shared" ca="1" si="115"/>
        <v>0</v>
      </c>
      <c r="FV40" s="162">
        <f t="shared" ca="1" si="116"/>
        <v>0</v>
      </c>
      <c r="FW40" s="162">
        <f t="shared" ca="1" si="117"/>
        <v>0</v>
      </c>
      <c r="FX40" s="162">
        <f t="shared" ca="1" si="118"/>
        <v>0</v>
      </c>
      <c r="FY40" s="162">
        <f t="shared" ca="1" si="119"/>
        <v>0</v>
      </c>
      <c r="FZ40" s="162">
        <f t="shared" ca="1" si="120"/>
        <v>0</v>
      </c>
      <c r="GA40" s="162">
        <f t="shared" ca="1" si="121"/>
        <v>0</v>
      </c>
      <c r="GB40" s="162">
        <f t="shared" ca="1" si="122"/>
        <v>0</v>
      </c>
      <c r="GC40" s="162">
        <f t="shared" ca="1" si="123"/>
        <v>0</v>
      </c>
      <c r="GD40" s="162">
        <f t="shared" ca="1" si="124"/>
        <v>0</v>
      </c>
      <c r="GE40" s="162">
        <f t="shared" ca="1" si="125"/>
        <v>0</v>
      </c>
      <c r="GF40" s="162">
        <f t="shared" ca="1" si="126"/>
        <v>0</v>
      </c>
      <c r="GG40" s="161">
        <f t="shared" ca="1" si="127"/>
        <v>0</v>
      </c>
      <c r="GH40" s="161">
        <f t="shared" ca="1" si="128"/>
        <v>0</v>
      </c>
      <c r="GI40" s="161">
        <f t="shared" ca="1" si="129"/>
        <v>0</v>
      </c>
      <c r="GJ40" s="161">
        <f t="shared" ca="1" si="130"/>
        <v>0</v>
      </c>
      <c r="GK40" s="161">
        <f t="shared" ca="1" si="131"/>
        <v>0</v>
      </c>
      <c r="GL40" s="157"/>
      <c r="GM40" s="163">
        <f t="shared" ca="1" si="39"/>
        <v>0</v>
      </c>
      <c r="GN40" s="163">
        <f t="shared" ca="1" si="40"/>
        <v>0</v>
      </c>
      <c r="GO40" s="163">
        <f t="shared" ca="1" si="41"/>
        <v>0</v>
      </c>
      <c r="GP40" s="163">
        <f t="shared" ca="1" si="42"/>
        <v>0</v>
      </c>
      <c r="GQ40" s="163">
        <f t="shared" ca="1" si="43"/>
        <v>0</v>
      </c>
      <c r="GR40" s="163">
        <f t="shared" ca="1" si="44"/>
        <v>0</v>
      </c>
      <c r="GS40" s="163">
        <f t="shared" ca="1" si="45"/>
        <v>0</v>
      </c>
      <c r="GT40" s="163">
        <f t="shared" ca="1" si="46"/>
        <v>0</v>
      </c>
      <c r="GU40" s="163">
        <f t="shared" ca="1" si="47"/>
        <v>0</v>
      </c>
      <c r="GV40" s="163">
        <f t="shared" ca="1" si="48"/>
        <v>0</v>
      </c>
      <c r="GW40" s="163">
        <f t="shared" ca="1" si="49"/>
        <v>0</v>
      </c>
      <c r="GX40" s="164">
        <f t="shared" ca="1" si="50"/>
        <v>0</v>
      </c>
      <c r="GY40" s="165">
        <f t="shared" ca="1" si="132"/>
        <v>0</v>
      </c>
      <c r="GZ40" s="165">
        <f t="shared" ca="1" si="133"/>
        <v>0</v>
      </c>
      <c r="HA40" s="166">
        <f t="shared" ca="1" si="134"/>
        <v>0</v>
      </c>
      <c r="HB40" s="245">
        <f t="shared" ca="1" si="135"/>
        <v>1</v>
      </c>
      <c r="HC40" s="166">
        <f t="shared" ca="1" si="136"/>
        <v>0</v>
      </c>
      <c r="HD40" s="167">
        <f t="shared" ca="1" si="51"/>
        <v>0</v>
      </c>
      <c r="HE40" s="168">
        <f t="shared" ca="1" si="52"/>
        <v>0</v>
      </c>
      <c r="HF40" s="169">
        <f t="shared" ca="1" si="53"/>
        <v>0</v>
      </c>
      <c r="HG40" s="170" t="str">
        <f t="shared" ca="1" si="137"/>
        <v/>
      </c>
      <c r="HH40" s="171">
        <f t="shared" ca="1" si="138"/>
        <v>0</v>
      </c>
      <c r="HI40" s="246" t="str">
        <f t="shared" ca="1" si="139"/>
        <v/>
      </c>
      <c r="HJ40" s="221">
        <f t="shared" ca="1" si="140"/>
        <v>0</v>
      </c>
      <c r="HK40" s="249">
        <f t="shared" ca="1" si="141"/>
        <v>1</v>
      </c>
      <c r="HL40" s="197">
        <f t="shared" ca="1" si="142"/>
        <v>0</v>
      </c>
      <c r="HN40" s="162" t="str">
        <f t="shared" ca="1" si="54"/>
        <v/>
      </c>
      <c r="HO40" s="161" t="str">
        <f t="shared" ca="1" si="54"/>
        <v/>
      </c>
      <c r="HP40" s="161" t="str">
        <f t="shared" ca="1" si="54"/>
        <v/>
      </c>
      <c r="HQ40" s="161" t="str">
        <f t="shared" ca="1" si="54"/>
        <v/>
      </c>
      <c r="HR40" s="161" t="str">
        <f t="shared" ca="1" si="54"/>
        <v/>
      </c>
      <c r="HS40" s="161" t="str">
        <f t="shared" ca="1" si="54"/>
        <v/>
      </c>
      <c r="HT40" s="161" t="str">
        <f t="shared" ca="1" si="55"/>
        <v/>
      </c>
      <c r="HU40" s="161" t="str">
        <f t="shared" ca="1" si="55"/>
        <v/>
      </c>
      <c r="HV40" s="161" t="str">
        <f t="shared" ca="1" si="55"/>
        <v/>
      </c>
      <c r="HW40" s="161" t="str">
        <f t="shared" ca="1" si="55"/>
        <v/>
      </c>
      <c r="HX40" s="161" t="str">
        <f t="shared" ca="1" si="55"/>
        <v/>
      </c>
      <c r="HY40" s="161" t="str">
        <f t="shared" ca="1" si="55"/>
        <v/>
      </c>
      <c r="HZ40" s="161">
        <f t="shared" ca="1" si="143"/>
        <v>0</v>
      </c>
      <c r="IA40" s="244">
        <f t="shared" ca="1" si="144"/>
        <v>0</v>
      </c>
    </row>
    <row r="41" spans="2:235">
      <c r="B41" s="129">
        <v>27</v>
      </c>
      <c r="C41" s="295"/>
      <c r="D41" s="296"/>
      <c r="E41" s="297"/>
      <c r="F41" s="298"/>
      <c r="G41" s="18"/>
      <c r="H41" s="3"/>
      <c r="I41" s="3"/>
      <c r="J41" s="4"/>
      <c r="K41" s="295"/>
      <c r="L41" s="296"/>
      <c r="M41" s="208"/>
      <c r="N41" s="19"/>
      <c r="O41" s="11"/>
      <c r="P41" s="19"/>
      <c r="Q41" s="11"/>
      <c r="R41" s="3"/>
      <c r="S41" s="5"/>
      <c r="T41" s="6"/>
      <c r="U41" s="1"/>
      <c r="V41" s="8"/>
      <c r="W41" s="8"/>
      <c r="X41" s="8"/>
      <c r="Y41" s="8"/>
      <c r="Z41" s="8"/>
      <c r="AA41" s="8"/>
      <c r="AB41" s="8"/>
      <c r="AC41" s="8"/>
      <c r="AD41" s="222"/>
      <c r="AE41" s="223"/>
      <c r="AF41" s="222"/>
      <c r="AG41" s="223"/>
      <c r="AH41" s="222"/>
      <c r="AI41" s="223"/>
      <c r="AJ41" s="15"/>
      <c r="AK41" s="15"/>
      <c r="AL41" s="15"/>
      <c r="AM41" s="15"/>
      <c r="AN41" s="15"/>
      <c r="AO41" s="15"/>
      <c r="AP41" s="15"/>
      <c r="AQ41" s="15"/>
      <c r="AR41" s="15"/>
      <c r="AS41" s="15"/>
      <c r="AT41" s="15"/>
      <c r="AU41" s="15"/>
      <c r="AV41" s="216"/>
      <c r="AW41" s="210"/>
      <c r="AX41" s="12"/>
      <c r="AY41" s="19"/>
      <c r="AZ41" s="226"/>
      <c r="BA41" s="211"/>
      <c r="BB41" s="214" t="str">
        <f t="shared" ca="1" si="5"/>
        <v/>
      </c>
      <c r="BC41" s="209"/>
      <c r="BD41" s="209"/>
      <c r="BE41" s="130">
        <f t="shared" ca="1" si="56"/>
        <v>0</v>
      </c>
      <c r="BF41" s="131"/>
      <c r="BG41" s="132" t="str">
        <f t="shared" ca="1" si="57"/>
        <v>○</v>
      </c>
      <c r="BH41" s="132" t="str">
        <f t="shared" ca="1" si="58"/>
        <v/>
      </c>
      <c r="BI41" s="132"/>
      <c r="BJ41" s="132" t="str">
        <f t="shared" ca="1" si="59"/>
        <v/>
      </c>
      <c r="BK41" s="132" t="str">
        <f t="shared" ca="1" si="60"/>
        <v>○</v>
      </c>
      <c r="BL41" s="132"/>
      <c r="BM41" s="132"/>
      <c r="BN41" s="132" t="str">
        <f t="shared" ca="1" si="61"/>
        <v/>
      </c>
      <c r="BO41" s="132" t="str">
        <f t="shared" ca="1" si="62"/>
        <v>○</v>
      </c>
      <c r="BP41" s="132" t="str">
        <f t="shared" ca="1" si="63"/>
        <v/>
      </c>
      <c r="BQ41" s="132"/>
      <c r="BR41" s="172"/>
      <c r="BS41" s="174"/>
      <c r="BT41" s="174"/>
      <c r="BU41" s="174"/>
      <c r="BV41" s="174"/>
      <c r="BW41" s="174"/>
      <c r="BX41" s="174"/>
      <c r="BY41" s="174"/>
      <c r="BZ41" s="174"/>
      <c r="CA41" s="174"/>
      <c r="CB41" s="174"/>
      <c r="CC41" s="174"/>
      <c r="CD41" s="174"/>
      <c r="CE41" s="175"/>
      <c r="CF41" s="26">
        <v>40</v>
      </c>
      <c r="CG41" s="136">
        <f t="shared" ca="1" si="64"/>
        <v>27</v>
      </c>
      <c r="CH41" s="289">
        <f t="shared" ca="1" si="65"/>
        <v>0</v>
      </c>
      <c r="CI41" s="290"/>
      <c r="CJ41" s="291">
        <f t="shared" ca="1" si="66"/>
        <v>0</v>
      </c>
      <c r="CK41" s="292"/>
      <c r="CL41" s="137">
        <f t="shared" ca="1" si="67"/>
        <v>0</v>
      </c>
      <c r="CM41" s="136">
        <f t="shared" ca="1" si="68"/>
        <v>0</v>
      </c>
      <c r="CN41" s="138">
        <f t="shared" ca="1" si="69"/>
        <v>0</v>
      </c>
      <c r="CO41" s="139">
        <f t="shared" ca="1" si="70"/>
        <v>0</v>
      </c>
      <c r="CP41" s="289">
        <f t="shared" ca="1" si="71"/>
        <v>0</v>
      </c>
      <c r="CQ41" s="290"/>
      <c r="CR41" s="241">
        <f t="shared" ca="1" si="72"/>
        <v>1</v>
      </c>
      <c r="CS41" s="140">
        <f t="shared" ca="1" si="73"/>
        <v>0</v>
      </c>
      <c r="CT41" s="256">
        <f t="shared" ca="1" si="6"/>
        <v>12</v>
      </c>
      <c r="CU41" s="141">
        <f t="shared" ca="1" si="74"/>
        <v>0</v>
      </c>
      <c r="CV41" s="142">
        <f t="shared" ca="1" si="75"/>
        <v>0</v>
      </c>
      <c r="CW41" s="143">
        <f t="shared" ca="1" si="76"/>
        <v>0</v>
      </c>
      <c r="CX41" s="143">
        <f t="shared" ca="1" si="7"/>
        <v>0</v>
      </c>
      <c r="CY41" s="257">
        <f t="shared" ca="1" si="77"/>
        <v>0</v>
      </c>
      <c r="CZ41" s="136">
        <f t="shared" ca="1" si="78"/>
        <v>0</v>
      </c>
      <c r="DA41" s="144">
        <f t="shared" ca="1" si="79"/>
        <v>0</v>
      </c>
      <c r="DB41" s="143">
        <f t="shared" ca="1" si="80"/>
        <v>0</v>
      </c>
      <c r="DC41" s="143">
        <f t="shared" ca="1" si="81"/>
        <v>0</v>
      </c>
      <c r="DD41" s="136">
        <f t="shared" ca="1" si="82"/>
        <v>0</v>
      </c>
      <c r="DE41" s="242">
        <f t="shared" ca="1" si="83"/>
        <v>0</v>
      </c>
      <c r="DF41" s="136">
        <f t="shared" ca="1" si="84"/>
        <v>0</v>
      </c>
      <c r="DG41" s="145">
        <f t="shared" ca="1" si="85"/>
        <v>0</v>
      </c>
      <c r="DH41" s="146">
        <f t="shared" ca="1" si="86"/>
        <v>0</v>
      </c>
      <c r="DI41" s="242">
        <f t="shared" ca="1" si="87"/>
        <v>0</v>
      </c>
      <c r="DJ41" s="147"/>
      <c r="DK41" s="148">
        <f t="shared" ca="1" si="88"/>
        <v>0</v>
      </c>
      <c r="DL41" s="148">
        <f t="shared" ca="1" si="89"/>
        <v>0</v>
      </c>
      <c r="DM41" s="149">
        <f t="shared" ca="1" si="90"/>
        <v>0</v>
      </c>
      <c r="DN41" s="150">
        <f t="shared" ca="1" si="91"/>
        <v>1</v>
      </c>
      <c r="DO41" s="147"/>
      <c r="DP41" s="151">
        <f t="shared" ca="1" si="92"/>
        <v>0</v>
      </c>
      <c r="DQ41" s="152">
        <f t="shared" ca="1" si="93"/>
        <v>0</v>
      </c>
      <c r="DR41" s="152">
        <f t="shared" ca="1" si="8"/>
        <v>0</v>
      </c>
      <c r="DS41" s="152" t="str">
        <f t="shared" ca="1" si="9"/>
        <v/>
      </c>
      <c r="DT41" s="152">
        <f t="shared" ca="1" si="10"/>
        <v>0</v>
      </c>
      <c r="DU41" s="152" t="str">
        <f t="shared" ca="1" si="11"/>
        <v/>
      </c>
      <c r="DV41" s="153"/>
      <c r="DW41" s="151">
        <f t="shared" ca="1" si="12"/>
        <v>0</v>
      </c>
      <c r="DX41" s="145">
        <f t="shared" ca="1" si="13"/>
        <v>0</v>
      </c>
      <c r="DY41" s="145">
        <f t="shared" ca="1" si="14"/>
        <v>0</v>
      </c>
      <c r="DZ41" s="145">
        <f t="shared" ca="1" si="15"/>
        <v>0</v>
      </c>
      <c r="EA41" s="145">
        <f t="shared" ca="1" si="16"/>
        <v>0</v>
      </c>
      <c r="EB41" s="145">
        <f t="shared" ca="1" si="17"/>
        <v>0</v>
      </c>
      <c r="EC41" s="145">
        <f t="shared" ca="1" si="18"/>
        <v>0</v>
      </c>
      <c r="ED41" s="145">
        <f t="shared" ca="1" si="19"/>
        <v>0</v>
      </c>
      <c r="EE41" s="145">
        <f t="shared" ca="1" si="20"/>
        <v>0</v>
      </c>
      <c r="EF41" s="145">
        <f t="shared" ca="1" si="21"/>
        <v>0</v>
      </c>
      <c r="EG41" s="145">
        <f t="shared" ca="1" si="22"/>
        <v>0</v>
      </c>
      <c r="EH41" s="145">
        <f t="shared" ca="1" si="23"/>
        <v>0</v>
      </c>
      <c r="EI41" s="152">
        <f t="shared" ca="1" si="94"/>
        <v>0</v>
      </c>
      <c r="EJ41" s="152">
        <f t="shared" ca="1" si="95"/>
        <v>0</v>
      </c>
      <c r="EK41" s="152">
        <f t="shared" ca="1" si="96"/>
        <v>0</v>
      </c>
      <c r="EL41" s="152">
        <f t="shared" ca="1" si="97"/>
        <v>0</v>
      </c>
      <c r="EM41" s="152">
        <f t="shared" ca="1" si="98"/>
        <v>0</v>
      </c>
      <c r="EN41" s="152">
        <f t="shared" ca="1" si="99"/>
        <v>0</v>
      </c>
      <c r="EO41" s="152">
        <f t="shared" ca="1" si="100"/>
        <v>0</v>
      </c>
      <c r="EP41" s="152">
        <f t="shared" ca="1" si="101"/>
        <v>0</v>
      </c>
      <c r="EQ41" s="152">
        <f t="shared" ca="1" si="102"/>
        <v>0</v>
      </c>
      <c r="ER41" s="152">
        <f t="shared" ca="1" si="103"/>
        <v>0</v>
      </c>
      <c r="ES41" s="152">
        <f t="shared" ca="1" si="104"/>
        <v>0</v>
      </c>
      <c r="ET41" s="152">
        <f t="shared" ca="1" si="105"/>
        <v>0</v>
      </c>
      <c r="EU41" s="154">
        <f t="shared" ca="1" si="25"/>
        <v>0</v>
      </c>
      <c r="EV41" s="152" t="str">
        <f t="shared" ca="1" si="26"/>
        <v/>
      </c>
      <c r="EW41" s="152" t="str">
        <f t="shared" ca="1" si="27"/>
        <v/>
      </c>
      <c r="EX41" s="152" t="str">
        <f t="shared" ca="1" si="28"/>
        <v/>
      </c>
      <c r="EY41" s="152" t="str">
        <f t="shared" ca="1" si="29"/>
        <v/>
      </c>
      <c r="EZ41" s="152" t="str">
        <f t="shared" ca="1" si="30"/>
        <v/>
      </c>
      <c r="FA41" s="152" t="str">
        <f t="shared" ca="1" si="31"/>
        <v/>
      </c>
      <c r="FB41" s="152" t="str">
        <f t="shared" ca="1" si="32"/>
        <v/>
      </c>
      <c r="FC41" s="152" t="str">
        <f t="shared" ca="1" si="33"/>
        <v/>
      </c>
      <c r="FD41" s="152" t="str">
        <f t="shared" ca="1" si="34"/>
        <v/>
      </c>
      <c r="FE41" s="152" t="str">
        <f t="shared" ca="1" si="35"/>
        <v/>
      </c>
      <c r="FF41" s="152" t="str">
        <f t="shared" ca="1" si="36"/>
        <v/>
      </c>
      <c r="FG41" s="152" t="str">
        <f t="shared" ca="1" si="37"/>
        <v/>
      </c>
      <c r="FH41" s="154">
        <f t="shared" ca="1" si="145"/>
        <v>0</v>
      </c>
      <c r="FI41" s="152">
        <f t="shared" ca="1" si="38"/>
        <v>0</v>
      </c>
      <c r="FJ41" s="153"/>
      <c r="FK41" s="152">
        <f t="shared" ca="1" si="107"/>
        <v>0</v>
      </c>
      <c r="FL41" s="152">
        <f t="shared" ca="1" si="108"/>
        <v>0</v>
      </c>
      <c r="FM41" s="152">
        <f t="shared" ca="1" si="109"/>
        <v>0</v>
      </c>
      <c r="FN41" s="152">
        <f t="shared" ca="1" si="110"/>
        <v>0</v>
      </c>
      <c r="FO41" s="153"/>
      <c r="FP41" s="158" t="str">
        <f t="shared" ca="1" si="111"/>
        <v/>
      </c>
      <c r="FQ41" s="243" t="str">
        <f t="shared" ca="1" si="112"/>
        <v/>
      </c>
      <c r="FR41" s="159" t="str">
        <f t="shared" ca="1" si="113"/>
        <v/>
      </c>
      <c r="FS41" s="160"/>
      <c r="FT41" s="161">
        <f t="shared" ca="1" si="114"/>
        <v>0</v>
      </c>
      <c r="FU41" s="162">
        <f t="shared" ca="1" si="115"/>
        <v>0</v>
      </c>
      <c r="FV41" s="162">
        <f t="shared" ca="1" si="116"/>
        <v>0</v>
      </c>
      <c r="FW41" s="162">
        <f t="shared" ca="1" si="117"/>
        <v>0</v>
      </c>
      <c r="FX41" s="162">
        <f t="shared" ca="1" si="118"/>
        <v>0</v>
      </c>
      <c r="FY41" s="162">
        <f t="shared" ca="1" si="119"/>
        <v>0</v>
      </c>
      <c r="FZ41" s="162">
        <f t="shared" ca="1" si="120"/>
        <v>0</v>
      </c>
      <c r="GA41" s="162">
        <f t="shared" ca="1" si="121"/>
        <v>0</v>
      </c>
      <c r="GB41" s="162">
        <f t="shared" ca="1" si="122"/>
        <v>0</v>
      </c>
      <c r="GC41" s="162">
        <f t="shared" ca="1" si="123"/>
        <v>0</v>
      </c>
      <c r="GD41" s="162">
        <f t="shared" ca="1" si="124"/>
        <v>0</v>
      </c>
      <c r="GE41" s="162">
        <f t="shared" ca="1" si="125"/>
        <v>0</v>
      </c>
      <c r="GF41" s="162">
        <f t="shared" ca="1" si="126"/>
        <v>0</v>
      </c>
      <c r="GG41" s="161">
        <f t="shared" ca="1" si="127"/>
        <v>0</v>
      </c>
      <c r="GH41" s="161">
        <f t="shared" ca="1" si="128"/>
        <v>0</v>
      </c>
      <c r="GI41" s="161">
        <f t="shared" ca="1" si="129"/>
        <v>0</v>
      </c>
      <c r="GJ41" s="161">
        <f t="shared" ca="1" si="130"/>
        <v>0</v>
      </c>
      <c r="GK41" s="161">
        <f t="shared" ca="1" si="131"/>
        <v>0</v>
      </c>
      <c r="GL41" s="157"/>
      <c r="GM41" s="163">
        <f t="shared" ca="1" si="39"/>
        <v>0</v>
      </c>
      <c r="GN41" s="163">
        <f t="shared" ca="1" si="40"/>
        <v>0</v>
      </c>
      <c r="GO41" s="163">
        <f t="shared" ca="1" si="41"/>
        <v>0</v>
      </c>
      <c r="GP41" s="163">
        <f t="shared" ca="1" si="42"/>
        <v>0</v>
      </c>
      <c r="GQ41" s="163">
        <f t="shared" ca="1" si="43"/>
        <v>0</v>
      </c>
      <c r="GR41" s="163">
        <f t="shared" ca="1" si="44"/>
        <v>0</v>
      </c>
      <c r="GS41" s="163">
        <f t="shared" ca="1" si="45"/>
        <v>0</v>
      </c>
      <c r="GT41" s="163">
        <f t="shared" ca="1" si="46"/>
        <v>0</v>
      </c>
      <c r="GU41" s="163">
        <f t="shared" ca="1" si="47"/>
        <v>0</v>
      </c>
      <c r="GV41" s="163">
        <f t="shared" ca="1" si="48"/>
        <v>0</v>
      </c>
      <c r="GW41" s="163">
        <f t="shared" ca="1" si="49"/>
        <v>0</v>
      </c>
      <c r="GX41" s="164">
        <f t="shared" ca="1" si="50"/>
        <v>0</v>
      </c>
      <c r="GY41" s="165">
        <f t="shared" ca="1" si="132"/>
        <v>0</v>
      </c>
      <c r="GZ41" s="165">
        <f t="shared" ca="1" si="133"/>
        <v>0</v>
      </c>
      <c r="HA41" s="166">
        <f t="shared" ca="1" si="134"/>
        <v>0</v>
      </c>
      <c r="HB41" s="245">
        <f t="shared" ca="1" si="135"/>
        <v>1</v>
      </c>
      <c r="HC41" s="166">
        <f t="shared" ca="1" si="136"/>
        <v>0</v>
      </c>
      <c r="HD41" s="167">
        <f t="shared" ca="1" si="51"/>
        <v>0</v>
      </c>
      <c r="HE41" s="168">
        <f t="shared" ca="1" si="52"/>
        <v>0</v>
      </c>
      <c r="HF41" s="169">
        <f t="shared" ca="1" si="53"/>
        <v>0</v>
      </c>
      <c r="HG41" s="170" t="str">
        <f t="shared" ca="1" si="137"/>
        <v/>
      </c>
      <c r="HH41" s="171">
        <f t="shared" ca="1" si="138"/>
        <v>0</v>
      </c>
      <c r="HI41" s="246" t="str">
        <f t="shared" ca="1" si="139"/>
        <v/>
      </c>
      <c r="HJ41" s="221">
        <f t="shared" ca="1" si="140"/>
        <v>0</v>
      </c>
      <c r="HK41" s="249">
        <f t="shared" ca="1" si="141"/>
        <v>1</v>
      </c>
      <c r="HL41" s="197">
        <f t="shared" ca="1" si="142"/>
        <v>0</v>
      </c>
      <c r="HN41" s="162" t="str">
        <f t="shared" ca="1" si="54"/>
        <v/>
      </c>
      <c r="HO41" s="161" t="str">
        <f t="shared" ca="1" si="54"/>
        <v/>
      </c>
      <c r="HP41" s="161" t="str">
        <f t="shared" ca="1" si="54"/>
        <v/>
      </c>
      <c r="HQ41" s="161" t="str">
        <f t="shared" ca="1" si="54"/>
        <v/>
      </c>
      <c r="HR41" s="161" t="str">
        <f t="shared" ca="1" si="54"/>
        <v/>
      </c>
      <c r="HS41" s="161" t="str">
        <f t="shared" ca="1" si="54"/>
        <v/>
      </c>
      <c r="HT41" s="161" t="str">
        <f t="shared" ca="1" si="55"/>
        <v/>
      </c>
      <c r="HU41" s="161" t="str">
        <f t="shared" ca="1" si="55"/>
        <v/>
      </c>
      <c r="HV41" s="161" t="str">
        <f t="shared" ca="1" si="55"/>
        <v/>
      </c>
      <c r="HW41" s="161" t="str">
        <f t="shared" ca="1" si="55"/>
        <v/>
      </c>
      <c r="HX41" s="161" t="str">
        <f t="shared" ca="1" si="55"/>
        <v/>
      </c>
      <c r="HY41" s="161" t="str">
        <f t="shared" ca="1" si="55"/>
        <v/>
      </c>
      <c r="HZ41" s="161">
        <f t="shared" ca="1" si="143"/>
        <v>0</v>
      </c>
      <c r="IA41" s="244">
        <f t="shared" ca="1" si="144"/>
        <v>0</v>
      </c>
    </row>
    <row r="42" spans="2:235">
      <c r="B42" s="129">
        <v>28</v>
      </c>
      <c r="C42" s="295"/>
      <c r="D42" s="296"/>
      <c r="E42" s="297"/>
      <c r="F42" s="298"/>
      <c r="G42" s="18"/>
      <c r="H42" s="3"/>
      <c r="I42" s="3"/>
      <c r="J42" s="4"/>
      <c r="K42" s="295"/>
      <c r="L42" s="296"/>
      <c r="M42" s="208"/>
      <c r="N42" s="19"/>
      <c r="O42" s="11"/>
      <c r="P42" s="19"/>
      <c r="Q42" s="11"/>
      <c r="R42" s="3"/>
      <c r="S42" s="5"/>
      <c r="T42" s="6"/>
      <c r="U42" s="1"/>
      <c r="V42" s="8"/>
      <c r="W42" s="8"/>
      <c r="X42" s="8"/>
      <c r="Y42" s="8"/>
      <c r="Z42" s="8"/>
      <c r="AA42" s="8"/>
      <c r="AB42" s="8"/>
      <c r="AC42" s="8"/>
      <c r="AD42" s="222"/>
      <c r="AE42" s="223"/>
      <c r="AF42" s="222"/>
      <c r="AG42" s="223"/>
      <c r="AH42" s="222"/>
      <c r="AI42" s="223"/>
      <c r="AJ42" s="15"/>
      <c r="AK42" s="15"/>
      <c r="AL42" s="15"/>
      <c r="AM42" s="15"/>
      <c r="AN42" s="15"/>
      <c r="AO42" s="15"/>
      <c r="AP42" s="15"/>
      <c r="AQ42" s="15"/>
      <c r="AR42" s="15"/>
      <c r="AS42" s="15"/>
      <c r="AT42" s="15"/>
      <c r="AU42" s="15"/>
      <c r="AV42" s="216"/>
      <c r="AW42" s="210"/>
      <c r="AX42" s="12"/>
      <c r="AY42" s="19"/>
      <c r="AZ42" s="226"/>
      <c r="BA42" s="211"/>
      <c r="BB42" s="214" t="str">
        <f t="shared" ca="1" si="5"/>
        <v/>
      </c>
      <c r="BC42" s="209"/>
      <c r="BD42" s="209"/>
      <c r="BE42" s="130">
        <f t="shared" ca="1" si="56"/>
        <v>0</v>
      </c>
      <c r="BF42" s="131"/>
      <c r="BG42" s="132" t="str">
        <f t="shared" ca="1" si="57"/>
        <v>○</v>
      </c>
      <c r="BH42" s="132" t="str">
        <f t="shared" ca="1" si="58"/>
        <v/>
      </c>
      <c r="BI42" s="132"/>
      <c r="BJ42" s="132" t="str">
        <f t="shared" ca="1" si="59"/>
        <v/>
      </c>
      <c r="BK42" s="132" t="str">
        <f t="shared" ca="1" si="60"/>
        <v>○</v>
      </c>
      <c r="BL42" s="132"/>
      <c r="BM42" s="132"/>
      <c r="BN42" s="132" t="str">
        <f t="shared" ca="1" si="61"/>
        <v/>
      </c>
      <c r="BO42" s="132" t="str">
        <f t="shared" ca="1" si="62"/>
        <v>○</v>
      </c>
      <c r="BP42" s="132" t="str">
        <f t="shared" ca="1" si="63"/>
        <v/>
      </c>
      <c r="BQ42" s="132"/>
      <c r="BR42" s="172"/>
      <c r="BS42" s="174"/>
      <c r="BT42" s="174"/>
      <c r="BU42" s="174"/>
      <c r="BV42" s="174"/>
      <c r="BW42" s="174"/>
      <c r="BX42" s="174"/>
      <c r="BY42" s="174"/>
      <c r="BZ42" s="174"/>
      <c r="CA42" s="174"/>
      <c r="CB42" s="174"/>
      <c r="CC42" s="174"/>
      <c r="CD42" s="174"/>
      <c r="CE42" s="175"/>
      <c r="CF42" s="26">
        <v>41</v>
      </c>
      <c r="CG42" s="136">
        <f t="shared" ca="1" si="64"/>
        <v>28</v>
      </c>
      <c r="CH42" s="289">
        <f t="shared" ca="1" si="65"/>
        <v>0</v>
      </c>
      <c r="CI42" s="290"/>
      <c r="CJ42" s="291">
        <f t="shared" ca="1" si="66"/>
        <v>0</v>
      </c>
      <c r="CK42" s="292"/>
      <c r="CL42" s="137">
        <f t="shared" ca="1" si="67"/>
        <v>0</v>
      </c>
      <c r="CM42" s="136">
        <f t="shared" ca="1" si="68"/>
        <v>0</v>
      </c>
      <c r="CN42" s="138">
        <f t="shared" ca="1" si="69"/>
        <v>0</v>
      </c>
      <c r="CO42" s="139">
        <f t="shared" ca="1" si="70"/>
        <v>0</v>
      </c>
      <c r="CP42" s="289">
        <f t="shared" ca="1" si="71"/>
        <v>0</v>
      </c>
      <c r="CQ42" s="290"/>
      <c r="CR42" s="241">
        <f t="shared" ca="1" si="72"/>
        <v>1</v>
      </c>
      <c r="CS42" s="140">
        <f t="shared" ca="1" si="73"/>
        <v>0</v>
      </c>
      <c r="CT42" s="256">
        <f t="shared" ca="1" si="6"/>
        <v>12</v>
      </c>
      <c r="CU42" s="141">
        <f t="shared" ca="1" si="74"/>
        <v>0</v>
      </c>
      <c r="CV42" s="142">
        <f t="shared" ca="1" si="75"/>
        <v>0</v>
      </c>
      <c r="CW42" s="143">
        <f t="shared" ca="1" si="76"/>
        <v>0</v>
      </c>
      <c r="CX42" s="143">
        <f t="shared" ca="1" si="7"/>
        <v>0</v>
      </c>
      <c r="CY42" s="257">
        <f t="shared" ca="1" si="77"/>
        <v>0</v>
      </c>
      <c r="CZ42" s="136">
        <f t="shared" ca="1" si="78"/>
        <v>0</v>
      </c>
      <c r="DA42" s="144">
        <f t="shared" ca="1" si="79"/>
        <v>0</v>
      </c>
      <c r="DB42" s="143">
        <f t="shared" ca="1" si="80"/>
        <v>0</v>
      </c>
      <c r="DC42" s="143">
        <f t="shared" ca="1" si="81"/>
        <v>0</v>
      </c>
      <c r="DD42" s="136">
        <f t="shared" ca="1" si="82"/>
        <v>0</v>
      </c>
      <c r="DE42" s="242">
        <f t="shared" ca="1" si="83"/>
        <v>0</v>
      </c>
      <c r="DF42" s="136">
        <f t="shared" ca="1" si="84"/>
        <v>0</v>
      </c>
      <c r="DG42" s="145">
        <f t="shared" ca="1" si="85"/>
        <v>0</v>
      </c>
      <c r="DH42" s="146">
        <f t="shared" ca="1" si="86"/>
        <v>0</v>
      </c>
      <c r="DI42" s="242">
        <f t="shared" ca="1" si="87"/>
        <v>0</v>
      </c>
      <c r="DJ42" s="147"/>
      <c r="DK42" s="148">
        <f t="shared" ca="1" si="88"/>
        <v>0</v>
      </c>
      <c r="DL42" s="148">
        <f t="shared" ca="1" si="89"/>
        <v>0</v>
      </c>
      <c r="DM42" s="149">
        <f t="shared" ca="1" si="90"/>
        <v>0</v>
      </c>
      <c r="DN42" s="150">
        <f t="shared" ca="1" si="91"/>
        <v>1</v>
      </c>
      <c r="DO42" s="147"/>
      <c r="DP42" s="151">
        <f t="shared" ca="1" si="92"/>
        <v>0</v>
      </c>
      <c r="DQ42" s="152">
        <f t="shared" ca="1" si="93"/>
        <v>0</v>
      </c>
      <c r="DR42" s="152">
        <f t="shared" ca="1" si="8"/>
        <v>0</v>
      </c>
      <c r="DS42" s="152" t="str">
        <f t="shared" ca="1" si="9"/>
        <v/>
      </c>
      <c r="DT42" s="152">
        <f t="shared" ca="1" si="10"/>
        <v>0</v>
      </c>
      <c r="DU42" s="152" t="str">
        <f t="shared" ca="1" si="11"/>
        <v/>
      </c>
      <c r="DV42" s="153"/>
      <c r="DW42" s="151">
        <f t="shared" ca="1" si="12"/>
        <v>0</v>
      </c>
      <c r="DX42" s="145">
        <f t="shared" ca="1" si="13"/>
        <v>0</v>
      </c>
      <c r="DY42" s="145">
        <f t="shared" ca="1" si="14"/>
        <v>0</v>
      </c>
      <c r="DZ42" s="145">
        <f t="shared" ca="1" si="15"/>
        <v>0</v>
      </c>
      <c r="EA42" s="145">
        <f t="shared" ca="1" si="16"/>
        <v>0</v>
      </c>
      <c r="EB42" s="145">
        <f t="shared" ca="1" si="17"/>
        <v>0</v>
      </c>
      <c r="EC42" s="145">
        <f t="shared" ca="1" si="18"/>
        <v>0</v>
      </c>
      <c r="ED42" s="145">
        <f t="shared" ca="1" si="19"/>
        <v>0</v>
      </c>
      <c r="EE42" s="145">
        <f t="shared" ca="1" si="20"/>
        <v>0</v>
      </c>
      <c r="EF42" s="145">
        <f t="shared" ca="1" si="21"/>
        <v>0</v>
      </c>
      <c r="EG42" s="145">
        <f t="shared" ca="1" si="22"/>
        <v>0</v>
      </c>
      <c r="EH42" s="145">
        <f t="shared" ca="1" si="23"/>
        <v>0</v>
      </c>
      <c r="EI42" s="152">
        <f t="shared" ca="1" si="94"/>
        <v>0</v>
      </c>
      <c r="EJ42" s="152">
        <f t="shared" ca="1" si="95"/>
        <v>0</v>
      </c>
      <c r="EK42" s="152">
        <f t="shared" ca="1" si="96"/>
        <v>0</v>
      </c>
      <c r="EL42" s="152">
        <f t="shared" ca="1" si="97"/>
        <v>0</v>
      </c>
      <c r="EM42" s="152">
        <f t="shared" ca="1" si="98"/>
        <v>0</v>
      </c>
      <c r="EN42" s="152">
        <f t="shared" ca="1" si="99"/>
        <v>0</v>
      </c>
      <c r="EO42" s="152">
        <f t="shared" ca="1" si="100"/>
        <v>0</v>
      </c>
      <c r="EP42" s="152">
        <f t="shared" ca="1" si="101"/>
        <v>0</v>
      </c>
      <c r="EQ42" s="152">
        <f t="shared" ca="1" si="102"/>
        <v>0</v>
      </c>
      <c r="ER42" s="152">
        <f t="shared" ca="1" si="103"/>
        <v>0</v>
      </c>
      <c r="ES42" s="152">
        <f t="shared" ca="1" si="104"/>
        <v>0</v>
      </c>
      <c r="ET42" s="152">
        <f t="shared" ca="1" si="105"/>
        <v>0</v>
      </c>
      <c r="EU42" s="154">
        <f t="shared" ca="1" si="25"/>
        <v>0</v>
      </c>
      <c r="EV42" s="152" t="str">
        <f t="shared" ca="1" si="26"/>
        <v/>
      </c>
      <c r="EW42" s="152" t="str">
        <f t="shared" ca="1" si="27"/>
        <v/>
      </c>
      <c r="EX42" s="152" t="str">
        <f t="shared" ca="1" si="28"/>
        <v/>
      </c>
      <c r="EY42" s="152" t="str">
        <f t="shared" ca="1" si="29"/>
        <v/>
      </c>
      <c r="EZ42" s="152" t="str">
        <f t="shared" ca="1" si="30"/>
        <v/>
      </c>
      <c r="FA42" s="152" t="str">
        <f t="shared" ca="1" si="31"/>
        <v/>
      </c>
      <c r="FB42" s="152" t="str">
        <f t="shared" ca="1" si="32"/>
        <v/>
      </c>
      <c r="FC42" s="152" t="str">
        <f t="shared" ca="1" si="33"/>
        <v/>
      </c>
      <c r="FD42" s="152" t="str">
        <f t="shared" ca="1" si="34"/>
        <v/>
      </c>
      <c r="FE42" s="152" t="str">
        <f t="shared" ca="1" si="35"/>
        <v/>
      </c>
      <c r="FF42" s="152" t="str">
        <f t="shared" ca="1" si="36"/>
        <v/>
      </c>
      <c r="FG42" s="152" t="str">
        <f t="shared" ca="1" si="37"/>
        <v/>
      </c>
      <c r="FH42" s="154">
        <f t="shared" ca="1" si="145"/>
        <v>0</v>
      </c>
      <c r="FI42" s="152">
        <f t="shared" ca="1" si="38"/>
        <v>0</v>
      </c>
      <c r="FJ42" s="153"/>
      <c r="FK42" s="152">
        <f t="shared" ca="1" si="107"/>
        <v>0</v>
      </c>
      <c r="FL42" s="152">
        <f t="shared" ca="1" si="108"/>
        <v>0</v>
      </c>
      <c r="FM42" s="152">
        <f t="shared" ca="1" si="109"/>
        <v>0</v>
      </c>
      <c r="FN42" s="152">
        <f t="shared" ca="1" si="110"/>
        <v>0</v>
      </c>
      <c r="FO42" s="153"/>
      <c r="FP42" s="158" t="str">
        <f t="shared" ca="1" si="111"/>
        <v/>
      </c>
      <c r="FQ42" s="243" t="str">
        <f t="shared" ca="1" si="112"/>
        <v/>
      </c>
      <c r="FR42" s="159" t="str">
        <f t="shared" ca="1" si="113"/>
        <v/>
      </c>
      <c r="FS42" s="160"/>
      <c r="FT42" s="161">
        <f t="shared" ca="1" si="114"/>
        <v>0</v>
      </c>
      <c r="FU42" s="162">
        <f t="shared" ca="1" si="115"/>
        <v>0</v>
      </c>
      <c r="FV42" s="162">
        <f t="shared" ca="1" si="116"/>
        <v>0</v>
      </c>
      <c r="FW42" s="162">
        <f t="shared" ca="1" si="117"/>
        <v>0</v>
      </c>
      <c r="FX42" s="162">
        <f t="shared" ca="1" si="118"/>
        <v>0</v>
      </c>
      <c r="FY42" s="162">
        <f t="shared" ca="1" si="119"/>
        <v>0</v>
      </c>
      <c r="FZ42" s="162">
        <f t="shared" ca="1" si="120"/>
        <v>0</v>
      </c>
      <c r="GA42" s="162">
        <f t="shared" ca="1" si="121"/>
        <v>0</v>
      </c>
      <c r="GB42" s="162">
        <f t="shared" ca="1" si="122"/>
        <v>0</v>
      </c>
      <c r="GC42" s="162">
        <f t="shared" ca="1" si="123"/>
        <v>0</v>
      </c>
      <c r="GD42" s="162">
        <f t="shared" ca="1" si="124"/>
        <v>0</v>
      </c>
      <c r="GE42" s="162">
        <f t="shared" ca="1" si="125"/>
        <v>0</v>
      </c>
      <c r="GF42" s="162">
        <f t="shared" ca="1" si="126"/>
        <v>0</v>
      </c>
      <c r="GG42" s="161">
        <f t="shared" ca="1" si="127"/>
        <v>0</v>
      </c>
      <c r="GH42" s="161">
        <f t="shared" ca="1" si="128"/>
        <v>0</v>
      </c>
      <c r="GI42" s="161">
        <f t="shared" ca="1" si="129"/>
        <v>0</v>
      </c>
      <c r="GJ42" s="161">
        <f t="shared" ca="1" si="130"/>
        <v>0</v>
      </c>
      <c r="GK42" s="161">
        <f t="shared" ca="1" si="131"/>
        <v>0</v>
      </c>
      <c r="GL42" s="157"/>
      <c r="GM42" s="163">
        <f t="shared" ca="1" si="39"/>
        <v>0</v>
      </c>
      <c r="GN42" s="163">
        <f t="shared" ca="1" si="40"/>
        <v>0</v>
      </c>
      <c r="GO42" s="163">
        <f t="shared" ca="1" si="41"/>
        <v>0</v>
      </c>
      <c r="GP42" s="163">
        <f t="shared" ca="1" si="42"/>
        <v>0</v>
      </c>
      <c r="GQ42" s="163">
        <f t="shared" ca="1" si="43"/>
        <v>0</v>
      </c>
      <c r="GR42" s="163">
        <f t="shared" ca="1" si="44"/>
        <v>0</v>
      </c>
      <c r="GS42" s="163">
        <f t="shared" ca="1" si="45"/>
        <v>0</v>
      </c>
      <c r="GT42" s="163">
        <f t="shared" ca="1" si="46"/>
        <v>0</v>
      </c>
      <c r="GU42" s="163">
        <f t="shared" ca="1" si="47"/>
        <v>0</v>
      </c>
      <c r="GV42" s="163">
        <f t="shared" ca="1" si="48"/>
        <v>0</v>
      </c>
      <c r="GW42" s="163">
        <f t="shared" ca="1" si="49"/>
        <v>0</v>
      </c>
      <c r="GX42" s="164">
        <f t="shared" ca="1" si="50"/>
        <v>0</v>
      </c>
      <c r="GY42" s="165">
        <f t="shared" ca="1" si="132"/>
        <v>0</v>
      </c>
      <c r="GZ42" s="165">
        <f t="shared" ca="1" si="133"/>
        <v>0</v>
      </c>
      <c r="HA42" s="166">
        <f t="shared" ca="1" si="134"/>
        <v>0</v>
      </c>
      <c r="HB42" s="245">
        <f t="shared" ca="1" si="135"/>
        <v>1</v>
      </c>
      <c r="HC42" s="166">
        <f t="shared" ca="1" si="136"/>
        <v>0</v>
      </c>
      <c r="HD42" s="167">
        <f t="shared" ca="1" si="51"/>
        <v>0</v>
      </c>
      <c r="HE42" s="168">
        <f t="shared" ca="1" si="52"/>
        <v>0</v>
      </c>
      <c r="HF42" s="169">
        <f t="shared" ca="1" si="53"/>
        <v>0</v>
      </c>
      <c r="HG42" s="170" t="str">
        <f t="shared" ca="1" si="137"/>
        <v/>
      </c>
      <c r="HH42" s="171">
        <f t="shared" ca="1" si="138"/>
        <v>0</v>
      </c>
      <c r="HI42" s="246" t="str">
        <f t="shared" ca="1" si="139"/>
        <v/>
      </c>
      <c r="HJ42" s="221">
        <f t="shared" ca="1" si="140"/>
        <v>0</v>
      </c>
      <c r="HK42" s="249">
        <f t="shared" ca="1" si="141"/>
        <v>1</v>
      </c>
      <c r="HL42" s="197">
        <f t="shared" ca="1" si="142"/>
        <v>0</v>
      </c>
      <c r="HN42" s="162" t="str">
        <f t="shared" ca="1" si="54"/>
        <v/>
      </c>
      <c r="HO42" s="161" t="str">
        <f t="shared" ca="1" si="54"/>
        <v/>
      </c>
      <c r="HP42" s="161" t="str">
        <f t="shared" ca="1" si="54"/>
        <v/>
      </c>
      <c r="HQ42" s="161" t="str">
        <f t="shared" ca="1" si="54"/>
        <v/>
      </c>
      <c r="HR42" s="161" t="str">
        <f t="shared" ca="1" si="54"/>
        <v/>
      </c>
      <c r="HS42" s="161" t="str">
        <f t="shared" ca="1" si="54"/>
        <v/>
      </c>
      <c r="HT42" s="161" t="str">
        <f t="shared" ca="1" si="55"/>
        <v/>
      </c>
      <c r="HU42" s="161" t="str">
        <f t="shared" ca="1" si="55"/>
        <v/>
      </c>
      <c r="HV42" s="161" t="str">
        <f t="shared" ca="1" si="55"/>
        <v/>
      </c>
      <c r="HW42" s="161" t="str">
        <f t="shared" ca="1" si="55"/>
        <v/>
      </c>
      <c r="HX42" s="161" t="str">
        <f t="shared" ca="1" si="55"/>
        <v/>
      </c>
      <c r="HY42" s="161" t="str">
        <f t="shared" ca="1" si="55"/>
        <v/>
      </c>
      <c r="HZ42" s="161">
        <f t="shared" ca="1" si="143"/>
        <v>0</v>
      </c>
      <c r="IA42" s="244">
        <f t="shared" ca="1" si="144"/>
        <v>0</v>
      </c>
    </row>
    <row r="43" spans="2:235">
      <c r="B43" s="129">
        <v>29</v>
      </c>
      <c r="C43" s="295"/>
      <c r="D43" s="296"/>
      <c r="E43" s="297"/>
      <c r="F43" s="298"/>
      <c r="G43" s="18"/>
      <c r="H43" s="3"/>
      <c r="I43" s="3"/>
      <c r="J43" s="4"/>
      <c r="K43" s="295"/>
      <c r="L43" s="296"/>
      <c r="M43" s="208"/>
      <c r="N43" s="19"/>
      <c r="O43" s="11"/>
      <c r="P43" s="19"/>
      <c r="Q43" s="11"/>
      <c r="R43" s="3"/>
      <c r="S43" s="5"/>
      <c r="T43" s="6"/>
      <c r="U43" s="1"/>
      <c r="V43" s="8"/>
      <c r="W43" s="8"/>
      <c r="X43" s="8"/>
      <c r="Y43" s="8"/>
      <c r="Z43" s="8"/>
      <c r="AA43" s="8"/>
      <c r="AB43" s="8"/>
      <c r="AC43" s="8"/>
      <c r="AD43" s="222"/>
      <c r="AE43" s="223"/>
      <c r="AF43" s="222"/>
      <c r="AG43" s="223"/>
      <c r="AH43" s="222"/>
      <c r="AI43" s="223"/>
      <c r="AJ43" s="15"/>
      <c r="AK43" s="15"/>
      <c r="AL43" s="15"/>
      <c r="AM43" s="15"/>
      <c r="AN43" s="15"/>
      <c r="AO43" s="15"/>
      <c r="AP43" s="15"/>
      <c r="AQ43" s="15"/>
      <c r="AR43" s="15"/>
      <c r="AS43" s="15"/>
      <c r="AT43" s="15"/>
      <c r="AU43" s="15"/>
      <c r="AV43" s="216"/>
      <c r="AW43" s="210"/>
      <c r="AX43" s="12"/>
      <c r="AY43" s="19"/>
      <c r="AZ43" s="226"/>
      <c r="BA43" s="211"/>
      <c r="BB43" s="214" t="str">
        <f t="shared" ca="1" si="5"/>
        <v/>
      </c>
      <c r="BC43" s="209"/>
      <c r="BD43" s="209"/>
      <c r="BE43" s="130">
        <f t="shared" ca="1" si="56"/>
        <v>0</v>
      </c>
      <c r="BF43" s="131"/>
      <c r="BG43" s="132" t="str">
        <f t="shared" ca="1" si="57"/>
        <v>○</v>
      </c>
      <c r="BH43" s="132" t="str">
        <f t="shared" ca="1" si="58"/>
        <v/>
      </c>
      <c r="BI43" s="132"/>
      <c r="BJ43" s="132" t="str">
        <f t="shared" ca="1" si="59"/>
        <v/>
      </c>
      <c r="BK43" s="132" t="str">
        <f t="shared" ca="1" si="60"/>
        <v>○</v>
      </c>
      <c r="BL43" s="132"/>
      <c r="BM43" s="132"/>
      <c r="BN43" s="132" t="str">
        <f t="shared" ca="1" si="61"/>
        <v/>
      </c>
      <c r="BO43" s="132" t="str">
        <f t="shared" ca="1" si="62"/>
        <v>○</v>
      </c>
      <c r="BP43" s="132" t="str">
        <f t="shared" ca="1" si="63"/>
        <v/>
      </c>
      <c r="BQ43" s="132"/>
      <c r="BR43" s="172"/>
      <c r="BS43" s="174"/>
      <c r="BT43" s="174"/>
      <c r="BU43" s="174"/>
      <c r="BV43" s="174"/>
      <c r="BW43" s="174"/>
      <c r="BX43" s="174"/>
      <c r="BY43" s="174"/>
      <c r="BZ43" s="174"/>
      <c r="CA43" s="174"/>
      <c r="CB43" s="174"/>
      <c r="CC43" s="174"/>
      <c r="CD43" s="174"/>
      <c r="CE43" s="175"/>
      <c r="CF43" s="26">
        <v>42</v>
      </c>
      <c r="CG43" s="136">
        <f t="shared" ca="1" si="64"/>
        <v>29</v>
      </c>
      <c r="CH43" s="289">
        <f t="shared" ca="1" si="65"/>
        <v>0</v>
      </c>
      <c r="CI43" s="290"/>
      <c r="CJ43" s="291">
        <f t="shared" ca="1" si="66"/>
        <v>0</v>
      </c>
      <c r="CK43" s="292"/>
      <c r="CL43" s="137">
        <f t="shared" ca="1" si="67"/>
        <v>0</v>
      </c>
      <c r="CM43" s="136">
        <f t="shared" ca="1" si="68"/>
        <v>0</v>
      </c>
      <c r="CN43" s="138">
        <f t="shared" ca="1" si="69"/>
        <v>0</v>
      </c>
      <c r="CO43" s="139">
        <f t="shared" ca="1" si="70"/>
        <v>0</v>
      </c>
      <c r="CP43" s="289">
        <f t="shared" ca="1" si="71"/>
        <v>0</v>
      </c>
      <c r="CQ43" s="290"/>
      <c r="CR43" s="241">
        <f t="shared" ca="1" si="72"/>
        <v>1</v>
      </c>
      <c r="CS43" s="140">
        <f t="shared" ca="1" si="73"/>
        <v>0</v>
      </c>
      <c r="CT43" s="256">
        <f t="shared" ca="1" si="6"/>
        <v>12</v>
      </c>
      <c r="CU43" s="141">
        <f t="shared" ca="1" si="74"/>
        <v>0</v>
      </c>
      <c r="CV43" s="142">
        <f t="shared" ca="1" si="75"/>
        <v>0</v>
      </c>
      <c r="CW43" s="143">
        <f t="shared" ca="1" si="76"/>
        <v>0</v>
      </c>
      <c r="CX43" s="143">
        <f t="shared" ca="1" si="7"/>
        <v>0</v>
      </c>
      <c r="CY43" s="257">
        <f t="shared" ca="1" si="77"/>
        <v>0</v>
      </c>
      <c r="CZ43" s="136">
        <f t="shared" ca="1" si="78"/>
        <v>0</v>
      </c>
      <c r="DA43" s="144">
        <f t="shared" ca="1" si="79"/>
        <v>0</v>
      </c>
      <c r="DB43" s="143">
        <f t="shared" ca="1" si="80"/>
        <v>0</v>
      </c>
      <c r="DC43" s="143">
        <f t="shared" ca="1" si="81"/>
        <v>0</v>
      </c>
      <c r="DD43" s="136">
        <f t="shared" ca="1" si="82"/>
        <v>0</v>
      </c>
      <c r="DE43" s="242">
        <f t="shared" ca="1" si="83"/>
        <v>0</v>
      </c>
      <c r="DF43" s="136">
        <f t="shared" ca="1" si="84"/>
        <v>0</v>
      </c>
      <c r="DG43" s="145">
        <f t="shared" ca="1" si="85"/>
        <v>0</v>
      </c>
      <c r="DH43" s="146">
        <f t="shared" ca="1" si="86"/>
        <v>0</v>
      </c>
      <c r="DI43" s="242">
        <f t="shared" ca="1" si="87"/>
        <v>0</v>
      </c>
      <c r="DJ43" s="147"/>
      <c r="DK43" s="148">
        <f t="shared" ca="1" si="88"/>
        <v>0</v>
      </c>
      <c r="DL43" s="148">
        <f t="shared" ca="1" si="89"/>
        <v>0</v>
      </c>
      <c r="DM43" s="149">
        <f t="shared" ca="1" si="90"/>
        <v>0</v>
      </c>
      <c r="DN43" s="150">
        <f t="shared" ca="1" si="91"/>
        <v>1</v>
      </c>
      <c r="DO43" s="147"/>
      <c r="DP43" s="151">
        <f t="shared" ca="1" si="92"/>
        <v>0</v>
      </c>
      <c r="DQ43" s="152">
        <f t="shared" ca="1" si="93"/>
        <v>0</v>
      </c>
      <c r="DR43" s="152">
        <f t="shared" ca="1" si="8"/>
        <v>0</v>
      </c>
      <c r="DS43" s="152" t="str">
        <f t="shared" ca="1" si="9"/>
        <v/>
      </c>
      <c r="DT43" s="152">
        <f t="shared" ca="1" si="10"/>
        <v>0</v>
      </c>
      <c r="DU43" s="152" t="str">
        <f t="shared" ca="1" si="11"/>
        <v/>
      </c>
      <c r="DV43" s="153"/>
      <c r="DW43" s="151">
        <f t="shared" ca="1" si="12"/>
        <v>0</v>
      </c>
      <c r="DX43" s="145">
        <f t="shared" ca="1" si="13"/>
        <v>0</v>
      </c>
      <c r="DY43" s="145">
        <f t="shared" ca="1" si="14"/>
        <v>0</v>
      </c>
      <c r="DZ43" s="145">
        <f t="shared" ca="1" si="15"/>
        <v>0</v>
      </c>
      <c r="EA43" s="145">
        <f t="shared" ca="1" si="16"/>
        <v>0</v>
      </c>
      <c r="EB43" s="145">
        <f t="shared" ca="1" si="17"/>
        <v>0</v>
      </c>
      <c r="EC43" s="145">
        <f t="shared" ca="1" si="18"/>
        <v>0</v>
      </c>
      <c r="ED43" s="145">
        <f t="shared" ca="1" si="19"/>
        <v>0</v>
      </c>
      <c r="EE43" s="145">
        <f t="shared" ca="1" si="20"/>
        <v>0</v>
      </c>
      <c r="EF43" s="145">
        <f t="shared" ca="1" si="21"/>
        <v>0</v>
      </c>
      <c r="EG43" s="145">
        <f t="shared" ca="1" si="22"/>
        <v>0</v>
      </c>
      <c r="EH43" s="145">
        <f t="shared" ca="1" si="23"/>
        <v>0</v>
      </c>
      <c r="EI43" s="152">
        <f t="shared" ca="1" si="94"/>
        <v>0</v>
      </c>
      <c r="EJ43" s="152">
        <f t="shared" ca="1" si="95"/>
        <v>0</v>
      </c>
      <c r="EK43" s="152">
        <f t="shared" ca="1" si="96"/>
        <v>0</v>
      </c>
      <c r="EL43" s="152">
        <f t="shared" ca="1" si="97"/>
        <v>0</v>
      </c>
      <c r="EM43" s="152">
        <f t="shared" ca="1" si="98"/>
        <v>0</v>
      </c>
      <c r="EN43" s="152">
        <f t="shared" ca="1" si="99"/>
        <v>0</v>
      </c>
      <c r="EO43" s="152">
        <f t="shared" ca="1" si="100"/>
        <v>0</v>
      </c>
      <c r="EP43" s="152">
        <f t="shared" ca="1" si="101"/>
        <v>0</v>
      </c>
      <c r="EQ43" s="152">
        <f t="shared" ca="1" si="102"/>
        <v>0</v>
      </c>
      <c r="ER43" s="152">
        <f t="shared" ca="1" si="103"/>
        <v>0</v>
      </c>
      <c r="ES43" s="152">
        <f t="shared" ca="1" si="104"/>
        <v>0</v>
      </c>
      <c r="ET43" s="152">
        <f t="shared" ca="1" si="105"/>
        <v>0</v>
      </c>
      <c r="EU43" s="154">
        <f t="shared" ca="1" si="25"/>
        <v>0</v>
      </c>
      <c r="EV43" s="152" t="str">
        <f t="shared" ca="1" si="26"/>
        <v/>
      </c>
      <c r="EW43" s="152" t="str">
        <f t="shared" ca="1" si="27"/>
        <v/>
      </c>
      <c r="EX43" s="152" t="str">
        <f t="shared" ca="1" si="28"/>
        <v/>
      </c>
      <c r="EY43" s="152" t="str">
        <f t="shared" ca="1" si="29"/>
        <v/>
      </c>
      <c r="EZ43" s="152" t="str">
        <f t="shared" ca="1" si="30"/>
        <v/>
      </c>
      <c r="FA43" s="152" t="str">
        <f t="shared" ca="1" si="31"/>
        <v/>
      </c>
      <c r="FB43" s="152" t="str">
        <f t="shared" ca="1" si="32"/>
        <v/>
      </c>
      <c r="FC43" s="152" t="str">
        <f t="shared" ca="1" si="33"/>
        <v/>
      </c>
      <c r="FD43" s="152" t="str">
        <f t="shared" ca="1" si="34"/>
        <v/>
      </c>
      <c r="FE43" s="152" t="str">
        <f t="shared" ca="1" si="35"/>
        <v/>
      </c>
      <c r="FF43" s="152" t="str">
        <f t="shared" ca="1" si="36"/>
        <v/>
      </c>
      <c r="FG43" s="152" t="str">
        <f t="shared" ca="1" si="37"/>
        <v/>
      </c>
      <c r="FH43" s="154">
        <f t="shared" ca="1" si="145"/>
        <v>0</v>
      </c>
      <c r="FI43" s="152">
        <f t="shared" ca="1" si="38"/>
        <v>0</v>
      </c>
      <c r="FJ43" s="153"/>
      <c r="FK43" s="152">
        <f t="shared" ca="1" si="107"/>
        <v>0</v>
      </c>
      <c r="FL43" s="152">
        <f t="shared" ca="1" si="108"/>
        <v>0</v>
      </c>
      <c r="FM43" s="152">
        <f t="shared" ca="1" si="109"/>
        <v>0</v>
      </c>
      <c r="FN43" s="152">
        <f t="shared" ca="1" si="110"/>
        <v>0</v>
      </c>
      <c r="FO43" s="153"/>
      <c r="FP43" s="158" t="str">
        <f t="shared" ca="1" si="111"/>
        <v/>
      </c>
      <c r="FQ43" s="243" t="str">
        <f t="shared" ca="1" si="112"/>
        <v/>
      </c>
      <c r="FR43" s="159" t="str">
        <f t="shared" ca="1" si="113"/>
        <v/>
      </c>
      <c r="FS43" s="160"/>
      <c r="FT43" s="161">
        <f t="shared" ca="1" si="114"/>
        <v>0</v>
      </c>
      <c r="FU43" s="162">
        <f t="shared" ca="1" si="115"/>
        <v>0</v>
      </c>
      <c r="FV43" s="162">
        <f t="shared" ca="1" si="116"/>
        <v>0</v>
      </c>
      <c r="FW43" s="162">
        <f t="shared" ca="1" si="117"/>
        <v>0</v>
      </c>
      <c r="FX43" s="162">
        <f t="shared" ca="1" si="118"/>
        <v>0</v>
      </c>
      <c r="FY43" s="162">
        <f t="shared" ca="1" si="119"/>
        <v>0</v>
      </c>
      <c r="FZ43" s="162">
        <f t="shared" ca="1" si="120"/>
        <v>0</v>
      </c>
      <c r="GA43" s="162">
        <f t="shared" ca="1" si="121"/>
        <v>0</v>
      </c>
      <c r="GB43" s="162">
        <f t="shared" ca="1" si="122"/>
        <v>0</v>
      </c>
      <c r="GC43" s="162">
        <f t="shared" ca="1" si="123"/>
        <v>0</v>
      </c>
      <c r="GD43" s="162">
        <f t="shared" ca="1" si="124"/>
        <v>0</v>
      </c>
      <c r="GE43" s="162">
        <f t="shared" ca="1" si="125"/>
        <v>0</v>
      </c>
      <c r="GF43" s="162">
        <f t="shared" ca="1" si="126"/>
        <v>0</v>
      </c>
      <c r="GG43" s="161">
        <f t="shared" ca="1" si="127"/>
        <v>0</v>
      </c>
      <c r="GH43" s="161">
        <f t="shared" ca="1" si="128"/>
        <v>0</v>
      </c>
      <c r="GI43" s="161">
        <f t="shared" ca="1" si="129"/>
        <v>0</v>
      </c>
      <c r="GJ43" s="161">
        <f t="shared" ca="1" si="130"/>
        <v>0</v>
      </c>
      <c r="GK43" s="161">
        <f t="shared" ca="1" si="131"/>
        <v>0</v>
      </c>
      <c r="GL43" s="157"/>
      <c r="GM43" s="163">
        <f t="shared" ca="1" si="39"/>
        <v>0</v>
      </c>
      <c r="GN43" s="163">
        <f t="shared" ca="1" si="40"/>
        <v>0</v>
      </c>
      <c r="GO43" s="163">
        <f t="shared" ca="1" si="41"/>
        <v>0</v>
      </c>
      <c r="GP43" s="163">
        <f t="shared" ca="1" si="42"/>
        <v>0</v>
      </c>
      <c r="GQ43" s="163">
        <f t="shared" ca="1" si="43"/>
        <v>0</v>
      </c>
      <c r="GR43" s="163">
        <f t="shared" ca="1" si="44"/>
        <v>0</v>
      </c>
      <c r="GS43" s="163">
        <f t="shared" ca="1" si="45"/>
        <v>0</v>
      </c>
      <c r="GT43" s="163">
        <f t="shared" ca="1" si="46"/>
        <v>0</v>
      </c>
      <c r="GU43" s="163">
        <f t="shared" ca="1" si="47"/>
        <v>0</v>
      </c>
      <c r="GV43" s="163">
        <f t="shared" ca="1" si="48"/>
        <v>0</v>
      </c>
      <c r="GW43" s="163">
        <f t="shared" ca="1" si="49"/>
        <v>0</v>
      </c>
      <c r="GX43" s="164">
        <f t="shared" ca="1" si="50"/>
        <v>0</v>
      </c>
      <c r="GY43" s="165">
        <f t="shared" ca="1" si="132"/>
        <v>0</v>
      </c>
      <c r="GZ43" s="165">
        <f t="shared" ca="1" si="133"/>
        <v>0</v>
      </c>
      <c r="HA43" s="166">
        <f t="shared" ca="1" si="134"/>
        <v>0</v>
      </c>
      <c r="HB43" s="245">
        <f t="shared" ca="1" si="135"/>
        <v>1</v>
      </c>
      <c r="HC43" s="166">
        <f t="shared" ca="1" si="136"/>
        <v>0</v>
      </c>
      <c r="HD43" s="167">
        <f t="shared" ca="1" si="51"/>
        <v>0</v>
      </c>
      <c r="HE43" s="168">
        <f t="shared" ca="1" si="52"/>
        <v>0</v>
      </c>
      <c r="HF43" s="169">
        <f t="shared" ca="1" si="53"/>
        <v>0</v>
      </c>
      <c r="HG43" s="170" t="str">
        <f t="shared" ca="1" si="137"/>
        <v/>
      </c>
      <c r="HH43" s="171">
        <f t="shared" ca="1" si="138"/>
        <v>0</v>
      </c>
      <c r="HI43" s="246" t="str">
        <f t="shared" ca="1" si="139"/>
        <v/>
      </c>
      <c r="HJ43" s="221">
        <f t="shared" ca="1" si="140"/>
        <v>0</v>
      </c>
      <c r="HK43" s="249">
        <f t="shared" ca="1" si="141"/>
        <v>1</v>
      </c>
      <c r="HL43" s="197">
        <f t="shared" ca="1" si="142"/>
        <v>0</v>
      </c>
      <c r="HN43" s="162" t="str">
        <f t="shared" ca="1" si="54"/>
        <v/>
      </c>
      <c r="HO43" s="161" t="str">
        <f t="shared" ca="1" si="54"/>
        <v/>
      </c>
      <c r="HP43" s="161" t="str">
        <f t="shared" ca="1" si="54"/>
        <v/>
      </c>
      <c r="HQ43" s="161" t="str">
        <f t="shared" ca="1" si="54"/>
        <v/>
      </c>
      <c r="HR43" s="161" t="str">
        <f t="shared" ca="1" si="54"/>
        <v/>
      </c>
      <c r="HS43" s="161" t="str">
        <f t="shared" ca="1" si="54"/>
        <v/>
      </c>
      <c r="HT43" s="161" t="str">
        <f t="shared" ca="1" si="55"/>
        <v/>
      </c>
      <c r="HU43" s="161" t="str">
        <f t="shared" ca="1" si="55"/>
        <v/>
      </c>
      <c r="HV43" s="161" t="str">
        <f t="shared" ca="1" si="55"/>
        <v/>
      </c>
      <c r="HW43" s="161" t="str">
        <f t="shared" ca="1" si="55"/>
        <v/>
      </c>
      <c r="HX43" s="161" t="str">
        <f t="shared" ca="1" si="55"/>
        <v/>
      </c>
      <c r="HY43" s="161" t="str">
        <f t="shared" ca="1" si="55"/>
        <v/>
      </c>
      <c r="HZ43" s="161">
        <f t="shared" ca="1" si="143"/>
        <v>0</v>
      </c>
      <c r="IA43" s="244">
        <f t="shared" ca="1" si="144"/>
        <v>0</v>
      </c>
    </row>
    <row r="44" spans="2:235">
      <c r="B44" s="129">
        <v>30</v>
      </c>
      <c r="C44" s="295"/>
      <c r="D44" s="296"/>
      <c r="E44" s="297"/>
      <c r="F44" s="298"/>
      <c r="G44" s="18"/>
      <c r="H44" s="3"/>
      <c r="I44" s="3"/>
      <c r="J44" s="4"/>
      <c r="K44" s="295"/>
      <c r="L44" s="296"/>
      <c r="M44" s="208"/>
      <c r="N44" s="19"/>
      <c r="O44" s="11"/>
      <c r="P44" s="19"/>
      <c r="Q44" s="11"/>
      <c r="R44" s="3"/>
      <c r="S44" s="5"/>
      <c r="T44" s="6"/>
      <c r="U44" s="1"/>
      <c r="V44" s="8"/>
      <c r="W44" s="8"/>
      <c r="X44" s="8"/>
      <c r="Y44" s="8"/>
      <c r="Z44" s="8"/>
      <c r="AA44" s="8"/>
      <c r="AB44" s="8"/>
      <c r="AC44" s="8"/>
      <c r="AD44" s="222"/>
      <c r="AE44" s="223"/>
      <c r="AF44" s="222"/>
      <c r="AG44" s="223"/>
      <c r="AH44" s="222"/>
      <c r="AI44" s="223"/>
      <c r="AJ44" s="15"/>
      <c r="AK44" s="15"/>
      <c r="AL44" s="15"/>
      <c r="AM44" s="15"/>
      <c r="AN44" s="15"/>
      <c r="AO44" s="15"/>
      <c r="AP44" s="15"/>
      <c r="AQ44" s="15"/>
      <c r="AR44" s="15"/>
      <c r="AS44" s="15"/>
      <c r="AT44" s="15"/>
      <c r="AU44" s="15"/>
      <c r="AV44" s="216"/>
      <c r="AW44" s="210"/>
      <c r="AX44" s="12"/>
      <c r="AY44" s="19"/>
      <c r="AZ44" s="226"/>
      <c r="BA44" s="211"/>
      <c r="BB44" s="214" t="str">
        <f t="shared" ca="1" si="5"/>
        <v/>
      </c>
      <c r="BC44" s="209"/>
      <c r="BD44" s="209"/>
      <c r="BE44" s="130">
        <f t="shared" ca="1" si="56"/>
        <v>0</v>
      </c>
      <c r="BF44" s="131"/>
      <c r="BG44" s="132" t="str">
        <f t="shared" ca="1" si="57"/>
        <v>○</v>
      </c>
      <c r="BH44" s="132" t="str">
        <f t="shared" ca="1" si="58"/>
        <v/>
      </c>
      <c r="BI44" s="132"/>
      <c r="BJ44" s="132" t="str">
        <f t="shared" ca="1" si="59"/>
        <v/>
      </c>
      <c r="BK44" s="132" t="str">
        <f t="shared" ca="1" si="60"/>
        <v>○</v>
      </c>
      <c r="BL44" s="132"/>
      <c r="BM44" s="132"/>
      <c r="BN44" s="132" t="str">
        <f t="shared" ca="1" si="61"/>
        <v/>
      </c>
      <c r="BO44" s="132" t="str">
        <f t="shared" ca="1" si="62"/>
        <v>○</v>
      </c>
      <c r="BP44" s="132" t="str">
        <f t="shared" ca="1" si="63"/>
        <v/>
      </c>
      <c r="BQ44" s="132"/>
      <c r="BR44" s="172"/>
      <c r="BS44" s="174"/>
      <c r="BT44" s="174"/>
      <c r="BU44" s="174"/>
      <c r="BV44" s="174"/>
      <c r="BW44" s="174"/>
      <c r="BX44" s="174"/>
      <c r="BY44" s="174"/>
      <c r="BZ44" s="174"/>
      <c r="CA44" s="174"/>
      <c r="CB44" s="174"/>
      <c r="CC44" s="174"/>
      <c r="CD44" s="174"/>
      <c r="CE44" s="175"/>
      <c r="CF44" s="26">
        <v>43</v>
      </c>
      <c r="CG44" s="136">
        <f t="shared" ca="1" si="64"/>
        <v>30</v>
      </c>
      <c r="CH44" s="289">
        <f t="shared" ca="1" si="65"/>
        <v>0</v>
      </c>
      <c r="CI44" s="290"/>
      <c r="CJ44" s="291">
        <f t="shared" ca="1" si="66"/>
        <v>0</v>
      </c>
      <c r="CK44" s="292"/>
      <c r="CL44" s="137">
        <f t="shared" ca="1" si="67"/>
        <v>0</v>
      </c>
      <c r="CM44" s="136">
        <f t="shared" ca="1" si="68"/>
        <v>0</v>
      </c>
      <c r="CN44" s="138">
        <f t="shared" ca="1" si="69"/>
        <v>0</v>
      </c>
      <c r="CO44" s="139">
        <f t="shared" ca="1" si="70"/>
        <v>0</v>
      </c>
      <c r="CP44" s="289">
        <f t="shared" ca="1" si="71"/>
        <v>0</v>
      </c>
      <c r="CQ44" s="290"/>
      <c r="CR44" s="241">
        <f t="shared" ca="1" si="72"/>
        <v>1</v>
      </c>
      <c r="CS44" s="140">
        <f t="shared" ca="1" si="73"/>
        <v>0</v>
      </c>
      <c r="CT44" s="256">
        <f t="shared" ca="1" si="6"/>
        <v>12</v>
      </c>
      <c r="CU44" s="141">
        <f t="shared" ca="1" si="74"/>
        <v>0</v>
      </c>
      <c r="CV44" s="142">
        <f t="shared" ca="1" si="75"/>
        <v>0</v>
      </c>
      <c r="CW44" s="143">
        <f t="shared" ca="1" si="76"/>
        <v>0</v>
      </c>
      <c r="CX44" s="143">
        <f t="shared" ca="1" si="7"/>
        <v>0</v>
      </c>
      <c r="CY44" s="257">
        <f t="shared" ca="1" si="77"/>
        <v>0</v>
      </c>
      <c r="CZ44" s="136">
        <f t="shared" ca="1" si="78"/>
        <v>0</v>
      </c>
      <c r="DA44" s="144">
        <f t="shared" ca="1" si="79"/>
        <v>0</v>
      </c>
      <c r="DB44" s="143">
        <f t="shared" ca="1" si="80"/>
        <v>0</v>
      </c>
      <c r="DC44" s="143">
        <f t="shared" ca="1" si="81"/>
        <v>0</v>
      </c>
      <c r="DD44" s="136">
        <f t="shared" ca="1" si="82"/>
        <v>0</v>
      </c>
      <c r="DE44" s="242">
        <f t="shared" ca="1" si="83"/>
        <v>0</v>
      </c>
      <c r="DF44" s="136">
        <f t="shared" ca="1" si="84"/>
        <v>0</v>
      </c>
      <c r="DG44" s="145">
        <f t="shared" ca="1" si="85"/>
        <v>0</v>
      </c>
      <c r="DH44" s="146">
        <f t="shared" ca="1" si="86"/>
        <v>0</v>
      </c>
      <c r="DI44" s="242">
        <f t="shared" ca="1" si="87"/>
        <v>0</v>
      </c>
      <c r="DJ44" s="147"/>
      <c r="DK44" s="148">
        <f t="shared" ca="1" si="88"/>
        <v>0</v>
      </c>
      <c r="DL44" s="148">
        <f t="shared" ca="1" si="89"/>
        <v>0</v>
      </c>
      <c r="DM44" s="149">
        <f t="shared" ca="1" si="90"/>
        <v>0</v>
      </c>
      <c r="DN44" s="150">
        <f t="shared" ca="1" si="91"/>
        <v>1</v>
      </c>
      <c r="DO44" s="147"/>
      <c r="DP44" s="151">
        <f t="shared" ca="1" si="92"/>
        <v>0</v>
      </c>
      <c r="DQ44" s="152">
        <f t="shared" ca="1" si="93"/>
        <v>0</v>
      </c>
      <c r="DR44" s="152">
        <f t="shared" ca="1" si="8"/>
        <v>0</v>
      </c>
      <c r="DS44" s="152" t="str">
        <f t="shared" ca="1" si="9"/>
        <v/>
      </c>
      <c r="DT44" s="152">
        <f t="shared" ca="1" si="10"/>
        <v>0</v>
      </c>
      <c r="DU44" s="152" t="str">
        <f t="shared" ca="1" si="11"/>
        <v/>
      </c>
      <c r="DV44" s="153"/>
      <c r="DW44" s="151">
        <f t="shared" ca="1" si="12"/>
        <v>0</v>
      </c>
      <c r="DX44" s="145">
        <f t="shared" ca="1" si="13"/>
        <v>0</v>
      </c>
      <c r="DY44" s="145">
        <f t="shared" ca="1" si="14"/>
        <v>0</v>
      </c>
      <c r="DZ44" s="145">
        <f t="shared" ca="1" si="15"/>
        <v>0</v>
      </c>
      <c r="EA44" s="145">
        <f t="shared" ca="1" si="16"/>
        <v>0</v>
      </c>
      <c r="EB44" s="145">
        <f t="shared" ca="1" si="17"/>
        <v>0</v>
      </c>
      <c r="EC44" s="145">
        <f t="shared" ca="1" si="18"/>
        <v>0</v>
      </c>
      <c r="ED44" s="145">
        <f t="shared" ca="1" si="19"/>
        <v>0</v>
      </c>
      <c r="EE44" s="145">
        <f t="shared" ca="1" si="20"/>
        <v>0</v>
      </c>
      <c r="EF44" s="145">
        <f t="shared" ca="1" si="21"/>
        <v>0</v>
      </c>
      <c r="EG44" s="145">
        <f t="shared" ca="1" si="22"/>
        <v>0</v>
      </c>
      <c r="EH44" s="145">
        <f t="shared" ca="1" si="23"/>
        <v>0</v>
      </c>
      <c r="EI44" s="152">
        <f t="shared" ca="1" si="94"/>
        <v>0</v>
      </c>
      <c r="EJ44" s="152">
        <f t="shared" ca="1" si="95"/>
        <v>0</v>
      </c>
      <c r="EK44" s="152">
        <f t="shared" ca="1" si="96"/>
        <v>0</v>
      </c>
      <c r="EL44" s="152">
        <f t="shared" ca="1" si="97"/>
        <v>0</v>
      </c>
      <c r="EM44" s="152">
        <f t="shared" ca="1" si="98"/>
        <v>0</v>
      </c>
      <c r="EN44" s="152">
        <f t="shared" ca="1" si="99"/>
        <v>0</v>
      </c>
      <c r="EO44" s="152">
        <f t="shared" ca="1" si="100"/>
        <v>0</v>
      </c>
      <c r="EP44" s="152">
        <f t="shared" ca="1" si="101"/>
        <v>0</v>
      </c>
      <c r="EQ44" s="152">
        <f t="shared" ca="1" si="102"/>
        <v>0</v>
      </c>
      <c r="ER44" s="152">
        <f t="shared" ca="1" si="103"/>
        <v>0</v>
      </c>
      <c r="ES44" s="152">
        <f t="shared" ca="1" si="104"/>
        <v>0</v>
      </c>
      <c r="ET44" s="152">
        <f t="shared" ca="1" si="105"/>
        <v>0</v>
      </c>
      <c r="EU44" s="154">
        <f t="shared" ca="1" si="25"/>
        <v>0</v>
      </c>
      <c r="EV44" s="152" t="str">
        <f t="shared" ca="1" si="26"/>
        <v/>
      </c>
      <c r="EW44" s="152" t="str">
        <f t="shared" ca="1" si="27"/>
        <v/>
      </c>
      <c r="EX44" s="152" t="str">
        <f t="shared" ca="1" si="28"/>
        <v/>
      </c>
      <c r="EY44" s="152" t="str">
        <f t="shared" ca="1" si="29"/>
        <v/>
      </c>
      <c r="EZ44" s="152" t="str">
        <f t="shared" ca="1" si="30"/>
        <v/>
      </c>
      <c r="FA44" s="152" t="str">
        <f t="shared" ca="1" si="31"/>
        <v/>
      </c>
      <c r="FB44" s="152" t="str">
        <f t="shared" ca="1" si="32"/>
        <v/>
      </c>
      <c r="FC44" s="152" t="str">
        <f t="shared" ca="1" si="33"/>
        <v/>
      </c>
      <c r="FD44" s="152" t="str">
        <f t="shared" ca="1" si="34"/>
        <v/>
      </c>
      <c r="FE44" s="152" t="str">
        <f t="shared" ca="1" si="35"/>
        <v/>
      </c>
      <c r="FF44" s="152" t="str">
        <f t="shared" ca="1" si="36"/>
        <v/>
      </c>
      <c r="FG44" s="152" t="str">
        <f t="shared" ca="1" si="37"/>
        <v/>
      </c>
      <c r="FH44" s="154">
        <f t="shared" ca="1" si="145"/>
        <v>0</v>
      </c>
      <c r="FI44" s="152">
        <f t="shared" ca="1" si="38"/>
        <v>0</v>
      </c>
      <c r="FJ44" s="153"/>
      <c r="FK44" s="152">
        <f t="shared" ca="1" si="107"/>
        <v>0</v>
      </c>
      <c r="FL44" s="152">
        <f t="shared" ca="1" si="108"/>
        <v>0</v>
      </c>
      <c r="FM44" s="152">
        <f t="shared" ca="1" si="109"/>
        <v>0</v>
      </c>
      <c r="FN44" s="152">
        <f t="shared" ca="1" si="110"/>
        <v>0</v>
      </c>
      <c r="FO44" s="153"/>
      <c r="FP44" s="158" t="str">
        <f t="shared" ca="1" si="111"/>
        <v/>
      </c>
      <c r="FQ44" s="243" t="str">
        <f t="shared" ca="1" si="112"/>
        <v/>
      </c>
      <c r="FR44" s="159" t="str">
        <f t="shared" ca="1" si="113"/>
        <v/>
      </c>
      <c r="FS44" s="160"/>
      <c r="FT44" s="161">
        <f t="shared" ca="1" si="114"/>
        <v>0</v>
      </c>
      <c r="FU44" s="162">
        <f t="shared" ca="1" si="115"/>
        <v>0</v>
      </c>
      <c r="FV44" s="162">
        <f t="shared" ca="1" si="116"/>
        <v>0</v>
      </c>
      <c r="FW44" s="162">
        <f t="shared" ca="1" si="117"/>
        <v>0</v>
      </c>
      <c r="FX44" s="162">
        <f t="shared" ca="1" si="118"/>
        <v>0</v>
      </c>
      <c r="FY44" s="162">
        <f t="shared" ca="1" si="119"/>
        <v>0</v>
      </c>
      <c r="FZ44" s="162">
        <f t="shared" ca="1" si="120"/>
        <v>0</v>
      </c>
      <c r="GA44" s="162">
        <f t="shared" ca="1" si="121"/>
        <v>0</v>
      </c>
      <c r="GB44" s="162">
        <f t="shared" ca="1" si="122"/>
        <v>0</v>
      </c>
      <c r="GC44" s="162">
        <f t="shared" ca="1" si="123"/>
        <v>0</v>
      </c>
      <c r="GD44" s="162">
        <f t="shared" ca="1" si="124"/>
        <v>0</v>
      </c>
      <c r="GE44" s="162">
        <f t="shared" ca="1" si="125"/>
        <v>0</v>
      </c>
      <c r="GF44" s="162">
        <f t="shared" ca="1" si="126"/>
        <v>0</v>
      </c>
      <c r="GG44" s="161">
        <f t="shared" ca="1" si="127"/>
        <v>0</v>
      </c>
      <c r="GH44" s="161">
        <f t="shared" ca="1" si="128"/>
        <v>0</v>
      </c>
      <c r="GI44" s="161">
        <f t="shared" ca="1" si="129"/>
        <v>0</v>
      </c>
      <c r="GJ44" s="161">
        <f t="shared" ca="1" si="130"/>
        <v>0</v>
      </c>
      <c r="GK44" s="161">
        <f t="shared" ca="1" si="131"/>
        <v>0</v>
      </c>
      <c r="GL44" s="157"/>
      <c r="GM44" s="163">
        <f t="shared" ca="1" si="39"/>
        <v>0</v>
      </c>
      <c r="GN44" s="163">
        <f t="shared" ca="1" si="40"/>
        <v>0</v>
      </c>
      <c r="GO44" s="163">
        <f t="shared" ca="1" si="41"/>
        <v>0</v>
      </c>
      <c r="GP44" s="163">
        <f t="shared" ca="1" si="42"/>
        <v>0</v>
      </c>
      <c r="GQ44" s="163">
        <f t="shared" ca="1" si="43"/>
        <v>0</v>
      </c>
      <c r="GR44" s="163">
        <f t="shared" ca="1" si="44"/>
        <v>0</v>
      </c>
      <c r="GS44" s="163">
        <f t="shared" ca="1" si="45"/>
        <v>0</v>
      </c>
      <c r="GT44" s="163">
        <f t="shared" ca="1" si="46"/>
        <v>0</v>
      </c>
      <c r="GU44" s="163">
        <f t="shared" ca="1" si="47"/>
        <v>0</v>
      </c>
      <c r="GV44" s="163">
        <f t="shared" ca="1" si="48"/>
        <v>0</v>
      </c>
      <c r="GW44" s="163">
        <f t="shared" ca="1" si="49"/>
        <v>0</v>
      </c>
      <c r="GX44" s="164">
        <f t="shared" ca="1" si="50"/>
        <v>0</v>
      </c>
      <c r="GY44" s="165">
        <f t="shared" ca="1" si="132"/>
        <v>0</v>
      </c>
      <c r="GZ44" s="165">
        <f t="shared" ca="1" si="133"/>
        <v>0</v>
      </c>
      <c r="HA44" s="166">
        <f t="shared" ca="1" si="134"/>
        <v>0</v>
      </c>
      <c r="HB44" s="245">
        <f t="shared" ca="1" si="135"/>
        <v>1</v>
      </c>
      <c r="HC44" s="166">
        <f t="shared" ca="1" si="136"/>
        <v>0</v>
      </c>
      <c r="HD44" s="167">
        <f t="shared" ca="1" si="51"/>
        <v>0</v>
      </c>
      <c r="HE44" s="168">
        <f t="shared" ca="1" si="52"/>
        <v>0</v>
      </c>
      <c r="HF44" s="169">
        <f t="shared" ca="1" si="53"/>
        <v>0</v>
      </c>
      <c r="HG44" s="170" t="str">
        <f t="shared" ca="1" si="137"/>
        <v/>
      </c>
      <c r="HH44" s="171">
        <f t="shared" ca="1" si="138"/>
        <v>0</v>
      </c>
      <c r="HI44" s="246" t="str">
        <f t="shared" ca="1" si="139"/>
        <v/>
      </c>
      <c r="HJ44" s="221">
        <f t="shared" ca="1" si="140"/>
        <v>0</v>
      </c>
      <c r="HK44" s="249">
        <f t="shared" ca="1" si="141"/>
        <v>1</v>
      </c>
      <c r="HL44" s="197">
        <f t="shared" ca="1" si="142"/>
        <v>0</v>
      </c>
      <c r="HN44" s="162" t="str">
        <f t="shared" ca="1" si="54"/>
        <v/>
      </c>
      <c r="HO44" s="161" t="str">
        <f t="shared" ca="1" si="54"/>
        <v/>
      </c>
      <c r="HP44" s="161" t="str">
        <f t="shared" ca="1" si="54"/>
        <v/>
      </c>
      <c r="HQ44" s="161" t="str">
        <f t="shared" ca="1" si="54"/>
        <v/>
      </c>
      <c r="HR44" s="161" t="str">
        <f t="shared" ca="1" si="54"/>
        <v/>
      </c>
      <c r="HS44" s="161" t="str">
        <f t="shared" ca="1" si="54"/>
        <v/>
      </c>
      <c r="HT44" s="161" t="str">
        <f t="shared" ca="1" si="55"/>
        <v/>
      </c>
      <c r="HU44" s="161" t="str">
        <f t="shared" ca="1" si="55"/>
        <v/>
      </c>
      <c r="HV44" s="161" t="str">
        <f t="shared" ca="1" si="55"/>
        <v/>
      </c>
      <c r="HW44" s="161" t="str">
        <f t="shared" ca="1" si="55"/>
        <v/>
      </c>
      <c r="HX44" s="161" t="str">
        <f t="shared" ca="1" si="55"/>
        <v/>
      </c>
      <c r="HY44" s="161" t="str">
        <f t="shared" ca="1" si="55"/>
        <v/>
      </c>
      <c r="HZ44" s="161">
        <f t="shared" ca="1" si="143"/>
        <v>0</v>
      </c>
      <c r="IA44" s="244">
        <f t="shared" ca="1" si="144"/>
        <v>0</v>
      </c>
    </row>
    <row r="45" spans="2:235">
      <c r="B45" s="129">
        <v>31</v>
      </c>
      <c r="C45" s="295"/>
      <c r="D45" s="296"/>
      <c r="E45" s="297"/>
      <c r="F45" s="298"/>
      <c r="G45" s="18"/>
      <c r="H45" s="3"/>
      <c r="I45" s="3"/>
      <c r="J45" s="4"/>
      <c r="K45" s="295"/>
      <c r="L45" s="296"/>
      <c r="M45" s="208"/>
      <c r="N45" s="19"/>
      <c r="O45" s="11"/>
      <c r="P45" s="19"/>
      <c r="Q45" s="11"/>
      <c r="R45" s="3"/>
      <c r="S45" s="5"/>
      <c r="T45" s="6"/>
      <c r="U45" s="1"/>
      <c r="V45" s="8"/>
      <c r="W45" s="8"/>
      <c r="X45" s="8"/>
      <c r="Y45" s="8"/>
      <c r="Z45" s="8"/>
      <c r="AA45" s="8"/>
      <c r="AB45" s="8"/>
      <c r="AC45" s="8"/>
      <c r="AD45" s="222"/>
      <c r="AE45" s="223"/>
      <c r="AF45" s="222"/>
      <c r="AG45" s="223"/>
      <c r="AH45" s="222"/>
      <c r="AI45" s="223"/>
      <c r="AJ45" s="15"/>
      <c r="AK45" s="15"/>
      <c r="AL45" s="15"/>
      <c r="AM45" s="15"/>
      <c r="AN45" s="15"/>
      <c r="AO45" s="15"/>
      <c r="AP45" s="15"/>
      <c r="AQ45" s="15"/>
      <c r="AR45" s="15"/>
      <c r="AS45" s="15"/>
      <c r="AT45" s="15"/>
      <c r="AU45" s="15"/>
      <c r="AV45" s="216"/>
      <c r="AW45" s="210"/>
      <c r="AX45" s="12"/>
      <c r="AY45" s="19"/>
      <c r="AZ45" s="226"/>
      <c r="BA45" s="211"/>
      <c r="BB45" s="214" t="str">
        <f t="shared" ca="1" si="5"/>
        <v/>
      </c>
      <c r="BC45" s="209"/>
      <c r="BD45" s="209"/>
      <c r="BE45" s="130">
        <f t="shared" ca="1" si="56"/>
        <v>0</v>
      </c>
      <c r="BF45" s="131"/>
      <c r="BG45" s="132" t="str">
        <f t="shared" ca="1" si="57"/>
        <v>○</v>
      </c>
      <c r="BH45" s="132" t="str">
        <f t="shared" ca="1" si="58"/>
        <v/>
      </c>
      <c r="BI45" s="132"/>
      <c r="BJ45" s="132" t="str">
        <f t="shared" ca="1" si="59"/>
        <v/>
      </c>
      <c r="BK45" s="132" t="str">
        <f t="shared" ca="1" si="60"/>
        <v>○</v>
      </c>
      <c r="BL45" s="132"/>
      <c r="BM45" s="132"/>
      <c r="BN45" s="132" t="str">
        <f t="shared" ca="1" si="61"/>
        <v/>
      </c>
      <c r="BO45" s="132" t="str">
        <f t="shared" ca="1" si="62"/>
        <v>○</v>
      </c>
      <c r="BP45" s="132" t="str">
        <f t="shared" ca="1" si="63"/>
        <v/>
      </c>
      <c r="BQ45" s="132"/>
      <c r="BR45" s="172"/>
      <c r="BS45" s="174"/>
      <c r="BT45" s="174"/>
      <c r="BU45" s="174"/>
      <c r="BV45" s="174"/>
      <c r="BW45" s="174"/>
      <c r="BX45" s="174"/>
      <c r="BY45" s="174"/>
      <c r="BZ45" s="174"/>
      <c r="CA45" s="174"/>
      <c r="CB45" s="174"/>
      <c r="CC45" s="174"/>
      <c r="CD45" s="174"/>
      <c r="CE45" s="175"/>
      <c r="CF45" s="26">
        <v>44</v>
      </c>
      <c r="CG45" s="136">
        <f t="shared" ca="1" si="64"/>
        <v>31</v>
      </c>
      <c r="CH45" s="289">
        <f t="shared" ca="1" si="65"/>
        <v>0</v>
      </c>
      <c r="CI45" s="290"/>
      <c r="CJ45" s="291">
        <f t="shared" ca="1" si="66"/>
        <v>0</v>
      </c>
      <c r="CK45" s="292"/>
      <c r="CL45" s="137">
        <f t="shared" ca="1" si="67"/>
        <v>0</v>
      </c>
      <c r="CM45" s="136">
        <f t="shared" ca="1" si="68"/>
        <v>0</v>
      </c>
      <c r="CN45" s="138">
        <f t="shared" ca="1" si="69"/>
        <v>0</v>
      </c>
      <c r="CO45" s="139">
        <f t="shared" ca="1" si="70"/>
        <v>0</v>
      </c>
      <c r="CP45" s="289">
        <f t="shared" ca="1" si="71"/>
        <v>0</v>
      </c>
      <c r="CQ45" s="290"/>
      <c r="CR45" s="241">
        <f t="shared" ca="1" si="72"/>
        <v>1</v>
      </c>
      <c r="CS45" s="140">
        <f t="shared" ca="1" si="73"/>
        <v>0</v>
      </c>
      <c r="CT45" s="256">
        <f t="shared" ca="1" si="6"/>
        <v>12</v>
      </c>
      <c r="CU45" s="141">
        <f t="shared" ca="1" si="74"/>
        <v>0</v>
      </c>
      <c r="CV45" s="142">
        <f t="shared" ca="1" si="75"/>
        <v>0</v>
      </c>
      <c r="CW45" s="143">
        <f t="shared" ca="1" si="76"/>
        <v>0</v>
      </c>
      <c r="CX45" s="143">
        <f t="shared" ca="1" si="7"/>
        <v>0</v>
      </c>
      <c r="CY45" s="257">
        <f t="shared" ca="1" si="77"/>
        <v>0</v>
      </c>
      <c r="CZ45" s="136">
        <f t="shared" ca="1" si="78"/>
        <v>0</v>
      </c>
      <c r="DA45" s="144">
        <f t="shared" ca="1" si="79"/>
        <v>0</v>
      </c>
      <c r="DB45" s="143">
        <f t="shared" ca="1" si="80"/>
        <v>0</v>
      </c>
      <c r="DC45" s="143">
        <f t="shared" ca="1" si="81"/>
        <v>0</v>
      </c>
      <c r="DD45" s="136">
        <f t="shared" ca="1" si="82"/>
        <v>0</v>
      </c>
      <c r="DE45" s="242">
        <f t="shared" ca="1" si="83"/>
        <v>0</v>
      </c>
      <c r="DF45" s="136">
        <f t="shared" ca="1" si="84"/>
        <v>0</v>
      </c>
      <c r="DG45" s="145">
        <f t="shared" ca="1" si="85"/>
        <v>0</v>
      </c>
      <c r="DH45" s="146">
        <f t="shared" ca="1" si="86"/>
        <v>0</v>
      </c>
      <c r="DI45" s="242">
        <f t="shared" ca="1" si="87"/>
        <v>0</v>
      </c>
      <c r="DJ45" s="147"/>
      <c r="DK45" s="148">
        <f t="shared" ca="1" si="88"/>
        <v>0</v>
      </c>
      <c r="DL45" s="148">
        <f t="shared" ca="1" si="89"/>
        <v>0</v>
      </c>
      <c r="DM45" s="149">
        <f t="shared" ca="1" si="90"/>
        <v>0</v>
      </c>
      <c r="DN45" s="150">
        <f t="shared" ca="1" si="91"/>
        <v>1</v>
      </c>
      <c r="DO45" s="147"/>
      <c r="DP45" s="151">
        <f t="shared" ca="1" si="92"/>
        <v>0</v>
      </c>
      <c r="DQ45" s="152">
        <f t="shared" ca="1" si="93"/>
        <v>0</v>
      </c>
      <c r="DR45" s="152">
        <f t="shared" ca="1" si="8"/>
        <v>0</v>
      </c>
      <c r="DS45" s="152" t="str">
        <f t="shared" ca="1" si="9"/>
        <v/>
      </c>
      <c r="DT45" s="152">
        <f t="shared" ca="1" si="10"/>
        <v>0</v>
      </c>
      <c r="DU45" s="152" t="str">
        <f t="shared" ca="1" si="11"/>
        <v/>
      </c>
      <c r="DV45" s="153"/>
      <c r="DW45" s="151">
        <f t="shared" ca="1" si="12"/>
        <v>0</v>
      </c>
      <c r="DX45" s="145">
        <f t="shared" ca="1" si="13"/>
        <v>0</v>
      </c>
      <c r="DY45" s="145">
        <f t="shared" ca="1" si="14"/>
        <v>0</v>
      </c>
      <c r="DZ45" s="145">
        <f t="shared" ca="1" si="15"/>
        <v>0</v>
      </c>
      <c r="EA45" s="145">
        <f t="shared" ca="1" si="16"/>
        <v>0</v>
      </c>
      <c r="EB45" s="145">
        <f t="shared" ca="1" si="17"/>
        <v>0</v>
      </c>
      <c r="EC45" s="145">
        <f t="shared" ca="1" si="18"/>
        <v>0</v>
      </c>
      <c r="ED45" s="145">
        <f t="shared" ca="1" si="19"/>
        <v>0</v>
      </c>
      <c r="EE45" s="145">
        <f t="shared" ca="1" si="20"/>
        <v>0</v>
      </c>
      <c r="EF45" s="145">
        <f t="shared" ca="1" si="21"/>
        <v>0</v>
      </c>
      <c r="EG45" s="145">
        <f t="shared" ca="1" si="22"/>
        <v>0</v>
      </c>
      <c r="EH45" s="145">
        <f t="shared" ca="1" si="23"/>
        <v>0</v>
      </c>
      <c r="EI45" s="152">
        <f t="shared" ca="1" si="94"/>
        <v>0</v>
      </c>
      <c r="EJ45" s="152">
        <f t="shared" ca="1" si="95"/>
        <v>0</v>
      </c>
      <c r="EK45" s="152">
        <f t="shared" ca="1" si="96"/>
        <v>0</v>
      </c>
      <c r="EL45" s="152">
        <f t="shared" ca="1" si="97"/>
        <v>0</v>
      </c>
      <c r="EM45" s="152">
        <f t="shared" ca="1" si="98"/>
        <v>0</v>
      </c>
      <c r="EN45" s="152">
        <f t="shared" ca="1" si="99"/>
        <v>0</v>
      </c>
      <c r="EO45" s="152">
        <f t="shared" ca="1" si="100"/>
        <v>0</v>
      </c>
      <c r="EP45" s="152">
        <f t="shared" ca="1" si="101"/>
        <v>0</v>
      </c>
      <c r="EQ45" s="152">
        <f t="shared" ca="1" si="102"/>
        <v>0</v>
      </c>
      <c r="ER45" s="152">
        <f t="shared" ca="1" si="103"/>
        <v>0</v>
      </c>
      <c r="ES45" s="152">
        <f t="shared" ca="1" si="104"/>
        <v>0</v>
      </c>
      <c r="ET45" s="152">
        <f t="shared" ca="1" si="105"/>
        <v>0</v>
      </c>
      <c r="EU45" s="154">
        <f t="shared" ca="1" si="25"/>
        <v>0</v>
      </c>
      <c r="EV45" s="152" t="str">
        <f t="shared" ca="1" si="26"/>
        <v/>
      </c>
      <c r="EW45" s="152" t="str">
        <f t="shared" ca="1" si="27"/>
        <v/>
      </c>
      <c r="EX45" s="152" t="str">
        <f t="shared" ca="1" si="28"/>
        <v/>
      </c>
      <c r="EY45" s="152" t="str">
        <f t="shared" ca="1" si="29"/>
        <v/>
      </c>
      <c r="EZ45" s="152" t="str">
        <f t="shared" ca="1" si="30"/>
        <v/>
      </c>
      <c r="FA45" s="152" t="str">
        <f t="shared" ca="1" si="31"/>
        <v/>
      </c>
      <c r="FB45" s="152" t="str">
        <f t="shared" ca="1" si="32"/>
        <v/>
      </c>
      <c r="FC45" s="152" t="str">
        <f t="shared" ca="1" si="33"/>
        <v/>
      </c>
      <c r="FD45" s="152" t="str">
        <f t="shared" ca="1" si="34"/>
        <v/>
      </c>
      <c r="FE45" s="152" t="str">
        <f t="shared" ca="1" si="35"/>
        <v/>
      </c>
      <c r="FF45" s="152" t="str">
        <f t="shared" ca="1" si="36"/>
        <v/>
      </c>
      <c r="FG45" s="152" t="str">
        <f t="shared" ca="1" si="37"/>
        <v/>
      </c>
      <c r="FH45" s="154">
        <f t="shared" ca="1" si="145"/>
        <v>0</v>
      </c>
      <c r="FI45" s="152">
        <f t="shared" ca="1" si="38"/>
        <v>0</v>
      </c>
      <c r="FJ45" s="153"/>
      <c r="FK45" s="152">
        <f t="shared" ca="1" si="107"/>
        <v>0</v>
      </c>
      <c r="FL45" s="152">
        <f t="shared" ca="1" si="108"/>
        <v>0</v>
      </c>
      <c r="FM45" s="152">
        <f t="shared" ca="1" si="109"/>
        <v>0</v>
      </c>
      <c r="FN45" s="152">
        <f t="shared" ca="1" si="110"/>
        <v>0</v>
      </c>
      <c r="FO45" s="153"/>
      <c r="FP45" s="158" t="str">
        <f t="shared" ca="1" si="111"/>
        <v/>
      </c>
      <c r="FQ45" s="243" t="str">
        <f t="shared" ca="1" si="112"/>
        <v/>
      </c>
      <c r="FR45" s="159" t="str">
        <f t="shared" ca="1" si="113"/>
        <v/>
      </c>
      <c r="FS45" s="160"/>
      <c r="FT45" s="161">
        <f t="shared" ca="1" si="114"/>
        <v>0</v>
      </c>
      <c r="FU45" s="162">
        <f t="shared" ca="1" si="115"/>
        <v>0</v>
      </c>
      <c r="FV45" s="162">
        <f t="shared" ca="1" si="116"/>
        <v>0</v>
      </c>
      <c r="FW45" s="162">
        <f t="shared" ca="1" si="117"/>
        <v>0</v>
      </c>
      <c r="FX45" s="162">
        <f t="shared" ca="1" si="118"/>
        <v>0</v>
      </c>
      <c r="FY45" s="162">
        <f t="shared" ca="1" si="119"/>
        <v>0</v>
      </c>
      <c r="FZ45" s="162">
        <f t="shared" ca="1" si="120"/>
        <v>0</v>
      </c>
      <c r="GA45" s="162">
        <f t="shared" ca="1" si="121"/>
        <v>0</v>
      </c>
      <c r="GB45" s="162">
        <f t="shared" ca="1" si="122"/>
        <v>0</v>
      </c>
      <c r="GC45" s="162">
        <f t="shared" ca="1" si="123"/>
        <v>0</v>
      </c>
      <c r="GD45" s="162">
        <f t="shared" ca="1" si="124"/>
        <v>0</v>
      </c>
      <c r="GE45" s="162">
        <f t="shared" ca="1" si="125"/>
        <v>0</v>
      </c>
      <c r="GF45" s="162">
        <f t="shared" ca="1" si="126"/>
        <v>0</v>
      </c>
      <c r="GG45" s="161">
        <f t="shared" ca="1" si="127"/>
        <v>0</v>
      </c>
      <c r="GH45" s="161">
        <f t="shared" ca="1" si="128"/>
        <v>0</v>
      </c>
      <c r="GI45" s="161">
        <f t="shared" ca="1" si="129"/>
        <v>0</v>
      </c>
      <c r="GJ45" s="161">
        <f t="shared" ca="1" si="130"/>
        <v>0</v>
      </c>
      <c r="GK45" s="161">
        <f t="shared" ca="1" si="131"/>
        <v>0</v>
      </c>
      <c r="GL45" s="157"/>
      <c r="GM45" s="163">
        <f t="shared" ca="1" si="39"/>
        <v>0</v>
      </c>
      <c r="GN45" s="163">
        <f t="shared" ca="1" si="40"/>
        <v>0</v>
      </c>
      <c r="GO45" s="163">
        <f t="shared" ca="1" si="41"/>
        <v>0</v>
      </c>
      <c r="GP45" s="163">
        <f t="shared" ca="1" si="42"/>
        <v>0</v>
      </c>
      <c r="GQ45" s="163">
        <f t="shared" ca="1" si="43"/>
        <v>0</v>
      </c>
      <c r="GR45" s="163">
        <f t="shared" ca="1" si="44"/>
        <v>0</v>
      </c>
      <c r="GS45" s="163">
        <f t="shared" ca="1" si="45"/>
        <v>0</v>
      </c>
      <c r="GT45" s="163">
        <f t="shared" ca="1" si="46"/>
        <v>0</v>
      </c>
      <c r="GU45" s="163">
        <f t="shared" ca="1" si="47"/>
        <v>0</v>
      </c>
      <c r="GV45" s="163">
        <f t="shared" ca="1" si="48"/>
        <v>0</v>
      </c>
      <c r="GW45" s="163">
        <f t="shared" ca="1" si="49"/>
        <v>0</v>
      </c>
      <c r="GX45" s="164">
        <f t="shared" ca="1" si="50"/>
        <v>0</v>
      </c>
      <c r="GY45" s="165">
        <f t="shared" ca="1" si="132"/>
        <v>0</v>
      </c>
      <c r="GZ45" s="165">
        <f t="shared" ca="1" si="133"/>
        <v>0</v>
      </c>
      <c r="HA45" s="166">
        <f t="shared" ca="1" si="134"/>
        <v>0</v>
      </c>
      <c r="HB45" s="245">
        <f t="shared" ca="1" si="135"/>
        <v>1</v>
      </c>
      <c r="HC45" s="166">
        <f t="shared" ca="1" si="136"/>
        <v>0</v>
      </c>
      <c r="HD45" s="167">
        <f t="shared" ca="1" si="51"/>
        <v>0</v>
      </c>
      <c r="HE45" s="168">
        <f t="shared" ca="1" si="52"/>
        <v>0</v>
      </c>
      <c r="HF45" s="169">
        <f t="shared" ca="1" si="53"/>
        <v>0</v>
      </c>
      <c r="HG45" s="170" t="str">
        <f t="shared" ca="1" si="137"/>
        <v/>
      </c>
      <c r="HH45" s="171">
        <f t="shared" ca="1" si="138"/>
        <v>0</v>
      </c>
      <c r="HI45" s="246" t="str">
        <f t="shared" ca="1" si="139"/>
        <v/>
      </c>
      <c r="HJ45" s="221">
        <f t="shared" ca="1" si="140"/>
        <v>0</v>
      </c>
      <c r="HK45" s="249">
        <f t="shared" ca="1" si="141"/>
        <v>1</v>
      </c>
      <c r="HL45" s="197">
        <f t="shared" ca="1" si="142"/>
        <v>0</v>
      </c>
      <c r="HN45" s="162" t="str">
        <f t="shared" ca="1" si="54"/>
        <v/>
      </c>
      <c r="HO45" s="161" t="str">
        <f t="shared" ca="1" si="54"/>
        <v/>
      </c>
      <c r="HP45" s="161" t="str">
        <f t="shared" ca="1" si="54"/>
        <v/>
      </c>
      <c r="HQ45" s="161" t="str">
        <f t="shared" ca="1" si="54"/>
        <v/>
      </c>
      <c r="HR45" s="161" t="str">
        <f t="shared" ca="1" si="54"/>
        <v/>
      </c>
      <c r="HS45" s="161" t="str">
        <f t="shared" ca="1" si="54"/>
        <v/>
      </c>
      <c r="HT45" s="161" t="str">
        <f t="shared" ca="1" si="55"/>
        <v/>
      </c>
      <c r="HU45" s="161" t="str">
        <f t="shared" ca="1" si="55"/>
        <v/>
      </c>
      <c r="HV45" s="161" t="str">
        <f t="shared" ca="1" si="55"/>
        <v/>
      </c>
      <c r="HW45" s="161" t="str">
        <f t="shared" ca="1" si="55"/>
        <v/>
      </c>
      <c r="HX45" s="161" t="str">
        <f t="shared" ca="1" si="55"/>
        <v/>
      </c>
      <c r="HY45" s="161" t="str">
        <f t="shared" ca="1" si="55"/>
        <v/>
      </c>
      <c r="HZ45" s="161">
        <f t="shared" ca="1" si="143"/>
        <v>0</v>
      </c>
      <c r="IA45" s="244">
        <f t="shared" ca="1" si="144"/>
        <v>0</v>
      </c>
    </row>
    <row r="46" spans="2:235">
      <c r="B46" s="129">
        <v>32</v>
      </c>
      <c r="C46" s="295"/>
      <c r="D46" s="296"/>
      <c r="E46" s="297"/>
      <c r="F46" s="298"/>
      <c r="G46" s="18"/>
      <c r="H46" s="3"/>
      <c r="I46" s="3"/>
      <c r="J46" s="4"/>
      <c r="K46" s="295"/>
      <c r="L46" s="296"/>
      <c r="M46" s="208"/>
      <c r="N46" s="19"/>
      <c r="O46" s="11"/>
      <c r="P46" s="19"/>
      <c r="Q46" s="11"/>
      <c r="R46" s="3"/>
      <c r="S46" s="5"/>
      <c r="T46" s="6"/>
      <c r="U46" s="1"/>
      <c r="V46" s="8"/>
      <c r="W46" s="8"/>
      <c r="X46" s="8"/>
      <c r="Y46" s="8"/>
      <c r="Z46" s="8"/>
      <c r="AA46" s="8"/>
      <c r="AB46" s="8"/>
      <c r="AC46" s="8"/>
      <c r="AD46" s="222"/>
      <c r="AE46" s="223"/>
      <c r="AF46" s="222"/>
      <c r="AG46" s="223"/>
      <c r="AH46" s="222"/>
      <c r="AI46" s="223"/>
      <c r="AJ46" s="15"/>
      <c r="AK46" s="15"/>
      <c r="AL46" s="15"/>
      <c r="AM46" s="15"/>
      <c r="AN46" s="15"/>
      <c r="AO46" s="15"/>
      <c r="AP46" s="15"/>
      <c r="AQ46" s="15"/>
      <c r="AR46" s="15"/>
      <c r="AS46" s="15"/>
      <c r="AT46" s="15"/>
      <c r="AU46" s="15"/>
      <c r="AV46" s="216"/>
      <c r="AW46" s="210"/>
      <c r="AX46" s="12"/>
      <c r="AY46" s="19"/>
      <c r="AZ46" s="226"/>
      <c r="BA46" s="211"/>
      <c r="BB46" s="214" t="str">
        <f t="shared" ca="1" si="5"/>
        <v/>
      </c>
      <c r="BC46" s="209"/>
      <c r="BD46" s="209"/>
      <c r="BE46" s="130">
        <f t="shared" ca="1" si="56"/>
        <v>0</v>
      </c>
      <c r="BF46" s="131"/>
      <c r="BG46" s="132" t="str">
        <f t="shared" ca="1" si="57"/>
        <v>○</v>
      </c>
      <c r="BH46" s="132" t="str">
        <f t="shared" ca="1" si="58"/>
        <v/>
      </c>
      <c r="BI46" s="132"/>
      <c r="BJ46" s="132" t="str">
        <f t="shared" ca="1" si="59"/>
        <v/>
      </c>
      <c r="BK46" s="132" t="str">
        <f t="shared" ca="1" si="60"/>
        <v>○</v>
      </c>
      <c r="BL46" s="132"/>
      <c r="BM46" s="132"/>
      <c r="BN46" s="132" t="str">
        <f t="shared" ca="1" si="61"/>
        <v/>
      </c>
      <c r="BO46" s="132" t="str">
        <f t="shared" ca="1" si="62"/>
        <v>○</v>
      </c>
      <c r="BP46" s="132" t="str">
        <f t="shared" ca="1" si="63"/>
        <v/>
      </c>
      <c r="BQ46" s="132"/>
      <c r="BR46" s="172"/>
      <c r="BS46" s="174"/>
      <c r="BT46" s="174"/>
      <c r="BU46" s="174"/>
      <c r="BV46" s="174"/>
      <c r="BW46" s="174"/>
      <c r="BX46" s="174"/>
      <c r="BY46" s="174"/>
      <c r="BZ46" s="174"/>
      <c r="CA46" s="174"/>
      <c r="CB46" s="174"/>
      <c r="CC46" s="174"/>
      <c r="CD46" s="174"/>
      <c r="CE46" s="175"/>
      <c r="CF46" s="26">
        <v>45</v>
      </c>
      <c r="CG46" s="136">
        <f t="shared" ca="1" si="64"/>
        <v>32</v>
      </c>
      <c r="CH46" s="289">
        <f t="shared" ca="1" si="65"/>
        <v>0</v>
      </c>
      <c r="CI46" s="290"/>
      <c r="CJ46" s="291">
        <f t="shared" ca="1" si="66"/>
        <v>0</v>
      </c>
      <c r="CK46" s="292"/>
      <c r="CL46" s="137">
        <f t="shared" ca="1" si="67"/>
        <v>0</v>
      </c>
      <c r="CM46" s="136">
        <f t="shared" ca="1" si="68"/>
        <v>0</v>
      </c>
      <c r="CN46" s="138">
        <f t="shared" ca="1" si="69"/>
        <v>0</v>
      </c>
      <c r="CO46" s="139">
        <f t="shared" ca="1" si="70"/>
        <v>0</v>
      </c>
      <c r="CP46" s="289">
        <f t="shared" ca="1" si="71"/>
        <v>0</v>
      </c>
      <c r="CQ46" s="290"/>
      <c r="CR46" s="241">
        <f t="shared" ca="1" si="72"/>
        <v>1</v>
      </c>
      <c r="CS46" s="140">
        <f t="shared" ca="1" si="73"/>
        <v>0</v>
      </c>
      <c r="CT46" s="256">
        <f t="shared" ca="1" si="6"/>
        <v>12</v>
      </c>
      <c r="CU46" s="141">
        <f t="shared" ca="1" si="74"/>
        <v>0</v>
      </c>
      <c r="CV46" s="142">
        <f t="shared" ca="1" si="75"/>
        <v>0</v>
      </c>
      <c r="CW46" s="143">
        <f t="shared" ca="1" si="76"/>
        <v>0</v>
      </c>
      <c r="CX46" s="143">
        <f t="shared" ca="1" si="7"/>
        <v>0</v>
      </c>
      <c r="CY46" s="257">
        <f t="shared" ca="1" si="77"/>
        <v>0</v>
      </c>
      <c r="CZ46" s="136">
        <f t="shared" ca="1" si="78"/>
        <v>0</v>
      </c>
      <c r="DA46" s="144">
        <f t="shared" ca="1" si="79"/>
        <v>0</v>
      </c>
      <c r="DB46" s="143">
        <f t="shared" ca="1" si="80"/>
        <v>0</v>
      </c>
      <c r="DC46" s="143">
        <f t="shared" ca="1" si="81"/>
        <v>0</v>
      </c>
      <c r="DD46" s="136">
        <f t="shared" ca="1" si="82"/>
        <v>0</v>
      </c>
      <c r="DE46" s="242">
        <f t="shared" ca="1" si="83"/>
        <v>0</v>
      </c>
      <c r="DF46" s="136">
        <f t="shared" ca="1" si="84"/>
        <v>0</v>
      </c>
      <c r="DG46" s="145">
        <f t="shared" ca="1" si="85"/>
        <v>0</v>
      </c>
      <c r="DH46" s="146">
        <f t="shared" ca="1" si="86"/>
        <v>0</v>
      </c>
      <c r="DI46" s="242">
        <f t="shared" ca="1" si="87"/>
        <v>0</v>
      </c>
      <c r="DJ46" s="147"/>
      <c r="DK46" s="148">
        <f t="shared" ca="1" si="88"/>
        <v>0</v>
      </c>
      <c r="DL46" s="148">
        <f t="shared" ca="1" si="89"/>
        <v>0</v>
      </c>
      <c r="DM46" s="149">
        <f t="shared" ca="1" si="90"/>
        <v>0</v>
      </c>
      <c r="DN46" s="150">
        <f t="shared" ca="1" si="91"/>
        <v>1</v>
      </c>
      <c r="DO46" s="147"/>
      <c r="DP46" s="151">
        <f t="shared" ca="1" si="92"/>
        <v>0</v>
      </c>
      <c r="DQ46" s="152">
        <f t="shared" ca="1" si="93"/>
        <v>0</v>
      </c>
      <c r="DR46" s="152">
        <f t="shared" ca="1" si="8"/>
        <v>0</v>
      </c>
      <c r="DS46" s="152" t="str">
        <f t="shared" ca="1" si="9"/>
        <v/>
      </c>
      <c r="DT46" s="152">
        <f t="shared" ca="1" si="10"/>
        <v>0</v>
      </c>
      <c r="DU46" s="152" t="str">
        <f t="shared" ca="1" si="11"/>
        <v/>
      </c>
      <c r="DV46" s="153"/>
      <c r="DW46" s="151">
        <f t="shared" ca="1" si="12"/>
        <v>0</v>
      </c>
      <c r="DX46" s="145">
        <f t="shared" ca="1" si="13"/>
        <v>0</v>
      </c>
      <c r="DY46" s="145">
        <f t="shared" ca="1" si="14"/>
        <v>0</v>
      </c>
      <c r="DZ46" s="145">
        <f t="shared" ca="1" si="15"/>
        <v>0</v>
      </c>
      <c r="EA46" s="145">
        <f t="shared" ca="1" si="16"/>
        <v>0</v>
      </c>
      <c r="EB46" s="145">
        <f t="shared" ca="1" si="17"/>
        <v>0</v>
      </c>
      <c r="EC46" s="145">
        <f t="shared" ca="1" si="18"/>
        <v>0</v>
      </c>
      <c r="ED46" s="145">
        <f t="shared" ca="1" si="19"/>
        <v>0</v>
      </c>
      <c r="EE46" s="145">
        <f t="shared" ca="1" si="20"/>
        <v>0</v>
      </c>
      <c r="EF46" s="145">
        <f t="shared" ca="1" si="21"/>
        <v>0</v>
      </c>
      <c r="EG46" s="145">
        <f t="shared" ca="1" si="22"/>
        <v>0</v>
      </c>
      <c r="EH46" s="145">
        <f t="shared" ca="1" si="23"/>
        <v>0</v>
      </c>
      <c r="EI46" s="152">
        <f t="shared" ca="1" si="94"/>
        <v>0</v>
      </c>
      <c r="EJ46" s="152">
        <f t="shared" ca="1" si="95"/>
        <v>0</v>
      </c>
      <c r="EK46" s="152">
        <f t="shared" ca="1" si="96"/>
        <v>0</v>
      </c>
      <c r="EL46" s="152">
        <f t="shared" ca="1" si="97"/>
        <v>0</v>
      </c>
      <c r="EM46" s="152">
        <f t="shared" ca="1" si="98"/>
        <v>0</v>
      </c>
      <c r="EN46" s="152">
        <f t="shared" ca="1" si="99"/>
        <v>0</v>
      </c>
      <c r="EO46" s="152">
        <f t="shared" ca="1" si="100"/>
        <v>0</v>
      </c>
      <c r="EP46" s="152">
        <f t="shared" ca="1" si="101"/>
        <v>0</v>
      </c>
      <c r="EQ46" s="152">
        <f t="shared" ca="1" si="102"/>
        <v>0</v>
      </c>
      <c r="ER46" s="152">
        <f t="shared" ca="1" si="103"/>
        <v>0</v>
      </c>
      <c r="ES46" s="152">
        <f t="shared" ca="1" si="104"/>
        <v>0</v>
      </c>
      <c r="ET46" s="152">
        <f t="shared" ca="1" si="105"/>
        <v>0</v>
      </c>
      <c r="EU46" s="154">
        <f t="shared" ca="1" si="25"/>
        <v>0</v>
      </c>
      <c r="EV46" s="152" t="str">
        <f t="shared" ca="1" si="26"/>
        <v/>
      </c>
      <c r="EW46" s="152" t="str">
        <f t="shared" ca="1" si="27"/>
        <v/>
      </c>
      <c r="EX46" s="152" t="str">
        <f t="shared" ca="1" si="28"/>
        <v/>
      </c>
      <c r="EY46" s="152" t="str">
        <f t="shared" ca="1" si="29"/>
        <v/>
      </c>
      <c r="EZ46" s="152" t="str">
        <f t="shared" ca="1" si="30"/>
        <v/>
      </c>
      <c r="FA46" s="152" t="str">
        <f t="shared" ca="1" si="31"/>
        <v/>
      </c>
      <c r="FB46" s="152" t="str">
        <f t="shared" ca="1" si="32"/>
        <v/>
      </c>
      <c r="FC46" s="152" t="str">
        <f t="shared" ca="1" si="33"/>
        <v/>
      </c>
      <c r="FD46" s="152" t="str">
        <f t="shared" ca="1" si="34"/>
        <v/>
      </c>
      <c r="FE46" s="152" t="str">
        <f t="shared" ca="1" si="35"/>
        <v/>
      </c>
      <c r="FF46" s="152" t="str">
        <f t="shared" ca="1" si="36"/>
        <v/>
      </c>
      <c r="FG46" s="152" t="str">
        <f t="shared" ca="1" si="37"/>
        <v/>
      </c>
      <c r="FH46" s="154">
        <f t="shared" ca="1" si="145"/>
        <v>0</v>
      </c>
      <c r="FI46" s="152">
        <f t="shared" ca="1" si="38"/>
        <v>0</v>
      </c>
      <c r="FJ46" s="153"/>
      <c r="FK46" s="152">
        <f t="shared" ca="1" si="107"/>
        <v>0</v>
      </c>
      <c r="FL46" s="152">
        <f t="shared" ca="1" si="108"/>
        <v>0</v>
      </c>
      <c r="FM46" s="152">
        <f t="shared" ca="1" si="109"/>
        <v>0</v>
      </c>
      <c r="FN46" s="152">
        <f t="shared" ca="1" si="110"/>
        <v>0</v>
      </c>
      <c r="FO46" s="153"/>
      <c r="FP46" s="158" t="str">
        <f t="shared" ca="1" si="111"/>
        <v/>
      </c>
      <c r="FQ46" s="243" t="str">
        <f t="shared" ca="1" si="112"/>
        <v/>
      </c>
      <c r="FR46" s="159" t="str">
        <f t="shared" ca="1" si="113"/>
        <v/>
      </c>
      <c r="FS46" s="160"/>
      <c r="FT46" s="161">
        <f t="shared" ca="1" si="114"/>
        <v>0</v>
      </c>
      <c r="FU46" s="162">
        <f t="shared" ca="1" si="115"/>
        <v>0</v>
      </c>
      <c r="FV46" s="162">
        <f t="shared" ca="1" si="116"/>
        <v>0</v>
      </c>
      <c r="FW46" s="162">
        <f t="shared" ca="1" si="117"/>
        <v>0</v>
      </c>
      <c r="FX46" s="162">
        <f t="shared" ca="1" si="118"/>
        <v>0</v>
      </c>
      <c r="FY46" s="162">
        <f t="shared" ca="1" si="119"/>
        <v>0</v>
      </c>
      <c r="FZ46" s="162">
        <f t="shared" ca="1" si="120"/>
        <v>0</v>
      </c>
      <c r="GA46" s="162">
        <f t="shared" ca="1" si="121"/>
        <v>0</v>
      </c>
      <c r="GB46" s="162">
        <f t="shared" ca="1" si="122"/>
        <v>0</v>
      </c>
      <c r="GC46" s="162">
        <f t="shared" ca="1" si="123"/>
        <v>0</v>
      </c>
      <c r="GD46" s="162">
        <f t="shared" ca="1" si="124"/>
        <v>0</v>
      </c>
      <c r="GE46" s="162">
        <f t="shared" ca="1" si="125"/>
        <v>0</v>
      </c>
      <c r="GF46" s="162">
        <f t="shared" ca="1" si="126"/>
        <v>0</v>
      </c>
      <c r="GG46" s="161">
        <f t="shared" ca="1" si="127"/>
        <v>0</v>
      </c>
      <c r="GH46" s="161">
        <f t="shared" ca="1" si="128"/>
        <v>0</v>
      </c>
      <c r="GI46" s="161">
        <f t="shared" ca="1" si="129"/>
        <v>0</v>
      </c>
      <c r="GJ46" s="161">
        <f t="shared" ca="1" si="130"/>
        <v>0</v>
      </c>
      <c r="GK46" s="161">
        <f t="shared" ca="1" si="131"/>
        <v>0</v>
      </c>
      <c r="GL46" s="157"/>
      <c r="GM46" s="163">
        <f t="shared" ca="1" si="39"/>
        <v>0</v>
      </c>
      <c r="GN46" s="163">
        <f t="shared" ca="1" si="40"/>
        <v>0</v>
      </c>
      <c r="GO46" s="163">
        <f t="shared" ca="1" si="41"/>
        <v>0</v>
      </c>
      <c r="GP46" s="163">
        <f t="shared" ca="1" si="42"/>
        <v>0</v>
      </c>
      <c r="GQ46" s="163">
        <f t="shared" ca="1" si="43"/>
        <v>0</v>
      </c>
      <c r="GR46" s="163">
        <f t="shared" ca="1" si="44"/>
        <v>0</v>
      </c>
      <c r="GS46" s="163">
        <f t="shared" ca="1" si="45"/>
        <v>0</v>
      </c>
      <c r="GT46" s="163">
        <f t="shared" ca="1" si="46"/>
        <v>0</v>
      </c>
      <c r="GU46" s="163">
        <f t="shared" ca="1" si="47"/>
        <v>0</v>
      </c>
      <c r="GV46" s="163">
        <f t="shared" ca="1" si="48"/>
        <v>0</v>
      </c>
      <c r="GW46" s="163">
        <f t="shared" ca="1" si="49"/>
        <v>0</v>
      </c>
      <c r="GX46" s="164">
        <f t="shared" ca="1" si="50"/>
        <v>0</v>
      </c>
      <c r="GY46" s="165">
        <f t="shared" ca="1" si="132"/>
        <v>0</v>
      </c>
      <c r="GZ46" s="165">
        <f t="shared" ca="1" si="133"/>
        <v>0</v>
      </c>
      <c r="HA46" s="166">
        <f t="shared" ca="1" si="134"/>
        <v>0</v>
      </c>
      <c r="HB46" s="245">
        <f t="shared" ca="1" si="135"/>
        <v>1</v>
      </c>
      <c r="HC46" s="166">
        <f t="shared" ca="1" si="136"/>
        <v>0</v>
      </c>
      <c r="HD46" s="167">
        <f t="shared" ca="1" si="51"/>
        <v>0</v>
      </c>
      <c r="HE46" s="168">
        <f t="shared" ca="1" si="52"/>
        <v>0</v>
      </c>
      <c r="HF46" s="169">
        <f t="shared" ca="1" si="53"/>
        <v>0</v>
      </c>
      <c r="HG46" s="170" t="str">
        <f t="shared" ca="1" si="137"/>
        <v/>
      </c>
      <c r="HH46" s="171">
        <f t="shared" ca="1" si="138"/>
        <v>0</v>
      </c>
      <c r="HI46" s="246" t="str">
        <f t="shared" ca="1" si="139"/>
        <v/>
      </c>
      <c r="HJ46" s="221">
        <f t="shared" ca="1" si="140"/>
        <v>0</v>
      </c>
      <c r="HK46" s="249">
        <f t="shared" ca="1" si="141"/>
        <v>1</v>
      </c>
      <c r="HL46" s="197">
        <f t="shared" ca="1" si="142"/>
        <v>0</v>
      </c>
      <c r="HN46" s="162" t="str">
        <f t="shared" ca="1" si="54"/>
        <v/>
      </c>
      <c r="HO46" s="161" t="str">
        <f t="shared" ca="1" si="54"/>
        <v/>
      </c>
      <c r="HP46" s="161" t="str">
        <f t="shared" ca="1" si="54"/>
        <v/>
      </c>
      <c r="HQ46" s="161" t="str">
        <f t="shared" ca="1" si="54"/>
        <v/>
      </c>
      <c r="HR46" s="161" t="str">
        <f t="shared" ca="1" si="54"/>
        <v/>
      </c>
      <c r="HS46" s="161" t="str">
        <f t="shared" ca="1" si="54"/>
        <v/>
      </c>
      <c r="HT46" s="161" t="str">
        <f t="shared" ca="1" si="55"/>
        <v/>
      </c>
      <c r="HU46" s="161" t="str">
        <f t="shared" ca="1" si="55"/>
        <v/>
      </c>
      <c r="HV46" s="161" t="str">
        <f t="shared" ca="1" si="55"/>
        <v/>
      </c>
      <c r="HW46" s="161" t="str">
        <f t="shared" ca="1" si="55"/>
        <v/>
      </c>
      <c r="HX46" s="161" t="str">
        <f t="shared" ca="1" si="55"/>
        <v/>
      </c>
      <c r="HY46" s="161" t="str">
        <f t="shared" ca="1" si="55"/>
        <v/>
      </c>
      <c r="HZ46" s="161">
        <f t="shared" ca="1" si="143"/>
        <v>0</v>
      </c>
      <c r="IA46" s="244">
        <f t="shared" ca="1" si="144"/>
        <v>0</v>
      </c>
    </row>
    <row r="47" spans="2:235">
      <c r="B47" s="129">
        <v>33</v>
      </c>
      <c r="C47" s="295"/>
      <c r="D47" s="296"/>
      <c r="E47" s="297"/>
      <c r="F47" s="298"/>
      <c r="G47" s="18"/>
      <c r="H47" s="3"/>
      <c r="I47" s="3"/>
      <c r="J47" s="4"/>
      <c r="K47" s="295"/>
      <c r="L47" s="296"/>
      <c r="M47" s="208"/>
      <c r="N47" s="19"/>
      <c r="O47" s="11"/>
      <c r="P47" s="19"/>
      <c r="Q47" s="11"/>
      <c r="R47" s="3"/>
      <c r="S47" s="5"/>
      <c r="T47" s="6"/>
      <c r="U47" s="1"/>
      <c r="V47" s="8"/>
      <c r="W47" s="8"/>
      <c r="X47" s="8"/>
      <c r="Y47" s="8"/>
      <c r="Z47" s="8"/>
      <c r="AA47" s="8"/>
      <c r="AB47" s="8"/>
      <c r="AC47" s="8"/>
      <c r="AD47" s="222"/>
      <c r="AE47" s="223"/>
      <c r="AF47" s="222"/>
      <c r="AG47" s="224"/>
      <c r="AH47" s="222"/>
      <c r="AI47" s="223"/>
      <c r="AJ47" s="15"/>
      <c r="AK47" s="15"/>
      <c r="AL47" s="15"/>
      <c r="AM47" s="15"/>
      <c r="AN47" s="15"/>
      <c r="AO47" s="15"/>
      <c r="AP47" s="15"/>
      <c r="AQ47" s="15"/>
      <c r="AR47" s="15"/>
      <c r="AS47" s="15"/>
      <c r="AT47" s="15"/>
      <c r="AU47" s="15"/>
      <c r="AV47" s="216"/>
      <c r="AW47" s="210"/>
      <c r="AX47" s="12"/>
      <c r="AY47" s="19"/>
      <c r="AZ47" s="226"/>
      <c r="BA47" s="211"/>
      <c r="BB47" s="214" t="str">
        <f t="shared" ca="1" si="5"/>
        <v/>
      </c>
      <c r="BC47" s="209"/>
      <c r="BD47" s="209"/>
      <c r="BE47" s="130">
        <f t="shared" ca="1" si="56"/>
        <v>0</v>
      </c>
      <c r="BF47" s="131"/>
      <c r="BG47" s="132" t="str">
        <f t="shared" ca="1" si="57"/>
        <v>○</v>
      </c>
      <c r="BH47" s="132" t="str">
        <f t="shared" ca="1" si="58"/>
        <v/>
      </c>
      <c r="BI47" s="132"/>
      <c r="BJ47" s="132" t="str">
        <f t="shared" ca="1" si="59"/>
        <v/>
      </c>
      <c r="BK47" s="132" t="str">
        <f t="shared" ca="1" si="60"/>
        <v>○</v>
      </c>
      <c r="BL47" s="132"/>
      <c r="BM47" s="132"/>
      <c r="BN47" s="132" t="str">
        <f t="shared" ca="1" si="61"/>
        <v/>
      </c>
      <c r="BO47" s="132" t="str">
        <f t="shared" ca="1" si="62"/>
        <v>○</v>
      </c>
      <c r="BP47" s="132" t="str">
        <f t="shared" ca="1" si="63"/>
        <v/>
      </c>
      <c r="BQ47" s="132"/>
      <c r="BR47" s="172"/>
      <c r="BS47" s="174"/>
      <c r="BT47" s="174"/>
      <c r="BU47" s="174"/>
      <c r="BV47" s="174"/>
      <c r="BW47" s="174"/>
      <c r="BX47" s="174"/>
      <c r="BY47" s="174"/>
      <c r="BZ47" s="174"/>
      <c r="CA47" s="174"/>
      <c r="CB47" s="174"/>
      <c r="CC47" s="174"/>
      <c r="CD47" s="174"/>
      <c r="CE47" s="175"/>
      <c r="CF47" s="26">
        <v>46</v>
      </c>
      <c r="CG47" s="136">
        <f t="shared" ca="1" si="64"/>
        <v>33</v>
      </c>
      <c r="CH47" s="289">
        <f t="shared" ca="1" si="65"/>
        <v>0</v>
      </c>
      <c r="CI47" s="290"/>
      <c r="CJ47" s="291">
        <f t="shared" ca="1" si="66"/>
        <v>0</v>
      </c>
      <c r="CK47" s="292"/>
      <c r="CL47" s="137">
        <f t="shared" ca="1" si="67"/>
        <v>0</v>
      </c>
      <c r="CM47" s="136">
        <f t="shared" ca="1" si="68"/>
        <v>0</v>
      </c>
      <c r="CN47" s="138">
        <f t="shared" ca="1" si="69"/>
        <v>0</v>
      </c>
      <c r="CO47" s="139">
        <f t="shared" ca="1" si="70"/>
        <v>0</v>
      </c>
      <c r="CP47" s="289">
        <f t="shared" ca="1" si="71"/>
        <v>0</v>
      </c>
      <c r="CQ47" s="290"/>
      <c r="CR47" s="241">
        <f t="shared" ca="1" si="72"/>
        <v>1</v>
      </c>
      <c r="CS47" s="140">
        <f t="shared" ca="1" si="73"/>
        <v>0</v>
      </c>
      <c r="CT47" s="256">
        <f t="shared" ref="CT47:CT78" ca="1" si="162">IF(HG47=1,IF(CW47/12*FH47&lt;=HH47,12,FH47),12)</f>
        <v>12</v>
      </c>
      <c r="CU47" s="141">
        <f t="shared" ca="1" si="74"/>
        <v>0</v>
      </c>
      <c r="CV47" s="142">
        <f t="shared" ca="1" si="75"/>
        <v>0</v>
      </c>
      <c r="CW47" s="143">
        <f t="shared" ca="1" si="76"/>
        <v>0</v>
      </c>
      <c r="CX47" s="143">
        <f t="shared" ref="CX47:CX78" ca="1" si="163">IF(HG47=1,IF(CW47/12*FH47&lt;=HH47,CW47,HH47),CW47/12*CT47)</f>
        <v>0</v>
      </c>
      <c r="CY47" s="257">
        <f t="shared" ca="1" si="77"/>
        <v>0</v>
      </c>
      <c r="CZ47" s="136">
        <f t="shared" ca="1" si="78"/>
        <v>0</v>
      </c>
      <c r="DA47" s="144">
        <f t="shared" ca="1" si="79"/>
        <v>0</v>
      </c>
      <c r="DB47" s="143">
        <f t="shared" ca="1" si="80"/>
        <v>0</v>
      </c>
      <c r="DC47" s="143">
        <f t="shared" ca="1" si="81"/>
        <v>0</v>
      </c>
      <c r="DD47" s="136">
        <f t="shared" ca="1" si="82"/>
        <v>0</v>
      </c>
      <c r="DE47" s="242">
        <f t="shared" ca="1" si="83"/>
        <v>0</v>
      </c>
      <c r="DF47" s="136">
        <f t="shared" ca="1" si="84"/>
        <v>0</v>
      </c>
      <c r="DG47" s="145">
        <f t="shared" ca="1" si="85"/>
        <v>0</v>
      </c>
      <c r="DH47" s="146">
        <f t="shared" ca="1" si="86"/>
        <v>0</v>
      </c>
      <c r="DI47" s="242">
        <f t="shared" ca="1" si="87"/>
        <v>0</v>
      </c>
      <c r="DJ47" s="147"/>
      <c r="DK47" s="148">
        <f t="shared" ca="1" si="88"/>
        <v>0</v>
      </c>
      <c r="DL47" s="148">
        <f t="shared" ca="1" si="89"/>
        <v>0</v>
      </c>
      <c r="DM47" s="149">
        <f t="shared" ca="1" si="90"/>
        <v>0</v>
      </c>
      <c r="DN47" s="150">
        <f t="shared" ca="1" si="91"/>
        <v>1</v>
      </c>
      <c r="DO47" s="147"/>
      <c r="DP47" s="151">
        <f t="shared" ca="1" si="92"/>
        <v>0</v>
      </c>
      <c r="DQ47" s="152">
        <f t="shared" ca="1" si="93"/>
        <v>0</v>
      </c>
      <c r="DR47" s="152">
        <f t="shared" ca="1" si="8"/>
        <v>0</v>
      </c>
      <c r="DS47" s="152" t="str">
        <f t="shared" ref="DS47:DS78" ca="1" si="164">IF(DD47="○",IF(HL47="○",1,""),"")</f>
        <v/>
      </c>
      <c r="DT47" s="152">
        <f t="shared" ref="DT47:DT78" ca="1" si="165">IF(DR47=1,IF(DS47=1,DQ47,0),0)</f>
        <v>0</v>
      </c>
      <c r="DU47" s="152" t="str">
        <f t="shared" ca="1" si="11"/>
        <v/>
      </c>
      <c r="DV47" s="153"/>
      <c r="DW47" s="151">
        <f t="shared" ca="1" si="12"/>
        <v>0</v>
      </c>
      <c r="DX47" s="145">
        <f t="shared" ca="1" si="13"/>
        <v>0</v>
      </c>
      <c r="DY47" s="145">
        <f t="shared" ca="1" si="14"/>
        <v>0</v>
      </c>
      <c r="DZ47" s="145">
        <f t="shared" ca="1" si="15"/>
        <v>0</v>
      </c>
      <c r="EA47" s="145">
        <f t="shared" ca="1" si="16"/>
        <v>0</v>
      </c>
      <c r="EB47" s="145">
        <f t="shared" ca="1" si="17"/>
        <v>0</v>
      </c>
      <c r="EC47" s="145">
        <f t="shared" ca="1" si="18"/>
        <v>0</v>
      </c>
      <c r="ED47" s="145">
        <f t="shared" ca="1" si="19"/>
        <v>0</v>
      </c>
      <c r="EE47" s="145">
        <f t="shared" ca="1" si="20"/>
        <v>0</v>
      </c>
      <c r="EF47" s="145">
        <f t="shared" ca="1" si="21"/>
        <v>0</v>
      </c>
      <c r="EG47" s="145">
        <f t="shared" ca="1" si="22"/>
        <v>0</v>
      </c>
      <c r="EH47" s="145">
        <f t="shared" ca="1" si="23"/>
        <v>0</v>
      </c>
      <c r="EI47" s="152">
        <f t="shared" ca="1" si="94"/>
        <v>0</v>
      </c>
      <c r="EJ47" s="152">
        <f t="shared" ca="1" si="95"/>
        <v>0</v>
      </c>
      <c r="EK47" s="152">
        <f t="shared" ca="1" si="96"/>
        <v>0</v>
      </c>
      <c r="EL47" s="152">
        <f t="shared" ca="1" si="97"/>
        <v>0</v>
      </c>
      <c r="EM47" s="152">
        <f t="shared" ca="1" si="98"/>
        <v>0</v>
      </c>
      <c r="EN47" s="152">
        <f t="shared" ca="1" si="99"/>
        <v>0</v>
      </c>
      <c r="EO47" s="152">
        <f t="shared" ca="1" si="100"/>
        <v>0</v>
      </c>
      <c r="EP47" s="152">
        <f t="shared" ca="1" si="101"/>
        <v>0</v>
      </c>
      <c r="EQ47" s="152">
        <f t="shared" ca="1" si="102"/>
        <v>0</v>
      </c>
      <c r="ER47" s="152">
        <f t="shared" ca="1" si="103"/>
        <v>0</v>
      </c>
      <c r="ES47" s="152">
        <f t="shared" ca="1" si="104"/>
        <v>0</v>
      </c>
      <c r="ET47" s="152">
        <f t="shared" ca="1" si="105"/>
        <v>0</v>
      </c>
      <c r="EU47" s="154">
        <f t="shared" ref="EU47:EU78" ca="1" si="166">COUNTIF(EI47:ET47,"3/3")+COUNTIF(EI47:ET47,"2/3")+COUNTIF(EI47:ET47,"1/3")+COUNTIF(EI47:ET47,"1/4")</f>
        <v>0</v>
      </c>
      <c r="EV47" s="152" t="str">
        <f t="shared" ref="EV47:EV78" ca="1" si="167">IF(OR(GM47="入学",GM47="在籍",GM47="家計急変",GM47="留学",GM47="編入学",GM47="退学",GM47="除籍",GM47="卒業",GM47="支援停止",GM47="認定取消",GM47="編入学○",GM47="早期卒業",GM47="支援終了",GM47="停学終了",GM47="次年度扱"),EI47,"")</f>
        <v/>
      </c>
      <c r="EW47" s="152" t="str">
        <f t="shared" ref="EW47:EW78" ca="1" si="168">IF(OR(GN47="入学",GN47="在籍",GN47="家計急変",GN47="留学",GN47="編入学",GN47="退学",GN47="除籍",GN47="卒業",GN47="支援停止",GN47="認定取消",GN47="編入学○",GN47="早期卒業",GN47="支援終了",GN47="停学終了",GN47="次年度扱"),EJ47,"")</f>
        <v/>
      </c>
      <c r="EX47" s="152" t="str">
        <f t="shared" ref="EX47:EX78" ca="1" si="169">IF(OR(GO47="入学",GO47="在籍",GO47="家計急変",GO47="留学",GO47="編入学",GO47="退学",GO47="除籍",GO47="卒業",GO47="支援停止",GO47="認定取消",GO47="編入学○",GO47="早期卒業",GO47="支援終了",GO47="停学終了",GO47="次年度扱"),EK47,"")</f>
        <v/>
      </c>
      <c r="EY47" s="152" t="str">
        <f t="shared" ref="EY47:EY78" ca="1" si="170">IF(OR(GP47="入学",GP47="在籍",GP47="家計急変",GP47="留学",GP47="編入学",GP47="退学",GP47="除籍",GP47="卒業",GP47="支援停止",GP47="認定取消",GP47="編入学○",GP47="早期卒業",GP47="支援終了",GP47="停学終了",GP47="次年度扱"),EL47,"")</f>
        <v/>
      </c>
      <c r="EZ47" s="152" t="str">
        <f t="shared" ref="EZ47:EZ78" ca="1" si="171">IF(OR(GQ47="入学",GQ47="在籍",GQ47="家計急変",GQ47="留学",GQ47="編入学",GQ47="退学",GQ47="除籍",GQ47="卒業",GQ47="支援停止",GQ47="認定取消",GQ47="編入学○",GQ47="早期卒業",GQ47="支援終了",GQ47="停学終了",GQ47="次年度扱"),EM47,"")</f>
        <v/>
      </c>
      <c r="FA47" s="152" t="str">
        <f t="shared" ref="FA47:FA78" ca="1" si="172">IF(OR(GR47="入学",GR47="在籍",GR47="家計急変",GR47="留学",GR47="編入学",GR47="退学",GR47="除籍",GR47="卒業",GR47="支援停止",GR47="認定取消",GR47="編入学○",GR47="早期卒業",GR47="支援終了",GR47="停学終了",GR47="次年度扱"),EN47,"")</f>
        <v/>
      </c>
      <c r="FB47" s="152" t="str">
        <f t="shared" ref="FB47:FB78" ca="1" si="173">IF(OR(GS47="入学",GS47="在籍",GS47="家計急変",GS47="留学",GS47="編入学",GS47="退学",GS47="除籍",GS47="卒業",GS47="支援停止",GS47="認定取消",GS47="編入学○",GS47="早期卒業",GS47="支援終了",GS47="停学終了",GS47="次年度扱"),EO47,"")</f>
        <v/>
      </c>
      <c r="FC47" s="152" t="str">
        <f t="shared" ref="FC47:FC78" ca="1" si="174">IF(OR(GT47="入学",GT47="在籍",GT47="家計急変",GT47="留学",GT47="編入学",GT47="退学",GT47="除籍",GT47="卒業",GT47="支援停止",GT47="認定取消",GT47="編入学○",GT47="早期卒業",GT47="支援終了",GT47="停学終了",GT47="次年度扱"),EP47,"")</f>
        <v/>
      </c>
      <c r="FD47" s="152" t="str">
        <f t="shared" ref="FD47:FD78" ca="1" si="175">IF(OR(GU47="入学",GU47="在籍",GU47="家計急変",GU47="留学",GU47="編入学",GU47="退学",GU47="除籍",GU47="卒業",GU47="支援停止",GU47="認定取消",GU47="編入学○",GU47="早期卒業",GU47="支援終了",GU47="停学終了",GU47="次年度扱"),EQ47,"")</f>
        <v/>
      </c>
      <c r="FE47" s="152" t="str">
        <f t="shared" ref="FE47:FE78" ca="1" si="176">IF(OR(GV47="入学",GV47="在籍",GV47="家計急変",GV47="留学",GV47="編入学",GV47="退学",GV47="除籍",GV47="卒業",GV47="支援停止",GV47="認定取消",GV47="編入学○",GV47="早期卒業",GV47="支援終了",GV47="停学終了",GV47="次年度扱"),ER47,"")</f>
        <v/>
      </c>
      <c r="FF47" s="152" t="str">
        <f t="shared" ref="FF47:FF78" ca="1" si="177">IF(OR(GW47="入学",GW47="在籍",GW47="家計急変",GW47="留学",GW47="編入学",GW47="退学",GW47="除籍",GW47="卒業",GW47="支援停止",GW47="認定取消",GW47="編入学○",GW47="早期卒業",GW47="支援終了",GW47="停学終了",GW47="次年度扱"),ES47,"")</f>
        <v/>
      </c>
      <c r="FG47" s="152" t="str">
        <f t="shared" ref="FG47:FG78" ca="1" si="178">IF(OR(GX47="入学",GX47="在籍",GX47="家計急変",GX47="留学",GX47="編入学",GX47="退学",GX47="除籍",GX47="卒業",GX47="支援停止",GX47="認定取消",GX47="編入学○",GX47="早期卒業",GX47="支援終了",GX47="停学終了",GX47="次年度扱"),ET47,"")</f>
        <v/>
      </c>
      <c r="FH47" s="154">
        <f t="shared" ca="1" si="145"/>
        <v>0</v>
      </c>
      <c r="FI47" s="152">
        <f t="shared" ref="FI47:FI78" ca="1" si="179">IF(EU47=GY47,0,1)</f>
        <v>0</v>
      </c>
      <c r="FJ47" s="153"/>
      <c r="FK47" s="152">
        <f t="shared" ca="1" si="107"/>
        <v>0</v>
      </c>
      <c r="FL47" s="152">
        <f t="shared" ca="1" si="108"/>
        <v>0</v>
      </c>
      <c r="FM47" s="152">
        <f t="shared" ca="1" si="109"/>
        <v>0</v>
      </c>
      <c r="FN47" s="152">
        <f t="shared" ca="1" si="110"/>
        <v>0</v>
      </c>
      <c r="FO47" s="153"/>
      <c r="FP47" s="158" t="str">
        <f t="shared" ca="1" si="111"/>
        <v/>
      </c>
      <c r="FQ47" s="243" t="str">
        <f t="shared" ca="1" si="112"/>
        <v/>
      </c>
      <c r="FR47" s="159" t="str">
        <f t="shared" ca="1" si="113"/>
        <v/>
      </c>
      <c r="FS47" s="160"/>
      <c r="FT47" s="161">
        <f t="shared" ca="1" si="114"/>
        <v>0</v>
      </c>
      <c r="FU47" s="162">
        <f t="shared" ca="1" si="115"/>
        <v>0</v>
      </c>
      <c r="FV47" s="162">
        <f t="shared" ca="1" si="116"/>
        <v>0</v>
      </c>
      <c r="FW47" s="162">
        <f t="shared" ca="1" si="117"/>
        <v>0</v>
      </c>
      <c r="FX47" s="162">
        <f t="shared" ca="1" si="118"/>
        <v>0</v>
      </c>
      <c r="FY47" s="162">
        <f t="shared" ca="1" si="119"/>
        <v>0</v>
      </c>
      <c r="FZ47" s="162">
        <f t="shared" ca="1" si="120"/>
        <v>0</v>
      </c>
      <c r="GA47" s="162">
        <f t="shared" ca="1" si="121"/>
        <v>0</v>
      </c>
      <c r="GB47" s="162">
        <f t="shared" ca="1" si="122"/>
        <v>0</v>
      </c>
      <c r="GC47" s="162">
        <f t="shared" ca="1" si="123"/>
        <v>0</v>
      </c>
      <c r="GD47" s="162">
        <f t="shared" ca="1" si="124"/>
        <v>0</v>
      </c>
      <c r="GE47" s="162">
        <f t="shared" ca="1" si="125"/>
        <v>0</v>
      </c>
      <c r="GF47" s="162">
        <f t="shared" ca="1" si="126"/>
        <v>0</v>
      </c>
      <c r="GG47" s="161">
        <f t="shared" ca="1" si="127"/>
        <v>0</v>
      </c>
      <c r="GH47" s="161">
        <f t="shared" ca="1" si="128"/>
        <v>0</v>
      </c>
      <c r="GI47" s="161">
        <f t="shared" ca="1" si="129"/>
        <v>0</v>
      </c>
      <c r="GJ47" s="161">
        <f t="shared" ca="1" si="130"/>
        <v>0</v>
      </c>
      <c r="GK47" s="161">
        <f t="shared" ca="1" si="131"/>
        <v>0</v>
      </c>
      <c r="GL47" s="157"/>
      <c r="GM47" s="163">
        <f t="shared" ca="1" si="39"/>
        <v>0</v>
      </c>
      <c r="GN47" s="163">
        <f t="shared" ca="1" si="40"/>
        <v>0</v>
      </c>
      <c r="GO47" s="163">
        <f t="shared" ca="1" si="41"/>
        <v>0</v>
      </c>
      <c r="GP47" s="163">
        <f t="shared" ca="1" si="42"/>
        <v>0</v>
      </c>
      <c r="GQ47" s="163">
        <f t="shared" ca="1" si="43"/>
        <v>0</v>
      </c>
      <c r="GR47" s="163">
        <f t="shared" ca="1" si="44"/>
        <v>0</v>
      </c>
      <c r="GS47" s="163">
        <f t="shared" ca="1" si="45"/>
        <v>0</v>
      </c>
      <c r="GT47" s="163">
        <f t="shared" ca="1" si="46"/>
        <v>0</v>
      </c>
      <c r="GU47" s="163">
        <f t="shared" ca="1" si="47"/>
        <v>0</v>
      </c>
      <c r="GV47" s="163">
        <f t="shared" ca="1" si="48"/>
        <v>0</v>
      </c>
      <c r="GW47" s="163">
        <f t="shared" ca="1" si="49"/>
        <v>0</v>
      </c>
      <c r="GX47" s="164">
        <f t="shared" ca="1" si="50"/>
        <v>0</v>
      </c>
      <c r="GY47" s="165">
        <f t="shared" ca="1" si="132"/>
        <v>0</v>
      </c>
      <c r="GZ47" s="165">
        <f t="shared" ca="1" si="133"/>
        <v>0</v>
      </c>
      <c r="HA47" s="166">
        <f t="shared" ca="1" si="134"/>
        <v>0</v>
      </c>
      <c r="HB47" s="245">
        <f t="shared" ca="1" si="135"/>
        <v>1</v>
      </c>
      <c r="HC47" s="166">
        <f t="shared" ca="1" si="136"/>
        <v>0</v>
      </c>
      <c r="HD47" s="167">
        <f t="shared" ca="1" si="51"/>
        <v>0</v>
      </c>
      <c r="HE47" s="168">
        <f t="shared" ca="1" si="52"/>
        <v>0</v>
      </c>
      <c r="HF47" s="169">
        <f t="shared" ca="1" si="53"/>
        <v>0</v>
      </c>
      <c r="HG47" s="170" t="str">
        <f t="shared" ca="1" si="137"/>
        <v/>
      </c>
      <c r="HH47" s="171">
        <f t="shared" ca="1" si="138"/>
        <v>0</v>
      </c>
      <c r="HI47" s="246" t="str">
        <f t="shared" ca="1" si="139"/>
        <v/>
      </c>
      <c r="HJ47" s="221">
        <f t="shared" ca="1" si="140"/>
        <v>0</v>
      </c>
      <c r="HK47" s="249">
        <f t="shared" ca="1" si="141"/>
        <v>1</v>
      </c>
      <c r="HL47" s="197">
        <f t="shared" ca="1" si="142"/>
        <v>0</v>
      </c>
      <c r="HN47" s="162" t="str">
        <f t="shared" ref="HN47:HS78" ca="1" si="180">IF(OR(GM47="入学",GM47="在籍",GM47="家計急変",GM47="留学",GM47="編入学",GM47="退学",GM47="除籍",GM47="卒業",GM47="支援停止",GM47="認定取消",GM47="編入学○",GM47="早期卒業",GM47="支援終了",GM47="停学終了",),FT47,"")</f>
        <v/>
      </c>
      <c r="HO47" s="161" t="str">
        <f t="shared" ca="1" si="180"/>
        <v/>
      </c>
      <c r="HP47" s="161" t="str">
        <f t="shared" ca="1" si="180"/>
        <v/>
      </c>
      <c r="HQ47" s="161" t="str">
        <f t="shared" ca="1" si="180"/>
        <v/>
      </c>
      <c r="HR47" s="161" t="str">
        <f t="shared" ca="1" si="180"/>
        <v/>
      </c>
      <c r="HS47" s="161" t="str">
        <f t="shared" ca="1" si="180"/>
        <v/>
      </c>
      <c r="HT47" s="161" t="str">
        <f t="shared" ref="HT47:HY78" ca="1" si="181">IF(OR(GS47="入学",GS47="在籍",GS47="家計急変",GS47="留学",GS47="編入学",GS47="退学",GS47="除籍",GS47="卒業",GS47="支援停止",GS47="認定取消",GS47="編入学○",GS47="早期卒業",GS47="支援終了",GS47="停学終了",),GA47,"")</f>
        <v/>
      </c>
      <c r="HU47" s="161" t="str">
        <f t="shared" ca="1" si="181"/>
        <v/>
      </c>
      <c r="HV47" s="161" t="str">
        <f t="shared" ca="1" si="181"/>
        <v/>
      </c>
      <c r="HW47" s="161" t="str">
        <f t="shared" ca="1" si="181"/>
        <v/>
      </c>
      <c r="HX47" s="161" t="str">
        <f t="shared" ca="1" si="181"/>
        <v/>
      </c>
      <c r="HY47" s="161" t="str">
        <f t="shared" ca="1" si="181"/>
        <v/>
      </c>
      <c r="HZ47" s="161">
        <f t="shared" ca="1" si="143"/>
        <v>0</v>
      </c>
      <c r="IA47" s="244">
        <f t="shared" ca="1" si="144"/>
        <v>0</v>
      </c>
    </row>
    <row r="48" spans="2:235">
      <c r="B48" s="129">
        <v>34</v>
      </c>
      <c r="C48" s="295"/>
      <c r="D48" s="296"/>
      <c r="E48" s="297"/>
      <c r="F48" s="298"/>
      <c r="G48" s="18"/>
      <c r="H48" s="3"/>
      <c r="I48" s="3"/>
      <c r="J48" s="4"/>
      <c r="K48" s="295"/>
      <c r="L48" s="296"/>
      <c r="M48" s="208"/>
      <c r="N48" s="19"/>
      <c r="O48" s="11"/>
      <c r="P48" s="19"/>
      <c r="Q48" s="11"/>
      <c r="R48" s="3"/>
      <c r="S48" s="5"/>
      <c r="T48" s="6"/>
      <c r="U48" s="1"/>
      <c r="V48" s="8"/>
      <c r="W48" s="8"/>
      <c r="X48" s="8"/>
      <c r="Y48" s="8"/>
      <c r="Z48" s="8"/>
      <c r="AA48" s="8"/>
      <c r="AB48" s="8"/>
      <c r="AC48" s="8"/>
      <c r="AD48" s="222"/>
      <c r="AE48" s="223"/>
      <c r="AF48" s="222"/>
      <c r="AG48" s="223"/>
      <c r="AH48" s="222"/>
      <c r="AI48" s="223"/>
      <c r="AJ48" s="15"/>
      <c r="AK48" s="15"/>
      <c r="AL48" s="15"/>
      <c r="AM48" s="15"/>
      <c r="AN48" s="15"/>
      <c r="AO48" s="15"/>
      <c r="AP48" s="15"/>
      <c r="AQ48" s="15"/>
      <c r="AR48" s="15"/>
      <c r="AS48" s="15"/>
      <c r="AT48" s="15"/>
      <c r="AU48" s="15"/>
      <c r="AV48" s="216"/>
      <c r="AW48" s="210"/>
      <c r="AX48" s="12"/>
      <c r="AY48" s="19"/>
      <c r="AZ48" s="226"/>
      <c r="BA48" s="211"/>
      <c r="BB48" s="214" t="str">
        <f t="shared" ca="1" si="5"/>
        <v/>
      </c>
      <c r="BC48" s="209"/>
      <c r="BD48" s="209"/>
      <c r="BE48" s="130">
        <f t="shared" ca="1" si="56"/>
        <v>0</v>
      </c>
      <c r="BF48" s="131"/>
      <c r="BG48" s="132" t="str">
        <f t="shared" ca="1" si="57"/>
        <v>○</v>
      </c>
      <c r="BH48" s="132" t="str">
        <f t="shared" ca="1" si="58"/>
        <v/>
      </c>
      <c r="BI48" s="132"/>
      <c r="BJ48" s="132" t="str">
        <f t="shared" ca="1" si="59"/>
        <v/>
      </c>
      <c r="BK48" s="132" t="str">
        <f t="shared" ca="1" si="60"/>
        <v>○</v>
      </c>
      <c r="BL48" s="132"/>
      <c r="BM48" s="132"/>
      <c r="BN48" s="132" t="str">
        <f t="shared" ca="1" si="61"/>
        <v/>
      </c>
      <c r="BO48" s="132" t="str">
        <f t="shared" ca="1" si="62"/>
        <v>○</v>
      </c>
      <c r="BP48" s="132" t="str">
        <f t="shared" ca="1" si="63"/>
        <v/>
      </c>
      <c r="BQ48" s="132"/>
      <c r="BR48" s="172"/>
      <c r="BS48" s="174"/>
      <c r="BT48" s="174"/>
      <c r="BU48" s="174"/>
      <c r="BV48" s="174"/>
      <c r="BW48" s="174"/>
      <c r="BX48" s="174"/>
      <c r="BY48" s="174"/>
      <c r="BZ48" s="174"/>
      <c r="CA48" s="174"/>
      <c r="CB48" s="174"/>
      <c r="CC48" s="174"/>
      <c r="CD48" s="174"/>
      <c r="CE48" s="175"/>
      <c r="CF48" s="26">
        <v>47</v>
      </c>
      <c r="CG48" s="136">
        <f t="shared" ca="1" si="64"/>
        <v>34</v>
      </c>
      <c r="CH48" s="289">
        <f t="shared" ca="1" si="65"/>
        <v>0</v>
      </c>
      <c r="CI48" s="290"/>
      <c r="CJ48" s="291">
        <f t="shared" ca="1" si="66"/>
        <v>0</v>
      </c>
      <c r="CK48" s="292"/>
      <c r="CL48" s="137">
        <f t="shared" ca="1" si="67"/>
        <v>0</v>
      </c>
      <c r="CM48" s="136">
        <f t="shared" ca="1" si="68"/>
        <v>0</v>
      </c>
      <c r="CN48" s="138">
        <f t="shared" ca="1" si="69"/>
        <v>0</v>
      </c>
      <c r="CO48" s="139">
        <f t="shared" ca="1" si="70"/>
        <v>0</v>
      </c>
      <c r="CP48" s="289">
        <f t="shared" ca="1" si="71"/>
        <v>0</v>
      </c>
      <c r="CQ48" s="290"/>
      <c r="CR48" s="241">
        <f t="shared" ca="1" si="72"/>
        <v>1</v>
      </c>
      <c r="CS48" s="140">
        <f t="shared" ca="1" si="73"/>
        <v>0</v>
      </c>
      <c r="CT48" s="256">
        <f t="shared" ca="1" si="162"/>
        <v>12</v>
      </c>
      <c r="CU48" s="141">
        <f t="shared" ca="1" si="74"/>
        <v>0</v>
      </c>
      <c r="CV48" s="142">
        <f t="shared" ca="1" si="75"/>
        <v>0</v>
      </c>
      <c r="CW48" s="143">
        <f t="shared" ca="1" si="76"/>
        <v>0</v>
      </c>
      <c r="CX48" s="143">
        <f t="shared" ca="1" si="163"/>
        <v>0</v>
      </c>
      <c r="CY48" s="257">
        <f t="shared" ca="1" si="77"/>
        <v>0</v>
      </c>
      <c r="CZ48" s="136">
        <f t="shared" ca="1" si="78"/>
        <v>0</v>
      </c>
      <c r="DA48" s="144">
        <f t="shared" ca="1" si="79"/>
        <v>0</v>
      </c>
      <c r="DB48" s="143">
        <f t="shared" ca="1" si="80"/>
        <v>0</v>
      </c>
      <c r="DC48" s="143">
        <f t="shared" ca="1" si="81"/>
        <v>0</v>
      </c>
      <c r="DD48" s="136">
        <f t="shared" ca="1" si="82"/>
        <v>0</v>
      </c>
      <c r="DE48" s="242">
        <f t="shared" ca="1" si="83"/>
        <v>0</v>
      </c>
      <c r="DF48" s="136">
        <f t="shared" ca="1" si="84"/>
        <v>0</v>
      </c>
      <c r="DG48" s="145">
        <f t="shared" ca="1" si="85"/>
        <v>0</v>
      </c>
      <c r="DH48" s="146">
        <f t="shared" ca="1" si="86"/>
        <v>0</v>
      </c>
      <c r="DI48" s="242">
        <f t="shared" ca="1" si="87"/>
        <v>0</v>
      </c>
      <c r="DJ48" s="147"/>
      <c r="DK48" s="148">
        <f t="shared" ca="1" si="88"/>
        <v>0</v>
      </c>
      <c r="DL48" s="148">
        <f t="shared" ca="1" si="89"/>
        <v>0</v>
      </c>
      <c r="DM48" s="149">
        <f t="shared" ca="1" si="90"/>
        <v>0</v>
      </c>
      <c r="DN48" s="150">
        <f t="shared" ca="1" si="91"/>
        <v>1</v>
      </c>
      <c r="DO48" s="147"/>
      <c r="DP48" s="151">
        <f t="shared" ca="1" si="92"/>
        <v>0</v>
      </c>
      <c r="DQ48" s="152">
        <f t="shared" ca="1" si="93"/>
        <v>0</v>
      </c>
      <c r="DR48" s="152">
        <f t="shared" ca="1" si="8"/>
        <v>0</v>
      </c>
      <c r="DS48" s="152" t="str">
        <f t="shared" ca="1" si="164"/>
        <v/>
      </c>
      <c r="DT48" s="152">
        <f t="shared" ca="1" si="165"/>
        <v>0</v>
      </c>
      <c r="DU48" s="152" t="str">
        <f t="shared" ca="1" si="11"/>
        <v/>
      </c>
      <c r="DV48" s="153"/>
      <c r="DW48" s="151">
        <f t="shared" ca="1" si="12"/>
        <v>0</v>
      </c>
      <c r="DX48" s="145">
        <f t="shared" ca="1" si="13"/>
        <v>0</v>
      </c>
      <c r="DY48" s="145">
        <f t="shared" ca="1" si="14"/>
        <v>0</v>
      </c>
      <c r="DZ48" s="145">
        <f t="shared" ca="1" si="15"/>
        <v>0</v>
      </c>
      <c r="EA48" s="145">
        <f t="shared" ca="1" si="16"/>
        <v>0</v>
      </c>
      <c r="EB48" s="145">
        <f t="shared" ca="1" si="17"/>
        <v>0</v>
      </c>
      <c r="EC48" s="145">
        <f t="shared" ca="1" si="18"/>
        <v>0</v>
      </c>
      <c r="ED48" s="145">
        <f t="shared" ca="1" si="19"/>
        <v>0</v>
      </c>
      <c r="EE48" s="145">
        <f t="shared" ca="1" si="20"/>
        <v>0</v>
      </c>
      <c r="EF48" s="145">
        <f t="shared" ca="1" si="21"/>
        <v>0</v>
      </c>
      <c r="EG48" s="145">
        <f t="shared" ca="1" si="22"/>
        <v>0</v>
      </c>
      <c r="EH48" s="145">
        <f t="shared" ca="1" si="23"/>
        <v>0</v>
      </c>
      <c r="EI48" s="152">
        <f t="shared" ca="1" si="94"/>
        <v>0</v>
      </c>
      <c r="EJ48" s="152">
        <f t="shared" ca="1" si="95"/>
        <v>0</v>
      </c>
      <c r="EK48" s="152">
        <f t="shared" ca="1" si="96"/>
        <v>0</v>
      </c>
      <c r="EL48" s="152">
        <f t="shared" ca="1" si="97"/>
        <v>0</v>
      </c>
      <c r="EM48" s="152">
        <f t="shared" ca="1" si="98"/>
        <v>0</v>
      </c>
      <c r="EN48" s="152">
        <f t="shared" ca="1" si="99"/>
        <v>0</v>
      </c>
      <c r="EO48" s="152">
        <f t="shared" ca="1" si="100"/>
        <v>0</v>
      </c>
      <c r="EP48" s="152">
        <f t="shared" ca="1" si="101"/>
        <v>0</v>
      </c>
      <c r="EQ48" s="152">
        <f t="shared" ca="1" si="102"/>
        <v>0</v>
      </c>
      <c r="ER48" s="152">
        <f t="shared" ca="1" si="103"/>
        <v>0</v>
      </c>
      <c r="ES48" s="152">
        <f t="shared" ca="1" si="104"/>
        <v>0</v>
      </c>
      <c r="ET48" s="152">
        <f t="shared" ca="1" si="105"/>
        <v>0</v>
      </c>
      <c r="EU48" s="154">
        <f t="shared" ca="1" si="166"/>
        <v>0</v>
      </c>
      <c r="EV48" s="152" t="str">
        <f t="shared" ca="1" si="167"/>
        <v/>
      </c>
      <c r="EW48" s="152" t="str">
        <f t="shared" ca="1" si="168"/>
        <v/>
      </c>
      <c r="EX48" s="152" t="str">
        <f t="shared" ca="1" si="169"/>
        <v/>
      </c>
      <c r="EY48" s="152" t="str">
        <f t="shared" ca="1" si="170"/>
        <v/>
      </c>
      <c r="EZ48" s="152" t="str">
        <f t="shared" ca="1" si="171"/>
        <v/>
      </c>
      <c r="FA48" s="152" t="str">
        <f t="shared" ca="1" si="172"/>
        <v/>
      </c>
      <c r="FB48" s="152" t="str">
        <f t="shared" ca="1" si="173"/>
        <v/>
      </c>
      <c r="FC48" s="152" t="str">
        <f t="shared" ca="1" si="174"/>
        <v/>
      </c>
      <c r="FD48" s="152" t="str">
        <f t="shared" ca="1" si="175"/>
        <v/>
      </c>
      <c r="FE48" s="152" t="str">
        <f t="shared" ca="1" si="176"/>
        <v/>
      </c>
      <c r="FF48" s="152" t="str">
        <f t="shared" ca="1" si="177"/>
        <v/>
      </c>
      <c r="FG48" s="152" t="str">
        <f t="shared" ca="1" si="178"/>
        <v/>
      </c>
      <c r="FH48" s="154">
        <f t="shared" ca="1" si="145"/>
        <v>0</v>
      </c>
      <c r="FI48" s="152">
        <f t="shared" ca="1" si="179"/>
        <v>0</v>
      </c>
      <c r="FJ48" s="153"/>
      <c r="FK48" s="152">
        <f t="shared" ca="1" si="107"/>
        <v>0</v>
      </c>
      <c r="FL48" s="152">
        <f t="shared" ca="1" si="108"/>
        <v>0</v>
      </c>
      <c r="FM48" s="152">
        <f t="shared" ca="1" si="109"/>
        <v>0</v>
      </c>
      <c r="FN48" s="152">
        <f t="shared" ca="1" si="110"/>
        <v>0</v>
      </c>
      <c r="FO48" s="153"/>
      <c r="FP48" s="158" t="str">
        <f t="shared" ca="1" si="111"/>
        <v/>
      </c>
      <c r="FQ48" s="243" t="str">
        <f t="shared" ca="1" si="112"/>
        <v/>
      </c>
      <c r="FR48" s="159" t="str">
        <f t="shared" ca="1" si="113"/>
        <v/>
      </c>
      <c r="FS48" s="160"/>
      <c r="FT48" s="161">
        <f t="shared" ca="1" si="114"/>
        <v>0</v>
      </c>
      <c r="FU48" s="162">
        <f t="shared" ca="1" si="115"/>
        <v>0</v>
      </c>
      <c r="FV48" s="162">
        <f t="shared" ca="1" si="116"/>
        <v>0</v>
      </c>
      <c r="FW48" s="162">
        <f t="shared" ca="1" si="117"/>
        <v>0</v>
      </c>
      <c r="FX48" s="162">
        <f t="shared" ca="1" si="118"/>
        <v>0</v>
      </c>
      <c r="FY48" s="162">
        <f t="shared" ca="1" si="119"/>
        <v>0</v>
      </c>
      <c r="FZ48" s="162">
        <f t="shared" ca="1" si="120"/>
        <v>0</v>
      </c>
      <c r="GA48" s="162">
        <f t="shared" ca="1" si="121"/>
        <v>0</v>
      </c>
      <c r="GB48" s="162">
        <f t="shared" ca="1" si="122"/>
        <v>0</v>
      </c>
      <c r="GC48" s="162">
        <f t="shared" ca="1" si="123"/>
        <v>0</v>
      </c>
      <c r="GD48" s="162">
        <f t="shared" ca="1" si="124"/>
        <v>0</v>
      </c>
      <c r="GE48" s="162">
        <f t="shared" ca="1" si="125"/>
        <v>0</v>
      </c>
      <c r="GF48" s="162">
        <f t="shared" ca="1" si="126"/>
        <v>0</v>
      </c>
      <c r="GG48" s="161">
        <f t="shared" ca="1" si="127"/>
        <v>0</v>
      </c>
      <c r="GH48" s="161">
        <f t="shared" ca="1" si="128"/>
        <v>0</v>
      </c>
      <c r="GI48" s="161">
        <f t="shared" ca="1" si="129"/>
        <v>0</v>
      </c>
      <c r="GJ48" s="161">
        <f t="shared" ca="1" si="130"/>
        <v>0</v>
      </c>
      <c r="GK48" s="161">
        <f t="shared" ca="1" si="131"/>
        <v>0</v>
      </c>
      <c r="GL48" s="157"/>
      <c r="GM48" s="163">
        <f t="shared" ca="1" si="39"/>
        <v>0</v>
      </c>
      <c r="GN48" s="163">
        <f t="shared" ca="1" si="40"/>
        <v>0</v>
      </c>
      <c r="GO48" s="163">
        <f t="shared" ca="1" si="41"/>
        <v>0</v>
      </c>
      <c r="GP48" s="163">
        <f t="shared" ca="1" si="42"/>
        <v>0</v>
      </c>
      <c r="GQ48" s="163">
        <f t="shared" ca="1" si="43"/>
        <v>0</v>
      </c>
      <c r="GR48" s="163">
        <f t="shared" ca="1" si="44"/>
        <v>0</v>
      </c>
      <c r="GS48" s="163">
        <f t="shared" ca="1" si="45"/>
        <v>0</v>
      </c>
      <c r="GT48" s="163">
        <f t="shared" ca="1" si="46"/>
        <v>0</v>
      </c>
      <c r="GU48" s="163">
        <f t="shared" ca="1" si="47"/>
        <v>0</v>
      </c>
      <c r="GV48" s="163">
        <f t="shared" ca="1" si="48"/>
        <v>0</v>
      </c>
      <c r="GW48" s="163">
        <f t="shared" ca="1" si="49"/>
        <v>0</v>
      </c>
      <c r="GX48" s="164">
        <f t="shared" ca="1" si="50"/>
        <v>0</v>
      </c>
      <c r="GY48" s="165">
        <f t="shared" ca="1" si="132"/>
        <v>0</v>
      </c>
      <c r="GZ48" s="165">
        <f t="shared" ca="1" si="133"/>
        <v>0</v>
      </c>
      <c r="HA48" s="166">
        <f t="shared" ca="1" si="134"/>
        <v>0</v>
      </c>
      <c r="HB48" s="245">
        <f t="shared" ca="1" si="135"/>
        <v>1</v>
      </c>
      <c r="HC48" s="166">
        <f t="shared" ca="1" si="136"/>
        <v>0</v>
      </c>
      <c r="HD48" s="167">
        <f t="shared" ca="1" si="51"/>
        <v>0</v>
      </c>
      <c r="HE48" s="168">
        <f t="shared" ca="1" si="52"/>
        <v>0</v>
      </c>
      <c r="HF48" s="169">
        <f t="shared" ca="1" si="53"/>
        <v>0</v>
      </c>
      <c r="HG48" s="170" t="str">
        <f t="shared" ca="1" si="137"/>
        <v/>
      </c>
      <c r="HH48" s="171">
        <f t="shared" ca="1" si="138"/>
        <v>0</v>
      </c>
      <c r="HI48" s="246" t="str">
        <f t="shared" ca="1" si="139"/>
        <v/>
      </c>
      <c r="HJ48" s="221">
        <f t="shared" ca="1" si="140"/>
        <v>0</v>
      </c>
      <c r="HK48" s="249">
        <f t="shared" ca="1" si="141"/>
        <v>1</v>
      </c>
      <c r="HL48" s="197">
        <f t="shared" ca="1" si="142"/>
        <v>0</v>
      </c>
      <c r="HN48" s="162" t="str">
        <f t="shared" ca="1" si="180"/>
        <v/>
      </c>
      <c r="HO48" s="161" t="str">
        <f t="shared" ca="1" si="180"/>
        <v/>
      </c>
      <c r="HP48" s="161" t="str">
        <f t="shared" ca="1" si="180"/>
        <v/>
      </c>
      <c r="HQ48" s="161" t="str">
        <f t="shared" ca="1" si="180"/>
        <v/>
      </c>
      <c r="HR48" s="161" t="str">
        <f t="shared" ca="1" si="180"/>
        <v/>
      </c>
      <c r="HS48" s="161" t="str">
        <f t="shared" ca="1" si="180"/>
        <v/>
      </c>
      <c r="HT48" s="161" t="str">
        <f t="shared" ca="1" si="181"/>
        <v/>
      </c>
      <c r="HU48" s="161" t="str">
        <f t="shared" ca="1" si="181"/>
        <v/>
      </c>
      <c r="HV48" s="161" t="str">
        <f t="shared" ca="1" si="181"/>
        <v/>
      </c>
      <c r="HW48" s="161" t="str">
        <f t="shared" ca="1" si="181"/>
        <v/>
      </c>
      <c r="HX48" s="161" t="str">
        <f t="shared" ca="1" si="181"/>
        <v/>
      </c>
      <c r="HY48" s="161" t="str">
        <f t="shared" ca="1" si="181"/>
        <v/>
      </c>
      <c r="HZ48" s="161">
        <f t="shared" ca="1" si="143"/>
        <v>0</v>
      </c>
      <c r="IA48" s="244">
        <f t="shared" ca="1" si="144"/>
        <v>0</v>
      </c>
    </row>
    <row r="49" spans="2:235">
      <c r="B49" s="129">
        <v>35</v>
      </c>
      <c r="C49" s="295"/>
      <c r="D49" s="296"/>
      <c r="E49" s="297"/>
      <c r="F49" s="298"/>
      <c r="G49" s="18"/>
      <c r="H49" s="3"/>
      <c r="I49" s="3"/>
      <c r="J49" s="4"/>
      <c r="K49" s="295"/>
      <c r="L49" s="296"/>
      <c r="M49" s="208"/>
      <c r="N49" s="19"/>
      <c r="O49" s="11"/>
      <c r="P49" s="19"/>
      <c r="Q49" s="11"/>
      <c r="R49" s="3"/>
      <c r="S49" s="5"/>
      <c r="T49" s="6"/>
      <c r="U49" s="1"/>
      <c r="V49" s="8"/>
      <c r="W49" s="8"/>
      <c r="X49" s="8"/>
      <c r="Y49" s="8"/>
      <c r="Z49" s="8"/>
      <c r="AA49" s="8"/>
      <c r="AB49" s="8"/>
      <c r="AC49" s="8"/>
      <c r="AD49" s="222"/>
      <c r="AE49" s="223"/>
      <c r="AF49" s="222"/>
      <c r="AG49" s="223"/>
      <c r="AH49" s="222"/>
      <c r="AI49" s="223"/>
      <c r="AJ49" s="15"/>
      <c r="AK49" s="15"/>
      <c r="AL49" s="15"/>
      <c r="AM49" s="15"/>
      <c r="AN49" s="15"/>
      <c r="AO49" s="15"/>
      <c r="AP49" s="15"/>
      <c r="AQ49" s="15"/>
      <c r="AR49" s="15"/>
      <c r="AS49" s="15"/>
      <c r="AT49" s="15"/>
      <c r="AU49" s="15"/>
      <c r="AV49" s="216"/>
      <c r="AW49" s="210"/>
      <c r="AX49" s="12"/>
      <c r="AY49" s="19"/>
      <c r="AZ49" s="226"/>
      <c r="BA49" s="211"/>
      <c r="BB49" s="214" t="str">
        <f t="shared" ca="1" si="5"/>
        <v/>
      </c>
      <c r="BC49" s="209"/>
      <c r="BD49" s="209"/>
      <c r="BE49" s="130">
        <f t="shared" ca="1" si="56"/>
        <v>0</v>
      </c>
      <c r="BF49" s="131"/>
      <c r="BG49" s="132" t="str">
        <f t="shared" ca="1" si="57"/>
        <v>○</v>
      </c>
      <c r="BH49" s="132" t="str">
        <f t="shared" ca="1" si="58"/>
        <v/>
      </c>
      <c r="BI49" s="132"/>
      <c r="BJ49" s="132" t="str">
        <f t="shared" ca="1" si="59"/>
        <v/>
      </c>
      <c r="BK49" s="132" t="str">
        <f t="shared" ca="1" si="60"/>
        <v>○</v>
      </c>
      <c r="BL49" s="132"/>
      <c r="BM49" s="132"/>
      <c r="BN49" s="132" t="str">
        <f t="shared" ca="1" si="61"/>
        <v/>
      </c>
      <c r="BO49" s="132" t="str">
        <f t="shared" ca="1" si="62"/>
        <v>○</v>
      </c>
      <c r="BP49" s="132" t="str">
        <f t="shared" ca="1" si="63"/>
        <v/>
      </c>
      <c r="BQ49" s="132"/>
      <c r="BR49" s="172"/>
      <c r="BS49" s="174"/>
      <c r="BT49" s="174"/>
      <c r="BU49" s="174"/>
      <c r="BV49" s="174"/>
      <c r="BW49" s="174"/>
      <c r="BX49" s="174"/>
      <c r="BY49" s="174"/>
      <c r="BZ49" s="174"/>
      <c r="CA49" s="174"/>
      <c r="CB49" s="174"/>
      <c r="CC49" s="174"/>
      <c r="CD49" s="174"/>
      <c r="CE49" s="175"/>
      <c r="CF49" s="26">
        <v>48</v>
      </c>
      <c r="CG49" s="136">
        <f t="shared" ca="1" si="64"/>
        <v>35</v>
      </c>
      <c r="CH49" s="289">
        <f t="shared" ca="1" si="65"/>
        <v>0</v>
      </c>
      <c r="CI49" s="290"/>
      <c r="CJ49" s="291">
        <f t="shared" ca="1" si="66"/>
        <v>0</v>
      </c>
      <c r="CK49" s="292"/>
      <c r="CL49" s="137">
        <f t="shared" ca="1" si="67"/>
        <v>0</v>
      </c>
      <c r="CM49" s="136">
        <f t="shared" ca="1" si="68"/>
        <v>0</v>
      </c>
      <c r="CN49" s="138">
        <f t="shared" ca="1" si="69"/>
        <v>0</v>
      </c>
      <c r="CO49" s="139">
        <f t="shared" ca="1" si="70"/>
        <v>0</v>
      </c>
      <c r="CP49" s="289">
        <f t="shared" ca="1" si="71"/>
        <v>0</v>
      </c>
      <c r="CQ49" s="290"/>
      <c r="CR49" s="241">
        <f t="shared" ca="1" si="72"/>
        <v>1</v>
      </c>
      <c r="CS49" s="140">
        <f t="shared" ca="1" si="73"/>
        <v>0</v>
      </c>
      <c r="CT49" s="256">
        <f t="shared" ca="1" si="162"/>
        <v>12</v>
      </c>
      <c r="CU49" s="141">
        <f t="shared" ca="1" si="74"/>
        <v>0</v>
      </c>
      <c r="CV49" s="142">
        <f t="shared" ca="1" si="75"/>
        <v>0</v>
      </c>
      <c r="CW49" s="143">
        <f t="shared" ca="1" si="76"/>
        <v>0</v>
      </c>
      <c r="CX49" s="143">
        <f t="shared" ca="1" si="163"/>
        <v>0</v>
      </c>
      <c r="CY49" s="257">
        <f t="shared" ca="1" si="77"/>
        <v>0</v>
      </c>
      <c r="CZ49" s="136">
        <f t="shared" ca="1" si="78"/>
        <v>0</v>
      </c>
      <c r="DA49" s="144">
        <f t="shared" ca="1" si="79"/>
        <v>0</v>
      </c>
      <c r="DB49" s="143">
        <f t="shared" ca="1" si="80"/>
        <v>0</v>
      </c>
      <c r="DC49" s="143">
        <f t="shared" ca="1" si="81"/>
        <v>0</v>
      </c>
      <c r="DD49" s="136">
        <f t="shared" ca="1" si="82"/>
        <v>0</v>
      </c>
      <c r="DE49" s="242">
        <f t="shared" ca="1" si="83"/>
        <v>0</v>
      </c>
      <c r="DF49" s="136">
        <f t="shared" ca="1" si="84"/>
        <v>0</v>
      </c>
      <c r="DG49" s="145">
        <f t="shared" ca="1" si="85"/>
        <v>0</v>
      </c>
      <c r="DH49" s="146">
        <f t="shared" ca="1" si="86"/>
        <v>0</v>
      </c>
      <c r="DI49" s="242">
        <f t="shared" ca="1" si="87"/>
        <v>0</v>
      </c>
      <c r="DJ49" s="147"/>
      <c r="DK49" s="148">
        <f t="shared" ca="1" si="88"/>
        <v>0</v>
      </c>
      <c r="DL49" s="148">
        <f t="shared" ca="1" si="89"/>
        <v>0</v>
      </c>
      <c r="DM49" s="149">
        <f t="shared" ca="1" si="90"/>
        <v>0</v>
      </c>
      <c r="DN49" s="150">
        <f t="shared" ca="1" si="91"/>
        <v>1</v>
      </c>
      <c r="DO49" s="147"/>
      <c r="DP49" s="151">
        <f t="shared" ca="1" si="92"/>
        <v>0</v>
      </c>
      <c r="DQ49" s="152">
        <f t="shared" ca="1" si="93"/>
        <v>0</v>
      </c>
      <c r="DR49" s="152">
        <f t="shared" ca="1" si="8"/>
        <v>0</v>
      </c>
      <c r="DS49" s="152" t="str">
        <f t="shared" ca="1" si="164"/>
        <v/>
      </c>
      <c r="DT49" s="152">
        <f t="shared" ca="1" si="165"/>
        <v>0</v>
      </c>
      <c r="DU49" s="152" t="str">
        <f t="shared" ca="1" si="11"/>
        <v/>
      </c>
      <c r="DV49" s="153"/>
      <c r="DW49" s="151">
        <f t="shared" ca="1" si="12"/>
        <v>0</v>
      </c>
      <c r="DX49" s="145">
        <f t="shared" ca="1" si="13"/>
        <v>0</v>
      </c>
      <c r="DY49" s="145">
        <f t="shared" ca="1" si="14"/>
        <v>0</v>
      </c>
      <c r="DZ49" s="145">
        <f t="shared" ca="1" si="15"/>
        <v>0</v>
      </c>
      <c r="EA49" s="145">
        <f t="shared" ca="1" si="16"/>
        <v>0</v>
      </c>
      <c r="EB49" s="145">
        <f t="shared" ca="1" si="17"/>
        <v>0</v>
      </c>
      <c r="EC49" s="145">
        <f t="shared" ca="1" si="18"/>
        <v>0</v>
      </c>
      <c r="ED49" s="145">
        <f t="shared" ca="1" si="19"/>
        <v>0</v>
      </c>
      <c r="EE49" s="145">
        <f t="shared" ca="1" si="20"/>
        <v>0</v>
      </c>
      <c r="EF49" s="145">
        <f t="shared" ca="1" si="21"/>
        <v>0</v>
      </c>
      <c r="EG49" s="145">
        <f t="shared" ca="1" si="22"/>
        <v>0</v>
      </c>
      <c r="EH49" s="145">
        <f t="shared" ca="1" si="23"/>
        <v>0</v>
      </c>
      <c r="EI49" s="152">
        <f t="shared" ca="1" si="94"/>
        <v>0</v>
      </c>
      <c r="EJ49" s="152">
        <f t="shared" ca="1" si="95"/>
        <v>0</v>
      </c>
      <c r="EK49" s="152">
        <f t="shared" ca="1" si="96"/>
        <v>0</v>
      </c>
      <c r="EL49" s="152">
        <f t="shared" ca="1" si="97"/>
        <v>0</v>
      </c>
      <c r="EM49" s="152">
        <f t="shared" ca="1" si="98"/>
        <v>0</v>
      </c>
      <c r="EN49" s="152">
        <f t="shared" ca="1" si="99"/>
        <v>0</v>
      </c>
      <c r="EO49" s="152">
        <f t="shared" ca="1" si="100"/>
        <v>0</v>
      </c>
      <c r="EP49" s="152">
        <f t="shared" ca="1" si="101"/>
        <v>0</v>
      </c>
      <c r="EQ49" s="152">
        <f t="shared" ca="1" si="102"/>
        <v>0</v>
      </c>
      <c r="ER49" s="152">
        <f t="shared" ca="1" si="103"/>
        <v>0</v>
      </c>
      <c r="ES49" s="152">
        <f t="shared" ca="1" si="104"/>
        <v>0</v>
      </c>
      <c r="ET49" s="152">
        <f t="shared" ca="1" si="105"/>
        <v>0</v>
      </c>
      <c r="EU49" s="154">
        <f t="shared" ca="1" si="166"/>
        <v>0</v>
      </c>
      <c r="EV49" s="152" t="str">
        <f t="shared" ca="1" si="167"/>
        <v/>
      </c>
      <c r="EW49" s="152" t="str">
        <f t="shared" ca="1" si="168"/>
        <v/>
      </c>
      <c r="EX49" s="152" t="str">
        <f t="shared" ca="1" si="169"/>
        <v/>
      </c>
      <c r="EY49" s="152" t="str">
        <f t="shared" ca="1" si="170"/>
        <v/>
      </c>
      <c r="EZ49" s="152" t="str">
        <f t="shared" ca="1" si="171"/>
        <v/>
      </c>
      <c r="FA49" s="152" t="str">
        <f t="shared" ca="1" si="172"/>
        <v/>
      </c>
      <c r="FB49" s="152" t="str">
        <f t="shared" ca="1" si="173"/>
        <v/>
      </c>
      <c r="FC49" s="152" t="str">
        <f t="shared" ca="1" si="174"/>
        <v/>
      </c>
      <c r="FD49" s="152" t="str">
        <f t="shared" ca="1" si="175"/>
        <v/>
      </c>
      <c r="FE49" s="152" t="str">
        <f t="shared" ca="1" si="176"/>
        <v/>
      </c>
      <c r="FF49" s="152" t="str">
        <f t="shared" ca="1" si="177"/>
        <v/>
      </c>
      <c r="FG49" s="152" t="str">
        <f t="shared" ca="1" si="178"/>
        <v/>
      </c>
      <c r="FH49" s="154">
        <f t="shared" ca="1" si="145"/>
        <v>0</v>
      </c>
      <c r="FI49" s="152">
        <f t="shared" ca="1" si="179"/>
        <v>0</v>
      </c>
      <c r="FJ49" s="153"/>
      <c r="FK49" s="152">
        <f t="shared" ca="1" si="107"/>
        <v>0</v>
      </c>
      <c r="FL49" s="152">
        <f t="shared" ca="1" si="108"/>
        <v>0</v>
      </c>
      <c r="FM49" s="152">
        <f t="shared" ca="1" si="109"/>
        <v>0</v>
      </c>
      <c r="FN49" s="152">
        <f t="shared" ca="1" si="110"/>
        <v>0</v>
      </c>
      <c r="FO49" s="153"/>
      <c r="FP49" s="158" t="str">
        <f t="shared" ca="1" si="111"/>
        <v/>
      </c>
      <c r="FQ49" s="243" t="str">
        <f t="shared" ca="1" si="112"/>
        <v/>
      </c>
      <c r="FR49" s="159" t="str">
        <f t="shared" ca="1" si="113"/>
        <v/>
      </c>
      <c r="FS49" s="160"/>
      <c r="FT49" s="161">
        <f t="shared" ca="1" si="114"/>
        <v>0</v>
      </c>
      <c r="FU49" s="162">
        <f t="shared" ca="1" si="115"/>
        <v>0</v>
      </c>
      <c r="FV49" s="162">
        <f t="shared" ca="1" si="116"/>
        <v>0</v>
      </c>
      <c r="FW49" s="162">
        <f t="shared" ca="1" si="117"/>
        <v>0</v>
      </c>
      <c r="FX49" s="162">
        <f t="shared" ca="1" si="118"/>
        <v>0</v>
      </c>
      <c r="FY49" s="162">
        <f t="shared" ca="1" si="119"/>
        <v>0</v>
      </c>
      <c r="FZ49" s="162">
        <f t="shared" ca="1" si="120"/>
        <v>0</v>
      </c>
      <c r="GA49" s="162">
        <f t="shared" ca="1" si="121"/>
        <v>0</v>
      </c>
      <c r="GB49" s="162">
        <f t="shared" ca="1" si="122"/>
        <v>0</v>
      </c>
      <c r="GC49" s="162">
        <f t="shared" ca="1" si="123"/>
        <v>0</v>
      </c>
      <c r="GD49" s="162">
        <f t="shared" ca="1" si="124"/>
        <v>0</v>
      </c>
      <c r="GE49" s="162">
        <f t="shared" ca="1" si="125"/>
        <v>0</v>
      </c>
      <c r="GF49" s="162">
        <f t="shared" ca="1" si="126"/>
        <v>0</v>
      </c>
      <c r="GG49" s="161">
        <f t="shared" ca="1" si="127"/>
        <v>0</v>
      </c>
      <c r="GH49" s="161">
        <f t="shared" ca="1" si="128"/>
        <v>0</v>
      </c>
      <c r="GI49" s="161">
        <f t="shared" ca="1" si="129"/>
        <v>0</v>
      </c>
      <c r="GJ49" s="161">
        <f t="shared" ca="1" si="130"/>
        <v>0</v>
      </c>
      <c r="GK49" s="161">
        <f t="shared" ca="1" si="131"/>
        <v>0</v>
      </c>
      <c r="GL49" s="157"/>
      <c r="GM49" s="163">
        <f t="shared" ca="1" si="39"/>
        <v>0</v>
      </c>
      <c r="GN49" s="163">
        <f t="shared" ca="1" si="40"/>
        <v>0</v>
      </c>
      <c r="GO49" s="163">
        <f t="shared" ca="1" si="41"/>
        <v>0</v>
      </c>
      <c r="GP49" s="163">
        <f t="shared" ca="1" si="42"/>
        <v>0</v>
      </c>
      <c r="GQ49" s="163">
        <f t="shared" ca="1" si="43"/>
        <v>0</v>
      </c>
      <c r="GR49" s="163">
        <f t="shared" ca="1" si="44"/>
        <v>0</v>
      </c>
      <c r="GS49" s="163">
        <f t="shared" ca="1" si="45"/>
        <v>0</v>
      </c>
      <c r="GT49" s="163">
        <f t="shared" ca="1" si="46"/>
        <v>0</v>
      </c>
      <c r="GU49" s="163">
        <f t="shared" ca="1" si="47"/>
        <v>0</v>
      </c>
      <c r="GV49" s="163">
        <f t="shared" ca="1" si="48"/>
        <v>0</v>
      </c>
      <c r="GW49" s="163">
        <f t="shared" ca="1" si="49"/>
        <v>0</v>
      </c>
      <c r="GX49" s="164">
        <f t="shared" ca="1" si="50"/>
        <v>0</v>
      </c>
      <c r="GY49" s="165">
        <f t="shared" ca="1" si="132"/>
        <v>0</v>
      </c>
      <c r="GZ49" s="165">
        <f t="shared" ca="1" si="133"/>
        <v>0</v>
      </c>
      <c r="HA49" s="166">
        <f t="shared" ca="1" si="134"/>
        <v>0</v>
      </c>
      <c r="HB49" s="245">
        <f t="shared" ca="1" si="135"/>
        <v>1</v>
      </c>
      <c r="HC49" s="166">
        <f t="shared" ca="1" si="136"/>
        <v>0</v>
      </c>
      <c r="HD49" s="167">
        <f t="shared" ca="1" si="51"/>
        <v>0</v>
      </c>
      <c r="HE49" s="168">
        <f t="shared" ca="1" si="52"/>
        <v>0</v>
      </c>
      <c r="HF49" s="169">
        <f t="shared" ca="1" si="53"/>
        <v>0</v>
      </c>
      <c r="HG49" s="170" t="str">
        <f t="shared" ca="1" si="137"/>
        <v/>
      </c>
      <c r="HH49" s="171">
        <f t="shared" ca="1" si="138"/>
        <v>0</v>
      </c>
      <c r="HI49" s="246" t="str">
        <f t="shared" ca="1" si="139"/>
        <v/>
      </c>
      <c r="HJ49" s="221">
        <f t="shared" ca="1" si="140"/>
        <v>0</v>
      </c>
      <c r="HK49" s="249">
        <f t="shared" ca="1" si="141"/>
        <v>1</v>
      </c>
      <c r="HL49" s="197">
        <f t="shared" ca="1" si="142"/>
        <v>0</v>
      </c>
      <c r="HN49" s="162" t="str">
        <f t="shared" ca="1" si="180"/>
        <v/>
      </c>
      <c r="HO49" s="161" t="str">
        <f t="shared" ca="1" si="180"/>
        <v/>
      </c>
      <c r="HP49" s="161" t="str">
        <f t="shared" ca="1" si="180"/>
        <v/>
      </c>
      <c r="HQ49" s="161" t="str">
        <f t="shared" ca="1" si="180"/>
        <v/>
      </c>
      <c r="HR49" s="161" t="str">
        <f t="shared" ca="1" si="180"/>
        <v/>
      </c>
      <c r="HS49" s="161" t="str">
        <f t="shared" ca="1" si="180"/>
        <v/>
      </c>
      <c r="HT49" s="161" t="str">
        <f t="shared" ca="1" si="181"/>
        <v/>
      </c>
      <c r="HU49" s="161" t="str">
        <f t="shared" ca="1" si="181"/>
        <v/>
      </c>
      <c r="HV49" s="161" t="str">
        <f t="shared" ca="1" si="181"/>
        <v/>
      </c>
      <c r="HW49" s="161" t="str">
        <f t="shared" ca="1" si="181"/>
        <v/>
      </c>
      <c r="HX49" s="161" t="str">
        <f t="shared" ca="1" si="181"/>
        <v/>
      </c>
      <c r="HY49" s="161" t="str">
        <f t="shared" ca="1" si="181"/>
        <v/>
      </c>
      <c r="HZ49" s="161">
        <f t="shared" ca="1" si="143"/>
        <v>0</v>
      </c>
      <c r="IA49" s="244">
        <f t="shared" ca="1" si="144"/>
        <v>0</v>
      </c>
    </row>
    <row r="50" spans="2:235">
      <c r="B50" s="129">
        <v>36</v>
      </c>
      <c r="C50" s="295"/>
      <c r="D50" s="296"/>
      <c r="E50" s="297"/>
      <c r="F50" s="298"/>
      <c r="G50" s="18"/>
      <c r="H50" s="3"/>
      <c r="I50" s="3"/>
      <c r="J50" s="4"/>
      <c r="K50" s="295"/>
      <c r="L50" s="296"/>
      <c r="M50" s="208"/>
      <c r="N50" s="19"/>
      <c r="O50" s="11"/>
      <c r="P50" s="19"/>
      <c r="Q50" s="11"/>
      <c r="R50" s="3"/>
      <c r="S50" s="5"/>
      <c r="T50" s="6"/>
      <c r="U50" s="1"/>
      <c r="V50" s="8"/>
      <c r="W50" s="8"/>
      <c r="X50" s="8"/>
      <c r="Y50" s="8"/>
      <c r="Z50" s="8"/>
      <c r="AA50" s="8"/>
      <c r="AB50" s="8"/>
      <c r="AC50" s="8"/>
      <c r="AD50" s="8"/>
      <c r="AE50" s="223"/>
      <c r="AF50" s="222"/>
      <c r="AG50" s="223"/>
      <c r="AH50" s="222"/>
      <c r="AI50" s="223"/>
      <c r="AJ50" s="15"/>
      <c r="AK50" s="15"/>
      <c r="AL50" s="15"/>
      <c r="AM50" s="15"/>
      <c r="AN50" s="15"/>
      <c r="AO50" s="15"/>
      <c r="AP50" s="15"/>
      <c r="AQ50" s="15"/>
      <c r="AR50" s="15"/>
      <c r="AS50" s="15"/>
      <c r="AT50" s="15"/>
      <c r="AU50" s="15"/>
      <c r="AV50" s="216"/>
      <c r="AW50" s="210"/>
      <c r="AX50" s="12"/>
      <c r="AY50" s="19"/>
      <c r="AZ50" s="226"/>
      <c r="BA50" s="211"/>
      <c r="BB50" s="214" t="str">
        <f t="shared" ca="1" si="5"/>
        <v/>
      </c>
      <c r="BC50" s="209"/>
      <c r="BD50" s="209"/>
      <c r="BE50" s="130">
        <f t="shared" ca="1" si="56"/>
        <v>0</v>
      </c>
      <c r="BF50" s="131"/>
      <c r="BG50" s="132" t="str">
        <f t="shared" ca="1" si="57"/>
        <v>○</v>
      </c>
      <c r="BH50" s="132" t="str">
        <f t="shared" ca="1" si="58"/>
        <v/>
      </c>
      <c r="BI50" s="132"/>
      <c r="BJ50" s="132" t="str">
        <f t="shared" ca="1" si="59"/>
        <v/>
      </c>
      <c r="BK50" s="132" t="str">
        <f t="shared" ca="1" si="60"/>
        <v>○</v>
      </c>
      <c r="BL50" s="132"/>
      <c r="BM50" s="132"/>
      <c r="BN50" s="132" t="str">
        <f t="shared" ca="1" si="61"/>
        <v/>
      </c>
      <c r="BO50" s="132" t="str">
        <f t="shared" ca="1" si="62"/>
        <v>○</v>
      </c>
      <c r="BP50" s="132" t="str">
        <f t="shared" ca="1" si="63"/>
        <v/>
      </c>
      <c r="BQ50" s="132"/>
      <c r="BR50" s="172"/>
      <c r="BS50" s="174"/>
      <c r="BT50" s="174"/>
      <c r="BU50" s="174"/>
      <c r="BV50" s="174"/>
      <c r="BW50" s="174"/>
      <c r="BX50" s="174"/>
      <c r="BY50" s="174"/>
      <c r="BZ50" s="174"/>
      <c r="CA50" s="174"/>
      <c r="CB50" s="174"/>
      <c r="CC50" s="174"/>
      <c r="CD50" s="174"/>
      <c r="CE50" s="175"/>
      <c r="CF50" s="26">
        <v>49</v>
      </c>
      <c r="CG50" s="136">
        <f t="shared" ca="1" si="64"/>
        <v>36</v>
      </c>
      <c r="CH50" s="289">
        <f t="shared" ca="1" si="65"/>
        <v>0</v>
      </c>
      <c r="CI50" s="290"/>
      <c r="CJ50" s="291">
        <f t="shared" ca="1" si="66"/>
        <v>0</v>
      </c>
      <c r="CK50" s="292"/>
      <c r="CL50" s="137">
        <f t="shared" ca="1" si="67"/>
        <v>0</v>
      </c>
      <c r="CM50" s="136">
        <f t="shared" ca="1" si="68"/>
        <v>0</v>
      </c>
      <c r="CN50" s="138">
        <f t="shared" ca="1" si="69"/>
        <v>0</v>
      </c>
      <c r="CO50" s="139">
        <f t="shared" ca="1" si="70"/>
        <v>0</v>
      </c>
      <c r="CP50" s="289">
        <f t="shared" ca="1" si="71"/>
        <v>0</v>
      </c>
      <c r="CQ50" s="290"/>
      <c r="CR50" s="241">
        <f t="shared" ca="1" si="72"/>
        <v>1</v>
      </c>
      <c r="CS50" s="140">
        <f t="shared" ca="1" si="73"/>
        <v>0</v>
      </c>
      <c r="CT50" s="256">
        <f t="shared" ca="1" si="162"/>
        <v>12</v>
      </c>
      <c r="CU50" s="141">
        <f t="shared" ca="1" si="74"/>
        <v>0</v>
      </c>
      <c r="CV50" s="142">
        <f t="shared" ca="1" si="75"/>
        <v>0</v>
      </c>
      <c r="CW50" s="143">
        <f t="shared" ca="1" si="76"/>
        <v>0</v>
      </c>
      <c r="CX50" s="143">
        <f t="shared" ca="1" si="163"/>
        <v>0</v>
      </c>
      <c r="CY50" s="257">
        <f t="shared" ca="1" si="77"/>
        <v>0</v>
      </c>
      <c r="CZ50" s="136">
        <f t="shared" ca="1" si="78"/>
        <v>0</v>
      </c>
      <c r="DA50" s="144">
        <f t="shared" ca="1" si="79"/>
        <v>0</v>
      </c>
      <c r="DB50" s="143">
        <f t="shared" ca="1" si="80"/>
        <v>0</v>
      </c>
      <c r="DC50" s="143">
        <f t="shared" ca="1" si="81"/>
        <v>0</v>
      </c>
      <c r="DD50" s="136">
        <f t="shared" ca="1" si="82"/>
        <v>0</v>
      </c>
      <c r="DE50" s="242">
        <f t="shared" ca="1" si="83"/>
        <v>0</v>
      </c>
      <c r="DF50" s="136">
        <f t="shared" ca="1" si="84"/>
        <v>0</v>
      </c>
      <c r="DG50" s="145">
        <f t="shared" ca="1" si="85"/>
        <v>0</v>
      </c>
      <c r="DH50" s="146">
        <f t="shared" ca="1" si="86"/>
        <v>0</v>
      </c>
      <c r="DI50" s="242">
        <f t="shared" ca="1" si="87"/>
        <v>0</v>
      </c>
      <c r="DJ50" s="147"/>
      <c r="DK50" s="148">
        <f t="shared" ca="1" si="88"/>
        <v>0</v>
      </c>
      <c r="DL50" s="148">
        <f t="shared" ca="1" si="89"/>
        <v>0</v>
      </c>
      <c r="DM50" s="149">
        <f t="shared" ca="1" si="90"/>
        <v>0</v>
      </c>
      <c r="DN50" s="150">
        <f t="shared" ca="1" si="91"/>
        <v>1</v>
      </c>
      <c r="DO50" s="147"/>
      <c r="DP50" s="151">
        <f t="shared" ca="1" si="92"/>
        <v>0</v>
      </c>
      <c r="DQ50" s="152">
        <f t="shared" ca="1" si="93"/>
        <v>0</v>
      </c>
      <c r="DR50" s="152">
        <f t="shared" ca="1" si="8"/>
        <v>0</v>
      </c>
      <c r="DS50" s="152" t="str">
        <f t="shared" ca="1" si="164"/>
        <v/>
      </c>
      <c r="DT50" s="152">
        <f t="shared" ca="1" si="165"/>
        <v>0</v>
      </c>
      <c r="DU50" s="152" t="str">
        <f t="shared" ca="1" si="11"/>
        <v/>
      </c>
      <c r="DV50" s="153"/>
      <c r="DW50" s="151">
        <f t="shared" ca="1" si="12"/>
        <v>0</v>
      </c>
      <c r="DX50" s="145">
        <f t="shared" ca="1" si="13"/>
        <v>0</v>
      </c>
      <c r="DY50" s="145">
        <f t="shared" ca="1" si="14"/>
        <v>0</v>
      </c>
      <c r="DZ50" s="145">
        <f t="shared" ca="1" si="15"/>
        <v>0</v>
      </c>
      <c r="EA50" s="145">
        <f t="shared" ca="1" si="16"/>
        <v>0</v>
      </c>
      <c r="EB50" s="145">
        <f t="shared" ca="1" si="17"/>
        <v>0</v>
      </c>
      <c r="EC50" s="145">
        <f t="shared" ca="1" si="18"/>
        <v>0</v>
      </c>
      <c r="ED50" s="145">
        <f t="shared" ca="1" si="19"/>
        <v>0</v>
      </c>
      <c r="EE50" s="145">
        <f t="shared" ca="1" si="20"/>
        <v>0</v>
      </c>
      <c r="EF50" s="145">
        <f t="shared" ca="1" si="21"/>
        <v>0</v>
      </c>
      <c r="EG50" s="145">
        <f t="shared" ca="1" si="22"/>
        <v>0</v>
      </c>
      <c r="EH50" s="145">
        <f t="shared" ca="1" si="23"/>
        <v>0</v>
      </c>
      <c r="EI50" s="152">
        <f t="shared" ca="1" si="94"/>
        <v>0</v>
      </c>
      <c r="EJ50" s="152">
        <f t="shared" ca="1" si="95"/>
        <v>0</v>
      </c>
      <c r="EK50" s="152">
        <f t="shared" ca="1" si="96"/>
        <v>0</v>
      </c>
      <c r="EL50" s="152">
        <f t="shared" ca="1" si="97"/>
        <v>0</v>
      </c>
      <c r="EM50" s="152">
        <f t="shared" ca="1" si="98"/>
        <v>0</v>
      </c>
      <c r="EN50" s="152">
        <f t="shared" ca="1" si="99"/>
        <v>0</v>
      </c>
      <c r="EO50" s="152">
        <f t="shared" ca="1" si="100"/>
        <v>0</v>
      </c>
      <c r="EP50" s="152">
        <f t="shared" ca="1" si="101"/>
        <v>0</v>
      </c>
      <c r="EQ50" s="152">
        <f t="shared" ca="1" si="102"/>
        <v>0</v>
      </c>
      <c r="ER50" s="152">
        <f t="shared" ca="1" si="103"/>
        <v>0</v>
      </c>
      <c r="ES50" s="152">
        <f t="shared" ca="1" si="104"/>
        <v>0</v>
      </c>
      <c r="ET50" s="152">
        <f t="shared" ca="1" si="105"/>
        <v>0</v>
      </c>
      <c r="EU50" s="154">
        <f t="shared" ca="1" si="166"/>
        <v>0</v>
      </c>
      <c r="EV50" s="152" t="str">
        <f t="shared" ca="1" si="167"/>
        <v/>
      </c>
      <c r="EW50" s="152" t="str">
        <f t="shared" ca="1" si="168"/>
        <v/>
      </c>
      <c r="EX50" s="152" t="str">
        <f t="shared" ca="1" si="169"/>
        <v/>
      </c>
      <c r="EY50" s="152" t="str">
        <f t="shared" ca="1" si="170"/>
        <v/>
      </c>
      <c r="EZ50" s="152" t="str">
        <f t="shared" ca="1" si="171"/>
        <v/>
      </c>
      <c r="FA50" s="152" t="str">
        <f t="shared" ca="1" si="172"/>
        <v/>
      </c>
      <c r="FB50" s="152" t="str">
        <f t="shared" ca="1" si="173"/>
        <v/>
      </c>
      <c r="FC50" s="152" t="str">
        <f t="shared" ca="1" si="174"/>
        <v/>
      </c>
      <c r="FD50" s="152" t="str">
        <f t="shared" ca="1" si="175"/>
        <v/>
      </c>
      <c r="FE50" s="152" t="str">
        <f t="shared" ca="1" si="176"/>
        <v/>
      </c>
      <c r="FF50" s="152" t="str">
        <f t="shared" ca="1" si="177"/>
        <v/>
      </c>
      <c r="FG50" s="152" t="str">
        <f t="shared" ca="1" si="178"/>
        <v/>
      </c>
      <c r="FH50" s="154">
        <f t="shared" ca="1" si="145"/>
        <v>0</v>
      </c>
      <c r="FI50" s="152">
        <f t="shared" ca="1" si="179"/>
        <v>0</v>
      </c>
      <c r="FJ50" s="153"/>
      <c r="FK50" s="152">
        <f t="shared" ca="1" si="107"/>
        <v>0</v>
      </c>
      <c r="FL50" s="152">
        <f t="shared" ca="1" si="108"/>
        <v>0</v>
      </c>
      <c r="FM50" s="152">
        <f t="shared" ca="1" si="109"/>
        <v>0</v>
      </c>
      <c r="FN50" s="152">
        <f t="shared" ca="1" si="110"/>
        <v>0</v>
      </c>
      <c r="FO50" s="153"/>
      <c r="FP50" s="158" t="str">
        <f t="shared" ca="1" si="111"/>
        <v/>
      </c>
      <c r="FQ50" s="243" t="str">
        <f t="shared" ca="1" si="112"/>
        <v/>
      </c>
      <c r="FR50" s="159" t="str">
        <f t="shared" ca="1" si="113"/>
        <v/>
      </c>
      <c r="FS50" s="160"/>
      <c r="FT50" s="161">
        <f t="shared" ca="1" si="114"/>
        <v>0</v>
      </c>
      <c r="FU50" s="162">
        <f t="shared" ca="1" si="115"/>
        <v>0</v>
      </c>
      <c r="FV50" s="162">
        <f t="shared" ca="1" si="116"/>
        <v>0</v>
      </c>
      <c r="FW50" s="162">
        <f t="shared" ca="1" si="117"/>
        <v>0</v>
      </c>
      <c r="FX50" s="162">
        <f t="shared" ca="1" si="118"/>
        <v>0</v>
      </c>
      <c r="FY50" s="162">
        <f t="shared" ca="1" si="119"/>
        <v>0</v>
      </c>
      <c r="FZ50" s="162">
        <f t="shared" ca="1" si="120"/>
        <v>0</v>
      </c>
      <c r="GA50" s="162">
        <f t="shared" ca="1" si="121"/>
        <v>0</v>
      </c>
      <c r="GB50" s="162">
        <f t="shared" ca="1" si="122"/>
        <v>0</v>
      </c>
      <c r="GC50" s="162">
        <f t="shared" ca="1" si="123"/>
        <v>0</v>
      </c>
      <c r="GD50" s="162">
        <f t="shared" ca="1" si="124"/>
        <v>0</v>
      </c>
      <c r="GE50" s="162">
        <f t="shared" ca="1" si="125"/>
        <v>0</v>
      </c>
      <c r="GF50" s="162">
        <f t="shared" ca="1" si="126"/>
        <v>0</v>
      </c>
      <c r="GG50" s="161">
        <f t="shared" ca="1" si="127"/>
        <v>0</v>
      </c>
      <c r="GH50" s="161">
        <f t="shared" ca="1" si="128"/>
        <v>0</v>
      </c>
      <c r="GI50" s="161">
        <f t="shared" ca="1" si="129"/>
        <v>0</v>
      </c>
      <c r="GJ50" s="161">
        <f t="shared" ca="1" si="130"/>
        <v>0</v>
      </c>
      <c r="GK50" s="161">
        <f t="shared" ca="1" si="131"/>
        <v>0</v>
      </c>
      <c r="GL50" s="157"/>
      <c r="GM50" s="163">
        <f t="shared" ca="1" si="39"/>
        <v>0</v>
      </c>
      <c r="GN50" s="163">
        <f t="shared" ca="1" si="40"/>
        <v>0</v>
      </c>
      <c r="GO50" s="163">
        <f t="shared" ca="1" si="41"/>
        <v>0</v>
      </c>
      <c r="GP50" s="163">
        <f t="shared" ca="1" si="42"/>
        <v>0</v>
      </c>
      <c r="GQ50" s="163">
        <f t="shared" ca="1" si="43"/>
        <v>0</v>
      </c>
      <c r="GR50" s="163">
        <f t="shared" ca="1" si="44"/>
        <v>0</v>
      </c>
      <c r="GS50" s="163">
        <f t="shared" ca="1" si="45"/>
        <v>0</v>
      </c>
      <c r="GT50" s="163">
        <f t="shared" ca="1" si="46"/>
        <v>0</v>
      </c>
      <c r="GU50" s="163">
        <f t="shared" ca="1" si="47"/>
        <v>0</v>
      </c>
      <c r="GV50" s="163">
        <f t="shared" ca="1" si="48"/>
        <v>0</v>
      </c>
      <c r="GW50" s="163">
        <f t="shared" ca="1" si="49"/>
        <v>0</v>
      </c>
      <c r="GX50" s="164">
        <f t="shared" ca="1" si="50"/>
        <v>0</v>
      </c>
      <c r="GY50" s="165">
        <f t="shared" ca="1" si="132"/>
        <v>0</v>
      </c>
      <c r="GZ50" s="165">
        <f t="shared" ca="1" si="133"/>
        <v>0</v>
      </c>
      <c r="HA50" s="166">
        <f t="shared" ca="1" si="134"/>
        <v>0</v>
      </c>
      <c r="HB50" s="245">
        <f t="shared" ca="1" si="135"/>
        <v>1</v>
      </c>
      <c r="HC50" s="166">
        <f t="shared" ca="1" si="136"/>
        <v>0</v>
      </c>
      <c r="HD50" s="167">
        <f t="shared" ca="1" si="51"/>
        <v>0</v>
      </c>
      <c r="HE50" s="168">
        <f t="shared" ca="1" si="52"/>
        <v>0</v>
      </c>
      <c r="HF50" s="169">
        <f t="shared" ca="1" si="53"/>
        <v>0</v>
      </c>
      <c r="HG50" s="170" t="str">
        <f t="shared" ca="1" si="137"/>
        <v/>
      </c>
      <c r="HH50" s="171">
        <f t="shared" ca="1" si="138"/>
        <v>0</v>
      </c>
      <c r="HI50" s="246" t="str">
        <f t="shared" ca="1" si="139"/>
        <v/>
      </c>
      <c r="HJ50" s="221">
        <f t="shared" ca="1" si="140"/>
        <v>0</v>
      </c>
      <c r="HK50" s="249">
        <f t="shared" ca="1" si="141"/>
        <v>1</v>
      </c>
      <c r="HL50" s="197">
        <f t="shared" ca="1" si="142"/>
        <v>0</v>
      </c>
      <c r="HN50" s="162" t="str">
        <f t="shared" ca="1" si="180"/>
        <v/>
      </c>
      <c r="HO50" s="161" t="str">
        <f t="shared" ca="1" si="180"/>
        <v/>
      </c>
      <c r="HP50" s="161" t="str">
        <f t="shared" ca="1" si="180"/>
        <v/>
      </c>
      <c r="HQ50" s="161" t="str">
        <f t="shared" ca="1" si="180"/>
        <v/>
      </c>
      <c r="HR50" s="161" t="str">
        <f t="shared" ca="1" si="180"/>
        <v/>
      </c>
      <c r="HS50" s="161" t="str">
        <f t="shared" ca="1" si="180"/>
        <v/>
      </c>
      <c r="HT50" s="161" t="str">
        <f t="shared" ca="1" si="181"/>
        <v/>
      </c>
      <c r="HU50" s="161" t="str">
        <f t="shared" ca="1" si="181"/>
        <v/>
      </c>
      <c r="HV50" s="161" t="str">
        <f t="shared" ca="1" si="181"/>
        <v/>
      </c>
      <c r="HW50" s="161" t="str">
        <f t="shared" ca="1" si="181"/>
        <v/>
      </c>
      <c r="HX50" s="161" t="str">
        <f t="shared" ca="1" si="181"/>
        <v/>
      </c>
      <c r="HY50" s="161" t="str">
        <f t="shared" ca="1" si="181"/>
        <v/>
      </c>
      <c r="HZ50" s="161">
        <f t="shared" ca="1" si="143"/>
        <v>0</v>
      </c>
      <c r="IA50" s="244">
        <f t="shared" ca="1" si="144"/>
        <v>0</v>
      </c>
    </row>
    <row r="51" spans="2:235">
      <c r="B51" s="129">
        <v>37</v>
      </c>
      <c r="C51" s="295"/>
      <c r="D51" s="296"/>
      <c r="E51" s="297"/>
      <c r="F51" s="298"/>
      <c r="G51" s="18"/>
      <c r="H51" s="3"/>
      <c r="I51" s="3"/>
      <c r="J51" s="4"/>
      <c r="K51" s="295"/>
      <c r="L51" s="296"/>
      <c r="M51" s="208"/>
      <c r="N51" s="19"/>
      <c r="O51" s="11"/>
      <c r="P51" s="19"/>
      <c r="Q51" s="11"/>
      <c r="R51" s="3"/>
      <c r="S51" s="5"/>
      <c r="T51" s="6"/>
      <c r="U51" s="1"/>
      <c r="V51" s="8"/>
      <c r="W51" s="8"/>
      <c r="X51" s="8"/>
      <c r="Y51" s="8"/>
      <c r="Z51" s="8"/>
      <c r="AA51" s="8"/>
      <c r="AB51" s="8"/>
      <c r="AC51" s="8"/>
      <c r="AD51" s="224"/>
      <c r="AE51" s="224"/>
      <c r="AF51" s="224"/>
      <c r="AG51" s="224"/>
      <c r="AH51" s="224"/>
      <c r="AI51" s="224"/>
      <c r="AJ51" s="15"/>
      <c r="AK51" s="15"/>
      <c r="AL51" s="15"/>
      <c r="AM51" s="15"/>
      <c r="AN51" s="15"/>
      <c r="AO51" s="15"/>
      <c r="AP51" s="15"/>
      <c r="AQ51" s="15"/>
      <c r="AR51" s="15"/>
      <c r="AS51" s="15"/>
      <c r="AT51" s="15"/>
      <c r="AU51" s="15"/>
      <c r="AV51" s="216"/>
      <c r="AW51" s="210"/>
      <c r="AX51" s="12"/>
      <c r="AY51" s="19"/>
      <c r="AZ51" s="226"/>
      <c r="BA51" s="211"/>
      <c r="BB51" s="214" t="str">
        <f t="shared" ca="1" si="5"/>
        <v/>
      </c>
      <c r="BC51" s="209"/>
      <c r="BD51" s="209"/>
      <c r="BE51" s="130">
        <f t="shared" ca="1" si="56"/>
        <v>0</v>
      </c>
      <c r="BF51" s="131"/>
      <c r="BG51" s="132" t="str">
        <f t="shared" ca="1" si="57"/>
        <v>○</v>
      </c>
      <c r="BH51" s="132" t="str">
        <f t="shared" ca="1" si="58"/>
        <v/>
      </c>
      <c r="BI51" s="132"/>
      <c r="BJ51" s="132" t="str">
        <f t="shared" ca="1" si="59"/>
        <v/>
      </c>
      <c r="BK51" s="132" t="str">
        <f t="shared" ca="1" si="60"/>
        <v>○</v>
      </c>
      <c r="BL51" s="132"/>
      <c r="BM51" s="132"/>
      <c r="BN51" s="132" t="str">
        <f t="shared" ca="1" si="61"/>
        <v/>
      </c>
      <c r="BO51" s="132" t="str">
        <f t="shared" ca="1" si="62"/>
        <v>○</v>
      </c>
      <c r="BP51" s="132" t="str">
        <f t="shared" ca="1" si="63"/>
        <v/>
      </c>
      <c r="BQ51" s="132"/>
      <c r="BR51" s="172"/>
      <c r="BS51" s="174"/>
      <c r="BT51" s="174"/>
      <c r="BU51" s="174"/>
      <c r="BV51" s="174"/>
      <c r="BW51" s="174"/>
      <c r="BX51" s="174"/>
      <c r="BY51" s="174"/>
      <c r="BZ51" s="174"/>
      <c r="CA51" s="174"/>
      <c r="CB51" s="174"/>
      <c r="CC51" s="174"/>
      <c r="CD51" s="174"/>
      <c r="CE51" s="175"/>
      <c r="CF51" s="26">
        <v>50</v>
      </c>
      <c r="CG51" s="136">
        <f t="shared" ca="1" si="64"/>
        <v>37</v>
      </c>
      <c r="CH51" s="289">
        <f t="shared" ca="1" si="65"/>
        <v>0</v>
      </c>
      <c r="CI51" s="290"/>
      <c r="CJ51" s="291">
        <f t="shared" ca="1" si="66"/>
        <v>0</v>
      </c>
      <c r="CK51" s="292"/>
      <c r="CL51" s="137">
        <f t="shared" ca="1" si="67"/>
        <v>0</v>
      </c>
      <c r="CM51" s="136">
        <f t="shared" ca="1" si="68"/>
        <v>0</v>
      </c>
      <c r="CN51" s="138">
        <f t="shared" ca="1" si="69"/>
        <v>0</v>
      </c>
      <c r="CO51" s="139">
        <f t="shared" ca="1" si="70"/>
        <v>0</v>
      </c>
      <c r="CP51" s="289">
        <f t="shared" ca="1" si="71"/>
        <v>0</v>
      </c>
      <c r="CQ51" s="290"/>
      <c r="CR51" s="241">
        <f t="shared" ca="1" si="72"/>
        <v>1</v>
      </c>
      <c r="CS51" s="140">
        <f t="shared" ca="1" si="73"/>
        <v>0</v>
      </c>
      <c r="CT51" s="256">
        <f t="shared" ca="1" si="162"/>
        <v>12</v>
      </c>
      <c r="CU51" s="141">
        <f t="shared" ca="1" si="74"/>
        <v>0</v>
      </c>
      <c r="CV51" s="142">
        <f t="shared" ca="1" si="75"/>
        <v>0</v>
      </c>
      <c r="CW51" s="143">
        <f t="shared" ca="1" si="76"/>
        <v>0</v>
      </c>
      <c r="CX51" s="143">
        <f t="shared" ca="1" si="163"/>
        <v>0</v>
      </c>
      <c r="CY51" s="257">
        <f t="shared" ca="1" si="77"/>
        <v>0</v>
      </c>
      <c r="CZ51" s="136">
        <f t="shared" ca="1" si="78"/>
        <v>0</v>
      </c>
      <c r="DA51" s="144">
        <f t="shared" ca="1" si="79"/>
        <v>0</v>
      </c>
      <c r="DB51" s="143">
        <f t="shared" ca="1" si="80"/>
        <v>0</v>
      </c>
      <c r="DC51" s="143">
        <f t="shared" ca="1" si="81"/>
        <v>0</v>
      </c>
      <c r="DD51" s="136">
        <f t="shared" ca="1" si="82"/>
        <v>0</v>
      </c>
      <c r="DE51" s="242">
        <f t="shared" ca="1" si="83"/>
        <v>0</v>
      </c>
      <c r="DF51" s="136">
        <f t="shared" ca="1" si="84"/>
        <v>0</v>
      </c>
      <c r="DG51" s="145">
        <f t="shared" ca="1" si="85"/>
        <v>0</v>
      </c>
      <c r="DH51" s="146">
        <f t="shared" ca="1" si="86"/>
        <v>0</v>
      </c>
      <c r="DI51" s="242">
        <f t="shared" ca="1" si="87"/>
        <v>0</v>
      </c>
      <c r="DJ51" s="147"/>
      <c r="DK51" s="148">
        <f t="shared" ca="1" si="88"/>
        <v>0</v>
      </c>
      <c r="DL51" s="148">
        <f t="shared" ca="1" si="89"/>
        <v>0</v>
      </c>
      <c r="DM51" s="149">
        <f t="shared" ca="1" si="90"/>
        <v>0</v>
      </c>
      <c r="DN51" s="150">
        <f t="shared" ca="1" si="91"/>
        <v>1</v>
      </c>
      <c r="DO51" s="147"/>
      <c r="DP51" s="151">
        <f t="shared" ca="1" si="92"/>
        <v>0</v>
      </c>
      <c r="DQ51" s="152">
        <f t="shared" ca="1" si="93"/>
        <v>0</v>
      </c>
      <c r="DR51" s="152">
        <f t="shared" ca="1" si="8"/>
        <v>0</v>
      </c>
      <c r="DS51" s="152" t="str">
        <f t="shared" ca="1" si="164"/>
        <v/>
      </c>
      <c r="DT51" s="152">
        <f t="shared" ca="1" si="165"/>
        <v>0</v>
      </c>
      <c r="DU51" s="152" t="str">
        <f t="shared" ca="1" si="11"/>
        <v/>
      </c>
      <c r="DV51" s="153"/>
      <c r="DW51" s="151">
        <f t="shared" ca="1" si="12"/>
        <v>0</v>
      </c>
      <c r="DX51" s="145">
        <f t="shared" ca="1" si="13"/>
        <v>0</v>
      </c>
      <c r="DY51" s="145">
        <f t="shared" ca="1" si="14"/>
        <v>0</v>
      </c>
      <c r="DZ51" s="145">
        <f t="shared" ca="1" si="15"/>
        <v>0</v>
      </c>
      <c r="EA51" s="145">
        <f t="shared" ca="1" si="16"/>
        <v>0</v>
      </c>
      <c r="EB51" s="145">
        <f t="shared" ca="1" si="17"/>
        <v>0</v>
      </c>
      <c r="EC51" s="145">
        <f t="shared" ca="1" si="18"/>
        <v>0</v>
      </c>
      <c r="ED51" s="145">
        <f t="shared" ca="1" si="19"/>
        <v>0</v>
      </c>
      <c r="EE51" s="145">
        <f t="shared" ca="1" si="20"/>
        <v>0</v>
      </c>
      <c r="EF51" s="145">
        <f t="shared" ca="1" si="21"/>
        <v>0</v>
      </c>
      <c r="EG51" s="145">
        <f t="shared" ca="1" si="22"/>
        <v>0</v>
      </c>
      <c r="EH51" s="145">
        <f t="shared" ca="1" si="23"/>
        <v>0</v>
      </c>
      <c r="EI51" s="152">
        <f t="shared" ca="1" si="94"/>
        <v>0</v>
      </c>
      <c r="EJ51" s="152">
        <f t="shared" ca="1" si="95"/>
        <v>0</v>
      </c>
      <c r="EK51" s="152">
        <f t="shared" ca="1" si="96"/>
        <v>0</v>
      </c>
      <c r="EL51" s="152">
        <f t="shared" ca="1" si="97"/>
        <v>0</v>
      </c>
      <c r="EM51" s="152">
        <f t="shared" ca="1" si="98"/>
        <v>0</v>
      </c>
      <c r="EN51" s="152">
        <f t="shared" ca="1" si="99"/>
        <v>0</v>
      </c>
      <c r="EO51" s="152">
        <f t="shared" ca="1" si="100"/>
        <v>0</v>
      </c>
      <c r="EP51" s="152">
        <f t="shared" ca="1" si="101"/>
        <v>0</v>
      </c>
      <c r="EQ51" s="152">
        <f t="shared" ca="1" si="102"/>
        <v>0</v>
      </c>
      <c r="ER51" s="152">
        <f t="shared" ca="1" si="103"/>
        <v>0</v>
      </c>
      <c r="ES51" s="152">
        <f t="shared" ca="1" si="104"/>
        <v>0</v>
      </c>
      <c r="ET51" s="152">
        <f t="shared" ca="1" si="105"/>
        <v>0</v>
      </c>
      <c r="EU51" s="154">
        <f t="shared" ca="1" si="166"/>
        <v>0</v>
      </c>
      <c r="EV51" s="152" t="str">
        <f t="shared" ca="1" si="167"/>
        <v/>
      </c>
      <c r="EW51" s="152" t="str">
        <f t="shared" ca="1" si="168"/>
        <v/>
      </c>
      <c r="EX51" s="152" t="str">
        <f t="shared" ca="1" si="169"/>
        <v/>
      </c>
      <c r="EY51" s="152" t="str">
        <f t="shared" ca="1" si="170"/>
        <v/>
      </c>
      <c r="EZ51" s="152" t="str">
        <f t="shared" ca="1" si="171"/>
        <v/>
      </c>
      <c r="FA51" s="152" t="str">
        <f t="shared" ca="1" si="172"/>
        <v/>
      </c>
      <c r="FB51" s="152" t="str">
        <f t="shared" ca="1" si="173"/>
        <v/>
      </c>
      <c r="FC51" s="152" t="str">
        <f t="shared" ca="1" si="174"/>
        <v/>
      </c>
      <c r="FD51" s="152" t="str">
        <f t="shared" ca="1" si="175"/>
        <v/>
      </c>
      <c r="FE51" s="152" t="str">
        <f t="shared" ca="1" si="176"/>
        <v/>
      </c>
      <c r="FF51" s="152" t="str">
        <f t="shared" ca="1" si="177"/>
        <v/>
      </c>
      <c r="FG51" s="152" t="str">
        <f t="shared" ca="1" si="178"/>
        <v/>
      </c>
      <c r="FH51" s="154">
        <f t="shared" ca="1" si="145"/>
        <v>0</v>
      </c>
      <c r="FI51" s="152">
        <f t="shared" ca="1" si="179"/>
        <v>0</v>
      </c>
      <c r="FJ51" s="153"/>
      <c r="FK51" s="152">
        <f t="shared" ca="1" si="107"/>
        <v>0</v>
      </c>
      <c r="FL51" s="152">
        <f t="shared" ca="1" si="108"/>
        <v>0</v>
      </c>
      <c r="FM51" s="152">
        <f t="shared" ca="1" si="109"/>
        <v>0</v>
      </c>
      <c r="FN51" s="152">
        <f t="shared" ca="1" si="110"/>
        <v>0</v>
      </c>
      <c r="FO51" s="153"/>
      <c r="FP51" s="158" t="str">
        <f t="shared" ca="1" si="111"/>
        <v/>
      </c>
      <c r="FQ51" s="243" t="str">
        <f t="shared" ca="1" si="112"/>
        <v/>
      </c>
      <c r="FR51" s="159" t="str">
        <f t="shared" ca="1" si="113"/>
        <v/>
      </c>
      <c r="FS51" s="160"/>
      <c r="FT51" s="161">
        <f t="shared" ca="1" si="114"/>
        <v>0</v>
      </c>
      <c r="FU51" s="162">
        <f t="shared" ca="1" si="115"/>
        <v>0</v>
      </c>
      <c r="FV51" s="162">
        <f t="shared" ca="1" si="116"/>
        <v>0</v>
      </c>
      <c r="FW51" s="162">
        <f t="shared" ca="1" si="117"/>
        <v>0</v>
      </c>
      <c r="FX51" s="162">
        <f t="shared" ca="1" si="118"/>
        <v>0</v>
      </c>
      <c r="FY51" s="162">
        <f t="shared" ca="1" si="119"/>
        <v>0</v>
      </c>
      <c r="FZ51" s="162">
        <f t="shared" ca="1" si="120"/>
        <v>0</v>
      </c>
      <c r="GA51" s="162">
        <f t="shared" ca="1" si="121"/>
        <v>0</v>
      </c>
      <c r="GB51" s="162">
        <f t="shared" ca="1" si="122"/>
        <v>0</v>
      </c>
      <c r="GC51" s="162">
        <f t="shared" ca="1" si="123"/>
        <v>0</v>
      </c>
      <c r="GD51" s="162">
        <f t="shared" ca="1" si="124"/>
        <v>0</v>
      </c>
      <c r="GE51" s="162">
        <f t="shared" ca="1" si="125"/>
        <v>0</v>
      </c>
      <c r="GF51" s="162">
        <f t="shared" ca="1" si="126"/>
        <v>0</v>
      </c>
      <c r="GG51" s="161">
        <f t="shared" ca="1" si="127"/>
        <v>0</v>
      </c>
      <c r="GH51" s="161">
        <f t="shared" ca="1" si="128"/>
        <v>0</v>
      </c>
      <c r="GI51" s="161">
        <f t="shared" ca="1" si="129"/>
        <v>0</v>
      </c>
      <c r="GJ51" s="161">
        <f t="shared" ca="1" si="130"/>
        <v>0</v>
      </c>
      <c r="GK51" s="161">
        <f t="shared" ca="1" si="131"/>
        <v>0</v>
      </c>
      <c r="GL51" s="157"/>
      <c r="GM51" s="163">
        <f t="shared" ca="1" si="39"/>
        <v>0</v>
      </c>
      <c r="GN51" s="163">
        <f t="shared" ca="1" si="40"/>
        <v>0</v>
      </c>
      <c r="GO51" s="163">
        <f t="shared" ca="1" si="41"/>
        <v>0</v>
      </c>
      <c r="GP51" s="163">
        <f t="shared" ca="1" si="42"/>
        <v>0</v>
      </c>
      <c r="GQ51" s="163">
        <f t="shared" ca="1" si="43"/>
        <v>0</v>
      </c>
      <c r="GR51" s="163">
        <f t="shared" ca="1" si="44"/>
        <v>0</v>
      </c>
      <c r="GS51" s="163">
        <f t="shared" ca="1" si="45"/>
        <v>0</v>
      </c>
      <c r="GT51" s="163">
        <f t="shared" ca="1" si="46"/>
        <v>0</v>
      </c>
      <c r="GU51" s="163">
        <f t="shared" ca="1" si="47"/>
        <v>0</v>
      </c>
      <c r="GV51" s="163">
        <f t="shared" ca="1" si="48"/>
        <v>0</v>
      </c>
      <c r="GW51" s="163">
        <f t="shared" ca="1" si="49"/>
        <v>0</v>
      </c>
      <c r="GX51" s="164">
        <f t="shared" ca="1" si="50"/>
        <v>0</v>
      </c>
      <c r="GY51" s="165">
        <f t="shared" ca="1" si="132"/>
        <v>0</v>
      </c>
      <c r="GZ51" s="165">
        <f t="shared" ca="1" si="133"/>
        <v>0</v>
      </c>
      <c r="HA51" s="166">
        <f t="shared" ca="1" si="134"/>
        <v>0</v>
      </c>
      <c r="HB51" s="245">
        <f t="shared" ca="1" si="135"/>
        <v>1</v>
      </c>
      <c r="HC51" s="166">
        <f t="shared" ca="1" si="136"/>
        <v>0</v>
      </c>
      <c r="HD51" s="167">
        <f t="shared" ca="1" si="51"/>
        <v>0</v>
      </c>
      <c r="HE51" s="168">
        <f t="shared" ca="1" si="52"/>
        <v>0</v>
      </c>
      <c r="HF51" s="169">
        <f t="shared" ca="1" si="53"/>
        <v>0</v>
      </c>
      <c r="HG51" s="170" t="str">
        <f t="shared" ca="1" si="137"/>
        <v/>
      </c>
      <c r="HH51" s="171">
        <f t="shared" ca="1" si="138"/>
        <v>0</v>
      </c>
      <c r="HI51" s="246" t="str">
        <f t="shared" ca="1" si="139"/>
        <v/>
      </c>
      <c r="HJ51" s="221">
        <f t="shared" ca="1" si="140"/>
        <v>0</v>
      </c>
      <c r="HK51" s="249">
        <f t="shared" ca="1" si="141"/>
        <v>1</v>
      </c>
      <c r="HL51" s="197">
        <f t="shared" ca="1" si="142"/>
        <v>0</v>
      </c>
      <c r="HN51" s="162" t="str">
        <f t="shared" ca="1" si="180"/>
        <v/>
      </c>
      <c r="HO51" s="161" t="str">
        <f t="shared" ca="1" si="180"/>
        <v/>
      </c>
      <c r="HP51" s="161" t="str">
        <f t="shared" ca="1" si="180"/>
        <v/>
      </c>
      <c r="HQ51" s="161" t="str">
        <f t="shared" ca="1" si="180"/>
        <v/>
      </c>
      <c r="HR51" s="161" t="str">
        <f t="shared" ca="1" si="180"/>
        <v/>
      </c>
      <c r="HS51" s="161" t="str">
        <f t="shared" ca="1" si="180"/>
        <v/>
      </c>
      <c r="HT51" s="161" t="str">
        <f t="shared" ca="1" si="181"/>
        <v/>
      </c>
      <c r="HU51" s="161" t="str">
        <f t="shared" ca="1" si="181"/>
        <v/>
      </c>
      <c r="HV51" s="161" t="str">
        <f t="shared" ca="1" si="181"/>
        <v/>
      </c>
      <c r="HW51" s="161" t="str">
        <f t="shared" ca="1" si="181"/>
        <v/>
      </c>
      <c r="HX51" s="161" t="str">
        <f t="shared" ca="1" si="181"/>
        <v/>
      </c>
      <c r="HY51" s="161" t="str">
        <f t="shared" ca="1" si="181"/>
        <v/>
      </c>
      <c r="HZ51" s="161">
        <f t="shared" ca="1" si="143"/>
        <v>0</v>
      </c>
      <c r="IA51" s="244">
        <f t="shared" ca="1" si="144"/>
        <v>0</v>
      </c>
    </row>
    <row r="52" spans="2:235">
      <c r="B52" s="129">
        <v>38</v>
      </c>
      <c r="C52" s="295"/>
      <c r="D52" s="296"/>
      <c r="E52" s="297"/>
      <c r="F52" s="298"/>
      <c r="G52" s="18"/>
      <c r="H52" s="3"/>
      <c r="I52" s="3"/>
      <c r="J52" s="4"/>
      <c r="K52" s="295"/>
      <c r="L52" s="296"/>
      <c r="M52" s="208"/>
      <c r="N52" s="19"/>
      <c r="O52" s="11"/>
      <c r="P52" s="19"/>
      <c r="Q52" s="11"/>
      <c r="R52" s="3"/>
      <c r="S52" s="5"/>
      <c r="T52" s="6"/>
      <c r="U52" s="1"/>
      <c r="V52" s="8"/>
      <c r="W52" s="8"/>
      <c r="X52" s="8"/>
      <c r="Y52" s="8"/>
      <c r="Z52" s="8"/>
      <c r="AA52" s="8"/>
      <c r="AB52" s="8"/>
      <c r="AC52" s="8"/>
      <c r="AD52" s="10"/>
      <c r="AE52" s="9"/>
      <c r="AF52" s="10"/>
      <c r="AG52" s="9"/>
      <c r="AH52" s="10"/>
      <c r="AI52" s="9"/>
      <c r="AJ52" s="15"/>
      <c r="AK52" s="16"/>
      <c r="AL52" s="15"/>
      <c r="AM52" s="16"/>
      <c r="AN52" s="15"/>
      <c r="AO52" s="16"/>
      <c r="AP52" s="15"/>
      <c r="AQ52" s="16"/>
      <c r="AR52" s="15"/>
      <c r="AS52" s="16"/>
      <c r="AT52" s="15"/>
      <c r="AU52" s="16"/>
      <c r="AV52" s="216"/>
      <c r="AW52" s="210"/>
      <c r="AX52" s="12"/>
      <c r="AY52" s="19"/>
      <c r="AZ52" s="226"/>
      <c r="BA52" s="211"/>
      <c r="BB52" s="214" t="str">
        <f t="shared" ca="1" si="5"/>
        <v/>
      </c>
      <c r="BC52" s="209"/>
      <c r="BD52" s="209"/>
      <c r="BE52" s="130">
        <f t="shared" ca="1" si="56"/>
        <v>0</v>
      </c>
      <c r="BF52" s="131"/>
      <c r="BG52" s="132" t="str">
        <f t="shared" ca="1" si="57"/>
        <v>○</v>
      </c>
      <c r="BH52" s="132" t="str">
        <f t="shared" ca="1" si="58"/>
        <v/>
      </c>
      <c r="BI52" s="132"/>
      <c r="BJ52" s="132" t="str">
        <f t="shared" ca="1" si="59"/>
        <v/>
      </c>
      <c r="BK52" s="132" t="str">
        <f t="shared" ca="1" si="60"/>
        <v>○</v>
      </c>
      <c r="BL52" s="132"/>
      <c r="BM52" s="132"/>
      <c r="BN52" s="132" t="str">
        <f t="shared" ca="1" si="61"/>
        <v/>
      </c>
      <c r="BO52" s="132" t="str">
        <f t="shared" ca="1" si="62"/>
        <v>○</v>
      </c>
      <c r="BP52" s="132" t="str">
        <f t="shared" ca="1" si="63"/>
        <v/>
      </c>
      <c r="BQ52" s="132"/>
      <c r="BR52" s="172"/>
      <c r="BS52" s="174"/>
      <c r="BT52" s="174"/>
      <c r="BU52" s="174"/>
      <c r="BV52" s="174"/>
      <c r="BW52" s="174"/>
      <c r="BX52" s="174"/>
      <c r="BY52" s="174"/>
      <c r="BZ52" s="174"/>
      <c r="CA52" s="174"/>
      <c r="CB52" s="174"/>
      <c r="CC52" s="174"/>
      <c r="CD52" s="174"/>
      <c r="CE52" s="175"/>
      <c r="CF52" s="26">
        <v>51</v>
      </c>
      <c r="CG52" s="136">
        <f t="shared" ca="1" si="64"/>
        <v>38</v>
      </c>
      <c r="CH52" s="289">
        <f t="shared" ca="1" si="65"/>
        <v>0</v>
      </c>
      <c r="CI52" s="290"/>
      <c r="CJ52" s="291">
        <f t="shared" ca="1" si="66"/>
        <v>0</v>
      </c>
      <c r="CK52" s="292"/>
      <c r="CL52" s="137">
        <f t="shared" ca="1" si="67"/>
        <v>0</v>
      </c>
      <c r="CM52" s="136">
        <f t="shared" ca="1" si="68"/>
        <v>0</v>
      </c>
      <c r="CN52" s="138">
        <f t="shared" ca="1" si="69"/>
        <v>0</v>
      </c>
      <c r="CO52" s="139">
        <f t="shared" ca="1" si="70"/>
        <v>0</v>
      </c>
      <c r="CP52" s="289">
        <f t="shared" ca="1" si="71"/>
        <v>0</v>
      </c>
      <c r="CQ52" s="290"/>
      <c r="CR52" s="241">
        <f t="shared" ca="1" si="72"/>
        <v>1</v>
      </c>
      <c r="CS52" s="140">
        <f t="shared" ca="1" si="73"/>
        <v>0</v>
      </c>
      <c r="CT52" s="256">
        <f t="shared" ca="1" si="162"/>
        <v>12</v>
      </c>
      <c r="CU52" s="141">
        <f t="shared" ca="1" si="74"/>
        <v>0</v>
      </c>
      <c r="CV52" s="142">
        <f t="shared" ca="1" si="75"/>
        <v>0</v>
      </c>
      <c r="CW52" s="143">
        <f t="shared" ca="1" si="76"/>
        <v>0</v>
      </c>
      <c r="CX52" s="143">
        <f t="shared" ca="1" si="163"/>
        <v>0</v>
      </c>
      <c r="CY52" s="257">
        <f t="shared" ca="1" si="77"/>
        <v>0</v>
      </c>
      <c r="CZ52" s="136">
        <f t="shared" ca="1" si="78"/>
        <v>0</v>
      </c>
      <c r="DA52" s="144">
        <f t="shared" ca="1" si="79"/>
        <v>0</v>
      </c>
      <c r="DB52" s="143">
        <f t="shared" ca="1" si="80"/>
        <v>0</v>
      </c>
      <c r="DC52" s="143">
        <f t="shared" ca="1" si="81"/>
        <v>0</v>
      </c>
      <c r="DD52" s="136">
        <f t="shared" ca="1" si="82"/>
        <v>0</v>
      </c>
      <c r="DE52" s="242">
        <f t="shared" ca="1" si="83"/>
        <v>0</v>
      </c>
      <c r="DF52" s="136">
        <f t="shared" ca="1" si="84"/>
        <v>0</v>
      </c>
      <c r="DG52" s="145">
        <f t="shared" ca="1" si="85"/>
        <v>0</v>
      </c>
      <c r="DH52" s="146">
        <f t="shared" ca="1" si="86"/>
        <v>0</v>
      </c>
      <c r="DI52" s="242">
        <f t="shared" ca="1" si="87"/>
        <v>0</v>
      </c>
      <c r="DJ52" s="147"/>
      <c r="DK52" s="148">
        <f t="shared" ca="1" si="88"/>
        <v>0</v>
      </c>
      <c r="DL52" s="148">
        <f t="shared" ca="1" si="89"/>
        <v>0</v>
      </c>
      <c r="DM52" s="149">
        <f t="shared" ca="1" si="90"/>
        <v>0</v>
      </c>
      <c r="DN52" s="150">
        <f t="shared" ca="1" si="91"/>
        <v>1</v>
      </c>
      <c r="DO52" s="147"/>
      <c r="DP52" s="151">
        <f t="shared" ca="1" si="92"/>
        <v>0</v>
      </c>
      <c r="DQ52" s="152">
        <f t="shared" ca="1" si="93"/>
        <v>0</v>
      </c>
      <c r="DR52" s="152">
        <f t="shared" ca="1" si="8"/>
        <v>0</v>
      </c>
      <c r="DS52" s="152" t="str">
        <f t="shared" ca="1" si="164"/>
        <v/>
      </c>
      <c r="DT52" s="152">
        <f t="shared" ca="1" si="165"/>
        <v>0</v>
      </c>
      <c r="DU52" s="152" t="str">
        <f t="shared" ca="1" si="11"/>
        <v/>
      </c>
      <c r="DV52" s="153"/>
      <c r="DW52" s="151">
        <f t="shared" ca="1" si="12"/>
        <v>0</v>
      </c>
      <c r="DX52" s="145">
        <f t="shared" ca="1" si="13"/>
        <v>0</v>
      </c>
      <c r="DY52" s="145">
        <f t="shared" ca="1" si="14"/>
        <v>0</v>
      </c>
      <c r="DZ52" s="145">
        <f t="shared" ca="1" si="15"/>
        <v>0</v>
      </c>
      <c r="EA52" s="145">
        <f t="shared" ca="1" si="16"/>
        <v>0</v>
      </c>
      <c r="EB52" s="145">
        <f t="shared" ca="1" si="17"/>
        <v>0</v>
      </c>
      <c r="EC52" s="145">
        <f t="shared" ca="1" si="18"/>
        <v>0</v>
      </c>
      <c r="ED52" s="145">
        <f t="shared" ca="1" si="19"/>
        <v>0</v>
      </c>
      <c r="EE52" s="145">
        <f t="shared" ca="1" si="20"/>
        <v>0</v>
      </c>
      <c r="EF52" s="145">
        <f t="shared" ca="1" si="21"/>
        <v>0</v>
      </c>
      <c r="EG52" s="145">
        <f t="shared" ca="1" si="22"/>
        <v>0</v>
      </c>
      <c r="EH52" s="145">
        <f t="shared" ca="1" si="23"/>
        <v>0</v>
      </c>
      <c r="EI52" s="152">
        <f t="shared" ca="1" si="94"/>
        <v>0</v>
      </c>
      <c r="EJ52" s="152">
        <f t="shared" ca="1" si="95"/>
        <v>0</v>
      </c>
      <c r="EK52" s="152">
        <f t="shared" ca="1" si="96"/>
        <v>0</v>
      </c>
      <c r="EL52" s="152">
        <f t="shared" ca="1" si="97"/>
        <v>0</v>
      </c>
      <c r="EM52" s="152">
        <f t="shared" ca="1" si="98"/>
        <v>0</v>
      </c>
      <c r="EN52" s="152">
        <f t="shared" ca="1" si="99"/>
        <v>0</v>
      </c>
      <c r="EO52" s="152">
        <f t="shared" ca="1" si="100"/>
        <v>0</v>
      </c>
      <c r="EP52" s="152">
        <f t="shared" ca="1" si="101"/>
        <v>0</v>
      </c>
      <c r="EQ52" s="152">
        <f t="shared" ca="1" si="102"/>
        <v>0</v>
      </c>
      <c r="ER52" s="152">
        <f t="shared" ca="1" si="103"/>
        <v>0</v>
      </c>
      <c r="ES52" s="152">
        <f t="shared" ca="1" si="104"/>
        <v>0</v>
      </c>
      <c r="ET52" s="152">
        <f t="shared" ca="1" si="105"/>
        <v>0</v>
      </c>
      <c r="EU52" s="154">
        <f t="shared" ca="1" si="166"/>
        <v>0</v>
      </c>
      <c r="EV52" s="152" t="str">
        <f t="shared" ca="1" si="167"/>
        <v/>
      </c>
      <c r="EW52" s="152" t="str">
        <f t="shared" ca="1" si="168"/>
        <v/>
      </c>
      <c r="EX52" s="152" t="str">
        <f t="shared" ca="1" si="169"/>
        <v/>
      </c>
      <c r="EY52" s="152" t="str">
        <f t="shared" ca="1" si="170"/>
        <v/>
      </c>
      <c r="EZ52" s="152" t="str">
        <f t="shared" ca="1" si="171"/>
        <v/>
      </c>
      <c r="FA52" s="152" t="str">
        <f t="shared" ca="1" si="172"/>
        <v/>
      </c>
      <c r="FB52" s="152" t="str">
        <f t="shared" ca="1" si="173"/>
        <v/>
      </c>
      <c r="FC52" s="152" t="str">
        <f t="shared" ca="1" si="174"/>
        <v/>
      </c>
      <c r="FD52" s="152" t="str">
        <f t="shared" ca="1" si="175"/>
        <v/>
      </c>
      <c r="FE52" s="152" t="str">
        <f t="shared" ca="1" si="176"/>
        <v/>
      </c>
      <c r="FF52" s="152" t="str">
        <f t="shared" ca="1" si="177"/>
        <v/>
      </c>
      <c r="FG52" s="152" t="str">
        <f t="shared" ca="1" si="178"/>
        <v/>
      </c>
      <c r="FH52" s="154">
        <f t="shared" ca="1" si="145"/>
        <v>0</v>
      </c>
      <c r="FI52" s="152">
        <f t="shared" ca="1" si="179"/>
        <v>0</v>
      </c>
      <c r="FJ52" s="153"/>
      <c r="FK52" s="152">
        <f t="shared" ca="1" si="107"/>
        <v>0</v>
      </c>
      <c r="FL52" s="152">
        <f t="shared" ca="1" si="108"/>
        <v>0</v>
      </c>
      <c r="FM52" s="152">
        <f t="shared" ca="1" si="109"/>
        <v>0</v>
      </c>
      <c r="FN52" s="152">
        <f t="shared" ca="1" si="110"/>
        <v>0</v>
      </c>
      <c r="FO52" s="153"/>
      <c r="FP52" s="158" t="str">
        <f t="shared" ca="1" si="111"/>
        <v/>
      </c>
      <c r="FQ52" s="243" t="str">
        <f t="shared" ca="1" si="112"/>
        <v/>
      </c>
      <c r="FR52" s="159" t="str">
        <f t="shared" ca="1" si="113"/>
        <v/>
      </c>
      <c r="FS52" s="160"/>
      <c r="FT52" s="161">
        <f t="shared" ca="1" si="114"/>
        <v>0</v>
      </c>
      <c r="FU52" s="162">
        <f t="shared" ca="1" si="115"/>
        <v>0</v>
      </c>
      <c r="FV52" s="162">
        <f t="shared" ca="1" si="116"/>
        <v>0</v>
      </c>
      <c r="FW52" s="162">
        <f t="shared" ca="1" si="117"/>
        <v>0</v>
      </c>
      <c r="FX52" s="162">
        <f t="shared" ca="1" si="118"/>
        <v>0</v>
      </c>
      <c r="FY52" s="162">
        <f t="shared" ca="1" si="119"/>
        <v>0</v>
      </c>
      <c r="FZ52" s="162">
        <f t="shared" ca="1" si="120"/>
        <v>0</v>
      </c>
      <c r="GA52" s="162">
        <f t="shared" ca="1" si="121"/>
        <v>0</v>
      </c>
      <c r="GB52" s="162">
        <f t="shared" ca="1" si="122"/>
        <v>0</v>
      </c>
      <c r="GC52" s="162">
        <f t="shared" ca="1" si="123"/>
        <v>0</v>
      </c>
      <c r="GD52" s="162">
        <f t="shared" ca="1" si="124"/>
        <v>0</v>
      </c>
      <c r="GE52" s="162">
        <f t="shared" ca="1" si="125"/>
        <v>0</v>
      </c>
      <c r="GF52" s="162">
        <f t="shared" ca="1" si="126"/>
        <v>0</v>
      </c>
      <c r="GG52" s="161">
        <f t="shared" ca="1" si="127"/>
        <v>0</v>
      </c>
      <c r="GH52" s="161">
        <f t="shared" ca="1" si="128"/>
        <v>0</v>
      </c>
      <c r="GI52" s="161">
        <f t="shared" ca="1" si="129"/>
        <v>0</v>
      </c>
      <c r="GJ52" s="161">
        <f t="shared" ca="1" si="130"/>
        <v>0</v>
      </c>
      <c r="GK52" s="161">
        <f t="shared" ca="1" si="131"/>
        <v>0</v>
      </c>
      <c r="GL52" s="157"/>
      <c r="GM52" s="163">
        <f t="shared" ca="1" si="39"/>
        <v>0</v>
      </c>
      <c r="GN52" s="163">
        <f t="shared" ca="1" si="40"/>
        <v>0</v>
      </c>
      <c r="GO52" s="163">
        <f t="shared" ca="1" si="41"/>
        <v>0</v>
      </c>
      <c r="GP52" s="163">
        <f t="shared" ca="1" si="42"/>
        <v>0</v>
      </c>
      <c r="GQ52" s="163">
        <f t="shared" ca="1" si="43"/>
        <v>0</v>
      </c>
      <c r="GR52" s="163">
        <f t="shared" ca="1" si="44"/>
        <v>0</v>
      </c>
      <c r="GS52" s="163">
        <f t="shared" ca="1" si="45"/>
        <v>0</v>
      </c>
      <c r="GT52" s="163">
        <f t="shared" ca="1" si="46"/>
        <v>0</v>
      </c>
      <c r="GU52" s="163">
        <f t="shared" ca="1" si="47"/>
        <v>0</v>
      </c>
      <c r="GV52" s="163">
        <f t="shared" ca="1" si="48"/>
        <v>0</v>
      </c>
      <c r="GW52" s="163">
        <f t="shared" ca="1" si="49"/>
        <v>0</v>
      </c>
      <c r="GX52" s="164">
        <f t="shared" ca="1" si="50"/>
        <v>0</v>
      </c>
      <c r="GY52" s="165">
        <f t="shared" ca="1" si="132"/>
        <v>0</v>
      </c>
      <c r="GZ52" s="165">
        <f t="shared" ca="1" si="133"/>
        <v>0</v>
      </c>
      <c r="HA52" s="166">
        <f t="shared" ca="1" si="134"/>
        <v>0</v>
      </c>
      <c r="HB52" s="245">
        <f t="shared" ca="1" si="135"/>
        <v>1</v>
      </c>
      <c r="HC52" s="166">
        <f t="shared" ca="1" si="136"/>
        <v>0</v>
      </c>
      <c r="HD52" s="167">
        <f t="shared" ca="1" si="51"/>
        <v>0</v>
      </c>
      <c r="HE52" s="168">
        <f t="shared" ca="1" si="52"/>
        <v>0</v>
      </c>
      <c r="HF52" s="169">
        <f t="shared" ca="1" si="53"/>
        <v>0</v>
      </c>
      <c r="HG52" s="170" t="str">
        <f t="shared" ca="1" si="137"/>
        <v/>
      </c>
      <c r="HH52" s="171">
        <f t="shared" ca="1" si="138"/>
        <v>0</v>
      </c>
      <c r="HI52" s="246" t="str">
        <f t="shared" ca="1" si="139"/>
        <v/>
      </c>
      <c r="HJ52" s="221">
        <f t="shared" ca="1" si="140"/>
        <v>0</v>
      </c>
      <c r="HK52" s="249">
        <f t="shared" ca="1" si="141"/>
        <v>1</v>
      </c>
      <c r="HL52" s="197">
        <f t="shared" ca="1" si="142"/>
        <v>0</v>
      </c>
      <c r="HN52" s="162" t="str">
        <f t="shared" ca="1" si="180"/>
        <v/>
      </c>
      <c r="HO52" s="161" t="str">
        <f t="shared" ca="1" si="180"/>
        <v/>
      </c>
      <c r="HP52" s="161" t="str">
        <f t="shared" ca="1" si="180"/>
        <v/>
      </c>
      <c r="HQ52" s="161" t="str">
        <f t="shared" ca="1" si="180"/>
        <v/>
      </c>
      <c r="HR52" s="161" t="str">
        <f t="shared" ca="1" si="180"/>
        <v/>
      </c>
      <c r="HS52" s="161" t="str">
        <f t="shared" ca="1" si="180"/>
        <v/>
      </c>
      <c r="HT52" s="161" t="str">
        <f t="shared" ca="1" si="181"/>
        <v/>
      </c>
      <c r="HU52" s="161" t="str">
        <f t="shared" ca="1" si="181"/>
        <v/>
      </c>
      <c r="HV52" s="161" t="str">
        <f t="shared" ca="1" si="181"/>
        <v/>
      </c>
      <c r="HW52" s="161" t="str">
        <f t="shared" ca="1" si="181"/>
        <v/>
      </c>
      <c r="HX52" s="161" t="str">
        <f t="shared" ca="1" si="181"/>
        <v/>
      </c>
      <c r="HY52" s="161" t="str">
        <f t="shared" ca="1" si="181"/>
        <v/>
      </c>
      <c r="HZ52" s="161">
        <f t="shared" ca="1" si="143"/>
        <v>0</v>
      </c>
      <c r="IA52" s="244">
        <f t="shared" ca="1" si="144"/>
        <v>0</v>
      </c>
    </row>
    <row r="53" spans="2:235">
      <c r="B53" s="129">
        <v>39</v>
      </c>
      <c r="C53" s="295"/>
      <c r="D53" s="296"/>
      <c r="E53" s="297"/>
      <c r="F53" s="298"/>
      <c r="G53" s="18"/>
      <c r="H53" s="3"/>
      <c r="I53" s="3"/>
      <c r="J53" s="4"/>
      <c r="K53" s="295"/>
      <c r="L53" s="296"/>
      <c r="M53" s="208"/>
      <c r="N53" s="19"/>
      <c r="O53" s="11"/>
      <c r="P53" s="19"/>
      <c r="Q53" s="11"/>
      <c r="R53" s="3"/>
      <c r="S53" s="5"/>
      <c r="T53" s="6"/>
      <c r="U53" s="1"/>
      <c r="V53" s="13"/>
      <c r="W53" s="8"/>
      <c r="X53" s="13"/>
      <c r="Y53" s="13"/>
      <c r="Z53" s="13"/>
      <c r="AA53" s="13"/>
      <c r="AB53" s="13"/>
      <c r="AC53" s="13"/>
      <c r="AD53" s="14"/>
      <c r="AE53" s="17"/>
      <c r="AF53" s="14"/>
      <c r="AG53" s="17"/>
      <c r="AH53" s="14"/>
      <c r="AI53" s="17"/>
      <c r="AJ53" s="15"/>
      <c r="AK53" s="16"/>
      <c r="AL53" s="15"/>
      <c r="AM53" s="16"/>
      <c r="AN53" s="15"/>
      <c r="AO53" s="16"/>
      <c r="AP53" s="15"/>
      <c r="AQ53" s="16"/>
      <c r="AR53" s="15"/>
      <c r="AS53" s="16"/>
      <c r="AT53" s="15"/>
      <c r="AU53" s="16"/>
      <c r="AV53" s="216"/>
      <c r="AW53" s="210"/>
      <c r="AX53" s="12"/>
      <c r="AY53" s="19"/>
      <c r="AZ53" s="226"/>
      <c r="BA53" s="211"/>
      <c r="BB53" s="214" t="str">
        <f t="shared" ca="1" si="5"/>
        <v/>
      </c>
      <c r="BC53" s="209"/>
      <c r="BD53" s="209"/>
      <c r="BE53" s="130">
        <f t="shared" ca="1" si="56"/>
        <v>0</v>
      </c>
      <c r="BF53" s="131"/>
      <c r="BG53" s="132" t="str">
        <f t="shared" ca="1" si="57"/>
        <v>○</v>
      </c>
      <c r="BH53" s="132" t="str">
        <f t="shared" ca="1" si="58"/>
        <v/>
      </c>
      <c r="BI53" s="132"/>
      <c r="BJ53" s="132" t="str">
        <f t="shared" ca="1" si="59"/>
        <v/>
      </c>
      <c r="BK53" s="132" t="str">
        <f t="shared" ca="1" si="60"/>
        <v>○</v>
      </c>
      <c r="BL53" s="132"/>
      <c r="BM53" s="132"/>
      <c r="BN53" s="132" t="str">
        <f t="shared" ca="1" si="61"/>
        <v/>
      </c>
      <c r="BO53" s="132" t="str">
        <f t="shared" ca="1" si="62"/>
        <v>○</v>
      </c>
      <c r="BP53" s="132" t="str">
        <f t="shared" ca="1" si="63"/>
        <v/>
      </c>
      <c r="BQ53" s="132"/>
      <c r="BR53" s="172"/>
      <c r="BS53" s="174"/>
      <c r="BT53" s="174"/>
      <c r="BU53" s="174"/>
      <c r="BV53" s="174"/>
      <c r="BW53" s="174"/>
      <c r="BX53" s="174"/>
      <c r="BY53" s="174"/>
      <c r="BZ53" s="174"/>
      <c r="CA53" s="174"/>
      <c r="CB53" s="174"/>
      <c r="CC53" s="174"/>
      <c r="CD53" s="174"/>
      <c r="CE53" s="175"/>
      <c r="CF53" s="26">
        <v>52</v>
      </c>
      <c r="CG53" s="136">
        <f t="shared" ca="1" si="64"/>
        <v>39</v>
      </c>
      <c r="CH53" s="289">
        <f t="shared" ca="1" si="65"/>
        <v>0</v>
      </c>
      <c r="CI53" s="290"/>
      <c r="CJ53" s="291">
        <f t="shared" ca="1" si="66"/>
        <v>0</v>
      </c>
      <c r="CK53" s="292"/>
      <c r="CL53" s="137">
        <f t="shared" ca="1" si="67"/>
        <v>0</v>
      </c>
      <c r="CM53" s="136">
        <f t="shared" ca="1" si="68"/>
        <v>0</v>
      </c>
      <c r="CN53" s="138">
        <f t="shared" ca="1" si="69"/>
        <v>0</v>
      </c>
      <c r="CO53" s="139">
        <f t="shared" ca="1" si="70"/>
        <v>0</v>
      </c>
      <c r="CP53" s="289">
        <f t="shared" ca="1" si="71"/>
        <v>0</v>
      </c>
      <c r="CQ53" s="290"/>
      <c r="CR53" s="241">
        <f t="shared" ca="1" si="72"/>
        <v>1</v>
      </c>
      <c r="CS53" s="140">
        <f t="shared" ca="1" si="73"/>
        <v>0</v>
      </c>
      <c r="CT53" s="256">
        <f t="shared" ca="1" si="162"/>
        <v>12</v>
      </c>
      <c r="CU53" s="141">
        <f t="shared" ca="1" si="74"/>
        <v>0</v>
      </c>
      <c r="CV53" s="142">
        <f t="shared" ca="1" si="75"/>
        <v>0</v>
      </c>
      <c r="CW53" s="143">
        <f t="shared" ca="1" si="76"/>
        <v>0</v>
      </c>
      <c r="CX53" s="143">
        <f t="shared" ca="1" si="163"/>
        <v>0</v>
      </c>
      <c r="CY53" s="257">
        <f t="shared" ca="1" si="77"/>
        <v>0</v>
      </c>
      <c r="CZ53" s="136">
        <f t="shared" ca="1" si="78"/>
        <v>0</v>
      </c>
      <c r="DA53" s="144">
        <f t="shared" ca="1" si="79"/>
        <v>0</v>
      </c>
      <c r="DB53" s="143">
        <f t="shared" ca="1" si="80"/>
        <v>0</v>
      </c>
      <c r="DC53" s="143">
        <f t="shared" ca="1" si="81"/>
        <v>0</v>
      </c>
      <c r="DD53" s="136">
        <f t="shared" ca="1" si="82"/>
        <v>0</v>
      </c>
      <c r="DE53" s="242">
        <f t="shared" ca="1" si="83"/>
        <v>0</v>
      </c>
      <c r="DF53" s="136">
        <f t="shared" ca="1" si="84"/>
        <v>0</v>
      </c>
      <c r="DG53" s="145">
        <f t="shared" ca="1" si="85"/>
        <v>0</v>
      </c>
      <c r="DH53" s="146">
        <f t="shared" ca="1" si="86"/>
        <v>0</v>
      </c>
      <c r="DI53" s="242">
        <f t="shared" ca="1" si="87"/>
        <v>0</v>
      </c>
      <c r="DJ53" s="147"/>
      <c r="DK53" s="148">
        <f t="shared" ca="1" si="88"/>
        <v>0</v>
      </c>
      <c r="DL53" s="148">
        <f t="shared" ca="1" si="89"/>
        <v>0</v>
      </c>
      <c r="DM53" s="149">
        <f t="shared" ca="1" si="90"/>
        <v>0</v>
      </c>
      <c r="DN53" s="150">
        <f t="shared" ca="1" si="91"/>
        <v>1</v>
      </c>
      <c r="DO53" s="147"/>
      <c r="DP53" s="151">
        <f t="shared" ca="1" si="92"/>
        <v>0</v>
      </c>
      <c r="DQ53" s="152">
        <f t="shared" ca="1" si="93"/>
        <v>0</v>
      </c>
      <c r="DR53" s="152">
        <f t="shared" ca="1" si="8"/>
        <v>0</v>
      </c>
      <c r="DS53" s="152" t="str">
        <f t="shared" ca="1" si="164"/>
        <v/>
      </c>
      <c r="DT53" s="152">
        <f t="shared" ca="1" si="165"/>
        <v>0</v>
      </c>
      <c r="DU53" s="152" t="str">
        <f t="shared" ca="1" si="11"/>
        <v/>
      </c>
      <c r="DV53" s="153"/>
      <c r="DW53" s="151">
        <f t="shared" ca="1" si="12"/>
        <v>0</v>
      </c>
      <c r="DX53" s="145">
        <f t="shared" ca="1" si="13"/>
        <v>0</v>
      </c>
      <c r="DY53" s="145">
        <f t="shared" ca="1" si="14"/>
        <v>0</v>
      </c>
      <c r="DZ53" s="145">
        <f t="shared" ca="1" si="15"/>
        <v>0</v>
      </c>
      <c r="EA53" s="145">
        <f t="shared" ca="1" si="16"/>
        <v>0</v>
      </c>
      <c r="EB53" s="145">
        <f t="shared" ca="1" si="17"/>
        <v>0</v>
      </c>
      <c r="EC53" s="145">
        <f t="shared" ca="1" si="18"/>
        <v>0</v>
      </c>
      <c r="ED53" s="145">
        <f t="shared" ca="1" si="19"/>
        <v>0</v>
      </c>
      <c r="EE53" s="145">
        <f t="shared" ca="1" si="20"/>
        <v>0</v>
      </c>
      <c r="EF53" s="145">
        <f t="shared" ca="1" si="21"/>
        <v>0</v>
      </c>
      <c r="EG53" s="145">
        <f t="shared" ca="1" si="22"/>
        <v>0</v>
      </c>
      <c r="EH53" s="145">
        <f t="shared" ca="1" si="23"/>
        <v>0</v>
      </c>
      <c r="EI53" s="152">
        <f t="shared" ca="1" si="94"/>
        <v>0</v>
      </c>
      <c r="EJ53" s="152">
        <f t="shared" ca="1" si="95"/>
        <v>0</v>
      </c>
      <c r="EK53" s="152">
        <f t="shared" ca="1" si="96"/>
        <v>0</v>
      </c>
      <c r="EL53" s="152">
        <f t="shared" ca="1" si="97"/>
        <v>0</v>
      </c>
      <c r="EM53" s="152">
        <f t="shared" ca="1" si="98"/>
        <v>0</v>
      </c>
      <c r="EN53" s="152">
        <f t="shared" ca="1" si="99"/>
        <v>0</v>
      </c>
      <c r="EO53" s="152">
        <f t="shared" ca="1" si="100"/>
        <v>0</v>
      </c>
      <c r="EP53" s="152">
        <f t="shared" ca="1" si="101"/>
        <v>0</v>
      </c>
      <c r="EQ53" s="152">
        <f t="shared" ca="1" si="102"/>
        <v>0</v>
      </c>
      <c r="ER53" s="152">
        <f t="shared" ca="1" si="103"/>
        <v>0</v>
      </c>
      <c r="ES53" s="152">
        <f t="shared" ca="1" si="104"/>
        <v>0</v>
      </c>
      <c r="ET53" s="152">
        <f t="shared" ca="1" si="105"/>
        <v>0</v>
      </c>
      <c r="EU53" s="154">
        <f t="shared" ca="1" si="166"/>
        <v>0</v>
      </c>
      <c r="EV53" s="152" t="str">
        <f t="shared" ca="1" si="167"/>
        <v/>
      </c>
      <c r="EW53" s="152" t="str">
        <f t="shared" ca="1" si="168"/>
        <v/>
      </c>
      <c r="EX53" s="152" t="str">
        <f t="shared" ca="1" si="169"/>
        <v/>
      </c>
      <c r="EY53" s="152" t="str">
        <f t="shared" ca="1" si="170"/>
        <v/>
      </c>
      <c r="EZ53" s="152" t="str">
        <f t="shared" ca="1" si="171"/>
        <v/>
      </c>
      <c r="FA53" s="152" t="str">
        <f t="shared" ca="1" si="172"/>
        <v/>
      </c>
      <c r="FB53" s="152" t="str">
        <f t="shared" ca="1" si="173"/>
        <v/>
      </c>
      <c r="FC53" s="152" t="str">
        <f t="shared" ca="1" si="174"/>
        <v/>
      </c>
      <c r="FD53" s="152" t="str">
        <f t="shared" ca="1" si="175"/>
        <v/>
      </c>
      <c r="FE53" s="152" t="str">
        <f t="shared" ca="1" si="176"/>
        <v/>
      </c>
      <c r="FF53" s="152" t="str">
        <f t="shared" ca="1" si="177"/>
        <v/>
      </c>
      <c r="FG53" s="152" t="str">
        <f t="shared" ca="1" si="178"/>
        <v/>
      </c>
      <c r="FH53" s="154">
        <f t="shared" ca="1" si="145"/>
        <v>0</v>
      </c>
      <c r="FI53" s="152">
        <f t="shared" ca="1" si="179"/>
        <v>0</v>
      </c>
      <c r="FJ53" s="153"/>
      <c r="FK53" s="152">
        <f t="shared" ca="1" si="107"/>
        <v>0</v>
      </c>
      <c r="FL53" s="152">
        <f t="shared" ca="1" si="108"/>
        <v>0</v>
      </c>
      <c r="FM53" s="152">
        <f t="shared" ca="1" si="109"/>
        <v>0</v>
      </c>
      <c r="FN53" s="152">
        <f t="shared" ca="1" si="110"/>
        <v>0</v>
      </c>
      <c r="FO53" s="153"/>
      <c r="FP53" s="158" t="str">
        <f t="shared" ca="1" si="111"/>
        <v/>
      </c>
      <c r="FQ53" s="243" t="str">
        <f t="shared" ca="1" si="112"/>
        <v/>
      </c>
      <c r="FR53" s="159" t="str">
        <f t="shared" ca="1" si="113"/>
        <v/>
      </c>
      <c r="FS53" s="160"/>
      <c r="FT53" s="161">
        <f t="shared" ca="1" si="114"/>
        <v>0</v>
      </c>
      <c r="FU53" s="162">
        <f t="shared" ca="1" si="115"/>
        <v>0</v>
      </c>
      <c r="FV53" s="162">
        <f t="shared" ca="1" si="116"/>
        <v>0</v>
      </c>
      <c r="FW53" s="162">
        <f t="shared" ca="1" si="117"/>
        <v>0</v>
      </c>
      <c r="FX53" s="162">
        <f t="shared" ca="1" si="118"/>
        <v>0</v>
      </c>
      <c r="FY53" s="162">
        <f t="shared" ca="1" si="119"/>
        <v>0</v>
      </c>
      <c r="FZ53" s="162">
        <f t="shared" ca="1" si="120"/>
        <v>0</v>
      </c>
      <c r="GA53" s="162">
        <f t="shared" ca="1" si="121"/>
        <v>0</v>
      </c>
      <c r="GB53" s="162">
        <f t="shared" ca="1" si="122"/>
        <v>0</v>
      </c>
      <c r="GC53" s="162">
        <f t="shared" ca="1" si="123"/>
        <v>0</v>
      </c>
      <c r="GD53" s="162">
        <f t="shared" ca="1" si="124"/>
        <v>0</v>
      </c>
      <c r="GE53" s="162">
        <f t="shared" ca="1" si="125"/>
        <v>0</v>
      </c>
      <c r="GF53" s="162">
        <f t="shared" ca="1" si="126"/>
        <v>0</v>
      </c>
      <c r="GG53" s="161">
        <f t="shared" ca="1" si="127"/>
        <v>0</v>
      </c>
      <c r="GH53" s="161">
        <f t="shared" ca="1" si="128"/>
        <v>0</v>
      </c>
      <c r="GI53" s="161">
        <f t="shared" ca="1" si="129"/>
        <v>0</v>
      </c>
      <c r="GJ53" s="161">
        <f t="shared" ca="1" si="130"/>
        <v>0</v>
      </c>
      <c r="GK53" s="161">
        <f t="shared" ca="1" si="131"/>
        <v>0</v>
      </c>
      <c r="GL53" s="157"/>
      <c r="GM53" s="163">
        <f t="shared" ca="1" si="39"/>
        <v>0</v>
      </c>
      <c r="GN53" s="163">
        <f t="shared" ca="1" si="40"/>
        <v>0</v>
      </c>
      <c r="GO53" s="163">
        <f t="shared" ca="1" si="41"/>
        <v>0</v>
      </c>
      <c r="GP53" s="163">
        <f t="shared" ca="1" si="42"/>
        <v>0</v>
      </c>
      <c r="GQ53" s="163">
        <f t="shared" ca="1" si="43"/>
        <v>0</v>
      </c>
      <c r="GR53" s="163">
        <f t="shared" ca="1" si="44"/>
        <v>0</v>
      </c>
      <c r="GS53" s="163">
        <f t="shared" ca="1" si="45"/>
        <v>0</v>
      </c>
      <c r="GT53" s="163">
        <f t="shared" ca="1" si="46"/>
        <v>0</v>
      </c>
      <c r="GU53" s="163">
        <f t="shared" ca="1" si="47"/>
        <v>0</v>
      </c>
      <c r="GV53" s="163">
        <f t="shared" ca="1" si="48"/>
        <v>0</v>
      </c>
      <c r="GW53" s="163">
        <f t="shared" ca="1" si="49"/>
        <v>0</v>
      </c>
      <c r="GX53" s="164">
        <f t="shared" ca="1" si="50"/>
        <v>0</v>
      </c>
      <c r="GY53" s="165">
        <f t="shared" ca="1" si="132"/>
        <v>0</v>
      </c>
      <c r="GZ53" s="165">
        <f t="shared" ca="1" si="133"/>
        <v>0</v>
      </c>
      <c r="HA53" s="166">
        <f t="shared" ca="1" si="134"/>
        <v>0</v>
      </c>
      <c r="HB53" s="245">
        <f t="shared" ca="1" si="135"/>
        <v>1</v>
      </c>
      <c r="HC53" s="166">
        <f t="shared" ca="1" si="136"/>
        <v>0</v>
      </c>
      <c r="HD53" s="167">
        <f t="shared" ca="1" si="51"/>
        <v>0</v>
      </c>
      <c r="HE53" s="168">
        <f t="shared" ca="1" si="52"/>
        <v>0</v>
      </c>
      <c r="HF53" s="169">
        <f t="shared" ca="1" si="53"/>
        <v>0</v>
      </c>
      <c r="HG53" s="170" t="str">
        <f t="shared" ca="1" si="137"/>
        <v/>
      </c>
      <c r="HH53" s="171">
        <f t="shared" ca="1" si="138"/>
        <v>0</v>
      </c>
      <c r="HI53" s="246" t="str">
        <f t="shared" ca="1" si="139"/>
        <v/>
      </c>
      <c r="HJ53" s="221">
        <f t="shared" ca="1" si="140"/>
        <v>0</v>
      </c>
      <c r="HK53" s="249">
        <f t="shared" ca="1" si="141"/>
        <v>1</v>
      </c>
      <c r="HL53" s="197">
        <f t="shared" ca="1" si="142"/>
        <v>0</v>
      </c>
      <c r="HN53" s="162" t="str">
        <f t="shared" ca="1" si="180"/>
        <v/>
      </c>
      <c r="HO53" s="161" t="str">
        <f t="shared" ca="1" si="180"/>
        <v/>
      </c>
      <c r="HP53" s="161" t="str">
        <f t="shared" ca="1" si="180"/>
        <v/>
      </c>
      <c r="HQ53" s="161" t="str">
        <f t="shared" ca="1" si="180"/>
        <v/>
      </c>
      <c r="HR53" s="161" t="str">
        <f t="shared" ca="1" si="180"/>
        <v/>
      </c>
      <c r="HS53" s="161" t="str">
        <f t="shared" ca="1" si="180"/>
        <v/>
      </c>
      <c r="HT53" s="161" t="str">
        <f t="shared" ca="1" si="181"/>
        <v/>
      </c>
      <c r="HU53" s="161" t="str">
        <f t="shared" ca="1" si="181"/>
        <v/>
      </c>
      <c r="HV53" s="161" t="str">
        <f t="shared" ca="1" si="181"/>
        <v/>
      </c>
      <c r="HW53" s="161" t="str">
        <f t="shared" ca="1" si="181"/>
        <v/>
      </c>
      <c r="HX53" s="161" t="str">
        <f t="shared" ca="1" si="181"/>
        <v/>
      </c>
      <c r="HY53" s="161" t="str">
        <f t="shared" ca="1" si="181"/>
        <v/>
      </c>
      <c r="HZ53" s="161">
        <f t="shared" ca="1" si="143"/>
        <v>0</v>
      </c>
      <c r="IA53" s="244">
        <f t="shared" ca="1" si="144"/>
        <v>0</v>
      </c>
    </row>
    <row r="54" spans="2:235">
      <c r="B54" s="129">
        <v>40</v>
      </c>
      <c r="C54" s="295"/>
      <c r="D54" s="296"/>
      <c r="E54" s="297"/>
      <c r="F54" s="298"/>
      <c r="G54" s="18"/>
      <c r="H54" s="3"/>
      <c r="I54" s="3"/>
      <c r="J54" s="4"/>
      <c r="K54" s="295"/>
      <c r="L54" s="296"/>
      <c r="M54" s="208"/>
      <c r="N54" s="19"/>
      <c r="O54" s="11"/>
      <c r="P54" s="19"/>
      <c r="Q54" s="11"/>
      <c r="R54" s="3"/>
      <c r="S54" s="5"/>
      <c r="T54" s="6"/>
      <c r="U54" s="1"/>
      <c r="V54" s="8"/>
      <c r="W54" s="8"/>
      <c r="X54" s="8"/>
      <c r="Y54" s="8"/>
      <c r="Z54" s="8"/>
      <c r="AA54" s="8"/>
      <c r="AB54" s="8"/>
      <c r="AC54" s="8"/>
      <c r="AD54" s="10"/>
      <c r="AE54" s="9"/>
      <c r="AF54" s="10"/>
      <c r="AG54" s="9"/>
      <c r="AH54" s="10"/>
      <c r="AI54" s="9"/>
      <c r="AJ54" s="15"/>
      <c r="AK54" s="16"/>
      <c r="AL54" s="15"/>
      <c r="AM54" s="16"/>
      <c r="AN54" s="15"/>
      <c r="AO54" s="16"/>
      <c r="AP54" s="15"/>
      <c r="AQ54" s="16"/>
      <c r="AR54" s="15"/>
      <c r="AS54" s="16"/>
      <c r="AT54" s="15"/>
      <c r="AU54" s="16"/>
      <c r="AV54" s="216"/>
      <c r="AW54" s="210"/>
      <c r="AX54" s="12"/>
      <c r="AY54" s="19"/>
      <c r="AZ54" s="226"/>
      <c r="BA54" s="211"/>
      <c r="BB54" s="214" t="str">
        <f t="shared" ca="1" si="5"/>
        <v/>
      </c>
      <c r="BC54" s="209"/>
      <c r="BD54" s="209"/>
      <c r="BE54" s="130">
        <f t="shared" ca="1" si="56"/>
        <v>0</v>
      </c>
      <c r="BF54" s="131"/>
      <c r="BG54" s="132" t="str">
        <f t="shared" ca="1" si="57"/>
        <v>○</v>
      </c>
      <c r="BH54" s="132" t="str">
        <f t="shared" ca="1" si="58"/>
        <v/>
      </c>
      <c r="BI54" s="132"/>
      <c r="BJ54" s="132" t="str">
        <f t="shared" ca="1" si="59"/>
        <v/>
      </c>
      <c r="BK54" s="132" t="str">
        <f t="shared" ca="1" si="60"/>
        <v>○</v>
      </c>
      <c r="BL54" s="132"/>
      <c r="BM54" s="132"/>
      <c r="BN54" s="132" t="str">
        <f t="shared" ca="1" si="61"/>
        <v/>
      </c>
      <c r="BO54" s="132" t="str">
        <f t="shared" ca="1" si="62"/>
        <v>○</v>
      </c>
      <c r="BP54" s="132" t="str">
        <f t="shared" ca="1" si="63"/>
        <v/>
      </c>
      <c r="BQ54" s="132"/>
      <c r="BR54" s="172"/>
      <c r="BS54" s="174"/>
      <c r="BT54" s="174"/>
      <c r="BU54" s="174"/>
      <c r="BV54" s="174"/>
      <c r="BW54" s="174"/>
      <c r="BX54" s="174"/>
      <c r="BY54" s="174"/>
      <c r="BZ54" s="174"/>
      <c r="CA54" s="174"/>
      <c r="CB54" s="174"/>
      <c r="CC54" s="174"/>
      <c r="CD54" s="174"/>
      <c r="CE54" s="175"/>
      <c r="CF54" s="26">
        <v>53</v>
      </c>
      <c r="CG54" s="136">
        <f t="shared" ca="1" si="64"/>
        <v>40</v>
      </c>
      <c r="CH54" s="289">
        <f t="shared" ca="1" si="65"/>
        <v>0</v>
      </c>
      <c r="CI54" s="290"/>
      <c r="CJ54" s="291">
        <f t="shared" ca="1" si="66"/>
        <v>0</v>
      </c>
      <c r="CK54" s="292"/>
      <c r="CL54" s="137">
        <f t="shared" ca="1" si="67"/>
        <v>0</v>
      </c>
      <c r="CM54" s="136">
        <f t="shared" ca="1" si="68"/>
        <v>0</v>
      </c>
      <c r="CN54" s="138">
        <f t="shared" ca="1" si="69"/>
        <v>0</v>
      </c>
      <c r="CO54" s="139">
        <f t="shared" ca="1" si="70"/>
        <v>0</v>
      </c>
      <c r="CP54" s="289">
        <f t="shared" ca="1" si="71"/>
        <v>0</v>
      </c>
      <c r="CQ54" s="290"/>
      <c r="CR54" s="241">
        <f t="shared" ca="1" si="72"/>
        <v>1</v>
      </c>
      <c r="CS54" s="140">
        <f t="shared" ca="1" si="73"/>
        <v>0</v>
      </c>
      <c r="CT54" s="256">
        <f t="shared" ca="1" si="162"/>
        <v>12</v>
      </c>
      <c r="CU54" s="141">
        <f t="shared" ca="1" si="74"/>
        <v>0</v>
      </c>
      <c r="CV54" s="142">
        <f t="shared" ca="1" si="75"/>
        <v>0</v>
      </c>
      <c r="CW54" s="143">
        <f t="shared" ca="1" si="76"/>
        <v>0</v>
      </c>
      <c r="CX54" s="143">
        <f t="shared" ca="1" si="163"/>
        <v>0</v>
      </c>
      <c r="CY54" s="257">
        <f t="shared" ca="1" si="77"/>
        <v>0</v>
      </c>
      <c r="CZ54" s="136">
        <f t="shared" ca="1" si="78"/>
        <v>0</v>
      </c>
      <c r="DA54" s="144">
        <f t="shared" ca="1" si="79"/>
        <v>0</v>
      </c>
      <c r="DB54" s="143">
        <f t="shared" ca="1" si="80"/>
        <v>0</v>
      </c>
      <c r="DC54" s="143">
        <f t="shared" ca="1" si="81"/>
        <v>0</v>
      </c>
      <c r="DD54" s="136">
        <f t="shared" ca="1" si="82"/>
        <v>0</v>
      </c>
      <c r="DE54" s="242">
        <f t="shared" ca="1" si="83"/>
        <v>0</v>
      </c>
      <c r="DF54" s="136">
        <f t="shared" ca="1" si="84"/>
        <v>0</v>
      </c>
      <c r="DG54" s="145">
        <f t="shared" ca="1" si="85"/>
        <v>0</v>
      </c>
      <c r="DH54" s="146">
        <f t="shared" ca="1" si="86"/>
        <v>0</v>
      </c>
      <c r="DI54" s="242">
        <f t="shared" ca="1" si="87"/>
        <v>0</v>
      </c>
      <c r="DJ54" s="147"/>
      <c r="DK54" s="148">
        <f t="shared" ca="1" si="88"/>
        <v>0</v>
      </c>
      <c r="DL54" s="148">
        <f t="shared" ca="1" si="89"/>
        <v>0</v>
      </c>
      <c r="DM54" s="149">
        <f t="shared" ca="1" si="90"/>
        <v>0</v>
      </c>
      <c r="DN54" s="150">
        <f t="shared" ca="1" si="91"/>
        <v>1</v>
      </c>
      <c r="DO54" s="147"/>
      <c r="DP54" s="151">
        <f t="shared" ca="1" si="92"/>
        <v>0</v>
      </c>
      <c r="DQ54" s="152">
        <f t="shared" ca="1" si="93"/>
        <v>0</v>
      </c>
      <c r="DR54" s="152">
        <f t="shared" ca="1" si="8"/>
        <v>0</v>
      </c>
      <c r="DS54" s="152" t="str">
        <f t="shared" ca="1" si="164"/>
        <v/>
      </c>
      <c r="DT54" s="152">
        <f t="shared" ca="1" si="165"/>
        <v>0</v>
      </c>
      <c r="DU54" s="152" t="str">
        <f t="shared" ca="1" si="11"/>
        <v/>
      </c>
      <c r="DV54" s="153"/>
      <c r="DW54" s="151">
        <f t="shared" ca="1" si="12"/>
        <v>0</v>
      </c>
      <c r="DX54" s="145">
        <f t="shared" ca="1" si="13"/>
        <v>0</v>
      </c>
      <c r="DY54" s="145">
        <f t="shared" ca="1" si="14"/>
        <v>0</v>
      </c>
      <c r="DZ54" s="145">
        <f t="shared" ca="1" si="15"/>
        <v>0</v>
      </c>
      <c r="EA54" s="145">
        <f t="shared" ca="1" si="16"/>
        <v>0</v>
      </c>
      <c r="EB54" s="145">
        <f t="shared" ca="1" si="17"/>
        <v>0</v>
      </c>
      <c r="EC54" s="145">
        <f t="shared" ca="1" si="18"/>
        <v>0</v>
      </c>
      <c r="ED54" s="145">
        <f t="shared" ca="1" si="19"/>
        <v>0</v>
      </c>
      <c r="EE54" s="145">
        <f t="shared" ca="1" si="20"/>
        <v>0</v>
      </c>
      <c r="EF54" s="145">
        <f t="shared" ca="1" si="21"/>
        <v>0</v>
      </c>
      <c r="EG54" s="145">
        <f t="shared" ca="1" si="22"/>
        <v>0</v>
      </c>
      <c r="EH54" s="145">
        <f t="shared" ca="1" si="23"/>
        <v>0</v>
      </c>
      <c r="EI54" s="152">
        <f t="shared" ca="1" si="94"/>
        <v>0</v>
      </c>
      <c r="EJ54" s="152">
        <f t="shared" ca="1" si="95"/>
        <v>0</v>
      </c>
      <c r="EK54" s="152">
        <f t="shared" ca="1" si="96"/>
        <v>0</v>
      </c>
      <c r="EL54" s="152">
        <f t="shared" ca="1" si="97"/>
        <v>0</v>
      </c>
      <c r="EM54" s="152">
        <f t="shared" ca="1" si="98"/>
        <v>0</v>
      </c>
      <c r="EN54" s="152">
        <f t="shared" ca="1" si="99"/>
        <v>0</v>
      </c>
      <c r="EO54" s="152">
        <f t="shared" ca="1" si="100"/>
        <v>0</v>
      </c>
      <c r="EP54" s="152">
        <f t="shared" ca="1" si="101"/>
        <v>0</v>
      </c>
      <c r="EQ54" s="152">
        <f t="shared" ca="1" si="102"/>
        <v>0</v>
      </c>
      <c r="ER54" s="152">
        <f t="shared" ca="1" si="103"/>
        <v>0</v>
      </c>
      <c r="ES54" s="152">
        <f t="shared" ca="1" si="104"/>
        <v>0</v>
      </c>
      <c r="ET54" s="152">
        <f t="shared" ca="1" si="105"/>
        <v>0</v>
      </c>
      <c r="EU54" s="154">
        <f t="shared" ca="1" si="166"/>
        <v>0</v>
      </c>
      <c r="EV54" s="152" t="str">
        <f t="shared" ca="1" si="167"/>
        <v/>
      </c>
      <c r="EW54" s="152" t="str">
        <f t="shared" ca="1" si="168"/>
        <v/>
      </c>
      <c r="EX54" s="152" t="str">
        <f t="shared" ca="1" si="169"/>
        <v/>
      </c>
      <c r="EY54" s="152" t="str">
        <f t="shared" ca="1" si="170"/>
        <v/>
      </c>
      <c r="EZ54" s="152" t="str">
        <f t="shared" ca="1" si="171"/>
        <v/>
      </c>
      <c r="FA54" s="152" t="str">
        <f t="shared" ca="1" si="172"/>
        <v/>
      </c>
      <c r="FB54" s="152" t="str">
        <f t="shared" ca="1" si="173"/>
        <v/>
      </c>
      <c r="FC54" s="152" t="str">
        <f t="shared" ca="1" si="174"/>
        <v/>
      </c>
      <c r="FD54" s="152" t="str">
        <f t="shared" ca="1" si="175"/>
        <v/>
      </c>
      <c r="FE54" s="152" t="str">
        <f t="shared" ca="1" si="176"/>
        <v/>
      </c>
      <c r="FF54" s="152" t="str">
        <f t="shared" ca="1" si="177"/>
        <v/>
      </c>
      <c r="FG54" s="152" t="str">
        <f t="shared" ca="1" si="178"/>
        <v/>
      </c>
      <c r="FH54" s="154">
        <f t="shared" ca="1" si="145"/>
        <v>0</v>
      </c>
      <c r="FI54" s="152">
        <f t="shared" ca="1" si="179"/>
        <v>0</v>
      </c>
      <c r="FJ54" s="153"/>
      <c r="FK54" s="152">
        <f t="shared" ca="1" si="107"/>
        <v>0</v>
      </c>
      <c r="FL54" s="152">
        <f t="shared" ca="1" si="108"/>
        <v>0</v>
      </c>
      <c r="FM54" s="152">
        <f t="shared" ca="1" si="109"/>
        <v>0</v>
      </c>
      <c r="FN54" s="152">
        <f t="shared" ca="1" si="110"/>
        <v>0</v>
      </c>
      <c r="FO54" s="153"/>
      <c r="FP54" s="158" t="str">
        <f t="shared" ca="1" si="111"/>
        <v/>
      </c>
      <c r="FQ54" s="243" t="str">
        <f t="shared" ca="1" si="112"/>
        <v/>
      </c>
      <c r="FR54" s="159" t="str">
        <f t="shared" ca="1" si="113"/>
        <v/>
      </c>
      <c r="FS54" s="160"/>
      <c r="FT54" s="161">
        <f t="shared" ca="1" si="114"/>
        <v>0</v>
      </c>
      <c r="FU54" s="162">
        <f t="shared" ca="1" si="115"/>
        <v>0</v>
      </c>
      <c r="FV54" s="162">
        <f t="shared" ca="1" si="116"/>
        <v>0</v>
      </c>
      <c r="FW54" s="162">
        <f t="shared" ca="1" si="117"/>
        <v>0</v>
      </c>
      <c r="FX54" s="162">
        <f t="shared" ca="1" si="118"/>
        <v>0</v>
      </c>
      <c r="FY54" s="162">
        <f t="shared" ca="1" si="119"/>
        <v>0</v>
      </c>
      <c r="FZ54" s="162">
        <f t="shared" ca="1" si="120"/>
        <v>0</v>
      </c>
      <c r="GA54" s="162">
        <f t="shared" ca="1" si="121"/>
        <v>0</v>
      </c>
      <c r="GB54" s="162">
        <f t="shared" ca="1" si="122"/>
        <v>0</v>
      </c>
      <c r="GC54" s="162">
        <f t="shared" ca="1" si="123"/>
        <v>0</v>
      </c>
      <c r="GD54" s="162">
        <f t="shared" ca="1" si="124"/>
        <v>0</v>
      </c>
      <c r="GE54" s="162">
        <f t="shared" ca="1" si="125"/>
        <v>0</v>
      </c>
      <c r="GF54" s="162">
        <f t="shared" ca="1" si="126"/>
        <v>0</v>
      </c>
      <c r="GG54" s="161">
        <f t="shared" ca="1" si="127"/>
        <v>0</v>
      </c>
      <c r="GH54" s="161">
        <f t="shared" ca="1" si="128"/>
        <v>0</v>
      </c>
      <c r="GI54" s="161">
        <f t="shared" ca="1" si="129"/>
        <v>0</v>
      </c>
      <c r="GJ54" s="161">
        <f t="shared" ca="1" si="130"/>
        <v>0</v>
      </c>
      <c r="GK54" s="161">
        <f t="shared" ca="1" si="131"/>
        <v>0</v>
      </c>
      <c r="GL54" s="157"/>
      <c r="GM54" s="163">
        <f t="shared" ca="1" si="39"/>
        <v>0</v>
      </c>
      <c r="GN54" s="163">
        <f t="shared" ca="1" si="40"/>
        <v>0</v>
      </c>
      <c r="GO54" s="163">
        <f t="shared" ca="1" si="41"/>
        <v>0</v>
      </c>
      <c r="GP54" s="163">
        <f t="shared" ca="1" si="42"/>
        <v>0</v>
      </c>
      <c r="GQ54" s="163">
        <f t="shared" ca="1" si="43"/>
        <v>0</v>
      </c>
      <c r="GR54" s="163">
        <f t="shared" ca="1" si="44"/>
        <v>0</v>
      </c>
      <c r="GS54" s="163">
        <f t="shared" ca="1" si="45"/>
        <v>0</v>
      </c>
      <c r="GT54" s="163">
        <f t="shared" ca="1" si="46"/>
        <v>0</v>
      </c>
      <c r="GU54" s="163">
        <f t="shared" ca="1" si="47"/>
        <v>0</v>
      </c>
      <c r="GV54" s="163">
        <f t="shared" ca="1" si="48"/>
        <v>0</v>
      </c>
      <c r="GW54" s="163">
        <f t="shared" ca="1" si="49"/>
        <v>0</v>
      </c>
      <c r="GX54" s="164">
        <f t="shared" ca="1" si="50"/>
        <v>0</v>
      </c>
      <c r="GY54" s="165">
        <f t="shared" ca="1" si="132"/>
        <v>0</v>
      </c>
      <c r="GZ54" s="165">
        <f t="shared" ca="1" si="133"/>
        <v>0</v>
      </c>
      <c r="HA54" s="166">
        <f t="shared" ca="1" si="134"/>
        <v>0</v>
      </c>
      <c r="HB54" s="245">
        <f t="shared" ca="1" si="135"/>
        <v>1</v>
      </c>
      <c r="HC54" s="166">
        <f t="shared" ca="1" si="136"/>
        <v>0</v>
      </c>
      <c r="HD54" s="167">
        <f t="shared" ca="1" si="51"/>
        <v>0</v>
      </c>
      <c r="HE54" s="168">
        <f t="shared" ca="1" si="52"/>
        <v>0</v>
      </c>
      <c r="HF54" s="169">
        <f t="shared" ca="1" si="53"/>
        <v>0</v>
      </c>
      <c r="HG54" s="170" t="str">
        <f t="shared" ca="1" si="137"/>
        <v/>
      </c>
      <c r="HH54" s="171">
        <f t="shared" ca="1" si="138"/>
        <v>0</v>
      </c>
      <c r="HI54" s="246" t="str">
        <f t="shared" ca="1" si="139"/>
        <v/>
      </c>
      <c r="HJ54" s="221">
        <f t="shared" ca="1" si="140"/>
        <v>0</v>
      </c>
      <c r="HK54" s="249">
        <f t="shared" ca="1" si="141"/>
        <v>1</v>
      </c>
      <c r="HL54" s="197">
        <f t="shared" ca="1" si="142"/>
        <v>0</v>
      </c>
      <c r="HN54" s="162" t="str">
        <f t="shared" ca="1" si="180"/>
        <v/>
      </c>
      <c r="HO54" s="161" t="str">
        <f t="shared" ca="1" si="180"/>
        <v/>
      </c>
      <c r="HP54" s="161" t="str">
        <f t="shared" ca="1" si="180"/>
        <v/>
      </c>
      <c r="HQ54" s="161" t="str">
        <f t="shared" ca="1" si="180"/>
        <v/>
      </c>
      <c r="HR54" s="161" t="str">
        <f t="shared" ca="1" si="180"/>
        <v/>
      </c>
      <c r="HS54" s="161" t="str">
        <f t="shared" ca="1" si="180"/>
        <v/>
      </c>
      <c r="HT54" s="161" t="str">
        <f t="shared" ca="1" si="181"/>
        <v/>
      </c>
      <c r="HU54" s="161" t="str">
        <f t="shared" ca="1" si="181"/>
        <v/>
      </c>
      <c r="HV54" s="161" t="str">
        <f t="shared" ca="1" si="181"/>
        <v/>
      </c>
      <c r="HW54" s="161" t="str">
        <f t="shared" ca="1" si="181"/>
        <v/>
      </c>
      <c r="HX54" s="161" t="str">
        <f t="shared" ca="1" si="181"/>
        <v/>
      </c>
      <c r="HY54" s="161" t="str">
        <f t="shared" ca="1" si="181"/>
        <v/>
      </c>
      <c r="HZ54" s="161">
        <f t="shared" ca="1" si="143"/>
        <v>0</v>
      </c>
      <c r="IA54" s="244">
        <f t="shared" ca="1" si="144"/>
        <v>0</v>
      </c>
    </row>
    <row r="55" spans="2:235">
      <c r="B55" s="129">
        <v>41</v>
      </c>
      <c r="C55" s="295"/>
      <c r="D55" s="296"/>
      <c r="E55" s="295"/>
      <c r="F55" s="296"/>
      <c r="G55" s="18"/>
      <c r="H55" s="3"/>
      <c r="I55" s="3"/>
      <c r="J55" s="4"/>
      <c r="K55" s="287"/>
      <c r="L55" s="288"/>
      <c r="M55" s="208"/>
      <c r="N55" s="19"/>
      <c r="O55" s="11"/>
      <c r="P55" s="19"/>
      <c r="Q55" s="11"/>
      <c r="R55" s="3"/>
      <c r="S55" s="5"/>
      <c r="T55" s="6"/>
      <c r="U55" s="1"/>
      <c r="V55" s="8"/>
      <c r="W55" s="2"/>
      <c r="X55" s="8"/>
      <c r="Y55" s="9"/>
      <c r="Z55" s="10"/>
      <c r="AA55" s="9"/>
      <c r="AB55" s="10"/>
      <c r="AC55" s="9"/>
      <c r="AD55" s="10"/>
      <c r="AE55" s="9"/>
      <c r="AF55" s="10"/>
      <c r="AG55" s="9"/>
      <c r="AH55" s="10"/>
      <c r="AI55" s="9"/>
      <c r="AJ55" s="15"/>
      <c r="AK55" s="16"/>
      <c r="AL55" s="15"/>
      <c r="AM55" s="16"/>
      <c r="AN55" s="15"/>
      <c r="AO55" s="16"/>
      <c r="AP55" s="15"/>
      <c r="AQ55" s="16"/>
      <c r="AR55" s="15"/>
      <c r="AS55" s="16"/>
      <c r="AT55" s="15"/>
      <c r="AU55" s="16"/>
      <c r="AV55" s="216"/>
      <c r="AW55" s="210"/>
      <c r="AX55" s="12"/>
      <c r="AY55" s="19"/>
      <c r="AZ55" s="226"/>
      <c r="BA55" s="211"/>
      <c r="BB55" s="214" t="str">
        <f t="shared" ca="1" si="5"/>
        <v/>
      </c>
      <c r="BC55" s="209"/>
      <c r="BD55" s="209"/>
      <c r="BE55" s="130">
        <f t="shared" ca="1" si="56"/>
        <v>0</v>
      </c>
      <c r="BF55" s="131"/>
      <c r="BG55" s="132" t="str">
        <f t="shared" ca="1" si="57"/>
        <v>○</v>
      </c>
      <c r="BH55" s="132" t="str">
        <f t="shared" ca="1" si="58"/>
        <v/>
      </c>
      <c r="BI55" s="132"/>
      <c r="BJ55" s="132" t="str">
        <f t="shared" ca="1" si="59"/>
        <v/>
      </c>
      <c r="BK55" s="132" t="str">
        <f t="shared" ca="1" si="60"/>
        <v>○</v>
      </c>
      <c r="BL55" s="132"/>
      <c r="BM55" s="132"/>
      <c r="BN55" s="132" t="str">
        <f t="shared" ca="1" si="61"/>
        <v/>
      </c>
      <c r="BO55" s="132" t="str">
        <f t="shared" ca="1" si="62"/>
        <v>○</v>
      </c>
      <c r="BP55" s="132" t="str">
        <f t="shared" ca="1" si="63"/>
        <v/>
      </c>
      <c r="BQ55" s="132"/>
      <c r="BR55" s="172"/>
      <c r="BS55" s="174"/>
      <c r="BT55" s="174"/>
      <c r="BU55" s="174"/>
      <c r="BV55" s="174"/>
      <c r="BW55" s="174"/>
      <c r="BX55" s="174"/>
      <c r="BY55" s="174"/>
      <c r="BZ55" s="174"/>
      <c r="CA55" s="174"/>
      <c r="CB55" s="174"/>
      <c r="CC55" s="174"/>
      <c r="CD55" s="174"/>
      <c r="CE55" s="175"/>
      <c r="CF55" s="26">
        <v>54</v>
      </c>
      <c r="CG55" s="136">
        <f t="shared" ca="1" si="64"/>
        <v>41</v>
      </c>
      <c r="CH55" s="289">
        <f t="shared" ca="1" si="65"/>
        <v>0</v>
      </c>
      <c r="CI55" s="290"/>
      <c r="CJ55" s="291">
        <f t="shared" ca="1" si="66"/>
        <v>0</v>
      </c>
      <c r="CK55" s="292"/>
      <c r="CL55" s="137">
        <f t="shared" ca="1" si="67"/>
        <v>0</v>
      </c>
      <c r="CM55" s="136">
        <f t="shared" ca="1" si="68"/>
        <v>0</v>
      </c>
      <c r="CN55" s="138">
        <f t="shared" ca="1" si="69"/>
        <v>0</v>
      </c>
      <c r="CO55" s="139">
        <f t="shared" ca="1" si="70"/>
        <v>0</v>
      </c>
      <c r="CP55" s="289">
        <f t="shared" ca="1" si="71"/>
        <v>0</v>
      </c>
      <c r="CQ55" s="290"/>
      <c r="CR55" s="241">
        <f t="shared" ca="1" si="72"/>
        <v>1</v>
      </c>
      <c r="CS55" s="140">
        <f t="shared" ca="1" si="73"/>
        <v>0</v>
      </c>
      <c r="CT55" s="256">
        <f t="shared" ca="1" si="162"/>
        <v>12</v>
      </c>
      <c r="CU55" s="141">
        <f t="shared" ca="1" si="74"/>
        <v>0</v>
      </c>
      <c r="CV55" s="142">
        <f t="shared" ca="1" si="75"/>
        <v>0</v>
      </c>
      <c r="CW55" s="143">
        <f t="shared" ca="1" si="76"/>
        <v>0</v>
      </c>
      <c r="CX55" s="143">
        <f t="shared" ca="1" si="163"/>
        <v>0</v>
      </c>
      <c r="CY55" s="257">
        <f t="shared" ca="1" si="77"/>
        <v>0</v>
      </c>
      <c r="CZ55" s="136">
        <f t="shared" ca="1" si="78"/>
        <v>0</v>
      </c>
      <c r="DA55" s="144">
        <f t="shared" ca="1" si="79"/>
        <v>0</v>
      </c>
      <c r="DB55" s="143">
        <f t="shared" ca="1" si="80"/>
        <v>0</v>
      </c>
      <c r="DC55" s="143">
        <f t="shared" ca="1" si="81"/>
        <v>0</v>
      </c>
      <c r="DD55" s="136">
        <f t="shared" ca="1" si="82"/>
        <v>0</v>
      </c>
      <c r="DE55" s="242">
        <f t="shared" ca="1" si="83"/>
        <v>0</v>
      </c>
      <c r="DF55" s="136">
        <f t="shared" ca="1" si="84"/>
        <v>0</v>
      </c>
      <c r="DG55" s="145">
        <f t="shared" ca="1" si="85"/>
        <v>0</v>
      </c>
      <c r="DH55" s="146">
        <f t="shared" ca="1" si="86"/>
        <v>0</v>
      </c>
      <c r="DI55" s="242">
        <f t="shared" ca="1" si="87"/>
        <v>0</v>
      </c>
      <c r="DJ55" s="147"/>
      <c r="DK55" s="148">
        <f t="shared" ca="1" si="88"/>
        <v>0</v>
      </c>
      <c r="DL55" s="148">
        <f t="shared" ca="1" si="89"/>
        <v>0</v>
      </c>
      <c r="DM55" s="149">
        <f t="shared" ca="1" si="90"/>
        <v>0</v>
      </c>
      <c r="DN55" s="150">
        <f t="shared" ca="1" si="91"/>
        <v>1</v>
      </c>
      <c r="DO55" s="147"/>
      <c r="DP55" s="151">
        <f t="shared" ca="1" si="92"/>
        <v>0</v>
      </c>
      <c r="DQ55" s="152">
        <f t="shared" ca="1" si="93"/>
        <v>0</v>
      </c>
      <c r="DR55" s="152">
        <f t="shared" ca="1" si="8"/>
        <v>0</v>
      </c>
      <c r="DS55" s="152" t="str">
        <f t="shared" ca="1" si="164"/>
        <v/>
      </c>
      <c r="DT55" s="152">
        <f t="shared" ca="1" si="165"/>
        <v>0</v>
      </c>
      <c r="DU55" s="152" t="str">
        <f t="shared" ca="1" si="11"/>
        <v/>
      </c>
      <c r="DV55" s="153"/>
      <c r="DW55" s="151">
        <f t="shared" ca="1" si="12"/>
        <v>0</v>
      </c>
      <c r="DX55" s="145">
        <f t="shared" ca="1" si="13"/>
        <v>0</v>
      </c>
      <c r="DY55" s="145">
        <f t="shared" ca="1" si="14"/>
        <v>0</v>
      </c>
      <c r="DZ55" s="145">
        <f t="shared" ca="1" si="15"/>
        <v>0</v>
      </c>
      <c r="EA55" s="145">
        <f t="shared" ca="1" si="16"/>
        <v>0</v>
      </c>
      <c r="EB55" s="145">
        <f t="shared" ca="1" si="17"/>
        <v>0</v>
      </c>
      <c r="EC55" s="145">
        <f t="shared" ca="1" si="18"/>
        <v>0</v>
      </c>
      <c r="ED55" s="145">
        <f t="shared" ca="1" si="19"/>
        <v>0</v>
      </c>
      <c r="EE55" s="145">
        <f t="shared" ca="1" si="20"/>
        <v>0</v>
      </c>
      <c r="EF55" s="145">
        <f t="shared" ca="1" si="21"/>
        <v>0</v>
      </c>
      <c r="EG55" s="145">
        <f t="shared" ca="1" si="22"/>
        <v>0</v>
      </c>
      <c r="EH55" s="145">
        <f t="shared" ca="1" si="23"/>
        <v>0</v>
      </c>
      <c r="EI55" s="152">
        <f t="shared" ca="1" si="94"/>
        <v>0</v>
      </c>
      <c r="EJ55" s="152">
        <f t="shared" ca="1" si="95"/>
        <v>0</v>
      </c>
      <c r="EK55" s="152">
        <f t="shared" ca="1" si="96"/>
        <v>0</v>
      </c>
      <c r="EL55" s="152">
        <f t="shared" ca="1" si="97"/>
        <v>0</v>
      </c>
      <c r="EM55" s="152">
        <f t="shared" ca="1" si="98"/>
        <v>0</v>
      </c>
      <c r="EN55" s="152">
        <f t="shared" ca="1" si="99"/>
        <v>0</v>
      </c>
      <c r="EO55" s="152">
        <f t="shared" ca="1" si="100"/>
        <v>0</v>
      </c>
      <c r="EP55" s="152">
        <f t="shared" ca="1" si="101"/>
        <v>0</v>
      </c>
      <c r="EQ55" s="152">
        <f t="shared" ca="1" si="102"/>
        <v>0</v>
      </c>
      <c r="ER55" s="152">
        <f t="shared" ca="1" si="103"/>
        <v>0</v>
      </c>
      <c r="ES55" s="152">
        <f t="shared" ca="1" si="104"/>
        <v>0</v>
      </c>
      <c r="ET55" s="152">
        <f t="shared" ca="1" si="105"/>
        <v>0</v>
      </c>
      <c r="EU55" s="154">
        <f t="shared" ca="1" si="166"/>
        <v>0</v>
      </c>
      <c r="EV55" s="152" t="str">
        <f t="shared" ca="1" si="167"/>
        <v/>
      </c>
      <c r="EW55" s="152" t="str">
        <f t="shared" ca="1" si="168"/>
        <v/>
      </c>
      <c r="EX55" s="152" t="str">
        <f t="shared" ca="1" si="169"/>
        <v/>
      </c>
      <c r="EY55" s="152" t="str">
        <f t="shared" ca="1" si="170"/>
        <v/>
      </c>
      <c r="EZ55" s="152" t="str">
        <f t="shared" ca="1" si="171"/>
        <v/>
      </c>
      <c r="FA55" s="152" t="str">
        <f t="shared" ca="1" si="172"/>
        <v/>
      </c>
      <c r="FB55" s="152" t="str">
        <f t="shared" ca="1" si="173"/>
        <v/>
      </c>
      <c r="FC55" s="152" t="str">
        <f t="shared" ca="1" si="174"/>
        <v/>
      </c>
      <c r="FD55" s="152" t="str">
        <f t="shared" ca="1" si="175"/>
        <v/>
      </c>
      <c r="FE55" s="152" t="str">
        <f t="shared" ca="1" si="176"/>
        <v/>
      </c>
      <c r="FF55" s="152" t="str">
        <f t="shared" ca="1" si="177"/>
        <v/>
      </c>
      <c r="FG55" s="152" t="str">
        <f t="shared" ca="1" si="178"/>
        <v/>
      </c>
      <c r="FH55" s="154">
        <f t="shared" ca="1" si="145"/>
        <v>0</v>
      </c>
      <c r="FI55" s="152">
        <f t="shared" ca="1" si="179"/>
        <v>0</v>
      </c>
      <c r="FJ55" s="153"/>
      <c r="FK55" s="152">
        <f t="shared" ca="1" si="107"/>
        <v>0</v>
      </c>
      <c r="FL55" s="152">
        <f t="shared" ca="1" si="108"/>
        <v>0</v>
      </c>
      <c r="FM55" s="152">
        <f t="shared" ca="1" si="109"/>
        <v>0</v>
      </c>
      <c r="FN55" s="152">
        <f t="shared" ca="1" si="110"/>
        <v>0</v>
      </c>
      <c r="FO55" s="153"/>
      <c r="FP55" s="158" t="str">
        <f t="shared" ca="1" si="111"/>
        <v/>
      </c>
      <c r="FQ55" s="243" t="str">
        <f t="shared" ca="1" si="112"/>
        <v/>
      </c>
      <c r="FR55" s="159" t="str">
        <f t="shared" ca="1" si="113"/>
        <v/>
      </c>
      <c r="FS55" s="160"/>
      <c r="FT55" s="161">
        <f t="shared" ca="1" si="114"/>
        <v>0</v>
      </c>
      <c r="FU55" s="162">
        <f t="shared" ca="1" si="115"/>
        <v>0</v>
      </c>
      <c r="FV55" s="162">
        <f t="shared" ca="1" si="116"/>
        <v>0</v>
      </c>
      <c r="FW55" s="162">
        <f t="shared" ca="1" si="117"/>
        <v>0</v>
      </c>
      <c r="FX55" s="162">
        <f t="shared" ca="1" si="118"/>
        <v>0</v>
      </c>
      <c r="FY55" s="162">
        <f t="shared" ca="1" si="119"/>
        <v>0</v>
      </c>
      <c r="FZ55" s="162">
        <f t="shared" ca="1" si="120"/>
        <v>0</v>
      </c>
      <c r="GA55" s="162">
        <f t="shared" ca="1" si="121"/>
        <v>0</v>
      </c>
      <c r="GB55" s="162">
        <f t="shared" ca="1" si="122"/>
        <v>0</v>
      </c>
      <c r="GC55" s="162">
        <f t="shared" ca="1" si="123"/>
        <v>0</v>
      </c>
      <c r="GD55" s="162">
        <f t="shared" ca="1" si="124"/>
        <v>0</v>
      </c>
      <c r="GE55" s="162">
        <f t="shared" ca="1" si="125"/>
        <v>0</v>
      </c>
      <c r="GF55" s="162">
        <f t="shared" ca="1" si="126"/>
        <v>0</v>
      </c>
      <c r="GG55" s="161">
        <f t="shared" ca="1" si="127"/>
        <v>0</v>
      </c>
      <c r="GH55" s="161">
        <f t="shared" ca="1" si="128"/>
        <v>0</v>
      </c>
      <c r="GI55" s="161">
        <f t="shared" ca="1" si="129"/>
        <v>0</v>
      </c>
      <c r="GJ55" s="161">
        <f t="shared" ca="1" si="130"/>
        <v>0</v>
      </c>
      <c r="GK55" s="161">
        <f t="shared" ca="1" si="131"/>
        <v>0</v>
      </c>
      <c r="GL55" s="157"/>
      <c r="GM55" s="163">
        <f t="shared" ca="1" si="39"/>
        <v>0</v>
      </c>
      <c r="GN55" s="163">
        <f t="shared" ca="1" si="40"/>
        <v>0</v>
      </c>
      <c r="GO55" s="163">
        <f t="shared" ca="1" si="41"/>
        <v>0</v>
      </c>
      <c r="GP55" s="163">
        <f t="shared" ca="1" si="42"/>
        <v>0</v>
      </c>
      <c r="GQ55" s="163">
        <f t="shared" ca="1" si="43"/>
        <v>0</v>
      </c>
      <c r="GR55" s="163">
        <f t="shared" ca="1" si="44"/>
        <v>0</v>
      </c>
      <c r="GS55" s="163">
        <f t="shared" ca="1" si="45"/>
        <v>0</v>
      </c>
      <c r="GT55" s="163">
        <f t="shared" ca="1" si="46"/>
        <v>0</v>
      </c>
      <c r="GU55" s="163">
        <f t="shared" ca="1" si="47"/>
        <v>0</v>
      </c>
      <c r="GV55" s="163">
        <f t="shared" ca="1" si="48"/>
        <v>0</v>
      </c>
      <c r="GW55" s="163">
        <f t="shared" ca="1" si="49"/>
        <v>0</v>
      </c>
      <c r="GX55" s="164">
        <f t="shared" ca="1" si="50"/>
        <v>0</v>
      </c>
      <c r="GY55" s="165">
        <f t="shared" ca="1" si="132"/>
        <v>0</v>
      </c>
      <c r="GZ55" s="165">
        <f t="shared" ca="1" si="133"/>
        <v>0</v>
      </c>
      <c r="HA55" s="166">
        <f t="shared" ca="1" si="134"/>
        <v>0</v>
      </c>
      <c r="HB55" s="245">
        <f t="shared" ca="1" si="135"/>
        <v>1</v>
      </c>
      <c r="HC55" s="166">
        <f t="shared" ca="1" si="136"/>
        <v>0</v>
      </c>
      <c r="HD55" s="167">
        <f t="shared" ca="1" si="51"/>
        <v>0</v>
      </c>
      <c r="HE55" s="168">
        <f t="shared" ca="1" si="52"/>
        <v>0</v>
      </c>
      <c r="HF55" s="169">
        <f t="shared" ca="1" si="53"/>
        <v>0</v>
      </c>
      <c r="HG55" s="170" t="str">
        <f t="shared" ca="1" si="137"/>
        <v/>
      </c>
      <c r="HH55" s="171">
        <f t="shared" ca="1" si="138"/>
        <v>0</v>
      </c>
      <c r="HI55" s="246" t="str">
        <f t="shared" ca="1" si="139"/>
        <v/>
      </c>
      <c r="HJ55" s="221">
        <f t="shared" ca="1" si="140"/>
        <v>0</v>
      </c>
      <c r="HK55" s="249">
        <f t="shared" ca="1" si="141"/>
        <v>1</v>
      </c>
      <c r="HL55" s="197">
        <f t="shared" ca="1" si="142"/>
        <v>0</v>
      </c>
      <c r="HN55" s="162" t="str">
        <f t="shared" ca="1" si="180"/>
        <v/>
      </c>
      <c r="HO55" s="161" t="str">
        <f t="shared" ca="1" si="180"/>
        <v/>
      </c>
      <c r="HP55" s="161" t="str">
        <f t="shared" ca="1" si="180"/>
        <v/>
      </c>
      <c r="HQ55" s="161" t="str">
        <f t="shared" ca="1" si="180"/>
        <v/>
      </c>
      <c r="HR55" s="161" t="str">
        <f t="shared" ca="1" si="180"/>
        <v/>
      </c>
      <c r="HS55" s="161" t="str">
        <f t="shared" ca="1" si="180"/>
        <v/>
      </c>
      <c r="HT55" s="161" t="str">
        <f t="shared" ca="1" si="181"/>
        <v/>
      </c>
      <c r="HU55" s="161" t="str">
        <f t="shared" ca="1" si="181"/>
        <v/>
      </c>
      <c r="HV55" s="161" t="str">
        <f t="shared" ca="1" si="181"/>
        <v/>
      </c>
      <c r="HW55" s="161" t="str">
        <f t="shared" ca="1" si="181"/>
        <v/>
      </c>
      <c r="HX55" s="161" t="str">
        <f t="shared" ca="1" si="181"/>
        <v/>
      </c>
      <c r="HY55" s="161" t="str">
        <f t="shared" ca="1" si="181"/>
        <v/>
      </c>
      <c r="HZ55" s="161">
        <f t="shared" ca="1" si="143"/>
        <v>0</v>
      </c>
      <c r="IA55" s="244">
        <f t="shared" ca="1" si="144"/>
        <v>0</v>
      </c>
    </row>
    <row r="56" spans="2:235">
      <c r="B56" s="129">
        <v>42</v>
      </c>
      <c r="C56" s="295"/>
      <c r="D56" s="296"/>
      <c r="E56" s="297"/>
      <c r="F56" s="298"/>
      <c r="G56" s="18"/>
      <c r="H56" s="3"/>
      <c r="I56" s="3"/>
      <c r="J56" s="4"/>
      <c r="K56" s="287"/>
      <c r="L56" s="288"/>
      <c r="M56" s="208"/>
      <c r="N56" s="19"/>
      <c r="O56" s="11"/>
      <c r="P56" s="19"/>
      <c r="Q56" s="11"/>
      <c r="R56" s="3"/>
      <c r="S56" s="5"/>
      <c r="T56" s="6"/>
      <c r="U56" s="1"/>
      <c r="V56" s="8"/>
      <c r="W56" s="2"/>
      <c r="X56" s="8"/>
      <c r="Y56" s="9"/>
      <c r="Z56" s="10"/>
      <c r="AA56" s="9"/>
      <c r="AB56" s="10"/>
      <c r="AC56" s="9"/>
      <c r="AD56" s="10"/>
      <c r="AE56" s="9"/>
      <c r="AF56" s="10"/>
      <c r="AG56" s="9"/>
      <c r="AH56" s="10"/>
      <c r="AI56" s="9"/>
      <c r="AJ56" s="15"/>
      <c r="AK56" s="16"/>
      <c r="AL56" s="15"/>
      <c r="AM56" s="16"/>
      <c r="AN56" s="15"/>
      <c r="AO56" s="16"/>
      <c r="AP56" s="15"/>
      <c r="AQ56" s="16"/>
      <c r="AR56" s="15"/>
      <c r="AS56" s="16"/>
      <c r="AT56" s="15"/>
      <c r="AU56" s="16"/>
      <c r="AV56" s="216"/>
      <c r="AW56" s="210"/>
      <c r="AX56" s="12"/>
      <c r="AY56" s="19"/>
      <c r="AZ56" s="226"/>
      <c r="BA56" s="211"/>
      <c r="BB56" s="214" t="str">
        <f t="shared" ca="1" si="5"/>
        <v/>
      </c>
      <c r="BC56" s="209"/>
      <c r="BD56" s="209"/>
      <c r="BE56" s="130">
        <f t="shared" ca="1" si="56"/>
        <v>0</v>
      </c>
      <c r="BF56" s="131"/>
      <c r="BG56" s="132" t="str">
        <f t="shared" ca="1" si="57"/>
        <v>○</v>
      </c>
      <c r="BH56" s="132" t="str">
        <f t="shared" ca="1" si="58"/>
        <v/>
      </c>
      <c r="BI56" s="132"/>
      <c r="BJ56" s="132" t="str">
        <f t="shared" ca="1" si="59"/>
        <v/>
      </c>
      <c r="BK56" s="132" t="str">
        <f t="shared" ca="1" si="60"/>
        <v>○</v>
      </c>
      <c r="BL56" s="132"/>
      <c r="BM56" s="132"/>
      <c r="BN56" s="132" t="str">
        <f t="shared" ca="1" si="61"/>
        <v/>
      </c>
      <c r="BO56" s="132" t="str">
        <f t="shared" ca="1" si="62"/>
        <v>○</v>
      </c>
      <c r="BP56" s="132" t="str">
        <f t="shared" ca="1" si="63"/>
        <v/>
      </c>
      <c r="BQ56" s="132"/>
      <c r="BR56" s="172"/>
      <c r="BS56" s="174"/>
      <c r="BT56" s="174"/>
      <c r="BU56" s="174"/>
      <c r="BV56" s="174"/>
      <c r="BW56" s="174"/>
      <c r="BX56" s="174"/>
      <c r="BY56" s="174"/>
      <c r="BZ56" s="174"/>
      <c r="CA56" s="174"/>
      <c r="CB56" s="174"/>
      <c r="CC56" s="174"/>
      <c r="CD56" s="174"/>
      <c r="CE56" s="175"/>
      <c r="CF56" s="26">
        <v>55</v>
      </c>
      <c r="CG56" s="136">
        <f t="shared" ca="1" si="64"/>
        <v>42</v>
      </c>
      <c r="CH56" s="289">
        <f t="shared" ca="1" si="65"/>
        <v>0</v>
      </c>
      <c r="CI56" s="290"/>
      <c r="CJ56" s="291">
        <f t="shared" ca="1" si="66"/>
        <v>0</v>
      </c>
      <c r="CK56" s="292"/>
      <c r="CL56" s="137">
        <f t="shared" ca="1" si="67"/>
        <v>0</v>
      </c>
      <c r="CM56" s="136">
        <f t="shared" ca="1" si="68"/>
        <v>0</v>
      </c>
      <c r="CN56" s="138">
        <f t="shared" ca="1" si="69"/>
        <v>0</v>
      </c>
      <c r="CO56" s="139">
        <f t="shared" ca="1" si="70"/>
        <v>0</v>
      </c>
      <c r="CP56" s="289">
        <f t="shared" ca="1" si="71"/>
        <v>0</v>
      </c>
      <c r="CQ56" s="290"/>
      <c r="CR56" s="241">
        <f t="shared" ca="1" si="72"/>
        <v>1</v>
      </c>
      <c r="CS56" s="140">
        <f t="shared" ca="1" si="73"/>
        <v>0</v>
      </c>
      <c r="CT56" s="256">
        <f t="shared" ca="1" si="162"/>
        <v>12</v>
      </c>
      <c r="CU56" s="141">
        <f t="shared" ca="1" si="74"/>
        <v>0</v>
      </c>
      <c r="CV56" s="142">
        <f t="shared" ca="1" si="75"/>
        <v>0</v>
      </c>
      <c r="CW56" s="143">
        <f t="shared" ca="1" si="76"/>
        <v>0</v>
      </c>
      <c r="CX56" s="143">
        <f t="shared" ca="1" si="163"/>
        <v>0</v>
      </c>
      <c r="CY56" s="257">
        <f t="shared" ca="1" si="77"/>
        <v>0</v>
      </c>
      <c r="CZ56" s="136">
        <f t="shared" ca="1" si="78"/>
        <v>0</v>
      </c>
      <c r="DA56" s="144">
        <f t="shared" ca="1" si="79"/>
        <v>0</v>
      </c>
      <c r="DB56" s="143">
        <f t="shared" ca="1" si="80"/>
        <v>0</v>
      </c>
      <c r="DC56" s="143">
        <f t="shared" ca="1" si="81"/>
        <v>0</v>
      </c>
      <c r="DD56" s="136">
        <f t="shared" ca="1" si="82"/>
        <v>0</v>
      </c>
      <c r="DE56" s="242">
        <f t="shared" ca="1" si="83"/>
        <v>0</v>
      </c>
      <c r="DF56" s="136">
        <f t="shared" ca="1" si="84"/>
        <v>0</v>
      </c>
      <c r="DG56" s="145">
        <f t="shared" ca="1" si="85"/>
        <v>0</v>
      </c>
      <c r="DH56" s="146">
        <f t="shared" ca="1" si="86"/>
        <v>0</v>
      </c>
      <c r="DI56" s="242">
        <f t="shared" ca="1" si="87"/>
        <v>0</v>
      </c>
      <c r="DJ56" s="147"/>
      <c r="DK56" s="148">
        <f t="shared" ca="1" si="88"/>
        <v>0</v>
      </c>
      <c r="DL56" s="148">
        <f t="shared" ca="1" si="89"/>
        <v>0</v>
      </c>
      <c r="DM56" s="149">
        <f t="shared" ca="1" si="90"/>
        <v>0</v>
      </c>
      <c r="DN56" s="150">
        <f t="shared" ca="1" si="91"/>
        <v>1</v>
      </c>
      <c r="DO56" s="147"/>
      <c r="DP56" s="151">
        <f t="shared" ca="1" si="92"/>
        <v>0</v>
      </c>
      <c r="DQ56" s="152">
        <f t="shared" ca="1" si="93"/>
        <v>0</v>
      </c>
      <c r="DR56" s="152">
        <f t="shared" ca="1" si="8"/>
        <v>0</v>
      </c>
      <c r="DS56" s="152" t="str">
        <f t="shared" ca="1" si="164"/>
        <v/>
      </c>
      <c r="DT56" s="152">
        <f t="shared" ca="1" si="165"/>
        <v>0</v>
      </c>
      <c r="DU56" s="152" t="str">
        <f t="shared" ca="1" si="11"/>
        <v/>
      </c>
      <c r="DV56" s="153"/>
      <c r="DW56" s="151">
        <f t="shared" ca="1" si="12"/>
        <v>0</v>
      </c>
      <c r="DX56" s="145">
        <f t="shared" ca="1" si="13"/>
        <v>0</v>
      </c>
      <c r="DY56" s="145">
        <f t="shared" ca="1" si="14"/>
        <v>0</v>
      </c>
      <c r="DZ56" s="145">
        <f t="shared" ca="1" si="15"/>
        <v>0</v>
      </c>
      <c r="EA56" s="145">
        <f t="shared" ca="1" si="16"/>
        <v>0</v>
      </c>
      <c r="EB56" s="145">
        <f t="shared" ca="1" si="17"/>
        <v>0</v>
      </c>
      <c r="EC56" s="145">
        <f t="shared" ca="1" si="18"/>
        <v>0</v>
      </c>
      <c r="ED56" s="145">
        <f t="shared" ca="1" si="19"/>
        <v>0</v>
      </c>
      <c r="EE56" s="145">
        <f t="shared" ca="1" si="20"/>
        <v>0</v>
      </c>
      <c r="EF56" s="145">
        <f t="shared" ca="1" si="21"/>
        <v>0</v>
      </c>
      <c r="EG56" s="145">
        <f t="shared" ca="1" si="22"/>
        <v>0</v>
      </c>
      <c r="EH56" s="145">
        <f t="shared" ca="1" si="23"/>
        <v>0</v>
      </c>
      <c r="EI56" s="152">
        <f t="shared" ca="1" si="94"/>
        <v>0</v>
      </c>
      <c r="EJ56" s="152">
        <f t="shared" ca="1" si="95"/>
        <v>0</v>
      </c>
      <c r="EK56" s="152">
        <f t="shared" ca="1" si="96"/>
        <v>0</v>
      </c>
      <c r="EL56" s="152">
        <f t="shared" ca="1" si="97"/>
        <v>0</v>
      </c>
      <c r="EM56" s="152">
        <f t="shared" ca="1" si="98"/>
        <v>0</v>
      </c>
      <c r="EN56" s="152">
        <f t="shared" ca="1" si="99"/>
        <v>0</v>
      </c>
      <c r="EO56" s="152">
        <f t="shared" ca="1" si="100"/>
        <v>0</v>
      </c>
      <c r="EP56" s="152">
        <f t="shared" ca="1" si="101"/>
        <v>0</v>
      </c>
      <c r="EQ56" s="152">
        <f t="shared" ca="1" si="102"/>
        <v>0</v>
      </c>
      <c r="ER56" s="152">
        <f t="shared" ca="1" si="103"/>
        <v>0</v>
      </c>
      <c r="ES56" s="152">
        <f t="shared" ca="1" si="104"/>
        <v>0</v>
      </c>
      <c r="ET56" s="152">
        <f t="shared" ca="1" si="105"/>
        <v>0</v>
      </c>
      <c r="EU56" s="154">
        <f t="shared" ca="1" si="166"/>
        <v>0</v>
      </c>
      <c r="EV56" s="152" t="str">
        <f t="shared" ca="1" si="167"/>
        <v/>
      </c>
      <c r="EW56" s="152" t="str">
        <f t="shared" ca="1" si="168"/>
        <v/>
      </c>
      <c r="EX56" s="152" t="str">
        <f t="shared" ca="1" si="169"/>
        <v/>
      </c>
      <c r="EY56" s="152" t="str">
        <f t="shared" ca="1" si="170"/>
        <v/>
      </c>
      <c r="EZ56" s="152" t="str">
        <f t="shared" ca="1" si="171"/>
        <v/>
      </c>
      <c r="FA56" s="152" t="str">
        <f t="shared" ca="1" si="172"/>
        <v/>
      </c>
      <c r="FB56" s="152" t="str">
        <f t="shared" ca="1" si="173"/>
        <v/>
      </c>
      <c r="FC56" s="152" t="str">
        <f t="shared" ca="1" si="174"/>
        <v/>
      </c>
      <c r="FD56" s="152" t="str">
        <f t="shared" ca="1" si="175"/>
        <v/>
      </c>
      <c r="FE56" s="152" t="str">
        <f t="shared" ca="1" si="176"/>
        <v/>
      </c>
      <c r="FF56" s="152" t="str">
        <f t="shared" ca="1" si="177"/>
        <v/>
      </c>
      <c r="FG56" s="152" t="str">
        <f t="shared" ca="1" si="178"/>
        <v/>
      </c>
      <c r="FH56" s="154">
        <f t="shared" ca="1" si="145"/>
        <v>0</v>
      </c>
      <c r="FI56" s="152">
        <f t="shared" ca="1" si="179"/>
        <v>0</v>
      </c>
      <c r="FJ56" s="153"/>
      <c r="FK56" s="152">
        <f t="shared" ca="1" si="107"/>
        <v>0</v>
      </c>
      <c r="FL56" s="152">
        <f t="shared" ca="1" si="108"/>
        <v>0</v>
      </c>
      <c r="FM56" s="152">
        <f t="shared" ca="1" si="109"/>
        <v>0</v>
      </c>
      <c r="FN56" s="152">
        <f t="shared" ca="1" si="110"/>
        <v>0</v>
      </c>
      <c r="FO56" s="153"/>
      <c r="FP56" s="158" t="str">
        <f t="shared" ca="1" si="111"/>
        <v/>
      </c>
      <c r="FQ56" s="243" t="str">
        <f t="shared" ca="1" si="112"/>
        <v/>
      </c>
      <c r="FR56" s="159" t="str">
        <f t="shared" ca="1" si="113"/>
        <v/>
      </c>
      <c r="FS56" s="160"/>
      <c r="FT56" s="161">
        <f t="shared" ca="1" si="114"/>
        <v>0</v>
      </c>
      <c r="FU56" s="162">
        <f t="shared" ca="1" si="115"/>
        <v>0</v>
      </c>
      <c r="FV56" s="162">
        <f t="shared" ca="1" si="116"/>
        <v>0</v>
      </c>
      <c r="FW56" s="162">
        <f t="shared" ca="1" si="117"/>
        <v>0</v>
      </c>
      <c r="FX56" s="162">
        <f t="shared" ca="1" si="118"/>
        <v>0</v>
      </c>
      <c r="FY56" s="162">
        <f t="shared" ca="1" si="119"/>
        <v>0</v>
      </c>
      <c r="FZ56" s="162">
        <f t="shared" ca="1" si="120"/>
        <v>0</v>
      </c>
      <c r="GA56" s="162">
        <f t="shared" ca="1" si="121"/>
        <v>0</v>
      </c>
      <c r="GB56" s="162">
        <f t="shared" ca="1" si="122"/>
        <v>0</v>
      </c>
      <c r="GC56" s="162">
        <f t="shared" ca="1" si="123"/>
        <v>0</v>
      </c>
      <c r="GD56" s="162">
        <f t="shared" ca="1" si="124"/>
        <v>0</v>
      </c>
      <c r="GE56" s="162">
        <f t="shared" ca="1" si="125"/>
        <v>0</v>
      </c>
      <c r="GF56" s="162">
        <f t="shared" ca="1" si="126"/>
        <v>0</v>
      </c>
      <c r="GG56" s="161">
        <f t="shared" ca="1" si="127"/>
        <v>0</v>
      </c>
      <c r="GH56" s="161">
        <f t="shared" ca="1" si="128"/>
        <v>0</v>
      </c>
      <c r="GI56" s="161">
        <f t="shared" ca="1" si="129"/>
        <v>0</v>
      </c>
      <c r="GJ56" s="161">
        <f t="shared" ca="1" si="130"/>
        <v>0</v>
      </c>
      <c r="GK56" s="161">
        <f t="shared" ca="1" si="131"/>
        <v>0</v>
      </c>
      <c r="GL56" s="157"/>
      <c r="GM56" s="163">
        <f t="shared" ca="1" si="39"/>
        <v>0</v>
      </c>
      <c r="GN56" s="163">
        <f t="shared" ca="1" si="40"/>
        <v>0</v>
      </c>
      <c r="GO56" s="163">
        <f t="shared" ca="1" si="41"/>
        <v>0</v>
      </c>
      <c r="GP56" s="163">
        <f t="shared" ca="1" si="42"/>
        <v>0</v>
      </c>
      <c r="GQ56" s="163">
        <f t="shared" ca="1" si="43"/>
        <v>0</v>
      </c>
      <c r="GR56" s="163">
        <f t="shared" ca="1" si="44"/>
        <v>0</v>
      </c>
      <c r="GS56" s="163">
        <f t="shared" ca="1" si="45"/>
        <v>0</v>
      </c>
      <c r="GT56" s="163">
        <f t="shared" ca="1" si="46"/>
        <v>0</v>
      </c>
      <c r="GU56" s="163">
        <f t="shared" ca="1" si="47"/>
        <v>0</v>
      </c>
      <c r="GV56" s="163">
        <f t="shared" ca="1" si="48"/>
        <v>0</v>
      </c>
      <c r="GW56" s="163">
        <f t="shared" ca="1" si="49"/>
        <v>0</v>
      </c>
      <c r="GX56" s="164">
        <f t="shared" ca="1" si="50"/>
        <v>0</v>
      </c>
      <c r="GY56" s="165">
        <f t="shared" ca="1" si="132"/>
        <v>0</v>
      </c>
      <c r="GZ56" s="165">
        <f t="shared" ca="1" si="133"/>
        <v>0</v>
      </c>
      <c r="HA56" s="166">
        <f t="shared" ca="1" si="134"/>
        <v>0</v>
      </c>
      <c r="HB56" s="245">
        <f t="shared" ca="1" si="135"/>
        <v>1</v>
      </c>
      <c r="HC56" s="166">
        <f t="shared" ca="1" si="136"/>
        <v>0</v>
      </c>
      <c r="HD56" s="167">
        <f t="shared" ca="1" si="51"/>
        <v>0</v>
      </c>
      <c r="HE56" s="168">
        <f t="shared" ca="1" si="52"/>
        <v>0</v>
      </c>
      <c r="HF56" s="169">
        <f t="shared" ca="1" si="53"/>
        <v>0</v>
      </c>
      <c r="HG56" s="170" t="str">
        <f t="shared" ca="1" si="137"/>
        <v/>
      </c>
      <c r="HH56" s="171">
        <f t="shared" ca="1" si="138"/>
        <v>0</v>
      </c>
      <c r="HI56" s="246" t="str">
        <f t="shared" ca="1" si="139"/>
        <v/>
      </c>
      <c r="HJ56" s="221">
        <f t="shared" ca="1" si="140"/>
        <v>0</v>
      </c>
      <c r="HK56" s="249">
        <f t="shared" ca="1" si="141"/>
        <v>1</v>
      </c>
      <c r="HL56" s="197">
        <f t="shared" ca="1" si="142"/>
        <v>0</v>
      </c>
      <c r="HN56" s="162" t="str">
        <f t="shared" ca="1" si="180"/>
        <v/>
      </c>
      <c r="HO56" s="161" t="str">
        <f t="shared" ca="1" si="180"/>
        <v/>
      </c>
      <c r="HP56" s="161" t="str">
        <f t="shared" ca="1" si="180"/>
        <v/>
      </c>
      <c r="HQ56" s="161" t="str">
        <f t="shared" ca="1" si="180"/>
        <v/>
      </c>
      <c r="HR56" s="161" t="str">
        <f t="shared" ca="1" si="180"/>
        <v/>
      </c>
      <c r="HS56" s="161" t="str">
        <f t="shared" ca="1" si="180"/>
        <v/>
      </c>
      <c r="HT56" s="161" t="str">
        <f t="shared" ca="1" si="181"/>
        <v/>
      </c>
      <c r="HU56" s="161" t="str">
        <f t="shared" ca="1" si="181"/>
        <v/>
      </c>
      <c r="HV56" s="161" t="str">
        <f t="shared" ca="1" si="181"/>
        <v/>
      </c>
      <c r="HW56" s="161" t="str">
        <f t="shared" ca="1" si="181"/>
        <v/>
      </c>
      <c r="HX56" s="161" t="str">
        <f t="shared" ca="1" si="181"/>
        <v/>
      </c>
      <c r="HY56" s="161" t="str">
        <f t="shared" ca="1" si="181"/>
        <v/>
      </c>
      <c r="HZ56" s="161">
        <f t="shared" ca="1" si="143"/>
        <v>0</v>
      </c>
      <c r="IA56" s="244">
        <f t="shared" ca="1" si="144"/>
        <v>0</v>
      </c>
    </row>
    <row r="57" spans="2:235">
      <c r="B57" s="129">
        <v>43</v>
      </c>
      <c r="C57" s="295"/>
      <c r="D57" s="296"/>
      <c r="E57" s="297"/>
      <c r="F57" s="298"/>
      <c r="G57" s="18"/>
      <c r="H57" s="3"/>
      <c r="I57" s="3"/>
      <c r="J57" s="4"/>
      <c r="K57" s="287"/>
      <c r="L57" s="288"/>
      <c r="M57" s="208"/>
      <c r="N57" s="19"/>
      <c r="O57" s="11"/>
      <c r="P57" s="19"/>
      <c r="Q57" s="11"/>
      <c r="R57" s="3"/>
      <c r="S57" s="5"/>
      <c r="T57" s="6"/>
      <c r="U57" s="1"/>
      <c r="V57" s="8"/>
      <c r="W57" s="2"/>
      <c r="X57" s="8"/>
      <c r="Y57" s="9"/>
      <c r="Z57" s="10"/>
      <c r="AA57" s="9"/>
      <c r="AB57" s="10"/>
      <c r="AC57" s="9"/>
      <c r="AD57" s="10"/>
      <c r="AE57" s="9"/>
      <c r="AF57" s="10"/>
      <c r="AG57" s="9"/>
      <c r="AH57" s="10"/>
      <c r="AI57" s="9"/>
      <c r="AJ57" s="15"/>
      <c r="AK57" s="16"/>
      <c r="AL57" s="15"/>
      <c r="AM57" s="16"/>
      <c r="AN57" s="15"/>
      <c r="AO57" s="16"/>
      <c r="AP57" s="15"/>
      <c r="AQ57" s="16"/>
      <c r="AR57" s="15"/>
      <c r="AS57" s="16"/>
      <c r="AT57" s="15"/>
      <c r="AU57" s="16"/>
      <c r="AV57" s="216"/>
      <c r="AW57" s="210"/>
      <c r="AX57" s="12"/>
      <c r="AY57" s="19"/>
      <c r="AZ57" s="226"/>
      <c r="BA57" s="211"/>
      <c r="BB57" s="214" t="str">
        <f t="shared" ca="1" si="5"/>
        <v/>
      </c>
      <c r="BC57" s="209"/>
      <c r="BD57" s="209"/>
      <c r="BE57" s="130">
        <f t="shared" ca="1" si="56"/>
        <v>0</v>
      </c>
      <c r="BF57" s="131"/>
      <c r="BG57" s="132" t="str">
        <f t="shared" ca="1" si="57"/>
        <v>○</v>
      </c>
      <c r="BH57" s="132" t="str">
        <f t="shared" ca="1" si="58"/>
        <v/>
      </c>
      <c r="BI57" s="132"/>
      <c r="BJ57" s="132" t="str">
        <f t="shared" ca="1" si="59"/>
        <v/>
      </c>
      <c r="BK57" s="132" t="str">
        <f t="shared" ca="1" si="60"/>
        <v>○</v>
      </c>
      <c r="BL57" s="132"/>
      <c r="BM57" s="132"/>
      <c r="BN57" s="132" t="str">
        <f t="shared" ca="1" si="61"/>
        <v/>
      </c>
      <c r="BO57" s="132" t="str">
        <f t="shared" ca="1" si="62"/>
        <v>○</v>
      </c>
      <c r="BP57" s="132" t="str">
        <f t="shared" ca="1" si="63"/>
        <v/>
      </c>
      <c r="BQ57" s="132"/>
      <c r="BR57" s="172"/>
      <c r="BS57" s="174"/>
      <c r="BT57" s="174"/>
      <c r="BU57" s="174"/>
      <c r="BV57" s="174"/>
      <c r="BW57" s="174"/>
      <c r="BX57" s="174"/>
      <c r="BY57" s="174"/>
      <c r="BZ57" s="174"/>
      <c r="CA57" s="174"/>
      <c r="CB57" s="174"/>
      <c r="CC57" s="174"/>
      <c r="CD57" s="174"/>
      <c r="CE57" s="175"/>
      <c r="CF57" s="26">
        <v>56</v>
      </c>
      <c r="CG57" s="136">
        <f t="shared" ca="1" si="64"/>
        <v>43</v>
      </c>
      <c r="CH57" s="289">
        <f t="shared" ca="1" si="65"/>
        <v>0</v>
      </c>
      <c r="CI57" s="290"/>
      <c r="CJ57" s="291">
        <f t="shared" ca="1" si="66"/>
        <v>0</v>
      </c>
      <c r="CK57" s="292"/>
      <c r="CL57" s="137">
        <f t="shared" ca="1" si="67"/>
        <v>0</v>
      </c>
      <c r="CM57" s="136">
        <f t="shared" ca="1" si="68"/>
        <v>0</v>
      </c>
      <c r="CN57" s="138">
        <f t="shared" ca="1" si="69"/>
        <v>0</v>
      </c>
      <c r="CO57" s="139">
        <f t="shared" ca="1" si="70"/>
        <v>0</v>
      </c>
      <c r="CP57" s="289">
        <f t="shared" ca="1" si="71"/>
        <v>0</v>
      </c>
      <c r="CQ57" s="290"/>
      <c r="CR57" s="241">
        <f t="shared" ca="1" si="72"/>
        <v>1</v>
      </c>
      <c r="CS57" s="140">
        <f t="shared" ca="1" si="73"/>
        <v>0</v>
      </c>
      <c r="CT57" s="256">
        <f t="shared" ca="1" si="162"/>
        <v>12</v>
      </c>
      <c r="CU57" s="141">
        <f t="shared" ca="1" si="74"/>
        <v>0</v>
      </c>
      <c r="CV57" s="142">
        <f t="shared" ca="1" si="75"/>
        <v>0</v>
      </c>
      <c r="CW57" s="143">
        <f t="shared" ca="1" si="76"/>
        <v>0</v>
      </c>
      <c r="CX57" s="143">
        <f t="shared" ca="1" si="163"/>
        <v>0</v>
      </c>
      <c r="CY57" s="257">
        <f t="shared" ca="1" si="77"/>
        <v>0</v>
      </c>
      <c r="CZ57" s="136">
        <f t="shared" ca="1" si="78"/>
        <v>0</v>
      </c>
      <c r="DA57" s="144">
        <f t="shared" ca="1" si="79"/>
        <v>0</v>
      </c>
      <c r="DB57" s="143">
        <f t="shared" ca="1" si="80"/>
        <v>0</v>
      </c>
      <c r="DC57" s="143">
        <f t="shared" ca="1" si="81"/>
        <v>0</v>
      </c>
      <c r="DD57" s="136">
        <f t="shared" ca="1" si="82"/>
        <v>0</v>
      </c>
      <c r="DE57" s="242">
        <f t="shared" ca="1" si="83"/>
        <v>0</v>
      </c>
      <c r="DF57" s="136">
        <f t="shared" ca="1" si="84"/>
        <v>0</v>
      </c>
      <c r="DG57" s="145">
        <f t="shared" ca="1" si="85"/>
        <v>0</v>
      </c>
      <c r="DH57" s="146">
        <f t="shared" ca="1" si="86"/>
        <v>0</v>
      </c>
      <c r="DI57" s="242">
        <f t="shared" ca="1" si="87"/>
        <v>0</v>
      </c>
      <c r="DJ57" s="147"/>
      <c r="DK57" s="148">
        <f t="shared" ca="1" si="88"/>
        <v>0</v>
      </c>
      <c r="DL57" s="148">
        <f t="shared" ca="1" si="89"/>
        <v>0</v>
      </c>
      <c r="DM57" s="149">
        <f t="shared" ca="1" si="90"/>
        <v>0</v>
      </c>
      <c r="DN57" s="150">
        <f t="shared" ca="1" si="91"/>
        <v>1</v>
      </c>
      <c r="DO57" s="147"/>
      <c r="DP57" s="151">
        <f t="shared" ca="1" si="92"/>
        <v>0</v>
      </c>
      <c r="DQ57" s="152">
        <f t="shared" ca="1" si="93"/>
        <v>0</v>
      </c>
      <c r="DR57" s="152">
        <f t="shared" ca="1" si="8"/>
        <v>0</v>
      </c>
      <c r="DS57" s="152" t="str">
        <f t="shared" ca="1" si="164"/>
        <v/>
      </c>
      <c r="DT57" s="152">
        <f t="shared" ca="1" si="165"/>
        <v>0</v>
      </c>
      <c r="DU57" s="152" t="str">
        <f t="shared" ca="1" si="11"/>
        <v/>
      </c>
      <c r="DV57" s="153"/>
      <c r="DW57" s="151">
        <f t="shared" ca="1" si="12"/>
        <v>0</v>
      </c>
      <c r="DX57" s="145">
        <f t="shared" ca="1" si="13"/>
        <v>0</v>
      </c>
      <c r="DY57" s="145">
        <f t="shared" ca="1" si="14"/>
        <v>0</v>
      </c>
      <c r="DZ57" s="145">
        <f t="shared" ca="1" si="15"/>
        <v>0</v>
      </c>
      <c r="EA57" s="145">
        <f t="shared" ca="1" si="16"/>
        <v>0</v>
      </c>
      <c r="EB57" s="145">
        <f t="shared" ca="1" si="17"/>
        <v>0</v>
      </c>
      <c r="EC57" s="145">
        <f t="shared" ca="1" si="18"/>
        <v>0</v>
      </c>
      <c r="ED57" s="145">
        <f t="shared" ca="1" si="19"/>
        <v>0</v>
      </c>
      <c r="EE57" s="145">
        <f t="shared" ca="1" si="20"/>
        <v>0</v>
      </c>
      <c r="EF57" s="145">
        <f t="shared" ca="1" si="21"/>
        <v>0</v>
      </c>
      <c r="EG57" s="145">
        <f t="shared" ca="1" si="22"/>
        <v>0</v>
      </c>
      <c r="EH57" s="145">
        <f t="shared" ca="1" si="23"/>
        <v>0</v>
      </c>
      <c r="EI57" s="152">
        <f t="shared" ca="1" si="94"/>
        <v>0</v>
      </c>
      <c r="EJ57" s="152">
        <f t="shared" ca="1" si="95"/>
        <v>0</v>
      </c>
      <c r="EK57" s="152">
        <f t="shared" ca="1" si="96"/>
        <v>0</v>
      </c>
      <c r="EL57" s="152">
        <f t="shared" ca="1" si="97"/>
        <v>0</v>
      </c>
      <c r="EM57" s="152">
        <f t="shared" ca="1" si="98"/>
        <v>0</v>
      </c>
      <c r="EN57" s="152">
        <f t="shared" ca="1" si="99"/>
        <v>0</v>
      </c>
      <c r="EO57" s="152">
        <f t="shared" ca="1" si="100"/>
        <v>0</v>
      </c>
      <c r="EP57" s="152">
        <f t="shared" ca="1" si="101"/>
        <v>0</v>
      </c>
      <c r="EQ57" s="152">
        <f t="shared" ca="1" si="102"/>
        <v>0</v>
      </c>
      <c r="ER57" s="152">
        <f t="shared" ca="1" si="103"/>
        <v>0</v>
      </c>
      <c r="ES57" s="152">
        <f t="shared" ca="1" si="104"/>
        <v>0</v>
      </c>
      <c r="ET57" s="152">
        <f t="shared" ca="1" si="105"/>
        <v>0</v>
      </c>
      <c r="EU57" s="154">
        <f t="shared" ca="1" si="166"/>
        <v>0</v>
      </c>
      <c r="EV57" s="152" t="str">
        <f t="shared" ca="1" si="167"/>
        <v/>
      </c>
      <c r="EW57" s="152" t="str">
        <f t="shared" ca="1" si="168"/>
        <v/>
      </c>
      <c r="EX57" s="152" t="str">
        <f t="shared" ca="1" si="169"/>
        <v/>
      </c>
      <c r="EY57" s="152" t="str">
        <f t="shared" ca="1" si="170"/>
        <v/>
      </c>
      <c r="EZ57" s="152" t="str">
        <f t="shared" ca="1" si="171"/>
        <v/>
      </c>
      <c r="FA57" s="152" t="str">
        <f t="shared" ca="1" si="172"/>
        <v/>
      </c>
      <c r="FB57" s="152" t="str">
        <f t="shared" ca="1" si="173"/>
        <v/>
      </c>
      <c r="FC57" s="152" t="str">
        <f t="shared" ca="1" si="174"/>
        <v/>
      </c>
      <c r="FD57" s="152" t="str">
        <f t="shared" ca="1" si="175"/>
        <v/>
      </c>
      <c r="FE57" s="152" t="str">
        <f t="shared" ca="1" si="176"/>
        <v/>
      </c>
      <c r="FF57" s="152" t="str">
        <f t="shared" ca="1" si="177"/>
        <v/>
      </c>
      <c r="FG57" s="152" t="str">
        <f t="shared" ca="1" si="178"/>
        <v/>
      </c>
      <c r="FH57" s="154">
        <f t="shared" ca="1" si="145"/>
        <v>0</v>
      </c>
      <c r="FI57" s="152">
        <f t="shared" ca="1" si="179"/>
        <v>0</v>
      </c>
      <c r="FJ57" s="153"/>
      <c r="FK57" s="152">
        <f t="shared" ca="1" si="107"/>
        <v>0</v>
      </c>
      <c r="FL57" s="152">
        <f t="shared" ca="1" si="108"/>
        <v>0</v>
      </c>
      <c r="FM57" s="152">
        <f t="shared" ca="1" si="109"/>
        <v>0</v>
      </c>
      <c r="FN57" s="152">
        <f t="shared" ca="1" si="110"/>
        <v>0</v>
      </c>
      <c r="FO57" s="153"/>
      <c r="FP57" s="158" t="str">
        <f t="shared" ca="1" si="111"/>
        <v/>
      </c>
      <c r="FQ57" s="243" t="str">
        <f t="shared" ca="1" si="112"/>
        <v/>
      </c>
      <c r="FR57" s="159" t="str">
        <f t="shared" ca="1" si="113"/>
        <v/>
      </c>
      <c r="FS57" s="160"/>
      <c r="FT57" s="161">
        <f t="shared" ca="1" si="114"/>
        <v>0</v>
      </c>
      <c r="FU57" s="162">
        <f t="shared" ca="1" si="115"/>
        <v>0</v>
      </c>
      <c r="FV57" s="162">
        <f t="shared" ca="1" si="116"/>
        <v>0</v>
      </c>
      <c r="FW57" s="162">
        <f t="shared" ca="1" si="117"/>
        <v>0</v>
      </c>
      <c r="FX57" s="162">
        <f t="shared" ca="1" si="118"/>
        <v>0</v>
      </c>
      <c r="FY57" s="162">
        <f t="shared" ca="1" si="119"/>
        <v>0</v>
      </c>
      <c r="FZ57" s="162">
        <f t="shared" ca="1" si="120"/>
        <v>0</v>
      </c>
      <c r="GA57" s="162">
        <f t="shared" ca="1" si="121"/>
        <v>0</v>
      </c>
      <c r="GB57" s="162">
        <f t="shared" ca="1" si="122"/>
        <v>0</v>
      </c>
      <c r="GC57" s="162">
        <f t="shared" ca="1" si="123"/>
        <v>0</v>
      </c>
      <c r="GD57" s="162">
        <f t="shared" ca="1" si="124"/>
        <v>0</v>
      </c>
      <c r="GE57" s="162">
        <f t="shared" ca="1" si="125"/>
        <v>0</v>
      </c>
      <c r="GF57" s="162">
        <f t="shared" ca="1" si="126"/>
        <v>0</v>
      </c>
      <c r="GG57" s="161">
        <f t="shared" ca="1" si="127"/>
        <v>0</v>
      </c>
      <c r="GH57" s="161">
        <f t="shared" ca="1" si="128"/>
        <v>0</v>
      </c>
      <c r="GI57" s="161">
        <f t="shared" ca="1" si="129"/>
        <v>0</v>
      </c>
      <c r="GJ57" s="161">
        <f t="shared" ca="1" si="130"/>
        <v>0</v>
      </c>
      <c r="GK57" s="161">
        <f t="shared" ca="1" si="131"/>
        <v>0</v>
      </c>
      <c r="GL57" s="157"/>
      <c r="GM57" s="163">
        <f t="shared" ca="1" si="39"/>
        <v>0</v>
      </c>
      <c r="GN57" s="163">
        <f t="shared" ca="1" si="40"/>
        <v>0</v>
      </c>
      <c r="GO57" s="163">
        <f t="shared" ca="1" si="41"/>
        <v>0</v>
      </c>
      <c r="GP57" s="163">
        <f t="shared" ca="1" si="42"/>
        <v>0</v>
      </c>
      <c r="GQ57" s="163">
        <f t="shared" ca="1" si="43"/>
        <v>0</v>
      </c>
      <c r="GR57" s="163">
        <f t="shared" ca="1" si="44"/>
        <v>0</v>
      </c>
      <c r="GS57" s="163">
        <f t="shared" ca="1" si="45"/>
        <v>0</v>
      </c>
      <c r="GT57" s="163">
        <f t="shared" ca="1" si="46"/>
        <v>0</v>
      </c>
      <c r="GU57" s="163">
        <f t="shared" ca="1" si="47"/>
        <v>0</v>
      </c>
      <c r="GV57" s="163">
        <f t="shared" ca="1" si="48"/>
        <v>0</v>
      </c>
      <c r="GW57" s="163">
        <f t="shared" ca="1" si="49"/>
        <v>0</v>
      </c>
      <c r="GX57" s="164">
        <f t="shared" ca="1" si="50"/>
        <v>0</v>
      </c>
      <c r="GY57" s="165">
        <f t="shared" ca="1" si="132"/>
        <v>0</v>
      </c>
      <c r="GZ57" s="165">
        <f t="shared" ca="1" si="133"/>
        <v>0</v>
      </c>
      <c r="HA57" s="166">
        <f t="shared" ca="1" si="134"/>
        <v>0</v>
      </c>
      <c r="HB57" s="245">
        <f t="shared" ca="1" si="135"/>
        <v>1</v>
      </c>
      <c r="HC57" s="166">
        <f t="shared" ca="1" si="136"/>
        <v>0</v>
      </c>
      <c r="HD57" s="167">
        <f t="shared" ca="1" si="51"/>
        <v>0</v>
      </c>
      <c r="HE57" s="168">
        <f t="shared" ca="1" si="52"/>
        <v>0</v>
      </c>
      <c r="HF57" s="169">
        <f t="shared" ca="1" si="53"/>
        <v>0</v>
      </c>
      <c r="HG57" s="170" t="str">
        <f t="shared" ca="1" si="137"/>
        <v/>
      </c>
      <c r="HH57" s="171">
        <f t="shared" ca="1" si="138"/>
        <v>0</v>
      </c>
      <c r="HI57" s="246" t="str">
        <f t="shared" ca="1" si="139"/>
        <v/>
      </c>
      <c r="HJ57" s="221">
        <f t="shared" ca="1" si="140"/>
        <v>0</v>
      </c>
      <c r="HK57" s="249">
        <f t="shared" ca="1" si="141"/>
        <v>1</v>
      </c>
      <c r="HL57" s="197">
        <f t="shared" ca="1" si="142"/>
        <v>0</v>
      </c>
      <c r="HN57" s="162" t="str">
        <f t="shared" ca="1" si="180"/>
        <v/>
      </c>
      <c r="HO57" s="161" t="str">
        <f t="shared" ca="1" si="180"/>
        <v/>
      </c>
      <c r="HP57" s="161" t="str">
        <f t="shared" ca="1" si="180"/>
        <v/>
      </c>
      <c r="HQ57" s="161" t="str">
        <f t="shared" ca="1" si="180"/>
        <v/>
      </c>
      <c r="HR57" s="161" t="str">
        <f t="shared" ca="1" si="180"/>
        <v/>
      </c>
      <c r="HS57" s="161" t="str">
        <f t="shared" ca="1" si="180"/>
        <v/>
      </c>
      <c r="HT57" s="161" t="str">
        <f t="shared" ca="1" si="181"/>
        <v/>
      </c>
      <c r="HU57" s="161" t="str">
        <f t="shared" ca="1" si="181"/>
        <v/>
      </c>
      <c r="HV57" s="161" t="str">
        <f t="shared" ca="1" si="181"/>
        <v/>
      </c>
      <c r="HW57" s="161" t="str">
        <f t="shared" ca="1" si="181"/>
        <v/>
      </c>
      <c r="HX57" s="161" t="str">
        <f t="shared" ca="1" si="181"/>
        <v/>
      </c>
      <c r="HY57" s="161" t="str">
        <f t="shared" ca="1" si="181"/>
        <v/>
      </c>
      <c r="HZ57" s="161">
        <f t="shared" ca="1" si="143"/>
        <v>0</v>
      </c>
      <c r="IA57" s="244">
        <f t="shared" ca="1" si="144"/>
        <v>0</v>
      </c>
    </row>
    <row r="58" spans="2:235">
      <c r="B58" s="129">
        <v>44</v>
      </c>
      <c r="C58" s="295"/>
      <c r="D58" s="296"/>
      <c r="E58" s="297"/>
      <c r="F58" s="298"/>
      <c r="G58" s="18"/>
      <c r="H58" s="3"/>
      <c r="I58" s="3"/>
      <c r="J58" s="4"/>
      <c r="K58" s="287"/>
      <c r="L58" s="288"/>
      <c r="M58" s="208"/>
      <c r="N58" s="19"/>
      <c r="O58" s="11"/>
      <c r="P58" s="19"/>
      <c r="Q58" s="11"/>
      <c r="R58" s="3"/>
      <c r="S58" s="5"/>
      <c r="T58" s="6"/>
      <c r="U58" s="1"/>
      <c r="V58" s="8"/>
      <c r="W58" s="2"/>
      <c r="X58" s="8"/>
      <c r="Y58" s="9"/>
      <c r="Z58" s="10"/>
      <c r="AA58" s="9"/>
      <c r="AB58" s="10"/>
      <c r="AC58" s="9"/>
      <c r="AD58" s="10"/>
      <c r="AE58" s="9"/>
      <c r="AF58" s="10"/>
      <c r="AG58" s="9"/>
      <c r="AH58" s="10"/>
      <c r="AI58" s="9"/>
      <c r="AJ58" s="15"/>
      <c r="AK58" s="16"/>
      <c r="AL58" s="15"/>
      <c r="AM58" s="16"/>
      <c r="AN58" s="15"/>
      <c r="AO58" s="16"/>
      <c r="AP58" s="15"/>
      <c r="AQ58" s="16"/>
      <c r="AR58" s="15"/>
      <c r="AS58" s="16"/>
      <c r="AT58" s="15"/>
      <c r="AU58" s="16"/>
      <c r="AV58" s="216"/>
      <c r="AW58" s="210"/>
      <c r="AX58" s="12"/>
      <c r="AY58" s="19"/>
      <c r="AZ58" s="226"/>
      <c r="BA58" s="211"/>
      <c r="BB58" s="214" t="str">
        <f t="shared" ca="1" si="5"/>
        <v/>
      </c>
      <c r="BC58" s="209"/>
      <c r="BD58" s="209"/>
      <c r="BE58" s="130">
        <f t="shared" ca="1" si="56"/>
        <v>0</v>
      </c>
      <c r="BF58" s="131"/>
      <c r="BG58" s="132" t="str">
        <f t="shared" ca="1" si="57"/>
        <v>○</v>
      </c>
      <c r="BH58" s="132" t="str">
        <f t="shared" ca="1" si="58"/>
        <v/>
      </c>
      <c r="BI58" s="132"/>
      <c r="BJ58" s="132" t="str">
        <f t="shared" ca="1" si="59"/>
        <v/>
      </c>
      <c r="BK58" s="132" t="str">
        <f t="shared" ca="1" si="60"/>
        <v>○</v>
      </c>
      <c r="BL58" s="132"/>
      <c r="BM58" s="132"/>
      <c r="BN58" s="132" t="str">
        <f t="shared" ca="1" si="61"/>
        <v/>
      </c>
      <c r="BO58" s="132" t="str">
        <f t="shared" ca="1" si="62"/>
        <v>○</v>
      </c>
      <c r="BP58" s="132" t="str">
        <f t="shared" ca="1" si="63"/>
        <v/>
      </c>
      <c r="BQ58" s="132"/>
      <c r="BR58" s="172"/>
      <c r="BS58" s="174"/>
      <c r="BT58" s="174"/>
      <c r="BU58" s="174"/>
      <c r="BV58" s="174"/>
      <c r="BW58" s="174"/>
      <c r="BX58" s="174"/>
      <c r="BY58" s="174"/>
      <c r="BZ58" s="174"/>
      <c r="CA58" s="174"/>
      <c r="CB58" s="174"/>
      <c r="CC58" s="174"/>
      <c r="CD58" s="174"/>
      <c r="CE58" s="175"/>
      <c r="CF58" s="26">
        <v>57</v>
      </c>
      <c r="CG58" s="136">
        <f t="shared" ca="1" si="64"/>
        <v>44</v>
      </c>
      <c r="CH58" s="289">
        <f t="shared" ca="1" si="65"/>
        <v>0</v>
      </c>
      <c r="CI58" s="290"/>
      <c r="CJ58" s="291">
        <f t="shared" ca="1" si="66"/>
        <v>0</v>
      </c>
      <c r="CK58" s="292"/>
      <c r="CL58" s="137">
        <f t="shared" ca="1" si="67"/>
        <v>0</v>
      </c>
      <c r="CM58" s="136">
        <f t="shared" ca="1" si="68"/>
        <v>0</v>
      </c>
      <c r="CN58" s="138">
        <f t="shared" ca="1" si="69"/>
        <v>0</v>
      </c>
      <c r="CO58" s="139">
        <f t="shared" ca="1" si="70"/>
        <v>0</v>
      </c>
      <c r="CP58" s="289">
        <f t="shared" ca="1" si="71"/>
        <v>0</v>
      </c>
      <c r="CQ58" s="290"/>
      <c r="CR58" s="241">
        <f t="shared" ca="1" si="72"/>
        <v>1</v>
      </c>
      <c r="CS58" s="140">
        <f t="shared" ca="1" si="73"/>
        <v>0</v>
      </c>
      <c r="CT58" s="256">
        <f t="shared" ca="1" si="162"/>
        <v>12</v>
      </c>
      <c r="CU58" s="141">
        <f t="shared" ca="1" si="74"/>
        <v>0</v>
      </c>
      <c r="CV58" s="142">
        <f t="shared" ca="1" si="75"/>
        <v>0</v>
      </c>
      <c r="CW58" s="143">
        <f t="shared" ca="1" si="76"/>
        <v>0</v>
      </c>
      <c r="CX58" s="143">
        <f t="shared" ca="1" si="163"/>
        <v>0</v>
      </c>
      <c r="CY58" s="257">
        <f t="shared" ca="1" si="77"/>
        <v>0</v>
      </c>
      <c r="CZ58" s="136">
        <f t="shared" ca="1" si="78"/>
        <v>0</v>
      </c>
      <c r="DA58" s="144">
        <f t="shared" ca="1" si="79"/>
        <v>0</v>
      </c>
      <c r="DB58" s="143">
        <f t="shared" ca="1" si="80"/>
        <v>0</v>
      </c>
      <c r="DC58" s="143">
        <f t="shared" ca="1" si="81"/>
        <v>0</v>
      </c>
      <c r="DD58" s="136">
        <f t="shared" ca="1" si="82"/>
        <v>0</v>
      </c>
      <c r="DE58" s="242">
        <f t="shared" ca="1" si="83"/>
        <v>0</v>
      </c>
      <c r="DF58" s="136">
        <f t="shared" ca="1" si="84"/>
        <v>0</v>
      </c>
      <c r="DG58" s="145">
        <f t="shared" ca="1" si="85"/>
        <v>0</v>
      </c>
      <c r="DH58" s="146">
        <f t="shared" ca="1" si="86"/>
        <v>0</v>
      </c>
      <c r="DI58" s="242">
        <f t="shared" ca="1" si="87"/>
        <v>0</v>
      </c>
      <c r="DJ58" s="147"/>
      <c r="DK58" s="148">
        <f t="shared" ca="1" si="88"/>
        <v>0</v>
      </c>
      <c r="DL58" s="148">
        <f t="shared" ca="1" si="89"/>
        <v>0</v>
      </c>
      <c r="DM58" s="149">
        <f t="shared" ca="1" si="90"/>
        <v>0</v>
      </c>
      <c r="DN58" s="150">
        <f t="shared" ca="1" si="91"/>
        <v>1</v>
      </c>
      <c r="DO58" s="147"/>
      <c r="DP58" s="151">
        <f t="shared" ca="1" si="92"/>
        <v>0</v>
      </c>
      <c r="DQ58" s="152">
        <f t="shared" ca="1" si="93"/>
        <v>0</v>
      </c>
      <c r="DR58" s="152">
        <f t="shared" ca="1" si="8"/>
        <v>0</v>
      </c>
      <c r="DS58" s="152" t="str">
        <f t="shared" ca="1" si="164"/>
        <v/>
      </c>
      <c r="DT58" s="152">
        <f t="shared" ca="1" si="165"/>
        <v>0</v>
      </c>
      <c r="DU58" s="152" t="str">
        <f t="shared" ca="1" si="11"/>
        <v/>
      </c>
      <c r="DV58" s="153"/>
      <c r="DW58" s="151">
        <f t="shared" ca="1" si="12"/>
        <v>0</v>
      </c>
      <c r="DX58" s="145">
        <f t="shared" ca="1" si="13"/>
        <v>0</v>
      </c>
      <c r="DY58" s="145">
        <f t="shared" ca="1" si="14"/>
        <v>0</v>
      </c>
      <c r="DZ58" s="145">
        <f t="shared" ca="1" si="15"/>
        <v>0</v>
      </c>
      <c r="EA58" s="145">
        <f t="shared" ca="1" si="16"/>
        <v>0</v>
      </c>
      <c r="EB58" s="145">
        <f t="shared" ca="1" si="17"/>
        <v>0</v>
      </c>
      <c r="EC58" s="145">
        <f t="shared" ca="1" si="18"/>
        <v>0</v>
      </c>
      <c r="ED58" s="145">
        <f t="shared" ca="1" si="19"/>
        <v>0</v>
      </c>
      <c r="EE58" s="145">
        <f t="shared" ca="1" si="20"/>
        <v>0</v>
      </c>
      <c r="EF58" s="145">
        <f t="shared" ca="1" si="21"/>
        <v>0</v>
      </c>
      <c r="EG58" s="145">
        <f t="shared" ca="1" si="22"/>
        <v>0</v>
      </c>
      <c r="EH58" s="145">
        <f t="shared" ca="1" si="23"/>
        <v>0</v>
      </c>
      <c r="EI58" s="152">
        <f t="shared" ca="1" si="94"/>
        <v>0</v>
      </c>
      <c r="EJ58" s="152">
        <f t="shared" ca="1" si="95"/>
        <v>0</v>
      </c>
      <c r="EK58" s="152">
        <f t="shared" ca="1" si="96"/>
        <v>0</v>
      </c>
      <c r="EL58" s="152">
        <f t="shared" ca="1" si="97"/>
        <v>0</v>
      </c>
      <c r="EM58" s="152">
        <f t="shared" ca="1" si="98"/>
        <v>0</v>
      </c>
      <c r="EN58" s="152">
        <f t="shared" ca="1" si="99"/>
        <v>0</v>
      </c>
      <c r="EO58" s="152">
        <f t="shared" ca="1" si="100"/>
        <v>0</v>
      </c>
      <c r="EP58" s="152">
        <f t="shared" ca="1" si="101"/>
        <v>0</v>
      </c>
      <c r="EQ58" s="152">
        <f t="shared" ca="1" si="102"/>
        <v>0</v>
      </c>
      <c r="ER58" s="152">
        <f t="shared" ca="1" si="103"/>
        <v>0</v>
      </c>
      <c r="ES58" s="152">
        <f t="shared" ca="1" si="104"/>
        <v>0</v>
      </c>
      <c r="ET58" s="152">
        <f t="shared" ca="1" si="105"/>
        <v>0</v>
      </c>
      <c r="EU58" s="154">
        <f t="shared" ca="1" si="166"/>
        <v>0</v>
      </c>
      <c r="EV58" s="152" t="str">
        <f t="shared" ca="1" si="167"/>
        <v/>
      </c>
      <c r="EW58" s="152" t="str">
        <f t="shared" ca="1" si="168"/>
        <v/>
      </c>
      <c r="EX58" s="152" t="str">
        <f t="shared" ca="1" si="169"/>
        <v/>
      </c>
      <c r="EY58" s="152" t="str">
        <f t="shared" ca="1" si="170"/>
        <v/>
      </c>
      <c r="EZ58" s="152" t="str">
        <f t="shared" ca="1" si="171"/>
        <v/>
      </c>
      <c r="FA58" s="152" t="str">
        <f t="shared" ca="1" si="172"/>
        <v/>
      </c>
      <c r="FB58" s="152" t="str">
        <f t="shared" ca="1" si="173"/>
        <v/>
      </c>
      <c r="FC58" s="152" t="str">
        <f t="shared" ca="1" si="174"/>
        <v/>
      </c>
      <c r="FD58" s="152" t="str">
        <f t="shared" ca="1" si="175"/>
        <v/>
      </c>
      <c r="FE58" s="152" t="str">
        <f t="shared" ca="1" si="176"/>
        <v/>
      </c>
      <c r="FF58" s="152" t="str">
        <f t="shared" ca="1" si="177"/>
        <v/>
      </c>
      <c r="FG58" s="152" t="str">
        <f t="shared" ca="1" si="178"/>
        <v/>
      </c>
      <c r="FH58" s="154">
        <f t="shared" ca="1" si="145"/>
        <v>0</v>
      </c>
      <c r="FI58" s="152">
        <f t="shared" ca="1" si="179"/>
        <v>0</v>
      </c>
      <c r="FJ58" s="153"/>
      <c r="FK58" s="152">
        <f t="shared" ca="1" si="107"/>
        <v>0</v>
      </c>
      <c r="FL58" s="152">
        <f t="shared" ca="1" si="108"/>
        <v>0</v>
      </c>
      <c r="FM58" s="152">
        <f t="shared" ca="1" si="109"/>
        <v>0</v>
      </c>
      <c r="FN58" s="152">
        <f t="shared" ca="1" si="110"/>
        <v>0</v>
      </c>
      <c r="FO58" s="153"/>
      <c r="FP58" s="158" t="str">
        <f t="shared" ca="1" si="111"/>
        <v/>
      </c>
      <c r="FQ58" s="243" t="str">
        <f t="shared" ca="1" si="112"/>
        <v/>
      </c>
      <c r="FR58" s="159" t="str">
        <f t="shared" ca="1" si="113"/>
        <v/>
      </c>
      <c r="FS58" s="160"/>
      <c r="FT58" s="161">
        <f t="shared" ca="1" si="114"/>
        <v>0</v>
      </c>
      <c r="FU58" s="162">
        <f t="shared" ca="1" si="115"/>
        <v>0</v>
      </c>
      <c r="FV58" s="162">
        <f t="shared" ca="1" si="116"/>
        <v>0</v>
      </c>
      <c r="FW58" s="162">
        <f t="shared" ca="1" si="117"/>
        <v>0</v>
      </c>
      <c r="FX58" s="162">
        <f t="shared" ca="1" si="118"/>
        <v>0</v>
      </c>
      <c r="FY58" s="162">
        <f t="shared" ca="1" si="119"/>
        <v>0</v>
      </c>
      <c r="FZ58" s="162">
        <f t="shared" ca="1" si="120"/>
        <v>0</v>
      </c>
      <c r="GA58" s="162">
        <f t="shared" ca="1" si="121"/>
        <v>0</v>
      </c>
      <c r="GB58" s="162">
        <f t="shared" ca="1" si="122"/>
        <v>0</v>
      </c>
      <c r="GC58" s="162">
        <f t="shared" ca="1" si="123"/>
        <v>0</v>
      </c>
      <c r="GD58" s="162">
        <f t="shared" ca="1" si="124"/>
        <v>0</v>
      </c>
      <c r="GE58" s="162">
        <f t="shared" ca="1" si="125"/>
        <v>0</v>
      </c>
      <c r="GF58" s="162">
        <f t="shared" ca="1" si="126"/>
        <v>0</v>
      </c>
      <c r="GG58" s="161">
        <f t="shared" ca="1" si="127"/>
        <v>0</v>
      </c>
      <c r="GH58" s="161">
        <f t="shared" ca="1" si="128"/>
        <v>0</v>
      </c>
      <c r="GI58" s="161">
        <f t="shared" ca="1" si="129"/>
        <v>0</v>
      </c>
      <c r="GJ58" s="161">
        <f t="shared" ca="1" si="130"/>
        <v>0</v>
      </c>
      <c r="GK58" s="161">
        <f t="shared" ca="1" si="131"/>
        <v>0</v>
      </c>
      <c r="GL58" s="157"/>
      <c r="GM58" s="163">
        <f t="shared" ca="1" si="39"/>
        <v>0</v>
      </c>
      <c r="GN58" s="163">
        <f t="shared" ca="1" si="40"/>
        <v>0</v>
      </c>
      <c r="GO58" s="163">
        <f t="shared" ca="1" si="41"/>
        <v>0</v>
      </c>
      <c r="GP58" s="163">
        <f t="shared" ca="1" si="42"/>
        <v>0</v>
      </c>
      <c r="GQ58" s="163">
        <f t="shared" ca="1" si="43"/>
        <v>0</v>
      </c>
      <c r="GR58" s="163">
        <f t="shared" ca="1" si="44"/>
        <v>0</v>
      </c>
      <c r="GS58" s="163">
        <f t="shared" ca="1" si="45"/>
        <v>0</v>
      </c>
      <c r="GT58" s="163">
        <f t="shared" ca="1" si="46"/>
        <v>0</v>
      </c>
      <c r="GU58" s="163">
        <f t="shared" ca="1" si="47"/>
        <v>0</v>
      </c>
      <c r="GV58" s="163">
        <f t="shared" ca="1" si="48"/>
        <v>0</v>
      </c>
      <c r="GW58" s="163">
        <f t="shared" ca="1" si="49"/>
        <v>0</v>
      </c>
      <c r="GX58" s="164">
        <f t="shared" ca="1" si="50"/>
        <v>0</v>
      </c>
      <c r="GY58" s="165">
        <f t="shared" ca="1" si="132"/>
        <v>0</v>
      </c>
      <c r="GZ58" s="165">
        <f t="shared" ca="1" si="133"/>
        <v>0</v>
      </c>
      <c r="HA58" s="166">
        <f t="shared" ca="1" si="134"/>
        <v>0</v>
      </c>
      <c r="HB58" s="245">
        <f t="shared" ca="1" si="135"/>
        <v>1</v>
      </c>
      <c r="HC58" s="166">
        <f t="shared" ca="1" si="136"/>
        <v>0</v>
      </c>
      <c r="HD58" s="167">
        <f t="shared" ca="1" si="51"/>
        <v>0</v>
      </c>
      <c r="HE58" s="168">
        <f t="shared" ca="1" si="52"/>
        <v>0</v>
      </c>
      <c r="HF58" s="169">
        <f t="shared" ca="1" si="53"/>
        <v>0</v>
      </c>
      <c r="HG58" s="170" t="str">
        <f t="shared" ca="1" si="137"/>
        <v/>
      </c>
      <c r="HH58" s="171">
        <f t="shared" ca="1" si="138"/>
        <v>0</v>
      </c>
      <c r="HI58" s="246" t="str">
        <f t="shared" ca="1" si="139"/>
        <v/>
      </c>
      <c r="HJ58" s="221">
        <f t="shared" ca="1" si="140"/>
        <v>0</v>
      </c>
      <c r="HK58" s="249">
        <f t="shared" ca="1" si="141"/>
        <v>1</v>
      </c>
      <c r="HL58" s="197">
        <f t="shared" ca="1" si="142"/>
        <v>0</v>
      </c>
      <c r="HN58" s="162" t="str">
        <f t="shared" ca="1" si="180"/>
        <v/>
      </c>
      <c r="HO58" s="161" t="str">
        <f t="shared" ca="1" si="180"/>
        <v/>
      </c>
      <c r="HP58" s="161" t="str">
        <f t="shared" ca="1" si="180"/>
        <v/>
      </c>
      <c r="HQ58" s="161" t="str">
        <f t="shared" ca="1" si="180"/>
        <v/>
      </c>
      <c r="HR58" s="161" t="str">
        <f t="shared" ca="1" si="180"/>
        <v/>
      </c>
      <c r="HS58" s="161" t="str">
        <f t="shared" ca="1" si="180"/>
        <v/>
      </c>
      <c r="HT58" s="161" t="str">
        <f t="shared" ca="1" si="181"/>
        <v/>
      </c>
      <c r="HU58" s="161" t="str">
        <f t="shared" ca="1" si="181"/>
        <v/>
      </c>
      <c r="HV58" s="161" t="str">
        <f t="shared" ca="1" si="181"/>
        <v/>
      </c>
      <c r="HW58" s="161" t="str">
        <f t="shared" ca="1" si="181"/>
        <v/>
      </c>
      <c r="HX58" s="161" t="str">
        <f t="shared" ca="1" si="181"/>
        <v/>
      </c>
      <c r="HY58" s="161" t="str">
        <f t="shared" ca="1" si="181"/>
        <v/>
      </c>
      <c r="HZ58" s="161">
        <f t="shared" ca="1" si="143"/>
        <v>0</v>
      </c>
      <c r="IA58" s="244">
        <f t="shared" ca="1" si="144"/>
        <v>0</v>
      </c>
    </row>
    <row r="59" spans="2:235">
      <c r="B59" s="129">
        <v>45</v>
      </c>
      <c r="C59" s="295"/>
      <c r="D59" s="296"/>
      <c r="E59" s="297"/>
      <c r="F59" s="298"/>
      <c r="G59" s="18"/>
      <c r="H59" s="3"/>
      <c r="I59" s="3"/>
      <c r="J59" s="4"/>
      <c r="K59" s="287"/>
      <c r="L59" s="288"/>
      <c r="M59" s="208"/>
      <c r="N59" s="19"/>
      <c r="O59" s="11"/>
      <c r="P59" s="19"/>
      <c r="Q59" s="11"/>
      <c r="R59" s="3"/>
      <c r="S59" s="5"/>
      <c r="T59" s="6"/>
      <c r="U59" s="1"/>
      <c r="V59" s="8"/>
      <c r="W59" s="2"/>
      <c r="X59" s="8"/>
      <c r="Y59" s="9"/>
      <c r="Z59" s="10"/>
      <c r="AA59" s="9"/>
      <c r="AB59" s="10"/>
      <c r="AC59" s="9"/>
      <c r="AD59" s="10"/>
      <c r="AE59" s="9"/>
      <c r="AF59" s="10"/>
      <c r="AG59" s="9"/>
      <c r="AH59" s="10"/>
      <c r="AI59" s="9"/>
      <c r="AJ59" s="15"/>
      <c r="AK59" s="16"/>
      <c r="AL59" s="15"/>
      <c r="AM59" s="16"/>
      <c r="AN59" s="15"/>
      <c r="AO59" s="16"/>
      <c r="AP59" s="15"/>
      <c r="AQ59" s="16"/>
      <c r="AR59" s="15"/>
      <c r="AS59" s="16"/>
      <c r="AT59" s="15"/>
      <c r="AU59" s="16"/>
      <c r="AV59" s="216"/>
      <c r="AW59" s="210"/>
      <c r="AX59" s="12"/>
      <c r="AY59" s="19"/>
      <c r="AZ59" s="226"/>
      <c r="BA59" s="211"/>
      <c r="BB59" s="214" t="str">
        <f t="shared" ca="1" si="5"/>
        <v/>
      </c>
      <c r="BC59" s="209"/>
      <c r="BD59" s="209"/>
      <c r="BE59" s="130">
        <f t="shared" ca="1" si="56"/>
        <v>0</v>
      </c>
      <c r="BF59" s="131"/>
      <c r="BG59" s="132" t="str">
        <f t="shared" ca="1" si="57"/>
        <v>○</v>
      </c>
      <c r="BH59" s="132" t="str">
        <f t="shared" ca="1" si="58"/>
        <v/>
      </c>
      <c r="BI59" s="132"/>
      <c r="BJ59" s="132" t="str">
        <f t="shared" ca="1" si="59"/>
        <v/>
      </c>
      <c r="BK59" s="132" t="str">
        <f t="shared" ca="1" si="60"/>
        <v>○</v>
      </c>
      <c r="BL59" s="132"/>
      <c r="BM59" s="132"/>
      <c r="BN59" s="132" t="str">
        <f t="shared" ca="1" si="61"/>
        <v/>
      </c>
      <c r="BO59" s="132" t="str">
        <f t="shared" ca="1" si="62"/>
        <v>○</v>
      </c>
      <c r="BP59" s="132" t="str">
        <f t="shared" ca="1" si="63"/>
        <v/>
      </c>
      <c r="BQ59" s="132"/>
      <c r="BR59" s="172"/>
      <c r="BS59" s="174"/>
      <c r="BT59" s="174"/>
      <c r="BU59" s="174"/>
      <c r="BV59" s="174"/>
      <c r="BW59" s="174"/>
      <c r="BX59" s="174"/>
      <c r="BY59" s="174"/>
      <c r="BZ59" s="174"/>
      <c r="CA59" s="174"/>
      <c r="CB59" s="174"/>
      <c r="CC59" s="174"/>
      <c r="CD59" s="174"/>
      <c r="CE59" s="175"/>
      <c r="CF59" s="26">
        <v>58</v>
      </c>
      <c r="CG59" s="136">
        <f t="shared" ca="1" si="64"/>
        <v>45</v>
      </c>
      <c r="CH59" s="289">
        <f t="shared" ca="1" si="65"/>
        <v>0</v>
      </c>
      <c r="CI59" s="290"/>
      <c r="CJ59" s="291">
        <f t="shared" ca="1" si="66"/>
        <v>0</v>
      </c>
      <c r="CK59" s="292"/>
      <c r="CL59" s="137">
        <f t="shared" ca="1" si="67"/>
        <v>0</v>
      </c>
      <c r="CM59" s="136">
        <f t="shared" ca="1" si="68"/>
        <v>0</v>
      </c>
      <c r="CN59" s="138">
        <f t="shared" ca="1" si="69"/>
        <v>0</v>
      </c>
      <c r="CO59" s="139">
        <f t="shared" ca="1" si="70"/>
        <v>0</v>
      </c>
      <c r="CP59" s="289">
        <f t="shared" ca="1" si="71"/>
        <v>0</v>
      </c>
      <c r="CQ59" s="290"/>
      <c r="CR59" s="241">
        <f t="shared" ca="1" si="72"/>
        <v>1</v>
      </c>
      <c r="CS59" s="140">
        <f t="shared" ca="1" si="73"/>
        <v>0</v>
      </c>
      <c r="CT59" s="256">
        <f t="shared" ca="1" si="162"/>
        <v>12</v>
      </c>
      <c r="CU59" s="141">
        <f t="shared" ca="1" si="74"/>
        <v>0</v>
      </c>
      <c r="CV59" s="142">
        <f t="shared" ca="1" si="75"/>
        <v>0</v>
      </c>
      <c r="CW59" s="143">
        <f t="shared" ca="1" si="76"/>
        <v>0</v>
      </c>
      <c r="CX59" s="143">
        <f t="shared" ca="1" si="163"/>
        <v>0</v>
      </c>
      <c r="CY59" s="257">
        <f t="shared" ca="1" si="77"/>
        <v>0</v>
      </c>
      <c r="CZ59" s="136">
        <f t="shared" ca="1" si="78"/>
        <v>0</v>
      </c>
      <c r="DA59" s="144">
        <f t="shared" ca="1" si="79"/>
        <v>0</v>
      </c>
      <c r="DB59" s="143">
        <f t="shared" ca="1" si="80"/>
        <v>0</v>
      </c>
      <c r="DC59" s="143">
        <f t="shared" ca="1" si="81"/>
        <v>0</v>
      </c>
      <c r="DD59" s="136">
        <f t="shared" ca="1" si="82"/>
        <v>0</v>
      </c>
      <c r="DE59" s="242">
        <f t="shared" ca="1" si="83"/>
        <v>0</v>
      </c>
      <c r="DF59" s="136">
        <f t="shared" ca="1" si="84"/>
        <v>0</v>
      </c>
      <c r="DG59" s="145">
        <f t="shared" ca="1" si="85"/>
        <v>0</v>
      </c>
      <c r="DH59" s="146">
        <f t="shared" ca="1" si="86"/>
        <v>0</v>
      </c>
      <c r="DI59" s="242">
        <f t="shared" ca="1" si="87"/>
        <v>0</v>
      </c>
      <c r="DJ59" s="147"/>
      <c r="DK59" s="148">
        <f t="shared" ca="1" si="88"/>
        <v>0</v>
      </c>
      <c r="DL59" s="148">
        <f t="shared" ca="1" si="89"/>
        <v>0</v>
      </c>
      <c r="DM59" s="149">
        <f t="shared" ca="1" si="90"/>
        <v>0</v>
      </c>
      <c r="DN59" s="150">
        <f t="shared" ca="1" si="91"/>
        <v>1</v>
      </c>
      <c r="DO59" s="147"/>
      <c r="DP59" s="151">
        <f t="shared" ca="1" si="92"/>
        <v>0</v>
      </c>
      <c r="DQ59" s="152">
        <f t="shared" ca="1" si="93"/>
        <v>0</v>
      </c>
      <c r="DR59" s="152">
        <f t="shared" ca="1" si="8"/>
        <v>0</v>
      </c>
      <c r="DS59" s="152" t="str">
        <f t="shared" ca="1" si="164"/>
        <v/>
      </c>
      <c r="DT59" s="152">
        <f t="shared" ca="1" si="165"/>
        <v>0</v>
      </c>
      <c r="DU59" s="152" t="str">
        <f t="shared" ca="1" si="11"/>
        <v/>
      </c>
      <c r="DV59" s="153"/>
      <c r="DW59" s="151">
        <f t="shared" ca="1" si="12"/>
        <v>0</v>
      </c>
      <c r="DX59" s="145">
        <f t="shared" ca="1" si="13"/>
        <v>0</v>
      </c>
      <c r="DY59" s="145">
        <f t="shared" ca="1" si="14"/>
        <v>0</v>
      </c>
      <c r="DZ59" s="145">
        <f t="shared" ca="1" si="15"/>
        <v>0</v>
      </c>
      <c r="EA59" s="145">
        <f t="shared" ca="1" si="16"/>
        <v>0</v>
      </c>
      <c r="EB59" s="145">
        <f t="shared" ca="1" si="17"/>
        <v>0</v>
      </c>
      <c r="EC59" s="145">
        <f t="shared" ca="1" si="18"/>
        <v>0</v>
      </c>
      <c r="ED59" s="145">
        <f t="shared" ca="1" si="19"/>
        <v>0</v>
      </c>
      <c r="EE59" s="145">
        <f t="shared" ca="1" si="20"/>
        <v>0</v>
      </c>
      <c r="EF59" s="145">
        <f t="shared" ca="1" si="21"/>
        <v>0</v>
      </c>
      <c r="EG59" s="145">
        <f t="shared" ca="1" si="22"/>
        <v>0</v>
      </c>
      <c r="EH59" s="145">
        <f t="shared" ca="1" si="23"/>
        <v>0</v>
      </c>
      <c r="EI59" s="152">
        <f t="shared" ca="1" si="94"/>
        <v>0</v>
      </c>
      <c r="EJ59" s="152">
        <f t="shared" ca="1" si="95"/>
        <v>0</v>
      </c>
      <c r="EK59" s="152">
        <f t="shared" ca="1" si="96"/>
        <v>0</v>
      </c>
      <c r="EL59" s="152">
        <f t="shared" ca="1" si="97"/>
        <v>0</v>
      </c>
      <c r="EM59" s="152">
        <f t="shared" ca="1" si="98"/>
        <v>0</v>
      </c>
      <c r="EN59" s="152">
        <f t="shared" ca="1" si="99"/>
        <v>0</v>
      </c>
      <c r="EO59" s="152">
        <f t="shared" ca="1" si="100"/>
        <v>0</v>
      </c>
      <c r="EP59" s="152">
        <f t="shared" ca="1" si="101"/>
        <v>0</v>
      </c>
      <c r="EQ59" s="152">
        <f t="shared" ca="1" si="102"/>
        <v>0</v>
      </c>
      <c r="ER59" s="152">
        <f t="shared" ca="1" si="103"/>
        <v>0</v>
      </c>
      <c r="ES59" s="152">
        <f t="shared" ca="1" si="104"/>
        <v>0</v>
      </c>
      <c r="ET59" s="152">
        <f t="shared" ca="1" si="105"/>
        <v>0</v>
      </c>
      <c r="EU59" s="154">
        <f t="shared" ca="1" si="166"/>
        <v>0</v>
      </c>
      <c r="EV59" s="152" t="str">
        <f t="shared" ca="1" si="167"/>
        <v/>
      </c>
      <c r="EW59" s="152" t="str">
        <f t="shared" ca="1" si="168"/>
        <v/>
      </c>
      <c r="EX59" s="152" t="str">
        <f t="shared" ca="1" si="169"/>
        <v/>
      </c>
      <c r="EY59" s="152" t="str">
        <f t="shared" ca="1" si="170"/>
        <v/>
      </c>
      <c r="EZ59" s="152" t="str">
        <f t="shared" ca="1" si="171"/>
        <v/>
      </c>
      <c r="FA59" s="152" t="str">
        <f t="shared" ca="1" si="172"/>
        <v/>
      </c>
      <c r="FB59" s="152" t="str">
        <f t="shared" ca="1" si="173"/>
        <v/>
      </c>
      <c r="FC59" s="152" t="str">
        <f t="shared" ca="1" si="174"/>
        <v/>
      </c>
      <c r="FD59" s="152" t="str">
        <f t="shared" ca="1" si="175"/>
        <v/>
      </c>
      <c r="FE59" s="152" t="str">
        <f t="shared" ca="1" si="176"/>
        <v/>
      </c>
      <c r="FF59" s="152" t="str">
        <f t="shared" ca="1" si="177"/>
        <v/>
      </c>
      <c r="FG59" s="152" t="str">
        <f t="shared" ca="1" si="178"/>
        <v/>
      </c>
      <c r="FH59" s="154">
        <f t="shared" ca="1" si="145"/>
        <v>0</v>
      </c>
      <c r="FI59" s="152">
        <f t="shared" ca="1" si="179"/>
        <v>0</v>
      </c>
      <c r="FJ59" s="153"/>
      <c r="FK59" s="152">
        <f t="shared" ca="1" si="107"/>
        <v>0</v>
      </c>
      <c r="FL59" s="152">
        <f t="shared" ca="1" si="108"/>
        <v>0</v>
      </c>
      <c r="FM59" s="152">
        <f t="shared" ca="1" si="109"/>
        <v>0</v>
      </c>
      <c r="FN59" s="152">
        <f t="shared" ca="1" si="110"/>
        <v>0</v>
      </c>
      <c r="FO59" s="153"/>
      <c r="FP59" s="158" t="str">
        <f t="shared" ca="1" si="111"/>
        <v/>
      </c>
      <c r="FQ59" s="243" t="str">
        <f t="shared" ca="1" si="112"/>
        <v/>
      </c>
      <c r="FR59" s="159" t="str">
        <f t="shared" ca="1" si="113"/>
        <v/>
      </c>
      <c r="FS59" s="160"/>
      <c r="FT59" s="161">
        <f t="shared" ca="1" si="114"/>
        <v>0</v>
      </c>
      <c r="FU59" s="162">
        <f t="shared" ca="1" si="115"/>
        <v>0</v>
      </c>
      <c r="FV59" s="162">
        <f t="shared" ca="1" si="116"/>
        <v>0</v>
      </c>
      <c r="FW59" s="162">
        <f t="shared" ca="1" si="117"/>
        <v>0</v>
      </c>
      <c r="FX59" s="162">
        <f t="shared" ca="1" si="118"/>
        <v>0</v>
      </c>
      <c r="FY59" s="162">
        <f t="shared" ca="1" si="119"/>
        <v>0</v>
      </c>
      <c r="FZ59" s="162">
        <f t="shared" ca="1" si="120"/>
        <v>0</v>
      </c>
      <c r="GA59" s="162">
        <f t="shared" ca="1" si="121"/>
        <v>0</v>
      </c>
      <c r="GB59" s="162">
        <f t="shared" ca="1" si="122"/>
        <v>0</v>
      </c>
      <c r="GC59" s="162">
        <f t="shared" ca="1" si="123"/>
        <v>0</v>
      </c>
      <c r="GD59" s="162">
        <f t="shared" ca="1" si="124"/>
        <v>0</v>
      </c>
      <c r="GE59" s="162">
        <f t="shared" ca="1" si="125"/>
        <v>0</v>
      </c>
      <c r="GF59" s="162">
        <f t="shared" ca="1" si="126"/>
        <v>0</v>
      </c>
      <c r="GG59" s="161">
        <f t="shared" ca="1" si="127"/>
        <v>0</v>
      </c>
      <c r="GH59" s="161">
        <f t="shared" ca="1" si="128"/>
        <v>0</v>
      </c>
      <c r="GI59" s="161">
        <f t="shared" ca="1" si="129"/>
        <v>0</v>
      </c>
      <c r="GJ59" s="161">
        <f t="shared" ca="1" si="130"/>
        <v>0</v>
      </c>
      <c r="GK59" s="161">
        <f t="shared" ca="1" si="131"/>
        <v>0</v>
      </c>
      <c r="GL59" s="157"/>
      <c r="GM59" s="163">
        <f t="shared" ca="1" si="39"/>
        <v>0</v>
      </c>
      <c r="GN59" s="163">
        <f t="shared" ca="1" si="40"/>
        <v>0</v>
      </c>
      <c r="GO59" s="163">
        <f t="shared" ca="1" si="41"/>
        <v>0</v>
      </c>
      <c r="GP59" s="163">
        <f t="shared" ca="1" si="42"/>
        <v>0</v>
      </c>
      <c r="GQ59" s="163">
        <f t="shared" ca="1" si="43"/>
        <v>0</v>
      </c>
      <c r="GR59" s="163">
        <f t="shared" ca="1" si="44"/>
        <v>0</v>
      </c>
      <c r="GS59" s="163">
        <f t="shared" ca="1" si="45"/>
        <v>0</v>
      </c>
      <c r="GT59" s="163">
        <f t="shared" ca="1" si="46"/>
        <v>0</v>
      </c>
      <c r="GU59" s="163">
        <f t="shared" ca="1" si="47"/>
        <v>0</v>
      </c>
      <c r="GV59" s="163">
        <f t="shared" ca="1" si="48"/>
        <v>0</v>
      </c>
      <c r="GW59" s="163">
        <f t="shared" ca="1" si="49"/>
        <v>0</v>
      </c>
      <c r="GX59" s="164">
        <f t="shared" ca="1" si="50"/>
        <v>0</v>
      </c>
      <c r="GY59" s="165">
        <f t="shared" ca="1" si="132"/>
        <v>0</v>
      </c>
      <c r="GZ59" s="165">
        <f t="shared" ca="1" si="133"/>
        <v>0</v>
      </c>
      <c r="HA59" s="166">
        <f t="shared" ca="1" si="134"/>
        <v>0</v>
      </c>
      <c r="HB59" s="245">
        <f t="shared" ca="1" si="135"/>
        <v>1</v>
      </c>
      <c r="HC59" s="166">
        <f t="shared" ca="1" si="136"/>
        <v>0</v>
      </c>
      <c r="HD59" s="167">
        <f t="shared" ca="1" si="51"/>
        <v>0</v>
      </c>
      <c r="HE59" s="168">
        <f t="shared" ca="1" si="52"/>
        <v>0</v>
      </c>
      <c r="HF59" s="169">
        <f t="shared" ca="1" si="53"/>
        <v>0</v>
      </c>
      <c r="HG59" s="170" t="str">
        <f t="shared" ca="1" si="137"/>
        <v/>
      </c>
      <c r="HH59" s="171">
        <f t="shared" ca="1" si="138"/>
        <v>0</v>
      </c>
      <c r="HI59" s="246" t="str">
        <f t="shared" ca="1" si="139"/>
        <v/>
      </c>
      <c r="HJ59" s="221">
        <f t="shared" ca="1" si="140"/>
        <v>0</v>
      </c>
      <c r="HK59" s="249">
        <f t="shared" ca="1" si="141"/>
        <v>1</v>
      </c>
      <c r="HL59" s="197">
        <f t="shared" ca="1" si="142"/>
        <v>0</v>
      </c>
      <c r="HN59" s="162" t="str">
        <f t="shared" ca="1" si="180"/>
        <v/>
      </c>
      <c r="HO59" s="161" t="str">
        <f t="shared" ca="1" si="180"/>
        <v/>
      </c>
      <c r="HP59" s="161" t="str">
        <f t="shared" ca="1" si="180"/>
        <v/>
      </c>
      <c r="HQ59" s="161" t="str">
        <f t="shared" ca="1" si="180"/>
        <v/>
      </c>
      <c r="HR59" s="161" t="str">
        <f t="shared" ca="1" si="180"/>
        <v/>
      </c>
      <c r="HS59" s="161" t="str">
        <f t="shared" ca="1" si="180"/>
        <v/>
      </c>
      <c r="HT59" s="161" t="str">
        <f t="shared" ca="1" si="181"/>
        <v/>
      </c>
      <c r="HU59" s="161" t="str">
        <f t="shared" ca="1" si="181"/>
        <v/>
      </c>
      <c r="HV59" s="161" t="str">
        <f t="shared" ca="1" si="181"/>
        <v/>
      </c>
      <c r="HW59" s="161" t="str">
        <f t="shared" ca="1" si="181"/>
        <v/>
      </c>
      <c r="HX59" s="161" t="str">
        <f t="shared" ca="1" si="181"/>
        <v/>
      </c>
      <c r="HY59" s="161" t="str">
        <f t="shared" ca="1" si="181"/>
        <v/>
      </c>
      <c r="HZ59" s="161">
        <f t="shared" ca="1" si="143"/>
        <v>0</v>
      </c>
      <c r="IA59" s="244">
        <f t="shared" ca="1" si="144"/>
        <v>0</v>
      </c>
    </row>
    <row r="60" spans="2:235">
      <c r="B60" s="129">
        <v>46</v>
      </c>
      <c r="C60" s="295"/>
      <c r="D60" s="296"/>
      <c r="E60" s="297"/>
      <c r="F60" s="298"/>
      <c r="G60" s="18"/>
      <c r="H60" s="3"/>
      <c r="I60" s="3"/>
      <c r="J60" s="4"/>
      <c r="K60" s="287"/>
      <c r="L60" s="288"/>
      <c r="M60" s="208"/>
      <c r="N60" s="19"/>
      <c r="O60" s="11"/>
      <c r="P60" s="19"/>
      <c r="Q60" s="11"/>
      <c r="R60" s="3"/>
      <c r="S60" s="5"/>
      <c r="T60" s="6"/>
      <c r="U60" s="1"/>
      <c r="V60" s="8"/>
      <c r="W60" s="2"/>
      <c r="X60" s="8"/>
      <c r="Y60" s="9"/>
      <c r="Z60" s="10"/>
      <c r="AA60" s="9"/>
      <c r="AB60" s="10"/>
      <c r="AC60" s="9"/>
      <c r="AD60" s="10"/>
      <c r="AE60" s="9"/>
      <c r="AF60" s="10"/>
      <c r="AG60" s="9"/>
      <c r="AH60" s="10"/>
      <c r="AI60" s="9"/>
      <c r="AJ60" s="15"/>
      <c r="AK60" s="16"/>
      <c r="AL60" s="15"/>
      <c r="AM60" s="16"/>
      <c r="AN60" s="15"/>
      <c r="AO60" s="16"/>
      <c r="AP60" s="15"/>
      <c r="AQ60" s="16"/>
      <c r="AR60" s="15"/>
      <c r="AS60" s="16"/>
      <c r="AT60" s="15"/>
      <c r="AU60" s="16"/>
      <c r="AV60" s="216"/>
      <c r="AW60" s="210"/>
      <c r="AX60" s="12"/>
      <c r="AY60" s="19"/>
      <c r="AZ60" s="226"/>
      <c r="BA60" s="211"/>
      <c r="BB60" s="214" t="str">
        <f t="shared" ca="1" si="5"/>
        <v/>
      </c>
      <c r="BC60" s="209"/>
      <c r="BD60" s="209"/>
      <c r="BE60" s="130">
        <f t="shared" ca="1" si="56"/>
        <v>0</v>
      </c>
      <c r="BF60" s="131"/>
      <c r="BG60" s="132" t="str">
        <f t="shared" ca="1" si="57"/>
        <v>○</v>
      </c>
      <c r="BH60" s="132" t="str">
        <f t="shared" ca="1" si="58"/>
        <v/>
      </c>
      <c r="BI60" s="132"/>
      <c r="BJ60" s="132" t="str">
        <f t="shared" ca="1" si="59"/>
        <v/>
      </c>
      <c r="BK60" s="132" t="str">
        <f t="shared" ca="1" si="60"/>
        <v>○</v>
      </c>
      <c r="BL60" s="132"/>
      <c r="BM60" s="132"/>
      <c r="BN60" s="132" t="str">
        <f t="shared" ca="1" si="61"/>
        <v/>
      </c>
      <c r="BO60" s="132" t="str">
        <f t="shared" ca="1" si="62"/>
        <v>○</v>
      </c>
      <c r="BP60" s="132" t="str">
        <f t="shared" ca="1" si="63"/>
        <v/>
      </c>
      <c r="BQ60" s="132"/>
      <c r="BR60" s="172"/>
      <c r="BS60" s="174"/>
      <c r="BT60" s="174"/>
      <c r="BU60" s="174"/>
      <c r="BV60" s="174"/>
      <c r="BW60" s="174"/>
      <c r="BX60" s="174"/>
      <c r="BY60" s="174"/>
      <c r="BZ60" s="174"/>
      <c r="CA60" s="174"/>
      <c r="CB60" s="174"/>
      <c r="CC60" s="174"/>
      <c r="CD60" s="174"/>
      <c r="CE60" s="175"/>
      <c r="CF60" s="26">
        <v>59</v>
      </c>
      <c r="CG60" s="136">
        <f t="shared" ca="1" si="64"/>
        <v>46</v>
      </c>
      <c r="CH60" s="289">
        <f t="shared" ca="1" si="65"/>
        <v>0</v>
      </c>
      <c r="CI60" s="290"/>
      <c r="CJ60" s="291">
        <f t="shared" ca="1" si="66"/>
        <v>0</v>
      </c>
      <c r="CK60" s="292"/>
      <c r="CL60" s="137">
        <f t="shared" ca="1" si="67"/>
        <v>0</v>
      </c>
      <c r="CM60" s="136">
        <f t="shared" ca="1" si="68"/>
        <v>0</v>
      </c>
      <c r="CN60" s="138">
        <f t="shared" ca="1" si="69"/>
        <v>0</v>
      </c>
      <c r="CO60" s="139">
        <f t="shared" ca="1" si="70"/>
        <v>0</v>
      </c>
      <c r="CP60" s="289">
        <f t="shared" ca="1" si="71"/>
        <v>0</v>
      </c>
      <c r="CQ60" s="290"/>
      <c r="CR60" s="241">
        <f t="shared" ca="1" si="72"/>
        <v>1</v>
      </c>
      <c r="CS60" s="140">
        <f t="shared" ca="1" si="73"/>
        <v>0</v>
      </c>
      <c r="CT60" s="256">
        <f t="shared" ca="1" si="162"/>
        <v>12</v>
      </c>
      <c r="CU60" s="141">
        <f t="shared" ca="1" si="74"/>
        <v>0</v>
      </c>
      <c r="CV60" s="142">
        <f t="shared" ca="1" si="75"/>
        <v>0</v>
      </c>
      <c r="CW60" s="143">
        <f t="shared" ca="1" si="76"/>
        <v>0</v>
      </c>
      <c r="CX60" s="143">
        <f t="shared" ca="1" si="163"/>
        <v>0</v>
      </c>
      <c r="CY60" s="257">
        <f t="shared" ca="1" si="77"/>
        <v>0</v>
      </c>
      <c r="CZ60" s="136">
        <f t="shared" ca="1" si="78"/>
        <v>0</v>
      </c>
      <c r="DA60" s="144">
        <f t="shared" ca="1" si="79"/>
        <v>0</v>
      </c>
      <c r="DB60" s="143">
        <f t="shared" ca="1" si="80"/>
        <v>0</v>
      </c>
      <c r="DC60" s="143">
        <f t="shared" ca="1" si="81"/>
        <v>0</v>
      </c>
      <c r="DD60" s="136">
        <f t="shared" ca="1" si="82"/>
        <v>0</v>
      </c>
      <c r="DE60" s="242">
        <f t="shared" ca="1" si="83"/>
        <v>0</v>
      </c>
      <c r="DF60" s="136">
        <f t="shared" ca="1" si="84"/>
        <v>0</v>
      </c>
      <c r="DG60" s="145">
        <f t="shared" ca="1" si="85"/>
        <v>0</v>
      </c>
      <c r="DH60" s="146">
        <f t="shared" ca="1" si="86"/>
        <v>0</v>
      </c>
      <c r="DI60" s="242">
        <f t="shared" ca="1" si="87"/>
        <v>0</v>
      </c>
      <c r="DJ60" s="147"/>
      <c r="DK60" s="148">
        <f t="shared" ca="1" si="88"/>
        <v>0</v>
      </c>
      <c r="DL60" s="148">
        <f t="shared" ca="1" si="89"/>
        <v>0</v>
      </c>
      <c r="DM60" s="149">
        <f t="shared" ca="1" si="90"/>
        <v>0</v>
      </c>
      <c r="DN60" s="150">
        <f t="shared" ca="1" si="91"/>
        <v>1</v>
      </c>
      <c r="DO60" s="147"/>
      <c r="DP60" s="151">
        <f t="shared" ca="1" si="92"/>
        <v>0</v>
      </c>
      <c r="DQ60" s="152">
        <f t="shared" ca="1" si="93"/>
        <v>0</v>
      </c>
      <c r="DR60" s="152">
        <f t="shared" ca="1" si="8"/>
        <v>0</v>
      </c>
      <c r="DS60" s="152" t="str">
        <f t="shared" ca="1" si="164"/>
        <v/>
      </c>
      <c r="DT60" s="152">
        <f t="shared" ca="1" si="165"/>
        <v>0</v>
      </c>
      <c r="DU60" s="152" t="str">
        <f t="shared" ca="1" si="11"/>
        <v/>
      </c>
      <c r="DV60" s="153"/>
      <c r="DW60" s="151">
        <f t="shared" ca="1" si="12"/>
        <v>0</v>
      </c>
      <c r="DX60" s="145">
        <f t="shared" ca="1" si="13"/>
        <v>0</v>
      </c>
      <c r="DY60" s="145">
        <f t="shared" ca="1" si="14"/>
        <v>0</v>
      </c>
      <c r="DZ60" s="145">
        <f t="shared" ca="1" si="15"/>
        <v>0</v>
      </c>
      <c r="EA60" s="145">
        <f t="shared" ca="1" si="16"/>
        <v>0</v>
      </c>
      <c r="EB60" s="145">
        <f t="shared" ca="1" si="17"/>
        <v>0</v>
      </c>
      <c r="EC60" s="145">
        <f t="shared" ca="1" si="18"/>
        <v>0</v>
      </c>
      <c r="ED60" s="145">
        <f t="shared" ca="1" si="19"/>
        <v>0</v>
      </c>
      <c r="EE60" s="145">
        <f t="shared" ca="1" si="20"/>
        <v>0</v>
      </c>
      <c r="EF60" s="145">
        <f t="shared" ca="1" si="21"/>
        <v>0</v>
      </c>
      <c r="EG60" s="145">
        <f t="shared" ca="1" si="22"/>
        <v>0</v>
      </c>
      <c r="EH60" s="145">
        <f t="shared" ca="1" si="23"/>
        <v>0</v>
      </c>
      <c r="EI60" s="152">
        <f t="shared" ca="1" si="94"/>
        <v>0</v>
      </c>
      <c r="EJ60" s="152">
        <f t="shared" ca="1" si="95"/>
        <v>0</v>
      </c>
      <c r="EK60" s="152">
        <f t="shared" ca="1" si="96"/>
        <v>0</v>
      </c>
      <c r="EL60" s="152">
        <f t="shared" ca="1" si="97"/>
        <v>0</v>
      </c>
      <c r="EM60" s="152">
        <f t="shared" ca="1" si="98"/>
        <v>0</v>
      </c>
      <c r="EN60" s="152">
        <f t="shared" ca="1" si="99"/>
        <v>0</v>
      </c>
      <c r="EO60" s="152">
        <f t="shared" ca="1" si="100"/>
        <v>0</v>
      </c>
      <c r="EP60" s="152">
        <f t="shared" ca="1" si="101"/>
        <v>0</v>
      </c>
      <c r="EQ60" s="152">
        <f t="shared" ca="1" si="102"/>
        <v>0</v>
      </c>
      <c r="ER60" s="152">
        <f t="shared" ca="1" si="103"/>
        <v>0</v>
      </c>
      <c r="ES60" s="152">
        <f t="shared" ca="1" si="104"/>
        <v>0</v>
      </c>
      <c r="ET60" s="152">
        <f t="shared" ca="1" si="105"/>
        <v>0</v>
      </c>
      <c r="EU60" s="154">
        <f t="shared" ca="1" si="166"/>
        <v>0</v>
      </c>
      <c r="EV60" s="152" t="str">
        <f t="shared" ca="1" si="167"/>
        <v/>
      </c>
      <c r="EW60" s="152" t="str">
        <f t="shared" ca="1" si="168"/>
        <v/>
      </c>
      <c r="EX60" s="152" t="str">
        <f t="shared" ca="1" si="169"/>
        <v/>
      </c>
      <c r="EY60" s="152" t="str">
        <f t="shared" ca="1" si="170"/>
        <v/>
      </c>
      <c r="EZ60" s="152" t="str">
        <f t="shared" ca="1" si="171"/>
        <v/>
      </c>
      <c r="FA60" s="152" t="str">
        <f t="shared" ca="1" si="172"/>
        <v/>
      </c>
      <c r="FB60" s="152" t="str">
        <f t="shared" ca="1" si="173"/>
        <v/>
      </c>
      <c r="FC60" s="152" t="str">
        <f t="shared" ca="1" si="174"/>
        <v/>
      </c>
      <c r="FD60" s="152" t="str">
        <f t="shared" ca="1" si="175"/>
        <v/>
      </c>
      <c r="FE60" s="152" t="str">
        <f t="shared" ca="1" si="176"/>
        <v/>
      </c>
      <c r="FF60" s="152" t="str">
        <f t="shared" ca="1" si="177"/>
        <v/>
      </c>
      <c r="FG60" s="152" t="str">
        <f t="shared" ca="1" si="178"/>
        <v/>
      </c>
      <c r="FH60" s="154">
        <f t="shared" ca="1" si="145"/>
        <v>0</v>
      </c>
      <c r="FI60" s="152">
        <f t="shared" ca="1" si="179"/>
        <v>0</v>
      </c>
      <c r="FJ60" s="153"/>
      <c r="FK60" s="152">
        <f t="shared" ca="1" si="107"/>
        <v>0</v>
      </c>
      <c r="FL60" s="152">
        <f t="shared" ca="1" si="108"/>
        <v>0</v>
      </c>
      <c r="FM60" s="152">
        <f t="shared" ca="1" si="109"/>
        <v>0</v>
      </c>
      <c r="FN60" s="152">
        <f t="shared" ca="1" si="110"/>
        <v>0</v>
      </c>
      <c r="FO60" s="153"/>
      <c r="FP60" s="158" t="str">
        <f t="shared" ca="1" si="111"/>
        <v/>
      </c>
      <c r="FQ60" s="243" t="str">
        <f t="shared" ca="1" si="112"/>
        <v/>
      </c>
      <c r="FR60" s="159" t="str">
        <f t="shared" ca="1" si="113"/>
        <v/>
      </c>
      <c r="FS60" s="160"/>
      <c r="FT60" s="161">
        <f t="shared" ca="1" si="114"/>
        <v>0</v>
      </c>
      <c r="FU60" s="162">
        <f t="shared" ca="1" si="115"/>
        <v>0</v>
      </c>
      <c r="FV60" s="162">
        <f t="shared" ca="1" si="116"/>
        <v>0</v>
      </c>
      <c r="FW60" s="162">
        <f t="shared" ca="1" si="117"/>
        <v>0</v>
      </c>
      <c r="FX60" s="162">
        <f t="shared" ca="1" si="118"/>
        <v>0</v>
      </c>
      <c r="FY60" s="162">
        <f t="shared" ca="1" si="119"/>
        <v>0</v>
      </c>
      <c r="FZ60" s="162">
        <f t="shared" ca="1" si="120"/>
        <v>0</v>
      </c>
      <c r="GA60" s="162">
        <f t="shared" ca="1" si="121"/>
        <v>0</v>
      </c>
      <c r="GB60" s="162">
        <f t="shared" ca="1" si="122"/>
        <v>0</v>
      </c>
      <c r="GC60" s="162">
        <f t="shared" ca="1" si="123"/>
        <v>0</v>
      </c>
      <c r="GD60" s="162">
        <f t="shared" ca="1" si="124"/>
        <v>0</v>
      </c>
      <c r="GE60" s="162">
        <f t="shared" ca="1" si="125"/>
        <v>0</v>
      </c>
      <c r="GF60" s="162">
        <f t="shared" ca="1" si="126"/>
        <v>0</v>
      </c>
      <c r="GG60" s="161">
        <f t="shared" ca="1" si="127"/>
        <v>0</v>
      </c>
      <c r="GH60" s="161">
        <f t="shared" ca="1" si="128"/>
        <v>0</v>
      </c>
      <c r="GI60" s="161">
        <f t="shared" ca="1" si="129"/>
        <v>0</v>
      </c>
      <c r="GJ60" s="161">
        <f t="shared" ca="1" si="130"/>
        <v>0</v>
      </c>
      <c r="GK60" s="161">
        <f t="shared" ca="1" si="131"/>
        <v>0</v>
      </c>
      <c r="GL60" s="157"/>
      <c r="GM60" s="163">
        <f t="shared" ca="1" si="39"/>
        <v>0</v>
      </c>
      <c r="GN60" s="163">
        <f t="shared" ca="1" si="40"/>
        <v>0</v>
      </c>
      <c r="GO60" s="163">
        <f t="shared" ca="1" si="41"/>
        <v>0</v>
      </c>
      <c r="GP60" s="163">
        <f t="shared" ca="1" si="42"/>
        <v>0</v>
      </c>
      <c r="GQ60" s="163">
        <f t="shared" ca="1" si="43"/>
        <v>0</v>
      </c>
      <c r="GR60" s="163">
        <f t="shared" ca="1" si="44"/>
        <v>0</v>
      </c>
      <c r="GS60" s="163">
        <f t="shared" ca="1" si="45"/>
        <v>0</v>
      </c>
      <c r="GT60" s="163">
        <f t="shared" ca="1" si="46"/>
        <v>0</v>
      </c>
      <c r="GU60" s="163">
        <f t="shared" ca="1" si="47"/>
        <v>0</v>
      </c>
      <c r="GV60" s="163">
        <f t="shared" ca="1" si="48"/>
        <v>0</v>
      </c>
      <c r="GW60" s="163">
        <f t="shared" ca="1" si="49"/>
        <v>0</v>
      </c>
      <c r="GX60" s="164">
        <f t="shared" ca="1" si="50"/>
        <v>0</v>
      </c>
      <c r="GY60" s="165">
        <f t="shared" ca="1" si="132"/>
        <v>0</v>
      </c>
      <c r="GZ60" s="165">
        <f t="shared" ca="1" si="133"/>
        <v>0</v>
      </c>
      <c r="HA60" s="166">
        <f t="shared" ca="1" si="134"/>
        <v>0</v>
      </c>
      <c r="HB60" s="245">
        <f t="shared" ca="1" si="135"/>
        <v>1</v>
      </c>
      <c r="HC60" s="166">
        <f t="shared" ca="1" si="136"/>
        <v>0</v>
      </c>
      <c r="HD60" s="167">
        <f t="shared" ca="1" si="51"/>
        <v>0</v>
      </c>
      <c r="HE60" s="168">
        <f t="shared" ca="1" si="52"/>
        <v>0</v>
      </c>
      <c r="HF60" s="169">
        <f t="shared" ca="1" si="53"/>
        <v>0</v>
      </c>
      <c r="HG60" s="170" t="str">
        <f t="shared" ca="1" si="137"/>
        <v/>
      </c>
      <c r="HH60" s="171">
        <f t="shared" ca="1" si="138"/>
        <v>0</v>
      </c>
      <c r="HI60" s="246" t="str">
        <f t="shared" ca="1" si="139"/>
        <v/>
      </c>
      <c r="HJ60" s="221">
        <f t="shared" ca="1" si="140"/>
        <v>0</v>
      </c>
      <c r="HK60" s="249">
        <f t="shared" ca="1" si="141"/>
        <v>1</v>
      </c>
      <c r="HL60" s="197">
        <f t="shared" ca="1" si="142"/>
        <v>0</v>
      </c>
      <c r="HN60" s="162" t="str">
        <f t="shared" ca="1" si="180"/>
        <v/>
      </c>
      <c r="HO60" s="161" t="str">
        <f t="shared" ca="1" si="180"/>
        <v/>
      </c>
      <c r="HP60" s="161" t="str">
        <f t="shared" ca="1" si="180"/>
        <v/>
      </c>
      <c r="HQ60" s="161" t="str">
        <f t="shared" ca="1" si="180"/>
        <v/>
      </c>
      <c r="HR60" s="161" t="str">
        <f t="shared" ca="1" si="180"/>
        <v/>
      </c>
      <c r="HS60" s="161" t="str">
        <f t="shared" ca="1" si="180"/>
        <v/>
      </c>
      <c r="HT60" s="161" t="str">
        <f t="shared" ca="1" si="181"/>
        <v/>
      </c>
      <c r="HU60" s="161" t="str">
        <f t="shared" ca="1" si="181"/>
        <v/>
      </c>
      <c r="HV60" s="161" t="str">
        <f t="shared" ca="1" si="181"/>
        <v/>
      </c>
      <c r="HW60" s="161" t="str">
        <f t="shared" ca="1" si="181"/>
        <v/>
      </c>
      <c r="HX60" s="161" t="str">
        <f t="shared" ca="1" si="181"/>
        <v/>
      </c>
      <c r="HY60" s="161" t="str">
        <f t="shared" ca="1" si="181"/>
        <v/>
      </c>
      <c r="HZ60" s="161">
        <f t="shared" ca="1" si="143"/>
        <v>0</v>
      </c>
      <c r="IA60" s="244">
        <f t="shared" ca="1" si="144"/>
        <v>0</v>
      </c>
    </row>
    <row r="61" spans="2:235">
      <c r="B61" s="129">
        <v>47</v>
      </c>
      <c r="C61" s="295"/>
      <c r="D61" s="296"/>
      <c r="E61" s="297"/>
      <c r="F61" s="298"/>
      <c r="G61" s="18"/>
      <c r="H61" s="3"/>
      <c r="I61" s="3"/>
      <c r="J61" s="4"/>
      <c r="K61" s="287"/>
      <c r="L61" s="288"/>
      <c r="M61" s="208"/>
      <c r="N61" s="19"/>
      <c r="O61" s="11"/>
      <c r="P61" s="19"/>
      <c r="Q61" s="11"/>
      <c r="R61" s="3"/>
      <c r="S61" s="5"/>
      <c r="T61" s="6"/>
      <c r="U61" s="1"/>
      <c r="V61" s="8"/>
      <c r="W61" s="2"/>
      <c r="X61" s="8"/>
      <c r="Y61" s="9"/>
      <c r="Z61" s="10"/>
      <c r="AA61" s="9"/>
      <c r="AB61" s="10"/>
      <c r="AC61" s="9"/>
      <c r="AD61" s="10"/>
      <c r="AE61" s="9"/>
      <c r="AF61" s="10"/>
      <c r="AG61" s="9"/>
      <c r="AH61" s="10"/>
      <c r="AI61" s="9"/>
      <c r="AJ61" s="15"/>
      <c r="AK61" s="16"/>
      <c r="AL61" s="15"/>
      <c r="AM61" s="16"/>
      <c r="AN61" s="15"/>
      <c r="AO61" s="16"/>
      <c r="AP61" s="15"/>
      <c r="AQ61" s="16"/>
      <c r="AR61" s="15"/>
      <c r="AS61" s="16"/>
      <c r="AT61" s="15"/>
      <c r="AU61" s="16"/>
      <c r="AV61" s="216"/>
      <c r="AW61" s="210"/>
      <c r="AX61" s="12"/>
      <c r="AY61" s="19"/>
      <c r="AZ61" s="226"/>
      <c r="BA61" s="211"/>
      <c r="BB61" s="214" t="str">
        <f t="shared" ca="1" si="5"/>
        <v/>
      </c>
      <c r="BC61" s="209"/>
      <c r="BD61" s="209"/>
      <c r="BE61" s="130">
        <f t="shared" ca="1" si="56"/>
        <v>0</v>
      </c>
      <c r="BF61" s="131"/>
      <c r="BG61" s="132" t="str">
        <f t="shared" ca="1" si="57"/>
        <v>○</v>
      </c>
      <c r="BH61" s="132" t="str">
        <f t="shared" ca="1" si="58"/>
        <v/>
      </c>
      <c r="BI61" s="132"/>
      <c r="BJ61" s="132" t="str">
        <f t="shared" ca="1" si="59"/>
        <v/>
      </c>
      <c r="BK61" s="132" t="str">
        <f t="shared" ca="1" si="60"/>
        <v>○</v>
      </c>
      <c r="BL61" s="132"/>
      <c r="BM61" s="132"/>
      <c r="BN61" s="132" t="str">
        <f t="shared" ca="1" si="61"/>
        <v/>
      </c>
      <c r="BO61" s="132" t="str">
        <f t="shared" ca="1" si="62"/>
        <v>○</v>
      </c>
      <c r="BP61" s="132" t="str">
        <f t="shared" ca="1" si="63"/>
        <v/>
      </c>
      <c r="BQ61" s="132"/>
      <c r="BR61" s="172"/>
      <c r="BS61" s="174"/>
      <c r="BT61" s="174"/>
      <c r="BU61" s="174"/>
      <c r="BV61" s="174"/>
      <c r="BW61" s="174"/>
      <c r="BX61" s="174"/>
      <c r="BY61" s="174"/>
      <c r="BZ61" s="174"/>
      <c r="CA61" s="174"/>
      <c r="CB61" s="174"/>
      <c r="CC61" s="174"/>
      <c r="CD61" s="174"/>
      <c r="CE61" s="175"/>
      <c r="CF61" s="26">
        <v>60</v>
      </c>
      <c r="CG61" s="136">
        <f t="shared" ca="1" si="64"/>
        <v>47</v>
      </c>
      <c r="CH61" s="289">
        <f t="shared" ca="1" si="65"/>
        <v>0</v>
      </c>
      <c r="CI61" s="290"/>
      <c r="CJ61" s="291">
        <f t="shared" ca="1" si="66"/>
        <v>0</v>
      </c>
      <c r="CK61" s="292"/>
      <c r="CL61" s="137">
        <f t="shared" ca="1" si="67"/>
        <v>0</v>
      </c>
      <c r="CM61" s="136">
        <f t="shared" ca="1" si="68"/>
        <v>0</v>
      </c>
      <c r="CN61" s="138">
        <f t="shared" ca="1" si="69"/>
        <v>0</v>
      </c>
      <c r="CO61" s="139">
        <f t="shared" ca="1" si="70"/>
        <v>0</v>
      </c>
      <c r="CP61" s="289">
        <f t="shared" ca="1" si="71"/>
        <v>0</v>
      </c>
      <c r="CQ61" s="290"/>
      <c r="CR61" s="241">
        <f t="shared" ca="1" si="72"/>
        <v>1</v>
      </c>
      <c r="CS61" s="140">
        <f t="shared" ca="1" si="73"/>
        <v>0</v>
      </c>
      <c r="CT61" s="256">
        <f t="shared" ca="1" si="162"/>
        <v>12</v>
      </c>
      <c r="CU61" s="141">
        <f t="shared" ca="1" si="74"/>
        <v>0</v>
      </c>
      <c r="CV61" s="142">
        <f t="shared" ca="1" si="75"/>
        <v>0</v>
      </c>
      <c r="CW61" s="143">
        <f t="shared" ca="1" si="76"/>
        <v>0</v>
      </c>
      <c r="CX61" s="143">
        <f t="shared" ca="1" si="163"/>
        <v>0</v>
      </c>
      <c r="CY61" s="257">
        <f t="shared" ca="1" si="77"/>
        <v>0</v>
      </c>
      <c r="CZ61" s="136">
        <f t="shared" ca="1" si="78"/>
        <v>0</v>
      </c>
      <c r="DA61" s="144">
        <f t="shared" ca="1" si="79"/>
        <v>0</v>
      </c>
      <c r="DB61" s="143">
        <f t="shared" ca="1" si="80"/>
        <v>0</v>
      </c>
      <c r="DC61" s="143">
        <f t="shared" ca="1" si="81"/>
        <v>0</v>
      </c>
      <c r="DD61" s="136">
        <f t="shared" ca="1" si="82"/>
        <v>0</v>
      </c>
      <c r="DE61" s="242">
        <f t="shared" ca="1" si="83"/>
        <v>0</v>
      </c>
      <c r="DF61" s="136">
        <f t="shared" ca="1" si="84"/>
        <v>0</v>
      </c>
      <c r="DG61" s="145">
        <f t="shared" ca="1" si="85"/>
        <v>0</v>
      </c>
      <c r="DH61" s="146">
        <f t="shared" ca="1" si="86"/>
        <v>0</v>
      </c>
      <c r="DI61" s="242">
        <f t="shared" ca="1" si="87"/>
        <v>0</v>
      </c>
      <c r="DJ61" s="147"/>
      <c r="DK61" s="148">
        <f t="shared" ca="1" si="88"/>
        <v>0</v>
      </c>
      <c r="DL61" s="148">
        <f t="shared" ca="1" si="89"/>
        <v>0</v>
      </c>
      <c r="DM61" s="149">
        <f t="shared" ca="1" si="90"/>
        <v>0</v>
      </c>
      <c r="DN61" s="150">
        <f t="shared" ca="1" si="91"/>
        <v>1</v>
      </c>
      <c r="DO61" s="147"/>
      <c r="DP61" s="151">
        <f t="shared" ca="1" si="92"/>
        <v>0</v>
      </c>
      <c r="DQ61" s="152">
        <f t="shared" ca="1" si="93"/>
        <v>0</v>
      </c>
      <c r="DR61" s="152">
        <f t="shared" ca="1" si="8"/>
        <v>0</v>
      </c>
      <c r="DS61" s="152" t="str">
        <f t="shared" ca="1" si="164"/>
        <v/>
      </c>
      <c r="DT61" s="152">
        <f t="shared" ca="1" si="165"/>
        <v>0</v>
      </c>
      <c r="DU61" s="152" t="str">
        <f t="shared" ca="1" si="11"/>
        <v/>
      </c>
      <c r="DV61" s="153"/>
      <c r="DW61" s="151">
        <f t="shared" ca="1" si="12"/>
        <v>0</v>
      </c>
      <c r="DX61" s="145">
        <f t="shared" ca="1" si="13"/>
        <v>0</v>
      </c>
      <c r="DY61" s="145">
        <f t="shared" ca="1" si="14"/>
        <v>0</v>
      </c>
      <c r="DZ61" s="145">
        <f t="shared" ca="1" si="15"/>
        <v>0</v>
      </c>
      <c r="EA61" s="145">
        <f t="shared" ca="1" si="16"/>
        <v>0</v>
      </c>
      <c r="EB61" s="145">
        <f t="shared" ca="1" si="17"/>
        <v>0</v>
      </c>
      <c r="EC61" s="145">
        <f t="shared" ca="1" si="18"/>
        <v>0</v>
      </c>
      <c r="ED61" s="145">
        <f t="shared" ca="1" si="19"/>
        <v>0</v>
      </c>
      <c r="EE61" s="145">
        <f t="shared" ca="1" si="20"/>
        <v>0</v>
      </c>
      <c r="EF61" s="145">
        <f t="shared" ca="1" si="21"/>
        <v>0</v>
      </c>
      <c r="EG61" s="145">
        <f t="shared" ca="1" si="22"/>
        <v>0</v>
      </c>
      <c r="EH61" s="145">
        <f t="shared" ca="1" si="23"/>
        <v>0</v>
      </c>
      <c r="EI61" s="152">
        <f t="shared" ca="1" si="94"/>
        <v>0</v>
      </c>
      <c r="EJ61" s="152">
        <f t="shared" ca="1" si="95"/>
        <v>0</v>
      </c>
      <c r="EK61" s="152">
        <f t="shared" ca="1" si="96"/>
        <v>0</v>
      </c>
      <c r="EL61" s="152">
        <f t="shared" ca="1" si="97"/>
        <v>0</v>
      </c>
      <c r="EM61" s="152">
        <f t="shared" ca="1" si="98"/>
        <v>0</v>
      </c>
      <c r="EN61" s="152">
        <f t="shared" ca="1" si="99"/>
        <v>0</v>
      </c>
      <c r="EO61" s="152">
        <f t="shared" ca="1" si="100"/>
        <v>0</v>
      </c>
      <c r="EP61" s="152">
        <f t="shared" ca="1" si="101"/>
        <v>0</v>
      </c>
      <c r="EQ61" s="152">
        <f t="shared" ca="1" si="102"/>
        <v>0</v>
      </c>
      <c r="ER61" s="152">
        <f t="shared" ca="1" si="103"/>
        <v>0</v>
      </c>
      <c r="ES61" s="152">
        <f t="shared" ca="1" si="104"/>
        <v>0</v>
      </c>
      <c r="ET61" s="152">
        <f t="shared" ca="1" si="105"/>
        <v>0</v>
      </c>
      <c r="EU61" s="154">
        <f t="shared" ca="1" si="166"/>
        <v>0</v>
      </c>
      <c r="EV61" s="152" t="str">
        <f t="shared" ca="1" si="167"/>
        <v/>
      </c>
      <c r="EW61" s="152" t="str">
        <f t="shared" ca="1" si="168"/>
        <v/>
      </c>
      <c r="EX61" s="152" t="str">
        <f t="shared" ca="1" si="169"/>
        <v/>
      </c>
      <c r="EY61" s="152" t="str">
        <f t="shared" ca="1" si="170"/>
        <v/>
      </c>
      <c r="EZ61" s="152" t="str">
        <f t="shared" ca="1" si="171"/>
        <v/>
      </c>
      <c r="FA61" s="152" t="str">
        <f t="shared" ca="1" si="172"/>
        <v/>
      </c>
      <c r="FB61" s="152" t="str">
        <f t="shared" ca="1" si="173"/>
        <v/>
      </c>
      <c r="FC61" s="152" t="str">
        <f t="shared" ca="1" si="174"/>
        <v/>
      </c>
      <c r="FD61" s="152" t="str">
        <f t="shared" ca="1" si="175"/>
        <v/>
      </c>
      <c r="FE61" s="152" t="str">
        <f t="shared" ca="1" si="176"/>
        <v/>
      </c>
      <c r="FF61" s="152" t="str">
        <f t="shared" ca="1" si="177"/>
        <v/>
      </c>
      <c r="FG61" s="152" t="str">
        <f t="shared" ca="1" si="178"/>
        <v/>
      </c>
      <c r="FH61" s="154">
        <f t="shared" ca="1" si="145"/>
        <v>0</v>
      </c>
      <c r="FI61" s="152">
        <f t="shared" ca="1" si="179"/>
        <v>0</v>
      </c>
      <c r="FJ61" s="153"/>
      <c r="FK61" s="152">
        <f t="shared" ca="1" si="107"/>
        <v>0</v>
      </c>
      <c r="FL61" s="152">
        <f t="shared" ca="1" si="108"/>
        <v>0</v>
      </c>
      <c r="FM61" s="152">
        <f t="shared" ca="1" si="109"/>
        <v>0</v>
      </c>
      <c r="FN61" s="152">
        <f t="shared" ca="1" si="110"/>
        <v>0</v>
      </c>
      <c r="FO61" s="153"/>
      <c r="FP61" s="158" t="str">
        <f t="shared" ca="1" si="111"/>
        <v/>
      </c>
      <c r="FQ61" s="243" t="str">
        <f t="shared" ca="1" si="112"/>
        <v/>
      </c>
      <c r="FR61" s="159" t="str">
        <f t="shared" ca="1" si="113"/>
        <v/>
      </c>
      <c r="FS61" s="160"/>
      <c r="FT61" s="161">
        <f t="shared" ca="1" si="114"/>
        <v>0</v>
      </c>
      <c r="FU61" s="162">
        <f t="shared" ca="1" si="115"/>
        <v>0</v>
      </c>
      <c r="FV61" s="162">
        <f t="shared" ca="1" si="116"/>
        <v>0</v>
      </c>
      <c r="FW61" s="162">
        <f t="shared" ca="1" si="117"/>
        <v>0</v>
      </c>
      <c r="FX61" s="162">
        <f t="shared" ca="1" si="118"/>
        <v>0</v>
      </c>
      <c r="FY61" s="162">
        <f t="shared" ca="1" si="119"/>
        <v>0</v>
      </c>
      <c r="FZ61" s="162">
        <f t="shared" ca="1" si="120"/>
        <v>0</v>
      </c>
      <c r="GA61" s="162">
        <f t="shared" ca="1" si="121"/>
        <v>0</v>
      </c>
      <c r="GB61" s="162">
        <f t="shared" ca="1" si="122"/>
        <v>0</v>
      </c>
      <c r="GC61" s="162">
        <f t="shared" ca="1" si="123"/>
        <v>0</v>
      </c>
      <c r="GD61" s="162">
        <f t="shared" ca="1" si="124"/>
        <v>0</v>
      </c>
      <c r="GE61" s="162">
        <f t="shared" ca="1" si="125"/>
        <v>0</v>
      </c>
      <c r="GF61" s="162">
        <f t="shared" ca="1" si="126"/>
        <v>0</v>
      </c>
      <c r="GG61" s="161">
        <f t="shared" ca="1" si="127"/>
        <v>0</v>
      </c>
      <c r="GH61" s="161">
        <f t="shared" ca="1" si="128"/>
        <v>0</v>
      </c>
      <c r="GI61" s="161">
        <f t="shared" ca="1" si="129"/>
        <v>0</v>
      </c>
      <c r="GJ61" s="161">
        <f t="shared" ca="1" si="130"/>
        <v>0</v>
      </c>
      <c r="GK61" s="161">
        <f t="shared" ca="1" si="131"/>
        <v>0</v>
      </c>
      <c r="GL61" s="157"/>
      <c r="GM61" s="163">
        <f t="shared" ca="1" si="39"/>
        <v>0</v>
      </c>
      <c r="GN61" s="163">
        <f t="shared" ca="1" si="40"/>
        <v>0</v>
      </c>
      <c r="GO61" s="163">
        <f t="shared" ca="1" si="41"/>
        <v>0</v>
      </c>
      <c r="GP61" s="163">
        <f t="shared" ca="1" si="42"/>
        <v>0</v>
      </c>
      <c r="GQ61" s="163">
        <f t="shared" ca="1" si="43"/>
        <v>0</v>
      </c>
      <c r="GR61" s="163">
        <f t="shared" ca="1" si="44"/>
        <v>0</v>
      </c>
      <c r="GS61" s="163">
        <f t="shared" ca="1" si="45"/>
        <v>0</v>
      </c>
      <c r="GT61" s="163">
        <f t="shared" ca="1" si="46"/>
        <v>0</v>
      </c>
      <c r="GU61" s="163">
        <f t="shared" ca="1" si="47"/>
        <v>0</v>
      </c>
      <c r="GV61" s="163">
        <f t="shared" ca="1" si="48"/>
        <v>0</v>
      </c>
      <c r="GW61" s="163">
        <f t="shared" ca="1" si="49"/>
        <v>0</v>
      </c>
      <c r="GX61" s="164">
        <f t="shared" ca="1" si="50"/>
        <v>0</v>
      </c>
      <c r="GY61" s="165">
        <f t="shared" ca="1" si="132"/>
        <v>0</v>
      </c>
      <c r="GZ61" s="165">
        <f t="shared" ca="1" si="133"/>
        <v>0</v>
      </c>
      <c r="HA61" s="166">
        <f t="shared" ca="1" si="134"/>
        <v>0</v>
      </c>
      <c r="HB61" s="245">
        <f t="shared" ca="1" si="135"/>
        <v>1</v>
      </c>
      <c r="HC61" s="166">
        <f t="shared" ca="1" si="136"/>
        <v>0</v>
      </c>
      <c r="HD61" s="167">
        <f t="shared" ca="1" si="51"/>
        <v>0</v>
      </c>
      <c r="HE61" s="168">
        <f t="shared" ca="1" si="52"/>
        <v>0</v>
      </c>
      <c r="HF61" s="169">
        <f t="shared" ca="1" si="53"/>
        <v>0</v>
      </c>
      <c r="HG61" s="170" t="str">
        <f t="shared" ca="1" si="137"/>
        <v/>
      </c>
      <c r="HH61" s="171">
        <f t="shared" ca="1" si="138"/>
        <v>0</v>
      </c>
      <c r="HI61" s="246" t="str">
        <f t="shared" ca="1" si="139"/>
        <v/>
      </c>
      <c r="HJ61" s="221">
        <f t="shared" ca="1" si="140"/>
        <v>0</v>
      </c>
      <c r="HK61" s="249">
        <f t="shared" ca="1" si="141"/>
        <v>1</v>
      </c>
      <c r="HL61" s="197">
        <f t="shared" ca="1" si="142"/>
        <v>0</v>
      </c>
      <c r="HN61" s="162" t="str">
        <f t="shared" ca="1" si="180"/>
        <v/>
      </c>
      <c r="HO61" s="161" t="str">
        <f t="shared" ca="1" si="180"/>
        <v/>
      </c>
      <c r="HP61" s="161" t="str">
        <f t="shared" ca="1" si="180"/>
        <v/>
      </c>
      <c r="HQ61" s="161" t="str">
        <f t="shared" ca="1" si="180"/>
        <v/>
      </c>
      <c r="HR61" s="161" t="str">
        <f t="shared" ca="1" si="180"/>
        <v/>
      </c>
      <c r="HS61" s="161" t="str">
        <f t="shared" ca="1" si="180"/>
        <v/>
      </c>
      <c r="HT61" s="161" t="str">
        <f t="shared" ca="1" si="181"/>
        <v/>
      </c>
      <c r="HU61" s="161" t="str">
        <f t="shared" ca="1" si="181"/>
        <v/>
      </c>
      <c r="HV61" s="161" t="str">
        <f t="shared" ca="1" si="181"/>
        <v/>
      </c>
      <c r="HW61" s="161" t="str">
        <f t="shared" ca="1" si="181"/>
        <v/>
      </c>
      <c r="HX61" s="161" t="str">
        <f t="shared" ca="1" si="181"/>
        <v/>
      </c>
      <c r="HY61" s="161" t="str">
        <f t="shared" ca="1" si="181"/>
        <v/>
      </c>
      <c r="HZ61" s="161">
        <f t="shared" ca="1" si="143"/>
        <v>0</v>
      </c>
      <c r="IA61" s="244">
        <f t="shared" ca="1" si="144"/>
        <v>0</v>
      </c>
    </row>
    <row r="62" spans="2:235">
      <c r="B62" s="129">
        <v>48</v>
      </c>
      <c r="C62" s="295"/>
      <c r="D62" s="296"/>
      <c r="E62" s="297"/>
      <c r="F62" s="298"/>
      <c r="G62" s="18"/>
      <c r="H62" s="3"/>
      <c r="I62" s="3"/>
      <c r="J62" s="4"/>
      <c r="K62" s="287"/>
      <c r="L62" s="288"/>
      <c r="M62" s="208"/>
      <c r="N62" s="19"/>
      <c r="O62" s="11"/>
      <c r="P62" s="19"/>
      <c r="Q62" s="11"/>
      <c r="R62" s="3"/>
      <c r="S62" s="5"/>
      <c r="T62" s="6"/>
      <c r="U62" s="1"/>
      <c r="V62" s="8"/>
      <c r="W62" s="2"/>
      <c r="X62" s="8"/>
      <c r="Y62" s="9"/>
      <c r="Z62" s="10"/>
      <c r="AA62" s="9"/>
      <c r="AB62" s="10"/>
      <c r="AC62" s="9"/>
      <c r="AD62" s="10"/>
      <c r="AE62" s="17"/>
      <c r="AF62" s="10"/>
      <c r="AG62" s="9"/>
      <c r="AH62" s="10"/>
      <c r="AI62" s="9"/>
      <c r="AJ62" s="15"/>
      <c r="AK62" s="16"/>
      <c r="AL62" s="15"/>
      <c r="AM62" s="16"/>
      <c r="AN62" s="15"/>
      <c r="AO62" s="16"/>
      <c r="AP62" s="15"/>
      <c r="AQ62" s="16"/>
      <c r="AR62" s="15"/>
      <c r="AS62" s="16"/>
      <c r="AT62" s="15"/>
      <c r="AU62" s="16"/>
      <c r="AV62" s="216"/>
      <c r="AW62" s="210"/>
      <c r="AX62" s="12"/>
      <c r="AY62" s="19"/>
      <c r="AZ62" s="226"/>
      <c r="BA62" s="211"/>
      <c r="BB62" s="214" t="str">
        <f t="shared" ca="1" si="5"/>
        <v/>
      </c>
      <c r="BC62" s="209"/>
      <c r="BD62" s="209"/>
      <c r="BE62" s="130">
        <f t="shared" ca="1" si="56"/>
        <v>0</v>
      </c>
      <c r="BF62" s="131"/>
      <c r="BG62" s="132" t="str">
        <f t="shared" ca="1" si="57"/>
        <v>○</v>
      </c>
      <c r="BH62" s="132" t="str">
        <f t="shared" ca="1" si="58"/>
        <v/>
      </c>
      <c r="BI62" s="132"/>
      <c r="BJ62" s="132" t="str">
        <f t="shared" ca="1" si="59"/>
        <v/>
      </c>
      <c r="BK62" s="132" t="str">
        <f t="shared" ca="1" si="60"/>
        <v>○</v>
      </c>
      <c r="BL62" s="132"/>
      <c r="BM62" s="132"/>
      <c r="BN62" s="132" t="str">
        <f t="shared" ca="1" si="61"/>
        <v/>
      </c>
      <c r="BO62" s="132" t="str">
        <f t="shared" ca="1" si="62"/>
        <v>○</v>
      </c>
      <c r="BP62" s="132" t="str">
        <f t="shared" ca="1" si="63"/>
        <v/>
      </c>
      <c r="BQ62" s="132"/>
      <c r="BR62" s="172"/>
      <c r="BS62" s="174"/>
      <c r="BT62" s="174"/>
      <c r="BU62" s="174"/>
      <c r="BV62" s="174"/>
      <c r="BW62" s="174"/>
      <c r="BX62" s="174"/>
      <c r="BY62" s="174"/>
      <c r="BZ62" s="174"/>
      <c r="CA62" s="174"/>
      <c r="CB62" s="174"/>
      <c r="CC62" s="174"/>
      <c r="CD62" s="174"/>
      <c r="CE62" s="175"/>
      <c r="CF62" s="26">
        <v>61</v>
      </c>
      <c r="CG62" s="136">
        <f t="shared" ca="1" si="64"/>
        <v>48</v>
      </c>
      <c r="CH62" s="289">
        <f t="shared" ca="1" si="65"/>
        <v>0</v>
      </c>
      <c r="CI62" s="290"/>
      <c r="CJ62" s="291">
        <f t="shared" ca="1" si="66"/>
        <v>0</v>
      </c>
      <c r="CK62" s="292"/>
      <c r="CL62" s="137">
        <f t="shared" ca="1" si="67"/>
        <v>0</v>
      </c>
      <c r="CM62" s="136">
        <f t="shared" ca="1" si="68"/>
        <v>0</v>
      </c>
      <c r="CN62" s="138">
        <f t="shared" ca="1" si="69"/>
        <v>0</v>
      </c>
      <c r="CO62" s="139">
        <f t="shared" ca="1" si="70"/>
        <v>0</v>
      </c>
      <c r="CP62" s="289">
        <f t="shared" ca="1" si="71"/>
        <v>0</v>
      </c>
      <c r="CQ62" s="290"/>
      <c r="CR62" s="241">
        <f t="shared" ca="1" si="72"/>
        <v>1</v>
      </c>
      <c r="CS62" s="140">
        <f t="shared" ca="1" si="73"/>
        <v>0</v>
      </c>
      <c r="CT62" s="256">
        <f t="shared" ca="1" si="162"/>
        <v>12</v>
      </c>
      <c r="CU62" s="141">
        <f t="shared" ca="1" si="74"/>
        <v>0</v>
      </c>
      <c r="CV62" s="142">
        <f t="shared" ca="1" si="75"/>
        <v>0</v>
      </c>
      <c r="CW62" s="143">
        <f t="shared" ca="1" si="76"/>
        <v>0</v>
      </c>
      <c r="CX62" s="143">
        <f t="shared" ca="1" si="163"/>
        <v>0</v>
      </c>
      <c r="CY62" s="257">
        <f t="shared" ca="1" si="77"/>
        <v>0</v>
      </c>
      <c r="CZ62" s="136">
        <f t="shared" ca="1" si="78"/>
        <v>0</v>
      </c>
      <c r="DA62" s="144">
        <f t="shared" ca="1" si="79"/>
        <v>0</v>
      </c>
      <c r="DB62" s="143">
        <f t="shared" ca="1" si="80"/>
        <v>0</v>
      </c>
      <c r="DC62" s="143">
        <f t="shared" ca="1" si="81"/>
        <v>0</v>
      </c>
      <c r="DD62" s="136">
        <f t="shared" ca="1" si="82"/>
        <v>0</v>
      </c>
      <c r="DE62" s="242">
        <f t="shared" ca="1" si="83"/>
        <v>0</v>
      </c>
      <c r="DF62" s="136">
        <f t="shared" ca="1" si="84"/>
        <v>0</v>
      </c>
      <c r="DG62" s="145">
        <f t="shared" ca="1" si="85"/>
        <v>0</v>
      </c>
      <c r="DH62" s="146">
        <f t="shared" ca="1" si="86"/>
        <v>0</v>
      </c>
      <c r="DI62" s="242">
        <f t="shared" ca="1" si="87"/>
        <v>0</v>
      </c>
      <c r="DJ62" s="147"/>
      <c r="DK62" s="148">
        <f t="shared" ca="1" si="88"/>
        <v>0</v>
      </c>
      <c r="DL62" s="148">
        <f t="shared" ca="1" si="89"/>
        <v>0</v>
      </c>
      <c r="DM62" s="149">
        <f t="shared" ca="1" si="90"/>
        <v>0</v>
      </c>
      <c r="DN62" s="150">
        <f t="shared" ca="1" si="91"/>
        <v>1</v>
      </c>
      <c r="DO62" s="147"/>
      <c r="DP62" s="151">
        <f t="shared" ca="1" si="92"/>
        <v>0</v>
      </c>
      <c r="DQ62" s="152">
        <f t="shared" ca="1" si="93"/>
        <v>0</v>
      </c>
      <c r="DR62" s="152">
        <f t="shared" ca="1" si="8"/>
        <v>0</v>
      </c>
      <c r="DS62" s="152" t="str">
        <f t="shared" ca="1" si="164"/>
        <v/>
      </c>
      <c r="DT62" s="152">
        <f t="shared" ca="1" si="165"/>
        <v>0</v>
      </c>
      <c r="DU62" s="152" t="str">
        <f t="shared" ca="1" si="11"/>
        <v/>
      </c>
      <c r="DV62" s="153"/>
      <c r="DW62" s="151">
        <f t="shared" ca="1" si="12"/>
        <v>0</v>
      </c>
      <c r="DX62" s="145">
        <f t="shared" ca="1" si="13"/>
        <v>0</v>
      </c>
      <c r="DY62" s="145">
        <f t="shared" ca="1" si="14"/>
        <v>0</v>
      </c>
      <c r="DZ62" s="145">
        <f t="shared" ca="1" si="15"/>
        <v>0</v>
      </c>
      <c r="EA62" s="145">
        <f t="shared" ca="1" si="16"/>
        <v>0</v>
      </c>
      <c r="EB62" s="145">
        <f t="shared" ca="1" si="17"/>
        <v>0</v>
      </c>
      <c r="EC62" s="145">
        <f t="shared" ca="1" si="18"/>
        <v>0</v>
      </c>
      <c r="ED62" s="145">
        <f t="shared" ca="1" si="19"/>
        <v>0</v>
      </c>
      <c r="EE62" s="145">
        <f t="shared" ca="1" si="20"/>
        <v>0</v>
      </c>
      <c r="EF62" s="145">
        <f t="shared" ca="1" si="21"/>
        <v>0</v>
      </c>
      <c r="EG62" s="145">
        <f t="shared" ca="1" si="22"/>
        <v>0</v>
      </c>
      <c r="EH62" s="145">
        <f t="shared" ca="1" si="23"/>
        <v>0</v>
      </c>
      <c r="EI62" s="152">
        <f t="shared" ca="1" si="94"/>
        <v>0</v>
      </c>
      <c r="EJ62" s="152">
        <f t="shared" ca="1" si="95"/>
        <v>0</v>
      </c>
      <c r="EK62" s="152">
        <f t="shared" ca="1" si="96"/>
        <v>0</v>
      </c>
      <c r="EL62" s="152">
        <f t="shared" ca="1" si="97"/>
        <v>0</v>
      </c>
      <c r="EM62" s="152">
        <f t="shared" ca="1" si="98"/>
        <v>0</v>
      </c>
      <c r="EN62" s="152">
        <f t="shared" ca="1" si="99"/>
        <v>0</v>
      </c>
      <c r="EO62" s="152">
        <f t="shared" ca="1" si="100"/>
        <v>0</v>
      </c>
      <c r="EP62" s="152">
        <f t="shared" ca="1" si="101"/>
        <v>0</v>
      </c>
      <c r="EQ62" s="152">
        <f t="shared" ca="1" si="102"/>
        <v>0</v>
      </c>
      <c r="ER62" s="152">
        <f t="shared" ca="1" si="103"/>
        <v>0</v>
      </c>
      <c r="ES62" s="152">
        <f t="shared" ca="1" si="104"/>
        <v>0</v>
      </c>
      <c r="ET62" s="152">
        <f t="shared" ca="1" si="105"/>
        <v>0</v>
      </c>
      <c r="EU62" s="154">
        <f t="shared" ca="1" si="166"/>
        <v>0</v>
      </c>
      <c r="EV62" s="152" t="str">
        <f t="shared" ca="1" si="167"/>
        <v/>
      </c>
      <c r="EW62" s="152" t="str">
        <f t="shared" ca="1" si="168"/>
        <v/>
      </c>
      <c r="EX62" s="152" t="str">
        <f t="shared" ca="1" si="169"/>
        <v/>
      </c>
      <c r="EY62" s="152" t="str">
        <f t="shared" ca="1" si="170"/>
        <v/>
      </c>
      <c r="EZ62" s="152" t="str">
        <f t="shared" ca="1" si="171"/>
        <v/>
      </c>
      <c r="FA62" s="152" t="str">
        <f t="shared" ca="1" si="172"/>
        <v/>
      </c>
      <c r="FB62" s="152" t="str">
        <f t="shared" ca="1" si="173"/>
        <v/>
      </c>
      <c r="FC62" s="152" t="str">
        <f t="shared" ca="1" si="174"/>
        <v/>
      </c>
      <c r="FD62" s="152" t="str">
        <f t="shared" ca="1" si="175"/>
        <v/>
      </c>
      <c r="FE62" s="152" t="str">
        <f t="shared" ca="1" si="176"/>
        <v/>
      </c>
      <c r="FF62" s="152" t="str">
        <f t="shared" ca="1" si="177"/>
        <v/>
      </c>
      <c r="FG62" s="152" t="str">
        <f t="shared" ca="1" si="178"/>
        <v/>
      </c>
      <c r="FH62" s="154">
        <f t="shared" ca="1" si="145"/>
        <v>0</v>
      </c>
      <c r="FI62" s="152">
        <f t="shared" ca="1" si="179"/>
        <v>0</v>
      </c>
      <c r="FJ62" s="153"/>
      <c r="FK62" s="152">
        <f t="shared" ca="1" si="107"/>
        <v>0</v>
      </c>
      <c r="FL62" s="152">
        <f t="shared" ca="1" si="108"/>
        <v>0</v>
      </c>
      <c r="FM62" s="152">
        <f t="shared" ca="1" si="109"/>
        <v>0</v>
      </c>
      <c r="FN62" s="152">
        <f t="shared" ca="1" si="110"/>
        <v>0</v>
      </c>
      <c r="FO62" s="153"/>
      <c r="FP62" s="158" t="str">
        <f t="shared" ca="1" si="111"/>
        <v/>
      </c>
      <c r="FQ62" s="243" t="str">
        <f t="shared" ca="1" si="112"/>
        <v/>
      </c>
      <c r="FR62" s="159" t="str">
        <f t="shared" ca="1" si="113"/>
        <v/>
      </c>
      <c r="FS62" s="160"/>
      <c r="FT62" s="161">
        <f t="shared" ca="1" si="114"/>
        <v>0</v>
      </c>
      <c r="FU62" s="162">
        <f t="shared" ca="1" si="115"/>
        <v>0</v>
      </c>
      <c r="FV62" s="162">
        <f t="shared" ca="1" si="116"/>
        <v>0</v>
      </c>
      <c r="FW62" s="162">
        <f t="shared" ca="1" si="117"/>
        <v>0</v>
      </c>
      <c r="FX62" s="162">
        <f t="shared" ca="1" si="118"/>
        <v>0</v>
      </c>
      <c r="FY62" s="162">
        <f t="shared" ca="1" si="119"/>
        <v>0</v>
      </c>
      <c r="FZ62" s="162">
        <f t="shared" ca="1" si="120"/>
        <v>0</v>
      </c>
      <c r="GA62" s="162">
        <f t="shared" ca="1" si="121"/>
        <v>0</v>
      </c>
      <c r="GB62" s="162">
        <f t="shared" ca="1" si="122"/>
        <v>0</v>
      </c>
      <c r="GC62" s="162">
        <f t="shared" ca="1" si="123"/>
        <v>0</v>
      </c>
      <c r="GD62" s="162">
        <f t="shared" ca="1" si="124"/>
        <v>0</v>
      </c>
      <c r="GE62" s="162">
        <f t="shared" ca="1" si="125"/>
        <v>0</v>
      </c>
      <c r="GF62" s="162">
        <f t="shared" ca="1" si="126"/>
        <v>0</v>
      </c>
      <c r="GG62" s="161">
        <f t="shared" ca="1" si="127"/>
        <v>0</v>
      </c>
      <c r="GH62" s="161">
        <f t="shared" ca="1" si="128"/>
        <v>0</v>
      </c>
      <c r="GI62" s="161">
        <f t="shared" ca="1" si="129"/>
        <v>0</v>
      </c>
      <c r="GJ62" s="161">
        <f t="shared" ca="1" si="130"/>
        <v>0</v>
      </c>
      <c r="GK62" s="161">
        <f t="shared" ca="1" si="131"/>
        <v>0</v>
      </c>
      <c r="GL62" s="157"/>
      <c r="GM62" s="163">
        <f t="shared" ca="1" si="39"/>
        <v>0</v>
      </c>
      <c r="GN62" s="163">
        <f t="shared" ca="1" si="40"/>
        <v>0</v>
      </c>
      <c r="GO62" s="163">
        <f t="shared" ca="1" si="41"/>
        <v>0</v>
      </c>
      <c r="GP62" s="163">
        <f t="shared" ca="1" si="42"/>
        <v>0</v>
      </c>
      <c r="GQ62" s="163">
        <f t="shared" ca="1" si="43"/>
        <v>0</v>
      </c>
      <c r="GR62" s="163">
        <f t="shared" ca="1" si="44"/>
        <v>0</v>
      </c>
      <c r="GS62" s="163">
        <f t="shared" ca="1" si="45"/>
        <v>0</v>
      </c>
      <c r="GT62" s="163">
        <f t="shared" ca="1" si="46"/>
        <v>0</v>
      </c>
      <c r="GU62" s="163">
        <f t="shared" ca="1" si="47"/>
        <v>0</v>
      </c>
      <c r="GV62" s="163">
        <f t="shared" ca="1" si="48"/>
        <v>0</v>
      </c>
      <c r="GW62" s="163">
        <f t="shared" ca="1" si="49"/>
        <v>0</v>
      </c>
      <c r="GX62" s="164">
        <f t="shared" ca="1" si="50"/>
        <v>0</v>
      </c>
      <c r="GY62" s="165">
        <f t="shared" ca="1" si="132"/>
        <v>0</v>
      </c>
      <c r="GZ62" s="165">
        <f t="shared" ca="1" si="133"/>
        <v>0</v>
      </c>
      <c r="HA62" s="166">
        <f t="shared" ca="1" si="134"/>
        <v>0</v>
      </c>
      <c r="HB62" s="245">
        <f t="shared" ca="1" si="135"/>
        <v>1</v>
      </c>
      <c r="HC62" s="166">
        <f t="shared" ca="1" si="136"/>
        <v>0</v>
      </c>
      <c r="HD62" s="167">
        <f t="shared" ca="1" si="51"/>
        <v>0</v>
      </c>
      <c r="HE62" s="168">
        <f t="shared" ca="1" si="52"/>
        <v>0</v>
      </c>
      <c r="HF62" s="169">
        <f t="shared" ca="1" si="53"/>
        <v>0</v>
      </c>
      <c r="HG62" s="170" t="str">
        <f t="shared" ca="1" si="137"/>
        <v/>
      </c>
      <c r="HH62" s="171">
        <f t="shared" ca="1" si="138"/>
        <v>0</v>
      </c>
      <c r="HI62" s="246" t="str">
        <f t="shared" ca="1" si="139"/>
        <v/>
      </c>
      <c r="HJ62" s="221">
        <f t="shared" ca="1" si="140"/>
        <v>0</v>
      </c>
      <c r="HK62" s="249">
        <f t="shared" ca="1" si="141"/>
        <v>1</v>
      </c>
      <c r="HL62" s="197">
        <f t="shared" ca="1" si="142"/>
        <v>0</v>
      </c>
      <c r="HN62" s="162" t="str">
        <f t="shared" ca="1" si="180"/>
        <v/>
      </c>
      <c r="HO62" s="161" t="str">
        <f t="shared" ca="1" si="180"/>
        <v/>
      </c>
      <c r="HP62" s="161" t="str">
        <f t="shared" ca="1" si="180"/>
        <v/>
      </c>
      <c r="HQ62" s="161" t="str">
        <f t="shared" ca="1" si="180"/>
        <v/>
      </c>
      <c r="HR62" s="161" t="str">
        <f t="shared" ca="1" si="180"/>
        <v/>
      </c>
      <c r="HS62" s="161" t="str">
        <f t="shared" ca="1" si="180"/>
        <v/>
      </c>
      <c r="HT62" s="161" t="str">
        <f t="shared" ca="1" si="181"/>
        <v/>
      </c>
      <c r="HU62" s="161" t="str">
        <f t="shared" ca="1" si="181"/>
        <v/>
      </c>
      <c r="HV62" s="161" t="str">
        <f t="shared" ca="1" si="181"/>
        <v/>
      </c>
      <c r="HW62" s="161" t="str">
        <f t="shared" ca="1" si="181"/>
        <v/>
      </c>
      <c r="HX62" s="161" t="str">
        <f t="shared" ca="1" si="181"/>
        <v/>
      </c>
      <c r="HY62" s="161" t="str">
        <f t="shared" ca="1" si="181"/>
        <v/>
      </c>
      <c r="HZ62" s="161">
        <f t="shared" ca="1" si="143"/>
        <v>0</v>
      </c>
      <c r="IA62" s="244">
        <f t="shared" ca="1" si="144"/>
        <v>0</v>
      </c>
    </row>
    <row r="63" spans="2:235">
      <c r="B63" s="129">
        <v>49</v>
      </c>
      <c r="C63" s="295"/>
      <c r="D63" s="296"/>
      <c r="E63" s="297"/>
      <c r="F63" s="298"/>
      <c r="G63" s="18"/>
      <c r="H63" s="3"/>
      <c r="I63" s="3"/>
      <c r="J63" s="4"/>
      <c r="K63" s="287"/>
      <c r="L63" s="288"/>
      <c r="M63" s="208"/>
      <c r="N63" s="19"/>
      <c r="O63" s="11"/>
      <c r="P63" s="19"/>
      <c r="Q63" s="11"/>
      <c r="R63" s="3"/>
      <c r="S63" s="5"/>
      <c r="T63" s="6"/>
      <c r="U63" s="1"/>
      <c r="V63" s="8"/>
      <c r="W63" s="2"/>
      <c r="X63" s="8"/>
      <c r="Y63" s="9"/>
      <c r="Z63" s="10"/>
      <c r="AA63" s="9"/>
      <c r="AB63" s="10"/>
      <c r="AC63" s="9"/>
      <c r="AD63" s="10"/>
      <c r="AE63" s="9"/>
      <c r="AF63" s="10"/>
      <c r="AG63" s="9"/>
      <c r="AH63" s="10"/>
      <c r="AI63" s="9"/>
      <c r="AJ63" s="15"/>
      <c r="AK63" s="16"/>
      <c r="AL63" s="15"/>
      <c r="AM63" s="16"/>
      <c r="AN63" s="15"/>
      <c r="AO63" s="16"/>
      <c r="AP63" s="15"/>
      <c r="AQ63" s="16"/>
      <c r="AR63" s="15"/>
      <c r="AS63" s="16"/>
      <c r="AT63" s="15"/>
      <c r="AU63" s="16"/>
      <c r="AV63" s="216"/>
      <c r="AW63" s="210"/>
      <c r="AX63" s="12"/>
      <c r="AY63" s="19"/>
      <c r="AZ63" s="226"/>
      <c r="BA63" s="211"/>
      <c r="BB63" s="214" t="str">
        <f t="shared" ca="1" si="5"/>
        <v/>
      </c>
      <c r="BC63" s="209"/>
      <c r="BD63" s="209"/>
      <c r="BE63" s="130">
        <f t="shared" ca="1" si="56"/>
        <v>0</v>
      </c>
      <c r="BF63" s="131"/>
      <c r="BG63" s="132" t="str">
        <f t="shared" ca="1" si="57"/>
        <v>○</v>
      </c>
      <c r="BH63" s="132" t="str">
        <f t="shared" ca="1" si="58"/>
        <v/>
      </c>
      <c r="BI63" s="132"/>
      <c r="BJ63" s="132" t="str">
        <f t="shared" ca="1" si="59"/>
        <v/>
      </c>
      <c r="BK63" s="132" t="str">
        <f t="shared" ca="1" si="60"/>
        <v>○</v>
      </c>
      <c r="BL63" s="132"/>
      <c r="BM63" s="132"/>
      <c r="BN63" s="132" t="str">
        <f t="shared" ca="1" si="61"/>
        <v/>
      </c>
      <c r="BO63" s="132" t="str">
        <f t="shared" ca="1" si="62"/>
        <v>○</v>
      </c>
      <c r="BP63" s="132" t="str">
        <f t="shared" ca="1" si="63"/>
        <v/>
      </c>
      <c r="BQ63" s="132"/>
      <c r="BR63" s="172"/>
      <c r="BS63" s="174"/>
      <c r="BT63" s="174"/>
      <c r="BU63" s="174"/>
      <c r="BV63" s="174"/>
      <c r="BW63" s="174"/>
      <c r="BX63" s="174"/>
      <c r="BY63" s="174"/>
      <c r="BZ63" s="174"/>
      <c r="CA63" s="174"/>
      <c r="CB63" s="174"/>
      <c r="CC63" s="174"/>
      <c r="CD63" s="174"/>
      <c r="CE63" s="175"/>
      <c r="CF63" s="26">
        <v>62</v>
      </c>
      <c r="CG63" s="136">
        <f t="shared" ca="1" si="64"/>
        <v>49</v>
      </c>
      <c r="CH63" s="289">
        <f t="shared" ca="1" si="65"/>
        <v>0</v>
      </c>
      <c r="CI63" s="290"/>
      <c r="CJ63" s="291">
        <f t="shared" ca="1" si="66"/>
        <v>0</v>
      </c>
      <c r="CK63" s="292"/>
      <c r="CL63" s="137">
        <f t="shared" ca="1" si="67"/>
        <v>0</v>
      </c>
      <c r="CM63" s="136">
        <f t="shared" ca="1" si="68"/>
        <v>0</v>
      </c>
      <c r="CN63" s="138">
        <f t="shared" ca="1" si="69"/>
        <v>0</v>
      </c>
      <c r="CO63" s="139">
        <f t="shared" ca="1" si="70"/>
        <v>0</v>
      </c>
      <c r="CP63" s="289">
        <f t="shared" ca="1" si="71"/>
        <v>0</v>
      </c>
      <c r="CQ63" s="290"/>
      <c r="CR63" s="241">
        <f t="shared" ca="1" si="72"/>
        <v>1</v>
      </c>
      <c r="CS63" s="140">
        <f t="shared" ca="1" si="73"/>
        <v>0</v>
      </c>
      <c r="CT63" s="256">
        <f t="shared" ca="1" si="162"/>
        <v>12</v>
      </c>
      <c r="CU63" s="141">
        <f t="shared" ca="1" si="74"/>
        <v>0</v>
      </c>
      <c r="CV63" s="142">
        <f t="shared" ca="1" si="75"/>
        <v>0</v>
      </c>
      <c r="CW63" s="143">
        <f t="shared" ca="1" si="76"/>
        <v>0</v>
      </c>
      <c r="CX63" s="143">
        <f t="shared" ca="1" si="163"/>
        <v>0</v>
      </c>
      <c r="CY63" s="257">
        <f t="shared" ca="1" si="77"/>
        <v>0</v>
      </c>
      <c r="CZ63" s="136">
        <f t="shared" ca="1" si="78"/>
        <v>0</v>
      </c>
      <c r="DA63" s="144">
        <f t="shared" ca="1" si="79"/>
        <v>0</v>
      </c>
      <c r="DB63" s="143">
        <f t="shared" ca="1" si="80"/>
        <v>0</v>
      </c>
      <c r="DC63" s="143">
        <f t="shared" ca="1" si="81"/>
        <v>0</v>
      </c>
      <c r="DD63" s="136">
        <f t="shared" ca="1" si="82"/>
        <v>0</v>
      </c>
      <c r="DE63" s="242">
        <f t="shared" ca="1" si="83"/>
        <v>0</v>
      </c>
      <c r="DF63" s="136">
        <f t="shared" ca="1" si="84"/>
        <v>0</v>
      </c>
      <c r="DG63" s="145">
        <f t="shared" ca="1" si="85"/>
        <v>0</v>
      </c>
      <c r="DH63" s="146">
        <f t="shared" ca="1" si="86"/>
        <v>0</v>
      </c>
      <c r="DI63" s="242">
        <f t="shared" ca="1" si="87"/>
        <v>0</v>
      </c>
      <c r="DJ63" s="147"/>
      <c r="DK63" s="148">
        <f t="shared" ca="1" si="88"/>
        <v>0</v>
      </c>
      <c r="DL63" s="148">
        <f t="shared" ca="1" si="89"/>
        <v>0</v>
      </c>
      <c r="DM63" s="149">
        <f t="shared" ca="1" si="90"/>
        <v>0</v>
      </c>
      <c r="DN63" s="150">
        <f t="shared" ca="1" si="91"/>
        <v>1</v>
      </c>
      <c r="DO63" s="147"/>
      <c r="DP63" s="151">
        <f t="shared" ca="1" si="92"/>
        <v>0</v>
      </c>
      <c r="DQ63" s="152">
        <f t="shared" ca="1" si="93"/>
        <v>0</v>
      </c>
      <c r="DR63" s="152">
        <f t="shared" ca="1" si="8"/>
        <v>0</v>
      </c>
      <c r="DS63" s="152" t="str">
        <f t="shared" ca="1" si="164"/>
        <v/>
      </c>
      <c r="DT63" s="152">
        <f t="shared" ca="1" si="165"/>
        <v>0</v>
      </c>
      <c r="DU63" s="152" t="str">
        <f t="shared" ca="1" si="11"/>
        <v/>
      </c>
      <c r="DV63" s="153"/>
      <c r="DW63" s="151">
        <f t="shared" ca="1" si="12"/>
        <v>0</v>
      </c>
      <c r="DX63" s="145">
        <f t="shared" ca="1" si="13"/>
        <v>0</v>
      </c>
      <c r="DY63" s="145">
        <f t="shared" ca="1" si="14"/>
        <v>0</v>
      </c>
      <c r="DZ63" s="145">
        <f t="shared" ca="1" si="15"/>
        <v>0</v>
      </c>
      <c r="EA63" s="145">
        <f t="shared" ca="1" si="16"/>
        <v>0</v>
      </c>
      <c r="EB63" s="145">
        <f t="shared" ca="1" si="17"/>
        <v>0</v>
      </c>
      <c r="EC63" s="145">
        <f t="shared" ca="1" si="18"/>
        <v>0</v>
      </c>
      <c r="ED63" s="145">
        <f t="shared" ca="1" si="19"/>
        <v>0</v>
      </c>
      <c r="EE63" s="145">
        <f t="shared" ca="1" si="20"/>
        <v>0</v>
      </c>
      <c r="EF63" s="145">
        <f t="shared" ca="1" si="21"/>
        <v>0</v>
      </c>
      <c r="EG63" s="145">
        <f t="shared" ca="1" si="22"/>
        <v>0</v>
      </c>
      <c r="EH63" s="145">
        <f t="shared" ca="1" si="23"/>
        <v>0</v>
      </c>
      <c r="EI63" s="152">
        <f t="shared" ca="1" si="94"/>
        <v>0</v>
      </c>
      <c r="EJ63" s="152">
        <f t="shared" ca="1" si="95"/>
        <v>0</v>
      </c>
      <c r="EK63" s="152">
        <f t="shared" ca="1" si="96"/>
        <v>0</v>
      </c>
      <c r="EL63" s="152">
        <f t="shared" ca="1" si="97"/>
        <v>0</v>
      </c>
      <c r="EM63" s="152">
        <f t="shared" ca="1" si="98"/>
        <v>0</v>
      </c>
      <c r="EN63" s="152">
        <f t="shared" ca="1" si="99"/>
        <v>0</v>
      </c>
      <c r="EO63" s="152">
        <f t="shared" ca="1" si="100"/>
        <v>0</v>
      </c>
      <c r="EP63" s="152">
        <f t="shared" ca="1" si="101"/>
        <v>0</v>
      </c>
      <c r="EQ63" s="152">
        <f t="shared" ca="1" si="102"/>
        <v>0</v>
      </c>
      <c r="ER63" s="152">
        <f t="shared" ca="1" si="103"/>
        <v>0</v>
      </c>
      <c r="ES63" s="152">
        <f t="shared" ca="1" si="104"/>
        <v>0</v>
      </c>
      <c r="ET63" s="152">
        <f t="shared" ca="1" si="105"/>
        <v>0</v>
      </c>
      <c r="EU63" s="154">
        <f t="shared" ca="1" si="166"/>
        <v>0</v>
      </c>
      <c r="EV63" s="152" t="str">
        <f t="shared" ca="1" si="167"/>
        <v/>
      </c>
      <c r="EW63" s="152" t="str">
        <f t="shared" ca="1" si="168"/>
        <v/>
      </c>
      <c r="EX63" s="152" t="str">
        <f t="shared" ca="1" si="169"/>
        <v/>
      </c>
      <c r="EY63" s="152" t="str">
        <f t="shared" ca="1" si="170"/>
        <v/>
      </c>
      <c r="EZ63" s="152" t="str">
        <f t="shared" ca="1" si="171"/>
        <v/>
      </c>
      <c r="FA63" s="152" t="str">
        <f t="shared" ca="1" si="172"/>
        <v/>
      </c>
      <c r="FB63" s="152" t="str">
        <f t="shared" ca="1" si="173"/>
        <v/>
      </c>
      <c r="FC63" s="152" t="str">
        <f t="shared" ca="1" si="174"/>
        <v/>
      </c>
      <c r="FD63" s="152" t="str">
        <f t="shared" ca="1" si="175"/>
        <v/>
      </c>
      <c r="FE63" s="152" t="str">
        <f t="shared" ca="1" si="176"/>
        <v/>
      </c>
      <c r="FF63" s="152" t="str">
        <f t="shared" ca="1" si="177"/>
        <v/>
      </c>
      <c r="FG63" s="152" t="str">
        <f t="shared" ca="1" si="178"/>
        <v/>
      </c>
      <c r="FH63" s="154">
        <f t="shared" ca="1" si="145"/>
        <v>0</v>
      </c>
      <c r="FI63" s="152">
        <f t="shared" ca="1" si="179"/>
        <v>0</v>
      </c>
      <c r="FJ63" s="153"/>
      <c r="FK63" s="152">
        <f t="shared" ca="1" si="107"/>
        <v>0</v>
      </c>
      <c r="FL63" s="152">
        <f t="shared" ca="1" si="108"/>
        <v>0</v>
      </c>
      <c r="FM63" s="152">
        <f t="shared" ca="1" si="109"/>
        <v>0</v>
      </c>
      <c r="FN63" s="152">
        <f t="shared" ca="1" si="110"/>
        <v>0</v>
      </c>
      <c r="FO63" s="153"/>
      <c r="FP63" s="158" t="str">
        <f t="shared" ca="1" si="111"/>
        <v/>
      </c>
      <c r="FQ63" s="243" t="str">
        <f t="shared" ca="1" si="112"/>
        <v/>
      </c>
      <c r="FR63" s="159" t="str">
        <f t="shared" ca="1" si="113"/>
        <v/>
      </c>
      <c r="FS63" s="160"/>
      <c r="FT63" s="161">
        <f t="shared" ca="1" si="114"/>
        <v>0</v>
      </c>
      <c r="FU63" s="162">
        <f t="shared" ca="1" si="115"/>
        <v>0</v>
      </c>
      <c r="FV63" s="162">
        <f t="shared" ca="1" si="116"/>
        <v>0</v>
      </c>
      <c r="FW63" s="162">
        <f t="shared" ca="1" si="117"/>
        <v>0</v>
      </c>
      <c r="FX63" s="162">
        <f t="shared" ca="1" si="118"/>
        <v>0</v>
      </c>
      <c r="FY63" s="162">
        <f t="shared" ca="1" si="119"/>
        <v>0</v>
      </c>
      <c r="FZ63" s="162">
        <f t="shared" ca="1" si="120"/>
        <v>0</v>
      </c>
      <c r="GA63" s="162">
        <f t="shared" ca="1" si="121"/>
        <v>0</v>
      </c>
      <c r="GB63" s="162">
        <f t="shared" ca="1" si="122"/>
        <v>0</v>
      </c>
      <c r="GC63" s="162">
        <f t="shared" ca="1" si="123"/>
        <v>0</v>
      </c>
      <c r="GD63" s="162">
        <f t="shared" ca="1" si="124"/>
        <v>0</v>
      </c>
      <c r="GE63" s="162">
        <f t="shared" ca="1" si="125"/>
        <v>0</v>
      </c>
      <c r="GF63" s="162">
        <f t="shared" ca="1" si="126"/>
        <v>0</v>
      </c>
      <c r="GG63" s="161">
        <f t="shared" ca="1" si="127"/>
        <v>0</v>
      </c>
      <c r="GH63" s="161">
        <f t="shared" ca="1" si="128"/>
        <v>0</v>
      </c>
      <c r="GI63" s="161">
        <f t="shared" ca="1" si="129"/>
        <v>0</v>
      </c>
      <c r="GJ63" s="161">
        <f t="shared" ca="1" si="130"/>
        <v>0</v>
      </c>
      <c r="GK63" s="161">
        <f t="shared" ca="1" si="131"/>
        <v>0</v>
      </c>
      <c r="GL63" s="157"/>
      <c r="GM63" s="163">
        <f t="shared" ca="1" si="39"/>
        <v>0</v>
      </c>
      <c r="GN63" s="163">
        <f t="shared" ca="1" si="40"/>
        <v>0</v>
      </c>
      <c r="GO63" s="163">
        <f t="shared" ca="1" si="41"/>
        <v>0</v>
      </c>
      <c r="GP63" s="163">
        <f t="shared" ca="1" si="42"/>
        <v>0</v>
      </c>
      <c r="GQ63" s="163">
        <f t="shared" ca="1" si="43"/>
        <v>0</v>
      </c>
      <c r="GR63" s="163">
        <f t="shared" ca="1" si="44"/>
        <v>0</v>
      </c>
      <c r="GS63" s="163">
        <f t="shared" ca="1" si="45"/>
        <v>0</v>
      </c>
      <c r="GT63" s="163">
        <f t="shared" ca="1" si="46"/>
        <v>0</v>
      </c>
      <c r="GU63" s="163">
        <f t="shared" ca="1" si="47"/>
        <v>0</v>
      </c>
      <c r="GV63" s="163">
        <f t="shared" ca="1" si="48"/>
        <v>0</v>
      </c>
      <c r="GW63" s="163">
        <f t="shared" ca="1" si="49"/>
        <v>0</v>
      </c>
      <c r="GX63" s="164">
        <f t="shared" ca="1" si="50"/>
        <v>0</v>
      </c>
      <c r="GY63" s="165">
        <f t="shared" ca="1" si="132"/>
        <v>0</v>
      </c>
      <c r="GZ63" s="165">
        <f t="shared" ca="1" si="133"/>
        <v>0</v>
      </c>
      <c r="HA63" s="166">
        <f t="shared" ca="1" si="134"/>
        <v>0</v>
      </c>
      <c r="HB63" s="245">
        <f t="shared" ca="1" si="135"/>
        <v>1</v>
      </c>
      <c r="HC63" s="166">
        <f t="shared" ca="1" si="136"/>
        <v>0</v>
      </c>
      <c r="HD63" s="167">
        <f t="shared" ca="1" si="51"/>
        <v>0</v>
      </c>
      <c r="HE63" s="168">
        <f t="shared" ca="1" si="52"/>
        <v>0</v>
      </c>
      <c r="HF63" s="169">
        <f t="shared" ca="1" si="53"/>
        <v>0</v>
      </c>
      <c r="HG63" s="170" t="str">
        <f t="shared" ca="1" si="137"/>
        <v/>
      </c>
      <c r="HH63" s="171">
        <f t="shared" ca="1" si="138"/>
        <v>0</v>
      </c>
      <c r="HI63" s="246" t="str">
        <f t="shared" ca="1" si="139"/>
        <v/>
      </c>
      <c r="HJ63" s="221">
        <f t="shared" ca="1" si="140"/>
        <v>0</v>
      </c>
      <c r="HK63" s="249">
        <f t="shared" ca="1" si="141"/>
        <v>1</v>
      </c>
      <c r="HL63" s="197">
        <f t="shared" ca="1" si="142"/>
        <v>0</v>
      </c>
      <c r="HN63" s="162" t="str">
        <f t="shared" ca="1" si="180"/>
        <v/>
      </c>
      <c r="HO63" s="161" t="str">
        <f t="shared" ca="1" si="180"/>
        <v/>
      </c>
      <c r="HP63" s="161" t="str">
        <f t="shared" ca="1" si="180"/>
        <v/>
      </c>
      <c r="HQ63" s="161" t="str">
        <f t="shared" ca="1" si="180"/>
        <v/>
      </c>
      <c r="HR63" s="161" t="str">
        <f t="shared" ca="1" si="180"/>
        <v/>
      </c>
      <c r="HS63" s="161" t="str">
        <f t="shared" ca="1" si="180"/>
        <v/>
      </c>
      <c r="HT63" s="161" t="str">
        <f t="shared" ca="1" si="181"/>
        <v/>
      </c>
      <c r="HU63" s="161" t="str">
        <f t="shared" ca="1" si="181"/>
        <v/>
      </c>
      <c r="HV63" s="161" t="str">
        <f t="shared" ca="1" si="181"/>
        <v/>
      </c>
      <c r="HW63" s="161" t="str">
        <f t="shared" ca="1" si="181"/>
        <v/>
      </c>
      <c r="HX63" s="161" t="str">
        <f t="shared" ca="1" si="181"/>
        <v/>
      </c>
      <c r="HY63" s="161" t="str">
        <f t="shared" ca="1" si="181"/>
        <v/>
      </c>
      <c r="HZ63" s="161">
        <f t="shared" ca="1" si="143"/>
        <v>0</v>
      </c>
      <c r="IA63" s="244">
        <f t="shared" ca="1" si="144"/>
        <v>0</v>
      </c>
    </row>
    <row r="64" spans="2:235">
      <c r="B64" s="129">
        <v>50</v>
      </c>
      <c r="C64" s="295"/>
      <c r="D64" s="296"/>
      <c r="E64" s="297"/>
      <c r="F64" s="298"/>
      <c r="G64" s="18"/>
      <c r="H64" s="3"/>
      <c r="I64" s="3"/>
      <c r="J64" s="4"/>
      <c r="K64" s="287"/>
      <c r="L64" s="288"/>
      <c r="M64" s="208"/>
      <c r="N64" s="19"/>
      <c r="O64" s="11"/>
      <c r="P64" s="19"/>
      <c r="Q64" s="11"/>
      <c r="R64" s="3"/>
      <c r="S64" s="5"/>
      <c r="T64" s="6"/>
      <c r="U64" s="1"/>
      <c r="V64" s="8"/>
      <c r="W64" s="2"/>
      <c r="X64" s="8"/>
      <c r="Y64" s="9"/>
      <c r="Z64" s="10"/>
      <c r="AA64" s="9"/>
      <c r="AB64" s="10"/>
      <c r="AC64" s="9"/>
      <c r="AD64" s="10"/>
      <c r="AE64" s="9"/>
      <c r="AF64" s="10"/>
      <c r="AG64" s="9"/>
      <c r="AH64" s="10"/>
      <c r="AI64" s="9"/>
      <c r="AJ64" s="15"/>
      <c r="AK64" s="16"/>
      <c r="AL64" s="15"/>
      <c r="AM64" s="16"/>
      <c r="AN64" s="15"/>
      <c r="AO64" s="16"/>
      <c r="AP64" s="15"/>
      <c r="AQ64" s="16"/>
      <c r="AR64" s="15"/>
      <c r="AS64" s="16"/>
      <c r="AT64" s="15"/>
      <c r="AU64" s="16"/>
      <c r="AV64" s="216"/>
      <c r="AW64" s="210"/>
      <c r="AX64" s="12"/>
      <c r="AY64" s="19"/>
      <c r="AZ64" s="226"/>
      <c r="BA64" s="211"/>
      <c r="BB64" s="214" t="str">
        <f t="shared" ca="1" si="5"/>
        <v/>
      </c>
      <c r="BC64" s="209"/>
      <c r="BD64" s="209"/>
      <c r="BE64" s="130">
        <f t="shared" ca="1" si="56"/>
        <v>0</v>
      </c>
      <c r="BF64" s="131"/>
      <c r="BG64" s="132" t="str">
        <f t="shared" ca="1" si="57"/>
        <v>○</v>
      </c>
      <c r="BH64" s="132" t="str">
        <f t="shared" ca="1" si="58"/>
        <v/>
      </c>
      <c r="BI64" s="132"/>
      <c r="BJ64" s="132" t="str">
        <f t="shared" ca="1" si="59"/>
        <v/>
      </c>
      <c r="BK64" s="132" t="str">
        <f t="shared" ca="1" si="60"/>
        <v>○</v>
      </c>
      <c r="BL64" s="132"/>
      <c r="BM64" s="132"/>
      <c r="BN64" s="132" t="str">
        <f t="shared" ca="1" si="61"/>
        <v/>
      </c>
      <c r="BO64" s="132" t="str">
        <f t="shared" ca="1" si="62"/>
        <v>○</v>
      </c>
      <c r="BP64" s="132" t="str">
        <f t="shared" ca="1" si="63"/>
        <v/>
      </c>
      <c r="BQ64" s="132"/>
      <c r="BR64" s="172"/>
      <c r="BS64" s="174"/>
      <c r="BT64" s="174"/>
      <c r="BU64" s="174"/>
      <c r="BV64" s="174"/>
      <c r="BW64" s="174"/>
      <c r="BX64" s="174"/>
      <c r="BY64" s="174"/>
      <c r="BZ64" s="174"/>
      <c r="CA64" s="174"/>
      <c r="CB64" s="174"/>
      <c r="CC64" s="174"/>
      <c r="CD64" s="174"/>
      <c r="CE64" s="175"/>
      <c r="CF64" s="26">
        <v>63</v>
      </c>
      <c r="CG64" s="136">
        <f t="shared" ca="1" si="64"/>
        <v>50</v>
      </c>
      <c r="CH64" s="289">
        <f t="shared" ca="1" si="65"/>
        <v>0</v>
      </c>
      <c r="CI64" s="290"/>
      <c r="CJ64" s="291">
        <f t="shared" ca="1" si="66"/>
        <v>0</v>
      </c>
      <c r="CK64" s="292"/>
      <c r="CL64" s="137">
        <f t="shared" ca="1" si="67"/>
        <v>0</v>
      </c>
      <c r="CM64" s="136">
        <f t="shared" ca="1" si="68"/>
        <v>0</v>
      </c>
      <c r="CN64" s="138">
        <f t="shared" ca="1" si="69"/>
        <v>0</v>
      </c>
      <c r="CO64" s="139">
        <f t="shared" ca="1" si="70"/>
        <v>0</v>
      </c>
      <c r="CP64" s="289">
        <f t="shared" ca="1" si="71"/>
        <v>0</v>
      </c>
      <c r="CQ64" s="290"/>
      <c r="CR64" s="241">
        <f t="shared" ca="1" si="72"/>
        <v>1</v>
      </c>
      <c r="CS64" s="140">
        <f t="shared" ca="1" si="73"/>
        <v>0</v>
      </c>
      <c r="CT64" s="256">
        <f t="shared" ca="1" si="162"/>
        <v>12</v>
      </c>
      <c r="CU64" s="141">
        <f t="shared" ca="1" si="74"/>
        <v>0</v>
      </c>
      <c r="CV64" s="142">
        <f t="shared" ca="1" si="75"/>
        <v>0</v>
      </c>
      <c r="CW64" s="143">
        <f t="shared" ca="1" si="76"/>
        <v>0</v>
      </c>
      <c r="CX64" s="143">
        <f t="shared" ca="1" si="163"/>
        <v>0</v>
      </c>
      <c r="CY64" s="257">
        <f t="shared" ca="1" si="77"/>
        <v>0</v>
      </c>
      <c r="CZ64" s="136">
        <f t="shared" ca="1" si="78"/>
        <v>0</v>
      </c>
      <c r="DA64" s="144">
        <f t="shared" ca="1" si="79"/>
        <v>0</v>
      </c>
      <c r="DB64" s="143">
        <f t="shared" ca="1" si="80"/>
        <v>0</v>
      </c>
      <c r="DC64" s="143">
        <f t="shared" ca="1" si="81"/>
        <v>0</v>
      </c>
      <c r="DD64" s="136">
        <f t="shared" ca="1" si="82"/>
        <v>0</v>
      </c>
      <c r="DE64" s="242">
        <f t="shared" ca="1" si="83"/>
        <v>0</v>
      </c>
      <c r="DF64" s="136">
        <f t="shared" ca="1" si="84"/>
        <v>0</v>
      </c>
      <c r="DG64" s="145">
        <f t="shared" ca="1" si="85"/>
        <v>0</v>
      </c>
      <c r="DH64" s="146">
        <f t="shared" ca="1" si="86"/>
        <v>0</v>
      </c>
      <c r="DI64" s="242">
        <f t="shared" ca="1" si="87"/>
        <v>0</v>
      </c>
      <c r="DJ64" s="147"/>
      <c r="DK64" s="148">
        <f t="shared" ca="1" si="88"/>
        <v>0</v>
      </c>
      <c r="DL64" s="148">
        <f t="shared" ca="1" si="89"/>
        <v>0</v>
      </c>
      <c r="DM64" s="149">
        <f t="shared" ca="1" si="90"/>
        <v>0</v>
      </c>
      <c r="DN64" s="150">
        <f t="shared" ca="1" si="91"/>
        <v>1</v>
      </c>
      <c r="DO64" s="147"/>
      <c r="DP64" s="151">
        <f t="shared" ca="1" si="92"/>
        <v>0</v>
      </c>
      <c r="DQ64" s="152">
        <f t="shared" ca="1" si="93"/>
        <v>0</v>
      </c>
      <c r="DR64" s="152">
        <f t="shared" ca="1" si="8"/>
        <v>0</v>
      </c>
      <c r="DS64" s="152" t="str">
        <f t="shared" ca="1" si="164"/>
        <v/>
      </c>
      <c r="DT64" s="152">
        <f t="shared" ca="1" si="165"/>
        <v>0</v>
      </c>
      <c r="DU64" s="152" t="str">
        <f t="shared" ca="1" si="11"/>
        <v/>
      </c>
      <c r="DV64" s="153"/>
      <c r="DW64" s="151">
        <f t="shared" ca="1" si="12"/>
        <v>0</v>
      </c>
      <c r="DX64" s="145">
        <f t="shared" ca="1" si="13"/>
        <v>0</v>
      </c>
      <c r="DY64" s="145">
        <f t="shared" ca="1" si="14"/>
        <v>0</v>
      </c>
      <c r="DZ64" s="145">
        <f t="shared" ca="1" si="15"/>
        <v>0</v>
      </c>
      <c r="EA64" s="145">
        <f t="shared" ca="1" si="16"/>
        <v>0</v>
      </c>
      <c r="EB64" s="145">
        <f t="shared" ca="1" si="17"/>
        <v>0</v>
      </c>
      <c r="EC64" s="145">
        <f t="shared" ca="1" si="18"/>
        <v>0</v>
      </c>
      <c r="ED64" s="145">
        <f t="shared" ca="1" si="19"/>
        <v>0</v>
      </c>
      <c r="EE64" s="145">
        <f t="shared" ca="1" si="20"/>
        <v>0</v>
      </c>
      <c r="EF64" s="145">
        <f t="shared" ca="1" si="21"/>
        <v>0</v>
      </c>
      <c r="EG64" s="145">
        <f t="shared" ca="1" si="22"/>
        <v>0</v>
      </c>
      <c r="EH64" s="145">
        <f t="shared" ca="1" si="23"/>
        <v>0</v>
      </c>
      <c r="EI64" s="152">
        <f t="shared" ca="1" si="94"/>
        <v>0</v>
      </c>
      <c r="EJ64" s="152">
        <f t="shared" ca="1" si="95"/>
        <v>0</v>
      </c>
      <c r="EK64" s="152">
        <f t="shared" ca="1" si="96"/>
        <v>0</v>
      </c>
      <c r="EL64" s="152">
        <f t="shared" ca="1" si="97"/>
        <v>0</v>
      </c>
      <c r="EM64" s="152">
        <f t="shared" ca="1" si="98"/>
        <v>0</v>
      </c>
      <c r="EN64" s="152">
        <f t="shared" ca="1" si="99"/>
        <v>0</v>
      </c>
      <c r="EO64" s="152">
        <f t="shared" ca="1" si="100"/>
        <v>0</v>
      </c>
      <c r="EP64" s="152">
        <f t="shared" ca="1" si="101"/>
        <v>0</v>
      </c>
      <c r="EQ64" s="152">
        <f t="shared" ca="1" si="102"/>
        <v>0</v>
      </c>
      <c r="ER64" s="152">
        <f t="shared" ca="1" si="103"/>
        <v>0</v>
      </c>
      <c r="ES64" s="152">
        <f t="shared" ca="1" si="104"/>
        <v>0</v>
      </c>
      <c r="ET64" s="152">
        <f t="shared" ca="1" si="105"/>
        <v>0</v>
      </c>
      <c r="EU64" s="154">
        <f t="shared" ca="1" si="166"/>
        <v>0</v>
      </c>
      <c r="EV64" s="152" t="str">
        <f t="shared" ca="1" si="167"/>
        <v/>
      </c>
      <c r="EW64" s="152" t="str">
        <f t="shared" ca="1" si="168"/>
        <v/>
      </c>
      <c r="EX64" s="152" t="str">
        <f t="shared" ca="1" si="169"/>
        <v/>
      </c>
      <c r="EY64" s="152" t="str">
        <f t="shared" ca="1" si="170"/>
        <v/>
      </c>
      <c r="EZ64" s="152" t="str">
        <f t="shared" ca="1" si="171"/>
        <v/>
      </c>
      <c r="FA64" s="152" t="str">
        <f t="shared" ca="1" si="172"/>
        <v/>
      </c>
      <c r="FB64" s="152" t="str">
        <f t="shared" ca="1" si="173"/>
        <v/>
      </c>
      <c r="FC64" s="152" t="str">
        <f t="shared" ca="1" si="174"/>
        <v/>
      </c>
      <c r="FD64" s="152" t="str">
        <f t="shared" ca="1" si="175"/>
        <v/>
      </c>
      <c r="FE64" s="152" t="str">
        <f t="shared" ca="1" si="176"/>
        <v/>
      </c>
      <c r="FF64" s="152" t="str">
        <f t="shared" ca="1" si="177"/>
        <v/>
      </c>
      <c r="FG64" s="152" t="str">
        <f t="shared" ca="1" si="178"/>
        <v/>
      </c>
      <c r="FH64" s="154">
        <f t="shared" ca="1" si="145"/>
        <v>0</v>
      </c>
      <c r="FI64" s="152">
        <f t="shared" ca="1" si="179"/>
        <v>0</v>
      </c>
      <c r="FJ64" s="153"/>
      <c r="FK64" s="152">
        <f t="shared" ca="1" si="107"/>
        <v>0</v>
      </c>
      <c r="FL64" s="152">
        <f t="shared" ca="1" si="108"/>
        <v>0</v>
      </c>
      <c r="FM64" s="152">
        <f t="shared" ca="1" si="109"/>
        <v>0</v>
      </c>
      <c r="FN64" s="152">
        <f t="shared" ca="1" si="110"/>
        <v>0</v>
      </c>
      <c r="FO64" s="153"/>
      <c r="FP64" s="158" t="str">
        <f t="shared" ca="1" si="111"/>
        <v/>
      </c>
      <c r="FQ64" s="243" t="str">
        <f t="shared" ca="1" si="112"/>
        <v/>
      </c>
      <c r="FR64" s="159" t="str">
        <f t="shared" ca="1" si="113"/>
        <v/>
      </c>
      <c r="FS64" s="160"/>
      <c r="FT64" s="161">
        <f t="shared" ca="1" si="114"/>
        <v>0</v>
      </c>
      <c r="FU64" s="162">
        <f t="shared" ca="1" si="115"/>
        <v>0</v>
      </c>
      <c r="FV64" s="162">
        <f t="shared" ca="1" si="116"/>
        <v>0</v>
      </c>
      <c r="FW64" s="162">
        <f t="shared" ca="1" si="117"/>
        <v>0</v>
      </c>
      <c r="FX64" s="162">
        <f t="shared" ca="1" si="118"/>
        <v>0</v>
      </c>
      <c r="FY64" s="162">
        <f t="shared" ca="1" si="119"/>
        <v>0</v>
      </c>
      <c r="FZ64" s="162">
        <f t="shared" ca="1" si="120"/>
        <v>0</v>
      </c>
      <c r="GA64" s="162">
        <f t="shared" ca="1" si="121"/>
        <v>0</v>
      </c>
      <c r="GB64" s="162">
        <f t="shared" ca="1" si="122"/>
        <v>0</v>
      </c>
      <c r="GC64" s="162">
        <f t="shared" ca="1" si="123"/>
        <v>0</v>
      </c>
      <c r="GD64" s="162">
        <f t="shared" ca="1" si="124"/>
        <v>0</v>
      </c>
      <c r="GE64" s="162">
        <f t="shared" ca="1" si="125"/>
        <v>0</v>
      </c>
      <c r="GF64" s="162">
        <f t="shared" ca="1" si="126"/>
        <v>0</v>
      </c>
      <c r="GG64" s="161">
        <f t="shared" ca="1" si="127"/>
        <v>0</v>
      </c>
      <c r="GH64" s="161">
        <f t="shared" ca="1" si="128"/>
        <v>0</v>
      </c>
      <c r="GI64" s="161">
        <f t="shared" ca="1" si="129"/>
        <v>0</v>
      </c>
      <c r="GJ64" s="161">
        <f t="shared" ca="1" si="130"/>
        <v>0</v>
      </c>
      <c r="GK64" s="161">
        <f t="shared" ca="1" si="131"/>
        <v>0</v>
      </c>
      <c r="GL64" s="157"/>
      <c r="GM64" s="163">
        <f t="shared" ca="1" si="39"/>
        <v>0</v>
      </c>
      <c r="GN64" s="163">
        <f t="shared" ca="1" si="40"/>
        <v>0</v>
      </c>
      <c r="GO64" s="163">
        <f t="shared" ca="1" si="41"/>
        <v>0</v>
      </c>
      <c r="GP64" s="163">
        <f t="shared" ca="1" si="42"/>
        <v>0</v>
      </c>
      <c r="GQ64" s="163">
        <f t="shared" ca="1" si="43"/>
        <v>0</v>
      </c>
      <c r="GR64" s="163">
        <f t="shared" ca="1" si="44"/>
        <v>0</v>
      </c>
      <c r="GS64" s="163">
        <f t="shared" ca="1" si="45"/>
        <v>0</v>
      </c>
      <c r="GT64" s="163">
        <f t="shared" ca="1" si="46"/>
        <v>0</v>
      </c>
      <c r="GU64" s="163">
        <f t="shared" ca="1" si="47"/>
        <v>0</v>
      </c>
      <c r="GV64" s="163">
        <f t="shared" ca="1" si="48"/>
        <v>0</v>
      </c>
      <c r="GW64" s="163">
        <f t="shared" ca="1" si="49"/>
        <v>0</v>
      </c>
      <c r="GX64" s="164">
        <f t="shared" ca="1" si="50"/>
        <v>0</v>
      </c>
      <c r="GY64" s="165">
        <f t="shared" ca="1" si="132"/>
        <v>0</v>
      </c>
      <c r="GZ64" s="165">
        <f t="shared" ca="1" si="133"/>
        <v>0</v>
      </c>
      <c r="HA64" s="166">
        <f t="shared" ca="1" si="134"/>
        <v>0</v>
      </c>
      <c r="HB64" s="245">
        <f t="shared" ca="1" si="135"/>
        <v>1</v>
      </c>
      <c r="HC64" s="166">
        <f t="shared" ca="1" si="136"/>
        <v>0</v>
      </c>
      <c r="HD64" s="167">
        <f t="shared" ca="1" si="51"/>
        <v>0</v>
      </c>
      <c r="HE64" s="168">
        <f t="shared" ca="1" si="52"/>
        <v>0</v>
      </c>
      <c r="HF64" s="169">
        <f t="shared" ca="1" si="53"/>
        <v>0</v>
      </c>
      <c r="HG64" s="170" t="str">
        <f t="shared" ca="1" si="137"/>
        <v/>
      </c>
      <c r="HH64" s="171">
        <f t="shared" ca="1" si="138"/>
        <v>0</v>
      </c>
      <c r="HI64" s="246" t="str">
        <f t="shared" ca="1" si="139"/>
        <v/>
      </c>
      <c r="HJ64" s="221">
        <f t="shared" ca="1" si="140"/>
        <v>0</v>
      </c>
      <c r="HK64" s="249">
        <f t="shared" ca="1" si="141"/>
        <v>1</v>
      </c>
      <c r="HL64" s="197">
        <f t="shared" ca="1" si="142"/>
        <v>0</v>
      </c>
      <c r="HN64" s="162" t="str">
        <f t="shared" ca="1" si="180"/>
        <v/>
      </c>
      <c r="HO64" s="161" t="str">
        <f t="shared" ca="1" si="180"/>
        <v/>
      </c>
      <c r="HP64" s="161" t="str">
        <f t="shared" ca="1" si="180"/>
        <v/>
      </c>
      <c r="HQ64" s="161" t="str">
        <f t="shared" ca="1" si="180"/>
        <v/>
      </c>
      <c r="HR64" s="161" t="str">
        <f t="shared" ca="1" si="180"/>
        <v/>
      </c>
      <c r="HS64" s="161" t="str">
        <f t="shared" ca="1" si="180"/>
        <v/>
      </c>
      <c r="HT64" s="161" t="str">
        <f t="shared" ca="1" si="181"/>
        <v/>
      </c>
      <c r="HU64" s="161" t="str">
        <f t="shared" ca="1" si="181"/>
        <v/>
      </c>
      <c r="HV64" s="161" t="str">
        <f t="shared" ca="1" si="181"/>
        <v/>
      </c>
      <c r="HW64" s="161" t="str">
        <f t="shared" ca="1" si="181"/>
        <v/>
      </c>
      <c r="HX64" s="161" t="str">
        <f t="shared" ca="1" si="181"/>
        <v/>
      </c>
      <c r="HY64" s="161" t="str">
        <f t="shared" ca="1" si="181"/>
        <v/>
      </c>
      <c r="HZ64" s="161">
        <f t="shared" ca="1" si="143"/>
        <v>0</v>
      </c>
      <c r="IA64" s="244">
        <f t="shared" ca="1" si="144"/>
        <v>0</v>
      </c>
    </row>
    <row r="65" spans="2:235">
      <c r="B65" s="129">
        <v>51</v>
      </c>
      <c r="C65" s="295"/>
      <c r="D65" s="296"/>
      <c r="E65" s="297"/>
      <c r="F65" s="298"/>
      <c r="G65" s="18"/>
      <c r="H65" s="3"/>
      <c r="I65" s="3"/>
      <c r="J65" s="4"/>
      <c r="K65" s="287"/>
      <c r="L65" s="288"/>
      <c r="M65" s="208"/>
      <c r="N65" s="19"/>
      <c r="O65" s="11"/>
      <c r="P65" s="19"/>
      <c r="Q65" s="11"/>
      <c r="R65" s="3"/>
      <c r="S65" s="5"/>
      <c r="T65" s="6"/>
      <c r="U65" s="1"/>
      <c r="V65" s="8"/>
      <c r="W65" s="2"/>
      <c r="X65" s="8"/>
      <c r="Y65" s="9"/>
      <c r="Z65" s="10"/>
      <c r="AA65" s="9"/>
      <c r="AB65" s="10"/>
      <c r="AC65" s="9"/>
      <c r="AD65" s="10"/>
      <c r="AE65" s="9"/>
      <c r="AF65" s="10"/>
      <c r="AG65" s="9"/>
      <c r="AH65" s="10"/>
      <c r="AI65" s="9"/>
      <c r="AJ65" s="15"/>
      <c r="AK65" s="16"/>
      <c r="AL65" s="15"/>
      <c r="AM65" s="16"/>
      <c r="AN65" s="15"/>
      <c r="AO65" s="16"/>
      <c r="AP65" s="15"/>
      <c r="AQ65" s="16"/>
      <c r="AR65" s="15"/>
      <c r="AS65" s="16"/>
      <c r="AT65" s="15"/>
      <c r="AU65" s="16"/>
      <c r="AV65" s="216"/>
      <c r="AW65" s="210"/>
      <c r="AX65" s="12"/>
      <c r="AY65" s="19"/>
      <c r="AZ65" s="226"/>
      <c r="BA65" s="211"/>
      <c r="BB65" s="214" t="str">
        <f t="shared" ca="1" si="5"/>
        <v/>
      </c>
      <c r="BC65" s="209"/>
      <c r="BD65" s="209"/>
      <c r="BE65" s="130">
        <f t="shared" ca="1" si="56"/>
        <v>0</v>
      </c>
      <c r="BF65" s="131"/>
      <c r="BG65" s="132" t="str">
        <f t="shared" ca="1" si="57"/>
        <v>○</v>
      </c>
      <c r="BH65" s="132" t="str">
        <f t="shared" ca="1" si="58"/>
        <v/>
      </c>
      <c r="BI65" s="132"/>
      <c r="BJ65" s="132" t="str">
        <f t="shared" ca="1" si="59"/>
        <v/>
      </c>
      <c r="BK65" s="132" t="str">
        <f t="shared" ca="1" si="60"/>
        <v>○</v>
      </c>
      <c r="BL65" s="132"/>
      <c r="BM65" s="132"/>
      <c r="BN65" s="132" t="str">
        <f t="shared" ca="1" si="61"/>
        <v/>
      </c>
      <c r="BO65" s="132" t="str">
        <f t="shared" ca="1" si="62"/>
        <v>○</v>
      </c>
      <c r="BP65" s="132" t="str">
        <f t="shared" ca="1" si="63"/>
        <v/>
      </c>
      <c r="BQ65" s="132"/>
      <c r="BR65" s="172"/>
      <c r="BS65" s="174"/>
      <c r="BT65" s="174"/>
      <c r="BU65" s="174"/>
      <c r="BV65" s="174"/>
      <c r="BW65" s="174"/>
      <c r="BX65" s="174"/>
      <c r="BY65" s="174"/>
      <c r="BZ65" s="174"/>
      <c r="CA65" s="174"/>
      <c r="CB65" s="174"/>
      <c r="CC65" s="174"/>
      <c r="CD65" s="174"/>
      <c r="CE65" s="175"/>
      <c r="CF65" s="26">
        <v>64</v>
      </c>
      <c r="CG65" s="136">
        <f t="shared" ca="1" si="64"/>
        <v>51</v>
      </c>
      <c r="CH65" s="289">
        <f t="shared" ca="1" si="65"/>
        <v>0</v>
      </c>
      <c r="CI65" s="290"/>
      <c r="CJ65" s="291">
        <f t="shared" ca="1" si="66"/>
        <v>0</v>
      </c>
      <c r="CK65" s="292"/>
      <c r="CL65" s="137">
        <f t="shared" ca="1" si="67"/>
        <v>0</v>
      </c>
      <c r="CM65" s="136">
        <f t="shared" ca="1" si="68"/>
        <v>0</v>
      </c>
      <c r="CN65" s="138">
        <f t="shared" ca="1" si="69"/>
        <v>0</v>
      </c>
      <c r="CO65" s="139">
        <f t="shared" ca="1" si="70"/>
        <v>0</v>
      </c>
      <c r="CP65" s="289">
        <f t="shared" ca="1" si="71"/>
        <v>0</v>
      </c>
      <c r="CQ65" s="290"/>
      <c r="CR65" s="241">
        <f t="shared" ca="1" si="72"/>
        <v>1</v>
      </c>
      <c r="CS65" s="140">
        <f t="shared" ca="1" si="73"/>
        <v>0</v>
      </c>
      <c r="CT65" s="256">
        <f t="shared" ca="1" si="162"/>
        <v>12</v>
      </c>
      <c r="CU65" s="141">
        <f t="shared" ca="1" si="74"/>
        <v>0</v>
      </c>
      <c r="CV65" s="142">
        <f t="shared" ca="1" si="75"/>
        <v>0</v>
      </c>
      <c r="CW65" s="143">
        <f t="shared" ca="1" si="76"/>
        <v>0</v>
      </c>
      <c r="CX65" s="143">
        <f t="shared" ca="1" si="163"/>
        <v>0</v>
      </c>
      <c r="CY65" s="257">
        <f t="shared" ca="1" si="77"/>
        <v>0</v>
      </c>
      <c r="CZ65" s="136">
        <f t="shared" ca="1" si="78"/>
        <v>0</v>
      </c>
      <c r="DA65" s="144">
        <f t="shared" ca="1" si="79"/>
        <v>0</v>
      </c>
      <c r="DB65" s="143">
        <f t="shared" ca="1" si="80"/>
        <v>0</v>
      </c>
      <c r="DC65" s="143">
        <f t="shared" ca="1" si="81"/>
        <v>0</v>
      </c>
      <c r="DD65" s="136">
        <f t="shared" ca="1" si="82"/>
        <v>0</v>
      </c>
      <c r="DE65" s="242">
        <f t="shared" ca="1" si="83"/>
        <v>0</v>
      </c>
      <c r="DF65" s="136">
        <f t="shared" ca="1" si="84"/>
        <v>0</v>
      </c>
      <c r="DG65" s="145">
        <f t="shared" ca="1" si="85"/>
        <v>0</v>
      </c>
      <c r="DH65" s="146">
        <f t="shared" ca="1" si="86"/>
        <v>0</v>
      </c>
      <c r="DI65" s="242">
        <f t="shared" ca="1" si="87"/>
        <v>0</v>
      </c>
      <c r="DJ65" s="147"/>
      <c r="DK65" s="148">
        <f t="shared" ca="1" si="88"/>
        <v>0</v>
      </c>
      <c r="DL65" s="148">
        <f t="shared" ca="1" si="89"/>
        <v>0</v>
      </c>
      <c r="DM65" s="149">
        <f t="shared" ca="1" si="90"/>
        <v>0</v>
      </c>
      <c r="DN65" s="150">
        <f t="shared" ca="1" si="91"/>
        <v>1</v>
      </c>
      <c r="DO65" s="147"/>
      <c r="DP65" s="151">
        <f t="shared" ca="1" si="92"/>
        <v>0</v>
      </c>
      <c r="DQ65" s="152">
        <f t="shared" ca="1" si="93"/>
        <v>0</v>
      </c>
      <c r="DR65" s="152">
        <f t="shared" ca="1" si="8"/>
        <v>0</v>
      </c>
      <c r="DS65" s="152" t="str">
        <f t="shared" ca="1" si="164"/>
        <v/>
      </c>
      <c r="DT65" s="152">
        <f t="shared" ca="1" si="165"/>
        <v>0</v>
      </c>
      <c r="DU65" s="152" t="str">
        <f t="shared" ca="1" si="11"/>
        <v/>
      </c>
      <c r="DV65" s="153"/>
      <c r="DW65" s="151">
        <f t="shared" ca="1" si="12"/>
        <v>0</v>
      </c>
      <c r="DX65" s="145">
        <f t="shared" ca="1" si="13"/>
        <v>0</v>
      </c>
      <c r="DY65" s="145">
        <f t="shared" ca="1" si="14"/>
        <v>0</v>
      </c>
      <c r="DZ65" s="145">
        <f t="shared" ca="1" si="15"/>
        <v>0</v>
      </c>
      <c r="EA65" s="145">
        <f t="shared" ca="1" si="16"/>
        <v>0</v>
      </c>
      <c r="EB65" s="145">
        <f t="shared" ca="1" si="17"/>
        <v>0</v>
      </c>
      <c r="EC65" s="145">
        <f t="shared" ca="1" si="18"/>
        <v>0</v>
      </c>
      <c r="ED65" s="145">
        <f t="shared" ca="1" si="19"/>
        <v>0</v>
      </c>
      <c r="EE65" s="145">
        <f t="shared" ca="1" si="20"/>
        <v>0</v>
      </c>
      <c r="EF65" s="145">
        <f t="shared" ca="1" si="21"/>
        <v>0</v>
      </c>
      <c r="EG65" s="145">
        <f t="shared" ca="1" si="22"/>
        <v>0</v>
      </c>
      <c r="EH65" s="145">
        <f t="shared" ca="1" si="23"/>
        <v>0</v>
      </c>
      <c r="EI65" s="152">
        <f t="shared" ca="1" si="94"/>
        <v>0</v>
      </c>
      <c r="EJ65" s="152">
        <f t="shared" ca="1" si="95"/>
        <v>0</v>
      </c>
      <c r="EK65" s="152">
        <f t="shared" ca="1" si="96"/>
        <v>0</v>
      </c>
      <c r="EL65" s="152">
        <f t="shared" ca="1" si="97"/>
        <v>0</v>
      </c>
      <c r="EM65" s="152">
        <f t="shared" ca="1" si="98"/>
        <v>0</v>
      </c>
      <c r="EN65" s="152">
        <f t="shared" ca="1" si="99"/>
        <v>0</v>
      </c>
      <c r="EO65" s="152">
        <f t="shared" ca="1" si="100"/>
        <v>0</v>
      </c>
      <c r="EP65" s="152">
        <f t="shared" ca="1" si="101"/>
        <v>0</v>
      </c>
      <c r="EQ65" s="152">
        <f t="shared" ca="1" si="102"/>
        <v>0</v>
      </c>
      <c r="ER65" s="152">
        <f t="shared" ca="1" si="103"/>
        <v>0</v>
      </c>
      <c r="ES65" s="152">
        <f t="shared" ca="1" si="104"/>
        <v>0</v>
      </c>
      <c r="ET65" s="152">
        <f t="shared" ca="1" si="105"/>
        <v>0</v>
      </c>
      <c r="EU65" s="154">
        <f t="shared" ca="1" si="166"/>
        <v>0</v>
      </c>
      <c r="EV65" s="152" t="str">
        <f t="shared" ca="1" si="167"/>
        <v/>
      </c>
      <c r="EW65" s="152" t="str">
        <f t="shared" ca="1" si="168"/>
        <v/>
      </c>
      <c r="EX65" s="152" t="str">
        <f t="shared" ca="1" si="169"/>
        <v/>
      </c>
      <c r="EY65" s="152" t="str">
        <f t="shared" ca="1" si="170"/>
        <v/>
      </c>
      <c r="EZ65" s="152" t="str">
        <f t="shared" ca="1" si="171"/>
        <v/>
      </c>
      <c r="FA65" s="152" t="str">
        <f t="shared" ca="1" si="172"/>
        <v/>
      </c>
      <c r="FB65" s="152" t="str">
        <f t="shared" ca="1" si="173"/>
        <v/>
      </c>
      <c r="FC65" s="152" t="str">
        <f t="shared" ca="1" si="174"/>
        <v/>
      </c>
      <c r="FD65" s="152" t="str">
        <f t="shared" ca="1" si="175"/>
        <v/>
      </c>
      <c r="FE65" s="152" t="str">
        <f t="shared" ca="1" si="176"/>
        <v/>
      </c>
      <c r="FF65" s="152" t="str">
        <f t="shared" ca="1" si="177"/>
        <v/>
      </c>
      <c r="FG65" s="152" t="str">
        <f t="shared" ca="1" si="178"/>
        <v/>
      </c>
      <c r="FH65" s="154">
        <f t="shared" ca="1" si="145"/>
        <v>0</v>
      </c>
      <c r="FI65" s="152">
        <f t="shared" ca="1" si="179"/>
        <v>0</v>
      </c>
      <c r="FJ65" s="153"/>
      <c r="FK65" s="152">
        <f t="shared" ca="1" si="107"/>
        <v>0</v>
      </c>
      <c r="FL65" s="152">
        <f t="shared" ca="1" si="108"/>
        <v>0</v>
      </c>
      <c r="FM65" s="152">
        <f t="shared" ca="1" si="109"/>
        <v>0</v>
      </c>
      <c r="FN65" s="152">
        <f t="shared" ca="1" si="110"/>
        <v>0</v>
      </c>
      <c r="FO65" s="153"/>
      <c r="FP65" s="158" t="str">
        <f t="shared" ca="1" si="111"/>
        <v/>
      </c>
      <c r="FQ65" s="243" t="str">
        <f t="shared" ca="1" si="112"/>
        <v/>
      </c>
      <c r="FR65" s="159" t="str">
        <f t="shared" ca="1" si="113"/>
        <v/>
      </c>
      <c r="FS65" s="160"/>
      <c r="FT65" s="161">
        <f t="shared" ca="1" si="114"/>
        <v>0</v>
      </c>
      <c r="FU65" s="162">
        <f t="shared" ca="1" si="115"/>
        <v>0</v>
      </c>
      <c r="FV65" s="162">
        <f t="shared" ca="1" si="116"/>
        <v>0</v>
      </c>
      <c r="FW65" s="162">
        <f t="shared" ca="1" si="117"/>
        <v>0</v>
      </c>
      <c r="FX65" s="162">
        <f t="shared" ca="1" si="118"/>
        <v>0</v>
      </c>
      <c r="FY65" s="162">
        <f t="shared" ca="1" si="119"/>
        <v>0</v>
      </c>
      <c r="FZ65" s="162">
        <f t="shared" ca="1" si="120"/>
        <v>0</v>
      </c>
      <c r="GA65" s="162">
        <f t="shared" ca="1" si="121"/>
        <v>0</v>
      </c>
      <c r="GB65" s="162">
        <f t="shared" ca="1" si="122"/>
        <v>0</v>
      </c>
      <c r="GC65" s="162">
        <f t="shared" ca="1" si="123"/>
        <v>0</v>
      </c>
      <c r="GD65" s="162">
        <f t="shared" ca="1" si="124"/>
        <v>0</v>
      </c>
      <c r="GE65" s="162">
        <f t="shared" ca="1" si="125"/>
        <v>0</v>
      </c>
      <c r="GF65" s="162">
        <f t="shared" ca="1" si="126"/>
        <v>0</v>
      </c>
      <c r="GG65" s="161">
        <f t="shared" ca="1" si="127"/>
        <v>0</v>
      </c>
      <c r="GH65" s="161">
        <f t="shared" ca="1" si="128"/>
        <v>0</v>
      </c>
      <c r="GI65" s="161">
        <f t="shared" ca="1" si="129"/>
        <v>0</v>
      </c>
      <c r="GJ65" s="161">
        <f t="shared" ca="1" si="130"/>
        <v>0</v>
      </c>
      <c r="GK65" s="161">
        <f t="shared" ca="1" si="131"/>
        <v>0</v>
      </c>
      <c r="GL65" s="157"/>
      <c r="GM65" s="163">
        <f t="shared" ca="1" si="39"/>
        <v>0</v>
      </c>
      <c r="GN65" s="163">
        <f t="shared" ca="1" si="40"/>
        <v>0</v>
      </c>
      <c r="GO65" s="163">
        <f t="shared" ca="1" si="41"/>
        <v>0</v>
      </c>
      <c r="GP65" s="163">
        <f t="shared" ca="1" si="42"/>
        <v>0</v>
      </c>
      <c r="GQ65" s="163">
        <f t="shared" ca="1" si="43"/>
        <v>0</v>
      </c>
      <c r="GR65" s="163">
        <f t="shared" ca="1" si="44"/>
        <v>0</v>
      </c>
      <c r="GS65" s="163">
        <f t="shared" ca="1" si="45"/>
        <v>0</v>
      </c>
      <c r="GT65" s="163">
        <f t="shared" ca="1" si="46"/>
        <v>0</v>
      </c>
      <c r="GU65" s="163">
        <f t="shared" ca="1" si="47"/>
        <v>0</v>
      </c>
      <c r="GV65" s="163">
        <f t="shared" ca="1" si="48"/>
        <v>0</v>
      </c>
      <c r="GW65" s="163">
        <f t="shared" ca="1" si="49"/>
        <v>0</v>
      </c>
      <c r="GX65" s="164">
        <f t="shared" ca="1" si="50"/>
        <v>0</v>
      </c>
      <c r="GY65" s="165">
        <f t="shared" ca="1" si="132"/>
        <v>0</v>
      </c>
      <c r="GZ65" s="165">
        <f t="shared" ca="1" si="133"/>
        <v>0</v>
      </c>
      <c r="HA65" s="166">
        <f t="shared" ca="1" si="134"/>
        <v>0</v>
      </c>
      <c r="HB65" s="245">
        <f t="shared" ca="1" si="135"/>
        <v>1</v>
      </c>
      <c r="HC65" s="166">
        <f t="shared" ca="1" si="136"/>
        <v>0</v>
      </c>
      <c r="HD65" s="167">
        <f t="shared" ca="1" si="51"/>
        <v>0</v>
      </c>
      <c r="HE65" s="168">
        <f t="shared" ca="1" si="52"/>
        <v>0</v>
      </c>
      <c r="HF65" s="169">
        <f t="shared" ca="1" si="53"/>
        <v>0</v>
      </c>
      <c r="HG65" s="170" t="str">
        <f t="shared" ca="1" si="137"/>
        <v/>
      </c>
      <c r="HH65" s="171">
        <f t="shared" ca="1" si="138"/>
        <v>0</v>
      </c>
      <c r="HI65" s="246" t="str">
        <f t="shared" ca="1" si="139"/>
        <v/>
      </c>
      <c r="HJ65" s="221">
        <f t="shared" ca="1" si="140"/>
        <v>0</v>
      </c>
      <c r="HK65" s="249">
        <f t="shared" ca="1" si="141"/>
        <v>1</v>
      </c>
      <c r="HL65" s="197">
        <f t="shared" ca="1" si="142"/>
        <v>0</v>
      </c>
      <c r="HN65" s="162" t="str">
        <f t="shared" ca="1" si="180"/>
        <v/>
      </c>
      <c r="HO65" s="161" t="str">
        <f t="shared" ca="1" si="180"/>
        <v/>
      </c>
      <c r="HP65" s="161" t="str">
        <f t="shared" ca="1" si="180"/>
        <v/>
      </c>
      <c r="HQ65" s="161" t="str">
        <f t="shared" ca="1" si="180"/>
        <v/>
      </c>
      <c r="HR65" s="161" t="str">
        <f t="shared" ca="1" si="180"/>
        <v/>
      </c>
      <c r="HS65" s="161" t="str">
        <f t="shared" ca="1" si="180"/>
        <v/>
      </c>
      <c r="HT65" s="161" t="str">
        <f t="shared" ca="1" si="181"/>
        <v/>
      </c>
      <c r="HU65" s="161" t="str">
        <f t="shared" ca="1" si="181"/>
        <v/>
      </c>
      <c r="HV65" s="161" t="str">
        <f t="shared" ca="1" si="181"/>
        <v/>
      </c>
      <c r="HW65" s="161" t="str">
        <f t="shared" ca="1" si="181"/>
        <v/>
      </c>
      <c r="HX65" s="161" t="str">
        <f t="shared" ca="1" si="181"/>
        <v/>
      </c>
      <c r="HY65" s="161" t="str">
        <f t="shared" ca="1" si="181"/>
        <v/>
      </c>
      <c r="HZ65" s="161">
        <f t="shared" ca="1" si="143"/>
        <v>0</v>
      </c>
      <c r="IA65" s="244">
        <f t="shared" ca="1" si="144"/>
        <v>0</v>
      </c>
    </row>
    <row r="66" spans="2:235">
      <c r="B66" s="129">
        <v>52</v>
      </c>
      <c r="C66" s="295"/>
      <c r="D66" s="296"/>
      <c r="E66" s="297"/>
      <c r="F66" s="298"/>
      <c r="G66" s="18"/>
      <c r="H66" s="3"/>
      <c r="I66" s="3"/>
      <c r="J66" s="4"/>
      <c r="K66" s="287"/>
      <c r="L66" s="288"/>
      <c r="M66" s="208"/>
      <c r="N66" s="19"/>
      <c r="O66" s="11"/>
      <c r="P66" s="19"/>
      <c r="Q66" s="11"/>
      <c r="R66" s="3"/>
      <c r="S66" s="5"/>
      <c r="T66" s="6"/>
      <c r="U66" s="1"/>
      <c r="V66" s="8"/>
      <c r="W66" s="2"/>
      <c r="X66" s="8"/>
      <c r="Y66" s="9"/>
      <c r="Z66" s="10"/>
      <c r="AA66" s="9"/>
      <c r="AB66" s="10"/>
      <c r="AC66" s="9"/>
      <c r="AD66" s="10"/>
      <c r="AE66" s="9"/>
      <c r="AF66" s="10"/>
      <c r="AG66" s="9"/>
      <c r="AH66" s="10"/>
      <c r="AI66" s="9"/>
      <c r="AJ66" s="15"/>
      <c r="AK66" s="16"/>
      <c r="AL66" s="15"/>
      <c r="AM66" s="16"/>
      <c r="AN66" s="15"/>
      <c r="AO66" s="16"/>
      <c r="AP66" s="15"/>
      <c r="AQ66" s="16"/>
      <c r="AR66" s="15"/>
      <c r="AS66" s="16"/>
      <c r="AT66" s="15"/>
      <c r="AU66" s="16"/>
      <c r="AV66" s="216"/>
      <c r="AW66" s="210"/>
      <c r="AX66" s="12"/>
      <c r="AY66" s="19"/>
      <c r="AZ66" s="226"/>
      <c r="BA66" s="211"/>
      <c r="BB66" s="214" t="str">
        <f t="shared" ca="1" si="5"/>
        <v/>
      </c>
      <c r="BC66" s="209"/>
      <c r="BD66" s="209"/>
      <c r="BE66" s="130">
        <f t="shared" ca="1" si="56"/>
        <v>0</v>
      </c>
      <c r="BF66" s="131"/>
      <c r="BG66" s="132" t="str">
        <f t="shared" ca="1" si="57"/>
        <v>○</v>
      </c>
      <c r="BH66" s="132" t="str">
        <f t="shared" ca="1" si="58"/>
        <v/>
      </c>
      <c r="BI66" s="132"/>
      <c r="BJ66" s="132" t="str">
        <f t="shared" ca="1" si="59"/>
        <v/>
      </c>
      <c r="BK66" s="132" t="str">
        <f t="shared" ca="1" si="60"/>
        <v>○</v>
      </c>
      <c r="BL66" s="132"/>
      <c r="BM66" s="132"/>
      <c r="BN66" s="132" t="str">
        <f t="shared" ca="1" si="61"/>
        <v/>
      </c>
      <c r="BO66" s="132" t="str">
        <f t="shared" ca="1" si="62"/>
        <v>○</v>
      </c>
      <c r="BP66" s="132" t="str">
        <f t="shared" ca="1" si="63"/>
        <v/>
      </c>
      <c r="BQ66" s="132"/>
      <c r="BR66" s="172"/>
      <c r="BS66" s="174"/>
      <c r="BT66" s="174"/>
      <c r="BU66" s="174"/>
      <c r="BV66" s="174"/>
      <c r="BW66" s="174"/>
      <c r="BX66" s="174"/>
      <c r="BY66" s="174"/>
      <c r="BZ66" s="174"/>
      <c r="CA66" s="174"/>
      <c r="CB66" s="174"/>
      <c r="CC66" s="174"/>
      <c r="CD66" s="174"/>
      <c r="CE66" s="175"/>
      <c r="CF66" s="26">
        <v>65</v>
      </c>
      <c r="CG66" s="136">
        <f t="shared" ca="1" si="64"/>
        <v>52</v>
      </c>
      <c r="CH66" s="289">
        <f t="shared" ca="1" si="65"/>
        <v>0</v>
      </c>
      <c r="CI66" s="290"/>
      <c r="CJ66" s="291">
        <f t="shared" ca="1" si="66"/>
        <v>0</v>
      </c>
      <c r="CK66" s="292"/>
      <c r="CL66" s="137">
        <f t="shared" ca="1" si="67"/>
        <v>0</v>
      </c>
      <c r="CM66" s="136">
        <f t="shared" ca="1" si="68"/>
        <v>0</v>
      </c>
      <c r="CN66" s="138">
        <f t="shared" ca="1" si="69"/>
        <v>0</v>
      </c>
      <c r="CO66" s="139">
        <f t="shared" ca="1" si="70"/>
        <v>0</v>
      </c>
      <c r="CP66" s="289">
        <f t="shared" ca="1" si="71"/>
        <v>0</v>
      </c>
      <c r="CQ66" s="290"/>
      <c r="CR66" s="241">
        <f t="shared" ca="1" si="72"/>
        <v>1</v>
      </c>
      <c r="CS66" s="140">
        <f t="shared" ca="1" si="73"/>
        <v>0</v>
      </c>
      <c r="CT66" s="256">
        <f t="shared" ca="1" si="162"/>
        <v>12</v>
      </c>
      <c r="CU66" s="141">
        <f t="shared" ca="1" si="74"/>
        <v>0</v>
      </c>
      <c r="CV66" s="142">
        <f t="shared" ca="1" si="75"/>
        <v>0</v>
      </c>
      <c r="CW66" s="143">
        <f t="shared" ca="1" si="76"/>
        <v>0</v>
      </c>
      <c r="CX66" s="143">
        <f t="shared" ca="1" si="163"/>
        <v>0</v>
      </c>
      <c r="CY66" s="257">
        <f t="shared" ca="1" si="77"/>
        <v>0</v>
      </c>
      <c r="CZ66" s="136">
        <f t="shared" ca="1" si="78"/>
        <v>0</v>
      </c>
      <c r="DA66" s="144">
        <f t="shared" ca="1" si="79"/>
        <v>0</v>
      </c>
      <c r="DB66" s="143">
        <f t="shared" ca="1" si="80"/>
        <v>0</v>
      </c>
      <c r="DC66" s="143">
        <f t="shared" ca="1" si="81"/>
        <v>0</v>
      </c>
      <c r="DD66" s="136">
        <f t="shared" ca="1" si="82"/>
        <v>0</v>
      </c>
      <c r="DE66" s="242">
        <f t="shared" ca="1" si="83"/>
        <v>0</v>
      </c>
      <c r="DF66" s="136">
        <f t="shared" ca="1" si="84"/>
        <v>0</v>
      </c>
      <c r="DG66" s="145">
        <f t="shared" ca="1" si="85"/>
        <v>0</v>
      </c>
      <c r="DH66" s="146">
        <f t="shared" ca="1" si="86"/>
        <v>0</v>
      </c>
      <c r="DI66" s="242">
        <f t="shared" ca="1" si="87"/>
        <v>0</v>
      </c>
      <c r="DJ66" s="147"/>
      <c r="DK66" s="148">
        <f t="shared" ca="1" si="88"/>
        <v>0</v>
      </c>
      <c r="DL66" s="148">
        <f t="shared" ca="1" si="89"/>
        <v>0</v>
      </c>
      <c r="DM66" s="149">
        <f t="shared" ca="1" si="90"/>
        <v>0</v>
      </c>
      <c r="DN66" s="150">
        <f t="shared" ca="1" si="91"/>
        <v>1</v>
      </c>
      <c r="DO66" s="147"/>
      <c r="DP66" s="151">
        <f t="shared" ca="1" si="92"/>
        <v>0</v>
      </c>
      <c r="DQ66" s="152">
        <f t="shared" ca="1" si="93"/>
        <v>0</v>
      </c>
      <c r="DR66" s="152">
        <f t="shared" ca="1" si="8"/>
        <v>0</v>
      </c>
      <c r="DS66" s="152" t="str">
        <f t="shared" ca="1" si="164"/>
        <v/>
      </c>
      <c r="DT66" s="152">
        <f t="shared" ca="1" si="165"/>
        <v>0</v>
      </c>
      <c r="DU66" s="152" t="str">
        <f t="shared" ca="1" si="11"/>
        <v/>
      </c>
      <c r="DV66" s="153"/>
      <c r="DW66" s="151">
        <f t="shared" ca="1" si="12"/>
        <v>0</v>
      </c>
      <c r="DX66" s="145">
        <f t="shared" ca="1" si="13"/>
        <v>0</v>
      </c>
      <c r="DY66" s="145">
        <f t="shared" ca="1" si="14"/>
        <v>0</v>
      </c>
      <c r="DZ66" s="145">
        <f t="shared" ca="1" si="15"/>
        <v>0</v>
      </c>
      <c r="EA66" s="145">
        <f t="shared" ca="1" si="16"/>
        <v>0</v>
      </c>
      <c r="EB66" s="145">
        <f t="shared" ca="1" si="17"/>
        <v>0</v>
      </c>
      <c r="EC66" s="145">
        <f t="shared" ca="1" si="18"/>
        <v>0</v>
      </c>
      <c r="ED66" s="145">
        <f t="shared" ca="1" si="19"/>
        <v>0</v>
      </c>
      <c r="EE66" s="145">
        <f t="shared" ca="1" si="20"/>
        <v>0</v>
      </c>
      <c r="EF66" s="145">
        <f t="shared" ca="1" si="21"/>
        <v>0</v>
      </c>
      <c r="EG66" s="145">
        <f t="shared" ca="1" si="22"/>
        <v>0</v>
      </c>
      <c r="EH66" s="145">
        <f t="shared" ca="1" si="23"/>
        <v>0</v>
      </c>
      <c r="EI66" s="152">
        <f t="shared" ca="1" si="94"/>
        <v>0</v>
      </c>
      <c r="EJ66" s="152">
        <f t="shared" ca="1" si="95"/>
        <v>0</v>
      </c>
      <c r="EK66" s="152">
        <f t="shared" ca="1" si="96"/>
        <v>0</v>
      </c>
      <c r="EL66" s="152">
        <f t="shared" ca="1" si="97"/>
        <v>0</v>
      </c>
      <c r="EM66" s="152">
        <f t="shared" ca="1" si="98"/>
        <v>0</v>
      </c>
      <c r="EN66" s="152">
        <f t="shared" ca="1" si="99"/>
        <v>0</v>
      </c>
      <c r="EO66" s="152">
        <f t="shared" ca="1" si="100"/>
        <v>0</v>
      </c>
      <c r="EP66" s="152">
        <f t="shared" ca="1" si="101"/>
        <v>0</v>
      </c>
      <c r="EQ66" s="152">
        <f t="shared" ca="1" si="102"/>
        <v>0</v>
      </c>
      <c r="ER66" s="152">
        <f t="shared" ca="1" si="103"/>
        <v>0</v>
      </c>
      <c r="ES66" s="152">
        <f t="shared" ca="1" si="104"/>
        <v>0</v>
      </c>
      <c r="ET66" s="152">
        <f t="shared" ca="1" si="105"/>
        <v>0</v>
      </c>
      <c r="EU66" s="154">
        <f t="shared" ca="1" si="166"/>
        <v>0</v>
      </c>
      <c r="EV66" s="152" t="str">
        <f t="shared" ca="1" si="167"/>
        <v/>
      </c>
      <c r="EW66" s="152" t="str">
        <f t="shared" ca="1" si="168"/>
        <v/>
      </c>
      <c r="EX66" s="152" t="str">
        <f t="shared" ca="1" si="169"/>
        <v/>
      </c>
      <c r="EY66" s="152" t="str">
        <f t="shared" ca="1" si="170"/>
        <v/>
      </c>
      <c r="EZ66" s="152" t="str">
        <f t="shared" ca="1" si="171"/>
        <v/>
      </c>
      <c r="FA66" s="152" t="str">
        <f t="shared" ca="1" si="172"/>
        <v/>
      </c>
      <c r="FB66" s="152" t="str">
        <f t="shared" ca="1" si="173"/>
        <v/>
      </c>
      <c r="FC66" s="152" t="str">
        <f t="shared" ca="1" si="174"/>
        <v/>
      </c>
      <c r="FD66" s="152" t="str">
        <f t="shared" ca="1" si="175"/>
        <v/>
      </c>
      <c r="FE66" s="152" t="str">
        <f t="shared" ca="1" si="176"/>
        <v/>
      </c>
      <c r="FF66" s="152" t="str">
        <f t="shared" ca="1" si="177"/>
        <v/>
      </c>
      <c r="FG66" s="152" t="str">
        <f t="shared" ca="1" si="178"/>
        <v/>
      </c>
      <c r="FH66" s="154">
        <f t="shared" ca="1" si="145"/>
        <v>0</v>
      </c>
      <c r="FI66" s="152">
        <f t="shared" ca="1" si="179"/>
        <v>0</v>
      </c>
      <c r="FJ66" s="153"/>
      <c r="FK66" s="152">
        <f t="shared" ca="1" si="107"/>
        <v>0</v>
      </c>
      <c r="FL66" s="152">
        <f t="shared" ca="1" si="108"/>
        <v>0</v>
      </c>
      <c r="FM66" s="152">
        <f t="shared" ca="1" si="109"/>
        <v>0</v>
      </c>
      <c r="FN66" s="152">
        <f t="shared" ca="1" si="110"/>
        <v>0</v>
      </c>
      <c r="FO66" s="153"/>
      <c r="FP66" s="158" t="str">
        <f t="shared" ca="1" si="111"/>
        <v/>
      </c>
      <c r="FQ66" s="243" t="str">
        <f t="shared" ca="1" si="112"/>
        <v/>
      </c>
      <c r="FR66" s="159" t="str">
        <f t="shared" ca="1" si="113"/>
        <v/>
      </c>
      <c r="FS66" s="160"/>
      <c r="FT66" s="161">
        <f t="shared" ca="1" si="114"/>
        <v>0</v>
      </c>
      <c r="FU66" s="162">
        <f t="shared" ca="1" si="115"/>
        <v>0</v>
      </c>
      <c r="FV66" s="162">
        <f t="shared" ca="1" si="116"/>
        <v>0</v>
      </c>
      <c r="FW66" s="162">
        <f t="shared" ca="1" si="117"/>
        <v>0</v>
      </c>
      <c r="FX66" s="162">
        <f t="shared" ca="1" si="118"/>
        <v>0</v>
      </c>
      <c r="FY66" s="162">
        <f t="shared" ca="1" si="119"/>
        <v>0</v>
      </c>
      <c r="FZ66" s="162">
        <f t="shared" ca="1" si="120"/>
        <v>0</v>
      </c>
      <c r="GA66" s="162">
        <f t="shared" ca="1" si="121"/>
        <v>0</v>
      </c>
      <c r="GB66" s="162">
        <f t="shared" ca="1" si="122"/>
        <v>0</v>
      </c>
      <c r="GC66" s="162">
        <f t="shared" ca="1" si="123"/>
        <v>0</v>
      </c>
      <c r="GD66" s="162">
        <f t="shared" ca="1" si="124"/>
        <v>0</v>
      </c>
      <c r="GE66" s="162">
        <f t="shared" ca="1" si="125"/>
        <v>0</v>
      </c>
      <c r="GF66" s="162">
        <f t="shared" ca="1" si="126"/>
        <v>0</v>
      </c>
      <c r="GG66" s="161">
        <f t="shared" ca="1" si="127"/>
        <v>0</v>
      </c>
      <c r="GH66" s="161">
        <f t="shared" ca="1" si="128"/>
        <v>0</v>
      </c>
      <c r="GI66" s="161">
        <f t="shared" ca="1" si="129"/>
        <v>0</v>
      </c>
      <c r="GJ66" s="161">
        <f t="shared" ca="1" si="130"/>
        <v>0</v>
      </c>
      <c r="GK66" s="161">
        <f t="shared" ca="1" si="131"/>
        <v>0</v>
      </c>
      <c r="GL66" s="157"/>
      <c r="GM66" s="163">
        <f t="shared" ca="1" si="39"/>
        <v>0</v>
      </c>
      <c r="GN66" s="163">
        <f t="shared" ca="1" si="40"/>
        <v>0</v>
      </c>
      <c r="GO66" s="163">
        <f t="shared" ca="1" si="41"/>
        <v>0</v>
      </c>
      <c r="GP66" s="163">
        <f t="shared" ca="1" si="42"/>
        <v>0</v>
      </c>
      <c r="GQ66" s="163">
        <f t="shared" ca="1" si="43"/>
        <v>0</v>
      </c>
      <c r="GR66" s="163">
        <f t="shared" ca="1" si="44"/>
        <v>0</v>
      </c>
      <c r="GS66" s="163">
        <f t="shared" ca="1" si="45"/>
        <v>0</v>
      </c>
      <c r="GT66" s="163">
        <f t="shared" ca="1" si="46"/>
        <v>0</v>
      </c>
      <c r="GU66" s="163">
        <f t="shared" ca="1" si="47"/>
        <v>0</v>
      </c>
      <c r="GV66" s="163">
        <f t="shared" ca="1" si="48"/>
        <v>0</v>
      </c>
      <c r="GW66" s="163">
        <f t="shared" ca="1" si="49"/>
        <v>0</v>
      </c>
      <c r="GX66" s="164">
        <f t="shared" ca="1" si="50"/>
        <v>0</v>
      </c>
      <c r="GY66" s="165">
        <f t="shared" ca="1" si="132"/>
        <v>0</v>
      </c>
      <c r="GZ66" s="165">
        <f t="shared" ca="1" si="133"/>
        <v>0</v>
      </c>
      <c r="HA66" s="166">
        <f t="shared" ca="1" si="134"/>
        <v>0</v>
      </c>
      <c r="HB66" s="245">
        <f t="shared" ca="1" si="135"/>
        <v>1</v>
      </c>
      <c r="HC66" s="166">
        <f t="shared" ca="1" si="136"/>
        <v>0</v>
      </c>
      <c r="HD66" s="167">
        <f t="shared" ca="1" si="51"/>
        <v>0</v>
      </c>
      <c r="HE66" s="168">
        <f t="shared" ca="1" si="52"/>
        <v>0</v>
      </c>
      <c r="HF66" s="169">
        <f t="shared" ca="1" si="53"/>
        <v>0</v>
      </c>
      <c r="HG66" s="170" t="str">
        <f t="shared" ca="1" si="137"/>
        <v/>
      </c>
      <c r="HH66" s="171">
        <f t="shared" ca="1" si="138"/>
        <v>0</v>
      </c>
      <c r="HI66" s="246" t="str">
        <f t="shared" ca="1" si="139"/>
        <v/>
      </c>
      <c r="HJ66" s="221">
        <f t="shared" ca="1" si="140"/>
        <v>0</v>
      </c>
      <c r="HK66" s="249">
        <f t="shared" ca="1" si="141"/>
        <v>1</v>
      </c>
      <c r="HL66" s="197">
        <f t="shared" ca="1" si="142"/>
        <v>0</v>
      </c>
      <c r="HN66" s="162" t="str">
        <f t="shared" ca="1" si="180"/>
        <v/>
      </c>
      <c r="HO66" s="161" t="str">
        <f t="shared" ca="1" si="180"/>
        <v/>
      </c>
      <c r="HP66" s="161" t="str">
        <f t="shared" ca="1" si="180"/>
        <v/>
      </c>
      <c r="HQ66" s="161" t="str">
        <f t="shared" ca="1" si="180"/>
        <v/>
      </c>
      <c r="HR66" s="161" t="str">
        <f t="shared" ca="1" si="180"/>
        <v/>
      </c>
      <c r="HS66" s="161" t="str">
        <f t="shared" ca="1" si="180"/>
        <v/>
      </c>
      <c r="HT66" s="161" t="str">
        <f t="shared" ca="1" si="181"/>
        <v/>
      </c>
      <c r="HU66" s="161" t="str">
        <f t="shared" ca="1" si="181"/>
        <v/>
      </c>
      <c r="HV66" s="161" t="str">
        <f t="shared" ca="1" si="181"/>
        <v/>
      </c>
      <c r="HW66" s="161" t="str">
        <f t="shared" ca="1" si="181"/>
        <v/>
      </c>
      <c r="HX66" s="161" t="str">
        <f t="shared" ca="1" si="181"/>
        <v/>
      </c>
      <c r="HY66" s="161" t="str">
        <f t="shared" ca="1" si="181"/>
        <v/>
      </c>
      <c r="HZ66" s="161">
        <f t="shared" ca="1" si="143"/>
        <v>0</v>
      </c>
      <c r="IA66" s="244">
        <f t="shared" ca="1" si="144"/>
        <v>0</v>
      </c>
    </row>
    <row r="67" spans="2:235">
      <c r="B67" s="129">
        <v>53</v>
      </c>
      <c r="C67" s="295"/>
      <c r="D67" s="296"/>
      <c r="E67" s="297"/>
      <c r="F67" s="298"/>
      <c r="G67" s="18"/>
      <c r="H67" s="3"/>
      <c r="I67" s="3"/>
      <c r="J67" s="4"/>
      <c r="K67" s="287"/>
      <c r="L67" s="288"/>
      <c r="M67" s="208"/>
      <c r="N67" s="19"/>
      <c r="O67" s="11"/>
      <c r="P67" s="19"/>
      <c r="Q67" s="11"/>
      <c r="R67" s="3"/>
      <c r="S67" s="5"/>
      <c r="T67" s="6"/>
      <c r="U67" s="1"/>
      <c r="V67" s="8"/>
      <c r="W67" s="2"/>
      <c r="X67" s="8"/>
      <c r="Y67" s="9"/>
      <c r="Z67" s="10"/>
      <c r="AA67" s="9"/>
      <c r="AB67" s="10"/>
      <c r="AC67" s="9"/>
      <c r="AD67" s="10"/>
      <c r="AE67" s="9"/>
      <c r="AF67" s="10"/>
      <c r="AG67" s="9"/>
      <c r="AH67" s="10"/>
      <c r="AI67" s="9"/>
      <c r="AJ67" s="15"/>
      <c r="AK67" s="16"/>
      <c r="AL67" s="15"/>
      <c r="AM67" s="16"/>
      <c r="AN67" s="15"/>
      <c r="AO67" s="16"/>
      <c r="AP67" s="15"/>
      <c r="AQ67" s="16"/>
      <c r="AR67" s="15"/>
      <c r="AS67" s="16"/>
      <c r="AT67" s="15"/>
      <c r="AU67" s="16"/>
      <c r="AV67" s="216"/>
      <c r="AW67" s="210"/>
      <c r="AX67" s="12"/>
      <c r="AY67" s="19"/>
      <c r="AZ67" s="226"/>
      <c r="BA67" s="211"/>
      <c r="BB67" s="214" t="str">
        <f t="shared" ca="1" si="5"/>
        <v/>
      </c>
      <c r="BC67" s="209"/>
      <c r="BD67" s="209"/>
      <c r="BE67" s="130">
        <f t="shared" ca="1" si="56"/>
        <v>0</v>
      </c>
      <c r="BF67" s="131"/>
      <c r="BG67" s="132" t="str">
        <f t="shared" ca="1" si="57"/>
        <v>○</v>
      </c>
      <c r="BH67" s="132" t="str">
        <f t="shared" ca="1" si="58"/>
        <v/>
      </c>
      <c r="BI67" s="132"/>
      <c r="BJ67" s="132" t="str">
        <f t="shared" ca="1" si="59"/>
        <v/>
      </c>
      <c r="BK67" s="132" t="str">
        <f t="shared" ca="1" si="60"/>
        <v>○</v>
      </c>
      <c r="BL67" s="132"/>
      <c r="BM67" s="132"/>
      <c r="BN67" s="132" t="str">
        <f t="shared" ca="1" si="61"/>
        <v/>
      </c>
      <c r="BO67" s="132" t="str">
        <f t="shared" ca="1" si="62"/>
        <v>○</v>
      </c>
      <c r="BP67" s="132" t="str">
        <f t="shared" ca="1" si="63"/>
        <v/>
      </c>
      <c r="BQ67" s="132"/>
      <c r="BR67" s="172"/>
      <c r="BS67" s="174"/>
      <c r="BT67" s="174"/>
      <c r="BU67" s="174"/>
      <c r="BV67" s="174"/>
      <c r="BW67" s="174"/>
      <c r="BX67" s="174"/>
      <c r="BY67" s="174"/>
      <c r="BZ67" s="174"/>
      <c r="CA67" s="174"/>
      <c r="CB67" s="174"/>
      <c r="CC67" s="174"/>
      <c r="CD67" s="174"/>
      <c r="CE67" s="175"/>
      <c r="CF67" s="26">
        <v>66</v>
      </c>
      <c r="CG67" s="136">
        <f t="shared" ca="1" si="64"/>
        <v>53</v>
      </c>
      <c r="CH67" s="289">
        <f t="shared" ca="1" si="65"/>
        <v>0</v>
      </c>
      <c r="CI67" s="290"/>
      <c r="CJ67" s="291">
        <f t="shared" ca="1" si="66"/>
        <v>0</v>
      </c>
      <c r="CK67" s="292"/>
      <c r="CL67" s="137">
        <f t="shared" ca="1" si="67"/>
        <v>0</v>
      </c>
      <c r="CM67" s="136">
        <f t="shared" ca="1" si="68"/>
        <v>0</v>
      </c>
      <c r="CN67" s="138">
        <f t="shared" ca="1" si="69"/>
        <v>0</v>
      </c>
      <c r="CO67" s="139">
        <f t="shared" ca="1" si="70"/>
        <v>0</v>
      </c>
      <c r="CP67" s="289">
        <f t="shared" ca="1" si="71"/>
        <v>0</v>
      </c>
      <c r="CQ67" s="290"/>
      <c r="CR67" s="241">
        <f t="shared" ca="1" si="72"/>
        <v>1</v>
      </c>
      <c r="CS67" s="140">
        <f t="shared" ca="1" si="73"/>
        <v>0</v>
      </c>
      <c r="CT67" s="256">
        <f t="shared" ca="1" si="162"/>
        <v>12</v>
      </c>
      <c r="CU67" s="141">
        <f t="shared" ca="1" si="74"/>
        <v>0</v>
      </c>
      <c r="CV67" s="142">
        <f t="shared" ca="1" si="75"/>
        <v>0</v>
      </c>
      <c r="CW67" s="143">
        <f t="shared" ca="1" si="76"/>
        <v>0</v>
      </c>
      <c r="CX67" s="143">
        <f t="shared" ca="1" si="163"/>
        <v>0</v>
      </c>
      <c r="CY67" s="257">
        <f t="shared" ca="1" si="77"/>
        <v>0</v>
      </c>
      <c r="CZ67" s="136">
        <f t="shared" ca="1" si="78"/>
        <v>0</v>
      </c>
      <c r="DA67" s="144">
        <f t="shared" ca="1" si="79"/>
        <v>0</v>
      </c>
      <c r="DB67" s="143">
        <f t="shared" ca="1" si="80"/>
        <v>0</v>
      </c>
      <c r="DC67" s="143">
        <f t="shared" ca="1" si="81"/>
        <v>0</v>
      </c>
      <c r="DD67" s="136">
        <f t="shared" ca="1" si="82"/>
        <v>0</v>
      </c>
      <c r="DE67" s="242">
        <f t="shared" ca="1" si="83"/>
        <v>0</v>
      </c>
      <c r="DF67" s="136">
        <f t="shared" ca="1" si="84"/>
        <v>0</v>
      </c>
      <c r="DG67" s="145">
        <f t="shared" ca="1" si="85"/>
        <v>0</v>
      </c>
      <c r="DH67" s="146">
        <f t="shared" ca="1" si="86"/>
        <v>0</v>
      </c>
      <c r="DI67" s="242">
        <f t="shared" ca="1" si="87"/>
        <v>0</v>
      </c>
      <c r="DJ67" s="147"/>
      <c r="DK67" s="148">
        <f t="shared" ca="1" si="88"/>
        <v>0</v>
      </c>
      <c r="DL67" s="148">
        <f t="shared" ca="1" si="89"/>
        <v>0</v>
      </c>
      <c r="DM67" s="149">
        <f t="shared" ca="1" si="90"/>
        <v>0</v>
      </c>
      <c r="DN67" s="150">
        <f t="shared" ca="1" si="91"/>
        <v>1</v>
      </c>
      <c r="DO67" s="147"/>
      <c r="DP67" s="151">
        <f t="shared" ca="1" si="92"/>
        <v>0</v>
      </c>
      <c r="DQ67" s="152">
        <f t="shared" ca="1" si="93"/>
        <v>0</v>
      </c>
      <c r="DR67" s="152">
        <f t="shared" ca="1" si="8"/>
        <v>0</v>
      </c>
      <c r="DS67" s="152" t="str">
        <f t="shared" ca="1" si="164"/>
        <v/>
      </c>
      <c r="DT67" s="152">
        <f t="shared" ca="1" si="165"/>
        <v>0</v>
      </c>
      <c r="DU67" s="152" t="str">
        <f t="shared" ca="1" si="11"/>
        <v/>
      </c>
      <c r="DV67" s="153"/>
      <c r="DW67" s="151">
        <f t="shared" ca="1" si="12"/>
        <v>0</v>
      </c>
      <c r="DX67" s="145">
        <f t="shared" ca="1" si="13"/>
        <v>0</v>
      </c>
      <c r="DY67" s="145">
        <f t="shared" ca="1" si="14"/>
        <v>0</v>
      </c>
      <c r="DZ67" s="145">
        <f t="shared" ca="1" si="15"/>
        <v>0</v>
      </c>
      <c r="EA67" s="145">
        <f t="shared" ca="1" si="16"/>
        <v>0</v>
      </c>
      <c r="EB67" s="145">
        <f t="shared" ca="1" si="17"/>
        <v>0</v>
      </c>
      <c r="EC67" s="145">
        <f t="shared" ca="1" si="18"/>
        <v>0</v>
      </c>
      <c r="ED67" s="145">
        <f t="shared" ca="1" si="19"/>
        <v>0</v>
      </c>
      <c r="EE67" s="145">
        <f t="shared" ca="1" si="20"/>
        <v>0</v>
      </c>
      <c r="EF67" s="145">
        <f t="shared" ca="1" si="21"/>
        <v>0</v>
      </c>
      <c r="EG67" s="145">
        <f t="shared" ca="1" si="22"/>
        <v>0</v>
      </c>
      <c r="EH67" s="145">
        <f t="shared" ca="1" si="23"/>
        <v>0</v>
      </c>
      <c r="EI67" s="152">
        <f t="shared" ca="1" si="94"/>
        <v>0</v>
      </c>
      <c r="EJ67" s="152">
        <f t="shared" ca="1" si="95"/>
        <v>0</v>
      </c>
      <c r="EK67" s="152">
        <f t="shared" ca="1" si="96"/>
        <v>0</v>
      </c>
      <c r="EL67" s="152">
        <f t="shared" ca="1" si="97"/>
        <v>0</v>
      </c>
      <c r="EM67" s="152">
        <f t="shared" ca="1" si="98"/>
        <v>0</v>
      </c>
      <c r="EN67" s="152">
        <f t="shared" ca="1" si="99"/>
        <v>0</v>
      </c>
      <c r="EO67" s="152">
        <f t="shared" ca="1" si="100"/>
        <v>0</v>
      </c>
      <c r="EP67" s="152">
        <f t="shared" ca="1" si="101"/>
        <v>0</v>
      </c>
      <c r="EQ67" s="152">
        <f t="shared" ca="1" si="102"/>
        <v>0</v>
      </c>
      <c r="ER67" s="152">
        <f t="shared" ca="1" si="103"/>
        <v>0</v>
      </c>
      <c r="ES67" s="152">
        <f t="shared" ca="1" si="104"/>
        <v>0</v>
      </c>
      <c r="ET67" s="152">
        <f t="shared" ca="1" si="105"/>
        <v>0</v>
      </c>
      <c r="EU67" s="154">
        <f t="shared" ca="1" si="166"/>
        <v>0</v>
      </c>
      <c r="EV67" s="152" t="str">
        <f t="shared" ca="1" si="167"/>
        <v/>
      </c>
      <c r="EW67" s="152" t="str">
        <f t="shared" ca="1" si="168"/>
        <v/>
      </c>
      <c r="EX67" s="152" t="str">
        <f t="shared" ca="1" si="169"/>
        <v/>
      </c>
      <c r="EY67" s="152" t="str">
        <f t="shared" ca="1" si="170"/>
        <v/>
      </c>
      <c r="EZ67" s="152" t="str">
        <f t="shared" ca="1" si="171"/>
        <v/>
      </c>
      <c r="FA67" s="152" t="str">
        <f t="shared" ca="1" si="172"/>
        <v/>
      </c>
      <c r="FB67" s="152" t="str">
        <f t="shared" ca="1" si="173"/>
        <v/>
      </c>
      <c r="FC67" s="152" t="str">
        <f t="shared" ca="1" si="174"/>
        <v/>
      </c>
      <c r="FD67" s="152" t="str">
        <f t="shared" ca="1" si="175"/>
        <v/>
      </c>
      <c r="FE67" s="152" t="str">
        <f t="shared" ca="1" si="176"/>
        <v/>
      </c>
      <c r="FF67" s="152" t="str">
        <f t="shared" ca="1" si="177"/>
        <v/>
      </c>
      <c r="FG67" s="152" t="str">
        <f t="shared" ca="1" si="178"/>
        <v/>
      </c>
      <c r="FH67" s="154">
        <f t="shared" ca="1" si="145"/>
        <v>0</v>
      </c>
      <c r="FI67" s="152">
        <f t="shared" ca="1" si="179"/>
        <v>0</v>
      </c>
      <c r="FJ67" s="153"/>
      <c r="FK67" s="152">
        <f t="shared" ca="1" si="107"/>
        <v>0</v>
      </c>
      <c r="FL67" s="152">
        <f t="shared" ca="1" si="108"/>
        <v>0</v>
      </c>
      <c r="FM67" s="152">
        <f t="shared" ca="1" si="109"/>
        <v>0</v>
      </c>
      <c r="FN67" s="152">
        <f t="shared" ca="1" si="110"/>
        <v>0</v>
      </c>
      <c r="FO67" s="153"/>
      <c r="FP67" s="158" t="str">
        <f t="shared" ca="1" si="111"/>
        <v/>
      </c>
      <c r="FQ67" s="243" t="str">
        <f t="shared" ca="1" si="112"/>
        <v/>
      </c>
      <c r="FR67" s="159" t="str">
        <f t="shared" ca="1" si="113"/>
        <v/>
      </c>
      <c r="FS67" s="160"/>
      <c r="FT67" s="161">
        <f t="shared" ca="1" si="114"/>
        <v>0</v>
      </c>
      <c r="FU67" s="162">
        <f t="shared" ca="1" si="115"/>
        <v>0</v>
      </c>
      <c r="FV67" s="162">
        <f t="shared" ca="1" si="116"/>
        <v>0</v>
      </c>
      <c r="FW67" s="162">
        <f t="shared" ca="1" si="117"/>
        <v>0</v>
      </c>
      <c r="FX67" s="162">
        <f t="shared" ca="1" si="118"/>
        <v>0</v>
      </c>
      <c r="FY67" s="162">
        <f t="shared" ca="1" si="119"/>
        <v>0</v>
      </c>
      <c r="FZ67" s="162">
        <f t="shared" ca="1" si="120"/>
        <v>0</v>
      </c>
      <c r="GA67" s="162">
        <f t="shared" ca="1" si="121"/>
        <v>0</v>
      </c>
      <c r="GB67" s="162">
        <f t="shared" ca="1" si="122"/>
        <v>0</v>
      </c>
      <c r="GC67" s="162">
        <f t="shared" ca="1" si="123"/>
        <v>0</v>
      </c>
      <c r="GD67" s="162">
        <f t="shared" ca="1" si="124"/>
        <v>0</v>
      </c>
      <c r="GE67" s="162">
        <f t="shared" ca="1" si="125"/>
        <v>0</v>
      </c>
      <c r="GF67" s="162">
        <f t="shared" ca="1" si="126"/>
        <v>0</v>
      </c>
      <c r="GG67" s="161">
        <f t="shared" ca="1" si="127"/>
        <v>0</v>
      </c>
      <c r="GH67" s="161">
        <f t="shared" ca="1" si="128"/>
        <v>0</v>
      </c>
      <c r="GI67" s="161">
        <f t="shared" ca="1" si="129"/>
        <v>0</v>
      </c>
      <c r="GJ67" s="161">
        <f t="shared" ca="1" si="130"/>
        <v>0</v>
      </c>
      <c r="GK67" s="161">
        <f t="shared" ca="1" si="131"/>
        <v>0</v>
      </c>
      <c r="GL67" s="157"/>
      <c r="GM67" s="163">
        <f t="shared" ca="1" si="39"/>
        <v>0</v>
      </c>
      <c r="GN67" s="163">
        <f t="shared" ca="1" si="40"/>
        <v>0</v>
      </c>
      <c r="GO67" s="163">
        <f t="shared" ca="1" si="41"/>
        <v>0</v>
      </c>
      <c r="GP67" s="163">
        <f t="shared" ca="1" si="42"/>
        <v>0</v>
      </c>
      <c r="GQ67" s="163">
        <f t="shared" ca="1" si="43"/>
        <v>0</v>
      </c>
      <c r="GR67" s="163">
        <f t="shared" ca="1" si="44"/>
        <v>0</v>
      </c>
      <c r="GS67" s="163">
        <f t="shared" ca="1" si="45"/>
        <v>0</v>
      </c>
      <c r="GT67" s="163">
        <f t="shared" ca="1" si="46"/>
        <v>0</v>
      </c>
      <c r="GU67" s="163">
        <f t="shared" ca="1" si="47"/>
        <v>0</v>
      </c>
      <c r="GV67" s="163">
        <f t="shared" ca="1" si="48"/>
        <v>0</v>
      </c>
      <c r="GW67" s="163">
        <f t="shared" ca="1" si="49"/>
        <v>0</v>
      </c>
      <c r="GX67" s="164">
        <f t="shared" ca="1" si="50"/>
        <v>0</v>
      </c>
      <c r="GY67" s="165">
        <f t="shared" ca="1" si="132"/>
        <v>0</v>
      </c>
      <c r="GZ67" s="165">
        <f t="shared" ca="1" si="133"/>
        <v>0</v>
      </c>
      <c r="HA67" s="166">
        <f t="shared" ca="1" si="134"/>
        <v>0</v>
      </c>
      <c r="HB67" s="245">
        <f t="shared" ca="1" si="135"/>
        <v>1</v>
      </c>
      <c r="HC67" s="166">
        <f t="shared" ca="1" si="136"/>
        <v>0</v>
      </c>
      <c r="HD67" s="167">
        <f t="shared" ca="1" si="51"/>
        <v>0</v>
      </c>
      <c r="HE67" s="168">
        <f t="shared" ca="1" si="52"/>
        <v>0</v>
      </c>
      <c r="HF67" s="169">
        <f t="shared" ca="1" si="53"/>
        <v>0</v>
      </c>
      <c r="HG67" s="170" t="str">
        <f t="shared" ca="1" si="137"/>
        <v/>
      </c>
      <c r="HH67" s="171">
        <f t="shared" ca="1" si="138"/>
        <v>0</v>
      </c>
      <c r="HI67" s="246" t="str">
        <f t="shared" ca="1" si="139"/>
        <v/>
      </c>
      <c r="HJ67" s="221">
        <f t="shared" ca="1" si="140"/>
        <v>0</v>
      </c>
      <c r="HK67" s="249">
        <f t="shared" ca="1" si="141"/>
        <v>1</v>
      </c>
      <c r="HL67" s="197">
        <f t="shared" ca="1" si="142"/>
        <v>0</v>
      </c>
      <c r="HN67" s="162" t="str">
        <f t="shared" ca="1" si="180"/>
        <v/>
      </c>
      <c r="HO67" s="161" t="str">
        <f t="shared" ca="1" si="180"/>
        <v/>
      </c>
      <c r="HP67" s="161" t="str">
        <f t="shared" ca="1" si="180"/>
        <v/>
      </c>
      <c r="HQ67" s="161" t="str">
        <f t="shared" ca="1" si="180"/>
        <v/>
      </c>
      <c r="HR67" s="161" t="str">
        <f t="shared" ca="1" si="180"/>
        <v/>
      </c>
      <c r="HS67" s="161" t="str">
        <f t="shared" ca="1" si="180"/>
        <v/>
      </c>
      <c r="HT67" s="161" t="str">
        <f t="shared" ca="1" si="181"/>
        <v/>
      </c>
      <c r="HU67" s="161" t="str">
        <f t="shared" ca="1" si="181"/>
        <v/>
      </c>
      <c r="HV67" s="161" t="str">
        <f t="shared" ca="1" si="181"/>
        <v/>
      </c>
      <c r="HW67" s="161" t="str">
        <f t="shared" ca="1" si="181"/>
        <v/>
      </c>
      <c r="HX67" s="161" t="str">
        <f t="shared" ca="1" si="181"/>
        <v/>
      </c>
      <c r="HY67" s="161" t="str">
        <f t="shared" ca="1" si="181"/>
        <v/>
      </c>
      <c r="HZ67" s="161">
        <f t="shared" ca="1" si="143"/>
        <v>0</v>
      </c>
      <c r="IA67" s="244">
        <f t="shared" ca="1" si="144"/>
        <v>0</v>
      </c>
    </row>
    <row r="68" spans="2:235">
      <c r="B68" s="129">
        <v>54</v>
      </c>
      <c r="C68" s="295"/>
      <c r="D68" s="296"/>
      <c r="E68" s="297"/>
      <c r="F68" s="298"/>
      <c r="G68" s="18"/>
      <c r="H68" s="3"/>
      <c r="I68" s="3"/>
      <c r="J68" s="4"/>
      <c r="K68" s="287"/>
      <c r="L68" s="288"/>
      <c r="M68" s="208"/>
      <c r="N68" s="19"/>
      <c r="O68" s="11"/>
      <c r="P68" s="19"/>
      <c r="Q68" s="11"/>
      <c r="R68" s="3"/>
      <c r="S68" s="5"/>
      <c r="T68" s="6"/>
      <c r="U68" s="1"/>
      <c r="V68" s="8"/>
      <c r="W68" s="2"/>
      <c r="X68" s="8"/>
      <c r="Y68" s="9"/>
      <c r="Z68" s="10"/>
      <c r="AA68" s="9"/>
      <c r="AB68" s="10"/>
      <c r="AC68" s="9"/>
      <c r="AD68" s="10"/>
      <c r="AE68" s="9"/>
      <c r="AF68" s="10"/>
      <c r="AG68" s="9"/>
      <c r="AH68" s="10"/>
      <c r="AI68" s="9"/>
      <c r="AJ68" s="15"/>
      <c r="AK68" s="16"/>
      <c r="AL68" s="15"/>
      <c r="AM68" s="16"/>
      <c r="AN68" s="15"/>
      <c r="AO68" s="16"/>
      <c r="AP68" s="15"/>
      <c r="AQ68" s="16"/>
      <c r="AR68" s="15"/>
      <c r="AS68" s="16"/>
      <c r="AT68" s="15"/>
      <c r="AU68" s="16"/>
      <c r="AV68" s="216"/>
      <c r="AW68" s="210"/>
      <c r="AX68" s="12"/>
      <c r="AY68" s="19"/>
      <c r="AZ68" s="226"/>
      <c r="BA68" s="211"/>
      <c r="BB68" s="214" t="str">
        <f t="shared" ca="1" si="5"/>
        <v/>
      </c>
      <c r="BC68" s="209"/>
      <c r="BD68" s="209"/>
      <c r="BE68" s="130">
        <f t="shared" ca="1" si="56"/>
        <v>0</v>
      </c>
      <c r="BF68" s="131"/>
      <c r="BG68" s="132" t="str">
        <f t="shared" ca="1" si="57"/>
        <v>○</v>
      </c>
      <c r="BH68" s="132" t="str">
        <f t="shared" ca="1" si="58"/>
        <v/>
      </c>
      <c r="BI68" s="132"/>
      <c r="BJ68" s="132" t="str">
        <f t="shared" ca="1" si="59"/>
        <v/>
      </c>
      <c r="BK68" s="132" t="str">
        <f t="shared" ca="1" si="60"/>
        <v>○</v>
      </c>
      <c r="BL68" s="132"/>
      <c r="BM68" s="132"/>
      <c r="BN68" s="132" t="str">
        <f t="shared" ca="1" si="61"/>
        <v/>
      </c>
      <c r="BO68" s="132" t="str">
        <f t="shared" ca="1" si="62"/>
        <v>○</v>
      </c>
      <c r="BP68" s="132" t="str">
        <f t="shared" ca="1" si="63"/>
        <v/>
      </c>
      <c r="BQ68" s="132"/>
      <c r="BR68" s="172"/>
      <c r="BS68" s="174"/>
      <c r="BT68" s="174"/>
      <c r="BU68" s="174"/>
      <c r="BV68" s="174"/>
      <c r="BW68" s="174"/>
      <c r="BX68" s="174"/>
      <c r="BY68" s="174"/>
      <c r="BZ68" s="174"/>
      <c r="CA68" s="174"/>
      <c r="CB68" s="174"/>
      <c r="CC68" s="174"/>
      <c r="CD68" s="174"/>
      <c r="CE68" s="175"/>
      <c r="CF68" s="26">
        <v>67</v>
      </c>
      <c r="CG68" s="136">
        <f t="shared" ca="1" si="64"/>
        <v>54</v>
      </c>
      <c r="CH68" s="289">
        <f t="shared" ca="1" si="65"/>
        <v>0</v>
      </c>
      <c r="CI68" s="290"/>
      <c r="CJ68" s="291">
        <f t="shared" ca="1" si="66"/>
        <v>0</v>
      </c>
      <c r="CK68" s="292"/>
      <c r="CL68" s="137">
        <f t="shared" ca="1" si="67"/>
        <v>0</v>
      </c>
      <c r="CM68" s="136">
        <f t="shared" ca="1" si="68"/>
        <v>0</v>
      </c>
      <c r="CN68" s="138">
        <f t="shared" ca="1" si="69"/>
        <v>0</v>
      </c>
      <c r="CO68" s="139">
        <f t="shared" ca="1" si="70"/>
        <v>0</v>
      </c>
      <c r="CP68" s="289">
        <f t="shared" ca="1" si="71"/>
        <v>0</v>
      </c>
      <c r="CQ68" s="290"/>
      <c r="CR68" s="241">
        <f t="shared" ca="1" si="72"/>
        <v>1</v>
      </c>
      <c r="CS68" s="140">
        <f t="shared" ca="1" si="73"/>
        <v>0</v>
      </c>
      <c r="CT68" s="256">
        <f t="shared" ca="1" si="162"/>
        <v>12</v>
      </c>
      <c r="CU68" s="141">
        <f t="shared" ca="1" si="74"/>
        <v>0</v>
      </c>
      <c r="CV68" s="142">
        <f t="shared" ca="1" si="75"/>
        <v>0</v>
      </c>
      <c r="CW68" s="143">
        <f t="shared" ca="1" si="76"/>
        <v>0</v>
      </c>
      <c r="CX68" s="143">
        <f t="shared" ca="1" si="163"/>
        <v>0</v>
      </c>
      <c r="CY68" s="257">
        <f t="shared" ca="1" si="77"/>
        <v>0</v>
      </c>
      <c r="CZ68" s="136">
        <f t="shared" ca="1" si="78"/>
        <v>0</v>
      </c>
      <c r="DA68" s="144">
        <f t="shared" ca="1" si="79"/>
        <v>0</v>
      </c>
      <c r="DB68" s="143">
        <f t="shared" ca="1" si="80"/>
        <v>0</v>
      </c>
      <c r="DC68" s="143">
        <f t="shared" ca="1" si="81"/>
        <v>0</v>
      </c>
      <c r="DD68" s="136">
        <f t="shared" ca="1" si="82"/>
        <v>0</v>
      </c>
      <c r="DE68" s="242">
        <f t="shared" ca="1" si="83"/>
        <v>0</v>
      </c>
      <c r="DF68" s="136">
        <f t="shared" ca="1" si="84"/>
        <v>0</v>
      </c>
      <c r="DG68" s="145">
        <f t="shared" ca="1" si="85"/>
        <v>0</v>
      </c>
      <c r="DH68" s="146">
        <f t="shared" ca="1" si="86"/>
        <v>0</v>
      </c>
      <c r="DI68" s="242">
        <f t="shared" ca="1" si="87"/>
        <v>0</v>
      </c>
      <c r="DJ68" s="147"/>
      <c r="DK68" s="148">
        <f t="shared" ca="1" si="88"/>
        <v>0</v>
      </c>
      <c r="DL68" s="148">
        <f t="shared" ca="1" si="89"/>
        <v>0</v>
      </c>
      <c r="DM68" s="149">
        <f t="shared" ca="1" si="90"/>
        <v>0</v>
      </c>
      <c r="DN68" s="150">
        <f t="shared" ca="1" si="91"/>
        <v>1</v>
      </c>
      <c r="DO68" s="147"/>
      <c r="DP68" s="151">
        <f t="shared" ca="1" si="92"/>
        <v>0</v>
      </c>
      <c r="DQ68" s="152">
        <f t="shared" ca="1" si="93"/>
        <v>0</v>
      </c>
      <c r="DR68" s="152">
        <f t="shared" ca="1" si="8"/>
        <v>0</v>
      </c>
      <c r="DS68" s="152" t="str">
        <f t="shared" ca="1" si="164"/>
        <v/>
      </c>
      <c r="DT68" s="152">
        <f t="shared" ca="1" si="165"/>
        <v>0</v>
      </c>
      <c r="DU68" s="152" t="str">
        <f t="shared" ca="1" si="11"/>
        <v/>
      </c>
      <c r="DV68" s="153"/>
      <c r="DW68" s="151">
        <f t="shared" ca="1" si="12"/>
        <v>0</v>
      </c>
      <c r="DX68" s="145">
        <f t="shared" ca="1" si="13"/>
        <v>0</v>
      </c>
      <c r="DY68" s="145">
        <f t="shared" ca="1" si="14"/>
        <v>0</v>
      </c>
      <c r="DZ68" s="145">
        <f t="shared" ca="1" si="15"/>
        <v>0</v>
      </c>
      <c r="EA68" s="145">
        <f t="shared" ca="1" si="16"/>
        <v>0</v>
      </c>
      <c r="EB68" s="145">
        <f t="shared" ca="1" si="17"/>
        <v>0</v>
      </c>
      <c r="EC68" s="145">
        <f t="shared" ca="1" si="18"/>
        <v>0</v>
      </c>
      <c r="ED68" s="145">
        <f t="shared" ca="1" si="19"/>
        <v>0</v>
      </c>
      <c r="EE68" s="145">
        <f t="shared" ca="1" si="20"/>
        <v>0</v>
      </c>
      <c r="EF68" s="145">
        <f t="shared" ca="1" si="21"/>
        <v>0</v>
      </c>
      <c r="EG68" s="145">
        <f t="shared" ca="1" si="22"/>
        <v>0</v>
      </c>
      <c r="EH68" s="145">
        <f t="shared" ca="1" si="23"/>
        <v>0</v>
      </c>
      <c r="EI68" s="152">
        <f t="shared" ca="1" si="94"/>
        <v>0</v>
      </c>
      <c r="EJ68" s="152">
        <f t="shared" ca="1" si="95"/>
        <v>0</v>
      </c>
      <c r="EK68" s="152">
        <f t="shared" ca="1" si="96"/>
        <v>0</v>
      </c>
      <c r="EL68" s="152">
        <f t="shared" ca="1" si="97"/>
        <v>0</v>
      </c>
      <c r="EM68" s="152">
        <f t="shared" ca="1" si="98"/>
        <v>0</v>
      </c>
      <c r="EN68" s="152">
        <f t="shared" ca="1" si="99"/>
        <v>0</v>
      </c>
      <c r="EO68" s="152">
        <f t="shared" ca="1" si="100"/>
        <v>0</v>
      </c>
      <c r="EP68" s="152">
        <f t="shared" ca="1" si="101"/>
        <v>0</v>
      </c>
      <c r="EQ68" s="152">
        <f t="shared" ca="1" si="102"/>
        <v>0</v>
      </c>
      <c r="ER68" s="152">
        <f t="shared" ca="1" si="103"/>
        <v>0</v>
      </c>
      <c r="ES68" s="152">
        <f t="shared" ca="1" si="104"/>
        <v>0</v>
      </c>
      <c r="ET68" s="152">
        <f t="shared" ca="1" si="105"/>
        <v>0</v>
      </c>
      <c r="EU68" s="154">
        <f t="shared" ca="1" si="166"/>
        <v>0</v>
      </c>
      <c r="EV68" s="152" t="str">
        <f t="shared" ca="1" si="167"/>
        <v/>
      </c>
      <c r="EW68" s="152" t="str">
        <f t="shared" ca="1" si="168"/>
        <v/>
      </c>
      <c r="EX68" s="152" t="str">
        <f t="shared" ca="1" si="169"/>
        <v/>
      </c>
      <c r="EY68" s="152" t="str">
        <f t="shared" ca="1" si="170"/>
        <v/>
      </c>
      <c r="EZ68" s="152" t="str">
        <f t="shared" ca="1" si="171"/>
        <v/>
      </c>
      <c r="FA68" s="152" t="str">
        <f t="shared" ca="1" si="172"/>
        <v/>
      </c>
      <c r="FB68" s="152" t="str">
        <f t="shared" ca="1" si="173"/>
        <v/>
      </c>
      <c r="FC68" s="152" t="str">
        <f t="shared" ca="1" si="174"/>
        <v/>
      </c>
      <c r="FD68" s="152" t="str">
        <f t="shared" ca="1" si="175"/>
        <v/>
      </c>
      <c r="FE68" s="152" t="str">
        <f t="shared" ca="1" si="176"/>
        <v/>
      </c>
      <c r="FF68" s="152" t="str">
        <f t="shared" ca="1" si="177"/>
        <v/>
      </c>
      <c r="FG68" s="152" t="str">
        <f t="shared" ca="1" si="178"/>
        <v/>
      </c>
      <c r="FH68" s="154">
        <f t="shared" ca="1" si="145"/>
        <v>0</v>
      </c>
      <c r="FI68" s="152">
        <f t="shared" ca="1" si="179"/>
        <v>0</v>
      </c>
      <c r="FJ68" s="153"/>
      <c r="FK68" s="152">
        <f t="shared" ca="1" si="107"/>
        <v>0</v>
      </c>
      <c r="FL68" s="152">
        <f t="shared" ca="1" si="108"/>
        <v>0</v>
      </c>
      <c r="FM68" s="152">
        <f t="shared" ca="1" si="109"/>
        <v>0</v>
      </c>
      <c r="FN68" s="152">
        <f t="shared" ca="1" si="110"/>
        <v>0</v>
      </c>
      <c r="FO68" s="153"/>
      <c r="FP68" s="158" t="str">
        <f t="shared" ca="1" si="111"/>
        <v/>
      </c>
      <c r="FQ68" s="243" t="str">
        <f t="shared" ca="1" si="112"/>
        <v/>
      </c>
      <c r="FR68" s="159" t="str">
        <f t="shared" ca="1" si="113"/>
        <v/>
      </c>
      <c r="FS68" s="160"/>
      <c r="FT68" s="161">
        <f t="shared" ca="1" si="114"/>
        <v>0</v>
      </c>
      <c r="FU68" s="162">
        <f t="shared" ca="1" si="115"/>
        <v>0</v>
      </c>
      <c r="FV68" s="162">
        <f t="shared" ca="1" si="116"/>
        <v>0</v>
      </c>
      <c r="FW68" s="162">
        <f t="shared" ca="1" si="117"/>
        <v>0</v>
      </c>
      <c r="FX68" s="162">
        <f t="shared" ca="1" si="118"/>
        <v>0</v>
      </c>
      <c r="FY68" s="162">
        <f t="shared" ca="1" si="119"/>
        <v>0</v>
      </c>
      <c r="FZ68" s="162">
        <f t="shared" ca="1" si="120"/>
        <v>0</v>
      </c>
      <c r="GA68" s="162">
        <f t="shared" ca="1" si="121"/>
        <v>0</v>
      </c>
      <c r="GB68" s="162">
        <f t="shared" ca="1" si="122"/>
        <v>0</v>
      </c>
      <c r="GC68" s="162">
        <f t="shared" ca="1" si="123"/>
        <v>0</v>
      </c>
      <c r="GD68" s="162">
        <f t="shared" ca="1" si="124"/>
        <v>0</v>
      </c>
      <c r="GE68" s="162">
        <f t="shared" ca="1" si="125"/>
        <v>0</v>
      </c>
      <c r="GF68" s="162">
        <f t="shared" ca="1" si="126"/>
        <v>0</v>
      </c>
      <c r="GG68" s="161">
        <f t="shared" ca="1" si="127"/>
        <v>0</v>
      </c>
      <c r="GH68" s="161">
        <f t="shared" ca="1" si="128"/>
        <v>0</v>
      </c>
      <c r="GI68" s="161">
        <f t="shared" ca="1" si="129"/>
        <v>0</v>
      </c>
      <c r="GJ68" s="161">
        <f t="shared" ca="1" si="130"/>
        <v>0</v>
      </c>
      <c r="GK68" s="161">
        <f t="shared" ca="1" si="131"/>
        <v>0</v>
      </c>
      <c r="GL68" s="157"/>
      <c r="GM68" s="163">
        <f t="shared" ca="1" si="39"/>
        <v>0</v>
      </c>
      <c r="GN68" s="163">
        <f t="shared" ca="1" si="40"/>
        <v>0</v>
      </c>
      <c r="GO68" s="163">
        <f t="shared" ca="1" si="41"/>
        <v>0</v>
      </c>
      <c r="GP68" s="163">
        <f t="shared" ca="1" si="42"/>
        <v>0</v>
      </c>
      <c r="GQ68" s="163">
        <f t="shared" ca="1" si="43"/>
        <v>0</v>
      </c>
      <c r="GR68" s="163">
        <f t="shared" ca="1" si="44"/>
        <v>0</v>
      </c>
      <c r="GS68" s="163">
        <f t="shared" ca="1" si="45"/>
        <v>0</v>
      </c>
      <c r="GT68" s="163">
        <f t="shared" ca="1" si="46"/>
        <v>0</v>
      </c>
      <c r="GU68" s="163">
        <f t="shared" ca="1" si="47"/>
        <v>0</v>
      </c>
      <c r="GV68" s="163">
        <f t="shared" ca="1" si="48"/>
        <v>0</v>
      </c>
      <c r="GW68" s="163">
        <f t="shared" ca="1" si="49"/>
        <v>0</v>
      </c>
      <c r="GX68" s="164">
        <f t="shared" ca="1" si="50"/>
        <v>0</v>
      </c>
      <c r="GY68" s="165">
        <f t="shared" ca="1" si="132"/>
        <v>0</v>
      </c>
      <c r="GZ68" s="165">
        <f t="shared" ca="1" si="133"/>
        <v>0</v>
      </c>
      <c r="HA68" s="166">
        <f t="shared" ca="1" si="134"/>
        <v>0</v>
      </c>
      <c r="HB68" s="245">
        <f t="shared" ca="1" si="135"/>
        <v>1</v>
      </c>
      <c r="HC68" s="166">
        <f t="shared" ca="1" si="136"/>
        <v>0</v>
      </c>
      <c r="HD68" s="167">
        <f t="shared" ca="1" si="51"/>
        <v>0</v>
      </c>
      <c r="HE68" s="168">
        <f t="shared" ca="1" si="52"/>
        <v>0</v>
      </c>
      <c r="HF68" s="169">
        <f t="shared" ca="1" si="53"/>
        <v>0</v>
      </c>
      <c r="HG68" s="170" t="str">
        <f t="shared" ca="1" si="137"/>
        <v/>
      </c>
      <c r="HH68" s="171">
        <f t="shared" ca="1" si="138"/>
        <v>0</v>
      </c>
      <c r="HI68" s="246" t="str">
        <f t="shared" ca="1" si="139"/>
        <v/>
      </c>
      <c r="HJ68" s="221">
        <f t="shared" ca="1" si="140"/>
        <v>0</v>
      </c>
      <c r="HK68" s="249">
        <f t="shared" ca="1" si="141"/>
        <v>1</v>
      </c>
      <c r="HL68" s="197">
        <f t="shared" ca="1" si="142"/>
        <v>0</v>
      </c>
      <c r="HN68" s="162" t="str">
        <f t="shared" ca="1" si="180"/>
        <v/>
      </c>
      <c r="HO68" s="161" t="str">
        <f t="shared" ca="1" si="180"/>
        <v/>
      </c>
      <c r="HP68" s="161" t="str">
        <f t="shared" ca="1" si="180"/>
        <v/>
      </c>
      <c r="HQ68" s="161" t="str">
        <f t="shared" ca="1" si="180"/>
        <v/>
      </c>
      <c r="HR68" s="161" t="str">
        <f t="shared" ca="1" si="180"/>
        <v/>
      </c>
      <c r="HS68" s="161" t="str">
        <f t="shared" ca="1" si="180"/>
        <v/>
      </c>
      <c r="HT68" s="161" t="str">
        <f t="shared" ca="1" si="181"/>
        <v/>
      </c>
      <c r="HU68" s="161" t="str">
        <f t="shared" ca="1" si="181"/>
        <v/>
      </c>
      <c r="HV68" s="161" t="str">
        <f t="shared" ca="1" si="181"/>
        <v/>
      </c>
      <c r="HW68" s="161" t="str">
        <f t="shared" ca="1" si="181"/>
        <v/>
      </c>
      <c r="HX68" s="161" t="str">
        <f t="shared" ca="1" si="181"/>
        <v/>
      </c>
      <c r="HY68" s="161" t="str">
        <f t="shared" ca="1" si="181"/>
        <v/>
      </c>
      <c r="HZ68" s="161">
        <f t="shared" ca="1" si="143"/>
        <v>0</v>
      </c>
      <c r="IA68" s="244">
        <f t="shared" ca="1" si="144"/>
        <v>0</v>
      </c>
    </row>
    <row r="69" spans="2:235">
      <c r="B69" s="129">
        <v>55</v>
      </c>
      <c r="C69" s="295"/>
      <c r="D69" s="296"/>
      <c r="E69" s="297"/>
      <c r="F69" s="298"/>
      <c r="G69" s="18"/>
      <c r="H69" s="3"/>
      <c r="I69" s="3"/>
      <c r="J69" s="4"/>
      <c r="K69" s="287"/>
      <c r="L69" s="288"/>
      <c r="M69" s="208"/>
      <c r="N69" s="19"/>
      <c r="O69" s="11"/>
      <c r="P69" s="19"/>
      <c r="Q69" s="11"/>
      <c r="R69" s="3"/>
      <c r="S69" s="5"/>
      <c r="T69" s="6"/>
      <c r="U69" s="1"/>
      <c r="V69" s="8"/>
      <c r="W69" s="2"/>
      <c r="X69" s="8"/>
      <c r="Y69" s="9"/>
      <c r="Z69" s="10"/>
      <c r="AA69" s="9"/>
      <c r="AB69" s="10"/>
      <c r="AC69" s="9"/>
      <c r="AD69" s="10"/>
      <c r="AE69" s="9"/>
      <c r="AF69" s="10"/>
      <c r="AG69" s="9"/>
      <c r="AH69" s="10"/>
      <c r="AI69" s="9"/>
      <c r="AJ69" s="15"/>
      <c r="AK69" s="16"/>
      <c r="AL69" s="15"/>
      <c r="AM69" s="16"/>
      <c r="AN69" s="15"/>
      <c r="AO69" s="16"/>
      <c r="AP69" s="15"/>
      <c r="AQ69" s="16"/>
      <c r="AR69" s="15"/>
      <c r="AS69" s="16"/>
      <c r="AT69" s="15"/>
      <c r="AU69" s="16"/>
      <c r="AV69" s="216"/>
      <c r="AW69" s="210"/>
      <c r="AX69" s="12"/>
      <c r="AY69" s="19"/>
      <c r="AZ69" s="226"/>
      <c r="BA69" s="211"/>
      <c r="BB69" s="214" t="str">
        <f t="shared" ca="1" si="5"/>
        <v/>
      </c>
      <c r="BC69" s="209"/>
      <c r="BD69" s="209"/>
      <c r="BE69" s="130">
        <f t="shared" ca="1" si="56"/>
        <v>0</v>
      </c>
      <c r="BF69" s="131"/>
      <c r="BG69" s="132" t="str">
        <f t="shared" ca="1" si="57"/>
        <v>○</v>
      </c>
      <c r="BH69" s="132" t="str">
        <f t="shared" ca="1" si="58"/>
        <v/>
      </c>
      <c r="BI69" s="132"/>
      <c r="BJ69" s="132" t="str">
        <f t="shared" ca="1" si="59"/>
        <v/>
      </c>
      <c r="BK69" s="132" t="str">
        <f t="shared" ca="1" si="60"/>
        <v>○</v>
      </c>
      <c r="BL69" s="132"/>
      <c r="BM69" s="132"/>
      <c r="BN69" s="132" t="str">
        <f t="shared" ca="1" si="61"/>
        <v/>
      </c>
      <c r="BO69" s="132" t="str">
        <f t="shared" ca="1" si="62"/>
        <v>○</v>
      </c>
      <c r="BP69" s="132" t="str">
        <f t="shared" ca="1" si="63"/>
        <v/>
      </c>
      <c r="BQ69" s="132"/>
      <c r="BR69" s="172"/>
      <c r="BS69" s="174"/>
      <c r="BT69" s="174"/>
      <c r="BU69" s="174"/>
      <c r="BV69" s="174"/>
      <c r="BW69" s="174"/>
      <c r="BX69" s="174"/>
      <c r="BY69" s="174"/>
      <c r="BZ69" s="174"/>
      <c r="CA69" s="174"/>
      <c r="CB69" s="174"/>
      <c r="CC69" s="174"/>
      <c r="CD69" s="174"/>
      <c r="CE69" s="175"/>
      <c r="CF69" s="26">
        <v>68</v>
      </c>
      <c r="CG69" s="136">
        <f t="shared" ca="1" si="64"/>
        <v>55</v>
      </c>
      <c r="CH69" s="289">
        <f t="shared" ca="1" si="65"/>
        <v>0</v>
      </c>
      <c r="CI69" s="290"/>
      <c r="CJ69" s="291">
        <f t="shared" ca="1" si="66"/>
        <v>0</v>
      </c>
      <c r="CK69" s="292"/>
      <c r="CL69" s="137">
        <f t="shared" ca="1" si="67"/>
        <v>0</v>
      </c>
      <c r="CM69" s="136">
        <f t="shared" ca="1" si="68"/>
        <v>0</v>
      </c>
      <c r="CN69" s="138">
        <f t="shared" ca="1" si="69"/>
        <v>0</v>
      </c>
      <c r="CO69" s="139">
        <f t="shared" ca="1" si="70"/>
        <v>0</v>
      </c>
      <c r="CP69" s="289">
        <f t="shared" ca="1" si="71"/>
        <v>0</v>
      </c>
      <c r="CQ69" s="290"/>
      <c r="CR69" s="241">
        <f t="shared" ca="1" si="72"/>
        <v>1</v>
      </c>
      <c r="CS69" s="140">
        <f t="shared" ca="1" si="73"/>
        <v>0</v>
      </c>
      <c r="CT69" s="256">
        <f t="shared" ca="1" si="162"/>
        <v>12</v>
      </c>
      <c r="CU69" s="141">
        <f t="shared" ca="1" si="74"/>
        <v>0</v>
      </c>
      <c r="CV69" s="142">
        <f t="shared" ca="1" si="75"/>
        <v>0</v>
      </c>
      <c r="CW69" s="143">
        <f t="shared" ca="1" si="76"/>
        <v>0</v>
      </c>
      <c r="CX69" s="143">
        <f t="shared" ca="1" si="163"/>
        <v>0</v>
      </c>
      <c r="CY69" s="257">
        <f t="shared" ca="1" si="77"/>
        <v>0</v>
      </c>
      <c r="CZ69" s="136">
        <f t="shared" ca="1" si="78"/>
        <v>0</v>
      </c>
      <c r="DA69" s="144">
        <f t="shared" ca="1" si="79"/>
        <v>0</v>
      </c>
      <c r="DB69" s="143">
        <f t="shared" ca="1" si="80"/>
        <v>0</v>
      </c>
      <c r="DC69" s="143">
        <f t="shared" ca="1" si="81"/>
        <v>0</v>
      </c>
      <c r="DD69" s="136">
        <f t="shared" ca="1" si="82"/>
        <v>0</v>
      </c>
      <c r="DE69" s="242">
        <f t="shared" ca="1" si="83"/>
        <v>0</v>
      </c>
      <c r="DF69" s="136">
        <f t="shared" ca="1" si="84"/>
        <v>0</v>
      </c>
      <c r="DG69" s="145">
        <f t="shared" ca="1" si="85"/>
        <v>0</v>
      </c>
      <c r="DH69" s="146">
        <f t="shared" ca="1" si="86"/>
        <v>0</v>
      </c>
      <c r="DI69" s="242">
        <f t="shared" ca="1" si="87"/>
        <v>0</v>
      </c>
      <c r="DJ69" s="147"/>
      <c r="DK69" s="148">
        <f t="shared" ca="1" si="88"/>
        <v>0</v>
      </c>
      <c r="DL69" s="148">
        <f t="shared" ca="1" si="89"/>
        <v>0</v>
      </c>
      <c r="DM69" s="149">
        <f t="shared" ca="1" si="90"/>
        <v>0</v>
      </c>
      <c r="DN69" s="150">
        <f t="shared" ca="1" si="91"/>
        <v>1</v>
      </c>
      <c r="DO69" s="147"/>
      <c r="DP69" s="151">
        <f t="shared" ca="1" si="92"/>
        <v>0</v>
      </c>
      <c r="DQ69" s="152">
        <f t="shared" ca="1" si="93"/>
        <v>0</v>
      </c>
      <c r="DR69" s="152">
        <f t="shared" ca="1" si="8"/>
        <v>0</v>
      </c>
      <c r="DS69" s="152" t="str">
        <f t="shared" ca="1" si="164"/>
        <v/>
      </c>
      <c r="DT69" s="152">
        <f t="shared" ca="1" si="165"/>
        <v>0</v>
      </c>
      <c r="DU69" s="152" t="str">
        <f t="shared" ca="1" si="11"/>
        <v/>
      </c>
      <c r="DV69" s="153"/>
      <c r="DW69" s="151">
        <f t="shared" ca="1" si="12"/>
        <v>0</v>
      </c>
      <c r="DX69" s="145">
        <f t="shared" ca="1" si="13"/>
        <v>0</v>
      </c>
      <c r="DY69" s="145">
        <f t="shared" ca="1" si="14"/>
        <v>0</v>
      </c>
      <c r="DZ69" s="145">
        <f t="shared" ca="1" si="15"/>
        <v>0</v>
      </c>
      <c r="EA69" s="145">
        <f t="shared" ca="1" si="16"/>
        <v>0</v>
      </c>
      <c r="EB69" s="145">
        <f t="shared" ca="1" si="17"/>
        <v>0</v>
      </c>
      <c r="EC69" s="145">
        <f t="shared" ca="1" si="18"/>
        <v>0</v>
      </c>
      <c r="ED69" s="145">
        <f t="shared" ca="1" si="19"/>
        <v>0</v>
      </c>
      <c r="EE69" s="145">
        <f t="shared" ca="1" si="20"/>
        <v>0</v>
      </c>
      <c r="EF69" s="145">
        <f t="shared" ca="1" si="21"/>
        <v>0</v>
      </c>
      <c r="EG69" s="145">
        <f t="shared" ca="1" si="22"/>
        <v>0</v>
      </c>
      <c r="EH69" s="145">
        <f t="shared" ca="1" si="23"/>
        <v>0</v>
      </c>
      <c r="EI69" s="152">
        <f t="shared" ca="1" si="94"/>
        <v>0</v>
      </c>
      <c r="EJ69" s="152">
        <f t="shared" ca="1" si="95"/>
        <v>0</v>
      </c>
      <c r="EK69" s="152">
        <f t="shared" ca="1" si="96"/>
        <v>0</v>
      </c>
      <c r="EL69" s="152">
        <f t="shared" ca="1" si="97"/>
        <v>0</v>
      </c>
      <c r="EM69" s="152">
        <f t="shared" ca="1" si="98"/>
        <v>0</v>
      </c>
      <c r="EN69" s="152">
        <f t="shared" ca="1" si="99"/>
        <v>0</v>
      </c>
      <c r="EO69" s="152">
        <f t="shared" ca="1" si="100"/>
        <v>0</v>
      </c>
      <c r="EP69" s="152">
        <f t="shared" ca="1" si="101"/>
        <v>0</v>
      </c>
      <c r="EQ69" s="152">
        <f t="shared" ca="1" si="102"/>
        <v>0</v>
      </c>
      <c r="ER69" s="152">
        <f t="shared" ca="1" si="103"/>
        <v>0</v>
      </c>
      <c r="ES69" s="152">
        <f t="shared" ca="1" si="104"/>
        <v>0</v>
      </c>
      <c r="ET69" s="152">
        <f t="shared" ca="1" si="105"/>
        <v>0</v>
      </c>
      <c r="EU69" s="154">
        <f t="shared" ca="1" si="166"/>
        <v>0</v>
      </c>
      <c r="EV69" s="152" t="str">
        <f t="shared" ca="1" si="167"/>
        <v/>
      </c>
      <c r="EW69" s="152" t="str">
        <f t="shared" ca="1" si="168"/>
        <v/>
      </c>
      <c r="EX69" s="152" t="str">
        <f t="shared" ca="1" si="169"/>
        <v/>
      </c>
      <c r="EY69" s="152" t="str">
        <f t="shared" ca="1" si="170"/>
        <v/>
      </c>
      <c r="EZ69" s="152" t="str">
        <f t="shared" ca="1" si="171"/>
        <v/>
      </c>
      <c r="FA69" s="152" t="str">
        <f t="shared" ca="1" si="172"/>
        <v/>
      </c>
      <c r="FB69" s="152" t="str">
        <f t="shared" ca="1" si="173"/>
        <v/>
      </c>
      <c r="FC69" s="152" t="str">
        <f t="shared" ca="1" si="174"/>
        <v/>
      </c>
      <c r="FD69" s="152" t="str">
        <f t="shared" ca="1" si="175"/>
        <v/>
      </c>
      <c r="FE69" s="152" t="str">
        <f t="shared" ca="1" si="176"/>
        <v/>
      </c>
      <c r="FF69" s="152" t="str">
        <f t="shared" ca="1" si="177"/>
        <v/>
      </c>
      <c r="FG69" s="152" t="str">
        <f t="shared" ca="1" si="178"/>
        <v/>
      </c>
      <c r="FH69" s="154">
        <f t="shared" ca="1" si="145"/>
        <v>0</v>
      </c>
      <c r="FI69" s="152">
        <f t="shared" ca="1" si="179"/>
        <v>0</v>
      </c>
      <c r="FJ69" s="153"/>
      <c r="FK69" s="152">
        <f t="shared" ca="1" si="107"/>
        <v>0</v>
      </c>
      <c r="FL69" s="152">
        <f t="shared" ca="1" si="108"/>
        <v>0</v>
      </c>
      <c r="FM69" s="152">
        <f t="shared" ca="1" si="109"/>
        <v>0</v>
      </c>
      <c r="FN69" s="152">
        <f t="shared" ca="1" si="110"/>
        <v>0</v>
      </c>
      <c r="FO69" s="153"/>
      <c r="FP69" s="158" t="str">
        <f t="shared" ca="1" si="111"/>
        <v/>
      </c>
      <c r="FQ69" s="243" t="str">
        <f t="shared" ca="1" si="112"/>
        <v/>
      </c>
      <c r="FR69" s="159" t="str">
        <f t="shared" ca="1" si="113"/>
        <v/>
      </c>
      <c r="FS69" s="160"/>
      <c r="FT69" s="161">
        <f t="shared" ca="1" si="114"/>
        <v>0</v>
      </c>
      <c r="FU69" s="162">
        <f t="shared" ca="1" si="115"/>
        <v>0</v>
      </c>
      <c r="FV69" s="162">
        <f t="shared" ca="1" si="116"/>
        <v>0</v>
      </c>
      <c r="FW69" s="162">
        <f t="shared" ca="1" si="117"/>
        <v>0</v>
      </c>
      <c r="FX69" s="162">
        <f t="shared" ca="1" si="118"/>
        <v>0</v>
      </c>
      <c r="FY69" s="162">
        <f t="shared" ca="1" si="119"/>
        <v>0</v>
      </c>
      <c r="FZ69" s="162">
        <f t="shared" ca="1" si="120"/>
        <v>0</v>
      </c>
      <c r="GA69" s="162">
        <f t="shared" ca="1" si="121"/>
        <v>0</v>
      </c>
      <c r="GB69" s="162">
        <f t="shared" ca="1" si="122"/>
        <v>0</v>
      </c>
      <c r="GC69" s="162">
        <f t="shared" ca="1" si="123"/>
        <v>0</v>
      </c>
      <c r="GD69" s="162">
        <f t="shared" ca="1" si="124"/>
        <v>0</v>
      </c>
      <c r="GE69" s="162">
        <f t="shared" ca="1" si="125"/>
        <v>0</v>
      </c>
      <c r="GF69" s="162">
        <f t="shared" ca="1" si="126"/>
        <v>0</v>
      </c>
      <c r="GG69" s="161">
        <f t="shared" ca="1" si="127"/>
        <v>0</v>
      </c>
      <c r="GH69" s="161">
        <f t="shared" ca="1" si="128"/>
        <v>0</v>
      </c>
      <c r="GI69" s="161">
        <f t="shared" ca="1" si="129"/>
        <v>0</v>
      </c>
      <c r="GJ69" s="161">
        <f t="shared" ca="1" si="130"/>
        <v>0</v>
      </c>
      <c r="GK69" s="161">
        <f t="shared" ca="1" si="131"/>
        <v>0</v>
      </c>
      <c r="GL69" s="157"/>
      <c r="GM69" s="163">
        <f t="shared" ca="1" si="39"/>
        <v>0</v>
      </c>
      <c r="GN69" s="163">
        <f t="shared" ca="1" si="40"/>
        <v>0</v>
      </c>
      <c r="GO69" s="163">
        <f t="shared" ca="1" si="41"/>
        <v>0</v>
      </c>
      <c r="GP69" s="163">
        <f t="shared" ca="1" si="42"/>
        <v>0</v>
      </c>
      <c r="GQ69" s="163">
        <f t="shared" ca="1" si="43"/>
        <v>0</v>
      </c>
      <c r="GR69" s="163">
        <f t="shared" ca="1" si="44"/>
        <v>0</v>
      </c>
      <c r="GS69" s="163">
        <f t="shared" ca="1" si="45"/>
        <v>0</v>
      </c>
      <c r="GT69" s="163">
        <f t="shared" ca="1" si="46"/>
        <v>0</v>
      </c>
      <c r="GU69" s="163">
        <f t="shared" ca="1" si="47"/>
        <v>0</v>
      </c>
      <c r="GV69" s="163">
        <f t="shared" ca="1" si="48"/>
        <v>0</v>
      </c>
      <c r="GW69" s="163">
        <f t="shared" ca="1" si="49"/>
        <v>0</v>
      </c>
      <c r="GX69" s="164">
        <f t="shared" ca="1" si="50"/>
        <v>0</v>
      </c>
      <c r="GY69" s="165">
        <f t="shared" ca="1" si="132"/>
        <v>0</v>
      </c>
      <c r="GZ69" s="165">
        <f t="shared" ca="1" si="133"/>
        <v>0</v>
      </c>
      <c r="HA69" s="166">
        <f t="shared" ca="1" si="134"/>
        <v>0</v>
      </c>
      <c r="HB69" s="245">
        <f t="shared" ca="1" si="135"/>
        <v>1</v>
      </c>
      <c r="HC69" s="166">
        <f t="shared" ca="1" si="136"/>
        <v>0</v>
      </c>
      <c r="HD69" s="167">
        <f t="shared" ca="1" si="51"/>
        <v>0</v>
      </c>
      <c r="HE69" s="168">
        <f t="shared" ca="1" si="52"/>
        <v>0</v>
      </c>
      <c r="HF69" s="169">
        <f t="shared" ca="1" si="53"/>
        <v>0</v>
      </c>
      <c r="HG69" s="170" t="str">
        <f t="shared" ca="1" si="137"/>
        <v/>
      </c>
      <c r="HH69" s="171">
        <f t="shared" ca="1" si="138"/>
        <v>0</v>
      </c>
      <c r="HI69" s="246" t="str">
        <f t="shared" ca="1" si="139"/>
        <v/>
      </c>
      <c r="HJ69" s="221">
        <f t="shared" ca="1" si="140"/>
        <v>0</v>
      </c>
      <c r="HK69" s="249">
        <f t="shared" ca="1" si="141"/>
        <v>1</v>
      </c>
      <c r="HL69" s="197">
        <f t="shared" ca="1" si="142"/>
        <v>0</v>
      </c>
      <c r="HN69" s="162" t="str">
        <f t="shared" ca="1" si="180"/>
        <v/>
      </c>
      <c r="HO69" s="161" t="str">
        <f t="shared" ca="1" si="180"/>
        <v/>
      </c>
      <c r="HP69" s="161" t="str">
        <f t="shared" ca="1" si="180"/>
        <v/>
      </c>
      <c r="HQ69" s="161" t="str">
        <f t="shared" ca="1" si="180"/>
        <v/>
      </c>
      <c r="HR69" s="161" t="str">
        <f t="shared" ca="1" si="180"/>
        <v/>
      </c>
      <c r="HS69" s="161" t="str">
        <f t="shared" ca="1" si="180"/>
        <v/>
      </c>
      <c r="HT69" s="161" t="str">
        <f t="shared" ca="1" si="181"/>
        <v/>
      </c>
      <c r="HU69" s="161" t="str">
        <f t="shared" ca="1" si="181"/>
        <v/>
      </c>
      <c r="HV69" s="161" t="str">
        <f t="shared" ca="1" si="181"/>
        <v/>
      </c>
      <c r="HW69" s="161" t="str">
        <f t="shared" ca="1" si="181"/>
        <v/>
      </c>
      <c r="HX69" s="161" t="str">
        <f t="shared" ca="1" si="181"/>
        <v/>
      </c>
      <c r="HY69" s="161" t="str">
        <f t="shared" ca="1" si="181"/>
        <v/>
      </c>
      <c r="HZ69" s="161">
        <f t="shared" ca="1" si="143"/>
        <v>0</v>
      </c>
      <c r="IA69" s="244">
        <f t="shared" ca="1" si="144"/>
        <v>0</v>
      </c>
    </row>
    <row r="70" spans="2:235">
      <c r="B70" s="129">
        <v>56</v>
      </c>
      <c r="C70" s="295"/>
      <c r="D70" s="296"/>
      <c r="E70" s="297"/>
      <c r="F70" s="298"/>
      <c r="G70" s="18"/>
      <c r="H70" s="3"/>
      <c r="I70" s="3"/>
      <c r="J70" s="4"/>
      <c r="K70" s="287"/>
      <c r="L70" s="288"/>
      <c r="M70" s="208"/>
      <c r="N70" s="19"/>
      <c r="O70" s="11"/>
      <c r="P70" s="19"/>
      <c r="Q70" s="11"/>
      <c r="R70" s="3"/>
      <c r="S70" s="5"/>
      <c r="T70" s="6"/>
      <c r="U70" s="1"/>
      <c r="V70" s="8"/>
      <c r="W70" s="2"/>
      <c r="X70" s="8"/>
      <c r="Y70" s="9"/>
      <c r="Z70" s="10"/>
      <c r="AA70" s="9"/>
      <c r="AB70" s="10"/>
      <c r="AC70" s="9"/>
      <c r="AD70" s="10"/>
      <c r="AE70" s="9"/>
      <c r="AF70" s="10"/>
      <c r="AG70" s="9"/>
      <c r="AH70" s="10"/>
      <c r="AI70" s="9"/>
      <c r="AJ70" s="15"/>
      <c r="AK70" s="16"/>
      <c r="AL70" s="15"/>
      <c r="AM70" s="16"/>
      <c r="AN70" s="15"/>
      <c r="AO70" s="16"/>
      <c r="AP70" s="15"/>
      <c r="AQ70" s="16"/>
      <c r="AR70" s="15"/>
      <c r="AS70" s="16"/>
      <c r="AT70" s="15"/>
      <c r="AU70" s="16"/>
      <c r="AV70" s="216"/>
      <c r="AW70" s="210"/>
      <c r="AX70" s="12"/>
      <c r="AY70" s="19"/>
      <c r="AZ70" s="226"/>
      <c r="BA70" s="211"/>
      <c r="BB70" s="214" t="str">
        <f t="shared" ca="1" si="5"/>
        <v/>
      </c>
      <c r="BC70" s="209"/>
      <c r="BD70" s="209"/>
      <c r="BE70" s="130">
        <f t="shared" ca="1" si="56"/>
        <v>0</v>
      </c>
      <c r="BF70" s="131"/>
      <c r="BG70" s="132" t="str">
        <f t="shared" ca="1" si="57"/>
        <v>○</v>
      </c>
      <c r="BH70" s="132" t="str">
        <f t="shared" ca="1" si="58"/>
        <v/>
      </c>
      <c r="BI70" s="132"/>
      <c r="BJ70" s="132" t="str">
        <f t="shared" ca="1" si="59"/>
        <v/>
      </c>
      <c r="BK70" s="132" t="str">
        <f t="shared" ca="1" si="60"/>
        <v>○</v>
      </c>
      <c r="BL70" s="132"/>
      <c r="BM70" s="132"/>
      <c r="BN70" s="132" t="str">
        <f t="shared" ca="1" si="61"/>
        <v/>
      </c>
      <c r="BO70" s="132" t="str">
        <f t="shared" ca="1" si="62"/>
        <v>○</v>
      </c>
      <c r="BP70" s="132" t="str">
        <f t="shared" ca="1" si="63"/>
        <v/>
      </c>
      <c r="BQ70" s="132"/>
      <c r="BR70" s="172"/>
      <c r="BS70" s="174"/>
      <c r="BT70" s="174"/>
      <c r="BU70" s="174"/>
      <c r="BV70" s="174"/>
      <c r="BW70" s="174"/>
      <c r="BX70" s="174"/>
      <c r="BY70" s="174"/>
      <c r="BZ70" s="174"/>
      <c r="CA70" s="174"/>
      <c r="CB70" s="174"/>
      <c r="CC70" s="174"/>
      <c r="CD70" s="174"/>
      <c r="CE70" s="175"/>
      <c r="CF70" s="26">
        <v>69</v>
      </c>
      <c r="CG70" s="136">
        <f t="shared" ca="1" si="64"/>
        <v>56</v>
      </c>
      <c r="CH70" s="289">
        <f t="shared" ca="1" si="65"/>
        <v>0</v>
      </c>
      <c r="CI70" s="290"/>
      <c r="CJ70" s="291">
        <f t="shared" ca="1" si="66"/>
        <v>0</v>
      </c>
      <c r="CK70" s="292"/>
      <c r="CL70" s="137">
        <f t="shared" ca="1" si="67"/>
        <v>0</v>
      </c>
      <c r="CM70" s="136">
        <f t="shared" ca="1" si="68"/>
        <v>0</v>
      </c>
      <c r="CN70" s="138">
        <f t="shared" ca="1" si="69"/>
        <v>0</v>
      </c>
      <c r="CO70" s="139">
        <f t="shared" ca="1" si="70"/>
        <v>0</v>
      </c>
      <c r="CP70" s="289">
        <f t="shared" ca="1" si="71"/>
        <v>0</v>
      </c>
      <c r="CQ70" s="290"/>
      <c r="CR70" s="241">
        <f t="shared" ca="1" si="72"/>
        <v>1</v>
      </c>
      <c r="CS70" s="140">
        <f t="shared" ca="1" si="73"/>
        <v>0</v>
      </c>
      <c r="CT70" s="256">
        <f t="shared" ca="1" si="162"/>
        <v>12</v>
      </c>
      <c r="CU70" s="141">
        <f t="shared" ca="1" si="74"/>
        <v>0</v>
      </c>
      <c r="CV70" s="142">
        <f t="shared" ca="1" si="75"/>
        <v>0</v>
      </c>
      <c r="CW70" s="143">
        <f t="shared" ca="1" si="76"/>
        <v>0</v>
      </c>
      <c r="CX70" s="143">
        <f t="shared" ca="1" si="163"/>
        <v>0</v>
      </c>
      <c r="CY70" s="257">
        <f t="shared" ca="1" si="77"/>
        <v>0</v>
      </c>
      <c r="CZ70" s="136">
        <f t="shared" ca="1" si="78"/>
        <v>0</v>
      </c>
      <c r="DA70" s="144">
        <f t="shared" ca="1" si="79"/>
        <v>0</v>
      </c>
      <c r="DB70" s="143">
        <f t="shared" ca="1" si="80"/>
        <v>0</v>
      </c>
      <c r="DC70" s="143">
        <f t="shared" ca="1" si="81"/>
        <v>0</v>
      </c>
      <c r="DD70" s="136">
        <f t="shared" ca="1" si="82"/>
        <v>0</v>
      </c>
      <c r="DE70" s="242">
        <f t="shared" ca="1" si="83"/>
        <v>0</v>
      </c>
      <c r="DF70" s="136">
        <f t="shared" ca="1" si="84"/>
        <v>0</v>
      </c>
      <c r="DG70" s="145">
        <f t="shared" ca="1" si="85"/>
        <v>0</v>
      </c>
      <c r="DH70" s="146">
        <f t="shared" ca="1" si="86"/>
        <v>0</v>
      </c>
      <c r="DI70" s="242">
        <f t="shared" ca="1" si="87"/>
        <v>0</v>
      </c>
      <c r="DJ70" s="147"/>
      <c r="DK70" s="148">
        <f t="shared" ca="1" si="88"/>
        <v>0</v>
      </c>
      <c r="DL70" s="148">
        <f t="shared" ca="1" si="89"/>
        <v>0</v>
      </c>
      <c r="DM70" s="149">
        <f t="shared" ca="1" si="90"/>
        <v>0</v>
      </c>
      <c r="DN70" s="150">
        <f t="shared" ca="1" si="91"/>
        <v>1</v>
      </c>
      <c r="DO70" s="147"/>
      <c r="DP70" s="151">
        <f t="shared" ca="1" si="92"/>
        <v>0</v>
      </c>
      <c r="DQ70" s="152">
        <f t="shared" ca="1" si="93"/>
        <v>0</v>
      </c>
      <c r="DR70" s="152">
        <f t="shared" ca="1" si="8"/>
        <v>0</v>
      </c>
      <c r="DS70" s="152" t="str">
        <f t="shared" ca="1" si="164"/>
        <v/>
      </c>
      <c r="DT70" s="152">
        <f t="shared" ca="1" si="165"/>
        <v>0</v>
      </c>
      <c r="DU70" s="152" t="str">
        <f t="shared" ca="1" si="11"/>
        <v/>
      </c>
      <c r="DV70" s="153"/>
      <c r="DW70" s="151">
        <f t="shared" ca="1" si="12"/>
        <v>0</v>
      </c>
      <c r="DX70" s="145">
        <f t="shared" ca="1" si="13"/>
        <v>0</v>
      </c>
      <c r="DY70" s="145">
        <f t="shared" ca="1" si="14"/>
        <v>0</v>
      </c>
      <c r="DZ70" s="145">
        <f t="shared" ca="1" si="15"/>
        <v>0</v>
      </c>
      <c r="EA70" s="145">
        <f t="shared" ca="1" si="16"/>
        <v>0</v>
      </c>
      <c r="EB70" s="145">
        <f t="shared" ca="1" si="17"/>
        <v>0</v>
      </c>
      <c r="EC70" s="145">
        <f t="shared" ca="1" si="18"/>
        <v>0</v>
      </c>
      <c r="ED70" s="145">
        <f t="shared" ca="1" si="19"/>
        <v>0</v>
      </c>
      <c r="EE70" s="145">
        <f t="shared" ca="1" si="20"/>
        <v>0</v>
      </c>
      <c r="EF70" s="145">
        <f t="shared" ca="1" si="21"/>
        <v>0</v>
      </c>
      <c r="EG70" s="145">
        <f t="shared" ca="1" si="22"/>
        <v>0</v>
      </c>
      <c r="EH70" s="145">
        <f t="shared" ca="1" si="23"/>
        <v>0</v>
      </c>
      <c r="EI70" s="152">
        <f t="shared" ca="1" si="94"/>
        <v>0</v>
      </c>
      <c r="EJ70" s="152">
        <f t="shared" ca="1" si="95"/>
        <v>0</v>
      </c>
      <c r="EK70" s="152">
        <f t="shared" ca="1" si="96"/>
        <v>0</v>
      </c>
      <c r="EL70" s="152">
        <f t="shared" ca="1" si="97"/>
        <v>0</v>
      </c>
      <c r="EM70" s="152">
        <f t="shared" ca="1" si="98"/>
        <v>0</v>
      </c>
      <c r="EN70" s="152">
        <f t="shared" ca="1" si="99"/>
        <v>0</v>
      </c>
      <c r="EO70" s="152">
        <f t="shared" ca="1" si="100"/>
        <v>0</v>
      </c>
      <c r="EP70" s="152">
        <f t="shared" ca="1" si="101"/>
        <v>0</v>
      </c>
      <c r="EQ70" s="152">
        <f t="shared" ca="1" si="102"/>
        <v>0</v>
      </c>
      <c r="ER70" s="152">
        <f t="shared" ca="1" si="103"/>
        <v>0</v>
      </c>
      <c r="ES70" s="152">
        <f t="shared" ca="1" si="104"/>
        <v>0</v>
      </c>
      <c r="ET70" s="152">
        <f t="shared" ca="1" si="105"/>
        <v>0</v>
      </c>
      <c r="EU70" s="154">
        <f t="shared" ca="1" si="166"/>
        <v>0</v>
      </c>
      <c r="EV70" s="152" t="str">
        <f t="shared" ca="1" si="167"/>
        <v/>
      </c>
      <c r="EW70" s="152" t="str">
        <f t="shared" ca="1" si="168"/>
        <v/>
      </c>
      <c r="EX70" s="152" t="str">
        <f t="shared" ca="1" si="169"/>
        <v/>
      </c>
      <c r="EY70" s="152" t="str">
        <f t="shared" ca="1" si="170"/>
        <v/>
      </c>
      <c r="EZ70" s="152" t="str">
        <f t="shared" ca="1" si="171"/>
        <v/>
      </c>
      <c r="FA70" s="152" t="str">
        <f t="shared" ca="1" si="172"/>
        <v/>
      </c>
      <c r="FB70" s="152" t="str">
        <f t="shared" ca="1" si="173"/>
        <v/>
      </c>
      <c r="FC70" s="152" t="str">
        <f t="shared" ca="1" si="174"/>
        <v/>
      </c>
      <c r="FD70" s="152" t="str">
        <f t="shared" ca="1" si="175"/>
        <v/>
      </c>
      <c r="FE70" s="152" t="str">
        <f t="shared" ca="1" si="176"/>
        <v/>
      </c>
      <c r="FF70" s="152" t="str">
        <f t="shared" ca="1" si="177"/>
        <v/>
      </c>
      <c r="FG70" s="152" t="str">
        <f t="shared" ca="1" si="178"/>
        <v/>
      </c>
      <c r="FH70" s="154">
        <f t="shared" ca="1" si="145"/>
        <v>0</v>
      </c>
      <c r="FI70" s="152">
        <f t="shared" ca="1" si="179"/>
        <v>0</v>
      </c>
      <c r="FJ70" s="153"/>
      <c r="FK70" s="152">
        <f t="shared" ca="1" si="107"/>
        <v>0</v>
      </c>
      <c r="FL70" s="152">
        <f t="shared" ca="1" si="108"/>
        <v>0</v>
      </c>
      <c r="FM70" s="152">
        <f t="shared" ca="1" si="109"/>
        <v>0</v>
      </c>
      <c r="FN70" s="152">
        <f t="shared" ca="1" si="110"/>
        <v>0</v>
      </c>
      <c r="FO70" s="153"/>
      <c r="FP70" s="158" t="str">
        <f t="shared" ca="1" si="111"/>
        <v/>
      </c>
      <c r="FQ70" s="243" t="str">
        <f t="shared" ca="1" si="112"/>
        <v/>
      </c>
      <c r="FR70" s="159" t="str">
        <f t="shared" ca="1" si="113"/>
        <v/>
      </c>
      <c r="FS70" s="160"/>
      <c r="FT70" s="161">
        <f t="shared" ca="1" si="114"/>
        <v>0</v>
      </c>
      <c r="FU70" s="162">
        <f t="shared" ca="1" si="115"/>
        <v>0</v>
      </c>
      <c r="FV70" s="162">
        <f t="shared" ca="1" si="116"/>
        <v>0</v>
      </c>
      <c r="FW70" s="162">
        <f t="shared" ca="1" si="117"/>
        <v>0</v>
      </c>
      <c r="FX70" s="162">
        <f t="shared" ca="1" si="118"/>
        <v>0</v>
      </c>
      <c r="FY70" s="162">
        <f t="shared" ca="1" si="119"/>
        <v>0</v>
      </c>
      <c r="FZ70" s="162">
        <f t="shared" ca="1" si="120"/>
        <v>0</v>
      </c>
      <c r="GA70" s="162">
        <f t="shared" ca="1" si="121"/>
        <v>0</v>
      </c>
      <c r="GB70" s="162">
        <f t="shared" ca="1" si="122"/>
        <v>0</v>
      </c>
      <c r="GC70" s="162">
        <f t="shared" ca="1" si="123"/>
        <v>0</v>
      </c>
      <c r="GD70" s="162">
        <f t="shared" ca="1" si="124"/>
        <v>0</v>
      </c>
      <c r="GE70" s="162">
        <f t="shared" ca="1" si="125"/>
        <v>0</v>
      </c>
      <c r="GF70" s="162">
        <f t="shared" ca="1" si="126"/>
        <v>0</v>
      </c>
      <c r="GG70" s="161">
        <f t="shared" ca="1" si="127"/>
        <v>0</v>
      </c>
      <c r="GH70" s="161">
        <f t="shared" ca="1" si="128"/>
        <v>0</v>
      </c>
      <c r="GI70" s="161">
        <f t="shared" ca="1" si="129"/>
        <v>0</v>
      </c>
      <c r="GJ70" s="161">
        <f t="shared" ca="1" si="130"/>
        <v>0</v>
      </c>
      <c r="GK70" s="161">
        <f t="shared" ca="1" si="131"/>
        <v>0</v>
      </c>
      <c r="GL70" s="157"/>
      <c r="GM70" s="163">
        <f t="shared" ca="1" si="39"/>
        <v>0</v>
      </c>
      <c r="GN70" s="163">
        <f t="shared" ca="1" si="40"/>
        <v>0</v>
      </c>
      <c r="GO70" s="163">
        <f t="shared" ca="1" si="41"/>
        <v>0</v>
      </c>
      <c r="GP70" s="163">
        <f t="shared" ca="1" si="42"/>
        <v>0</v>
      </c>
      <c r="GQ70" s="163">
        <f t="shared" ca="1" si="43"/>
        <v>0</v>
      </c>
      <c r="GR70" s="163">
        <f t="shared" ca="1" si="44"/>
        <v>0</v>
      </c>
      <c r="GS70" s="163">
        <f t="shared" ca="1" si="45"/>
        <v>0</v>
      </c>
      <c r="GT70" s="163">
        <f t="shared" ca="1" si="46"/>
        <v>0</v>
      </c>
      <c r="GU70" s="163">
        <f t="shared" ca="1" si="47"/>
        <v>0</v>
      </c>
      <c r="GV70" s="163">
        <f t="shared" ca="1" si="48"/>
        <v>0</v>
      </c>
      <c r="GW70" s="163">
        <f t="shared" ca="1" si="49"/>
        <v>0</v>
      </c>
      <c r="GX70" s="164">
        <f t="shared" ca="1" si="50"/>
        <v>0</v>
      </c>
      <c r="GY70" s="165">
        <f t="shared" ca="1" si="132"/>
        <v>0</v>
      </c>
      <c r="GZ70" s="165">
        <f t="shared" ca="1" si="133"/>
        <v>0</v>
      </c>
      <c r="HA70" s="166">
        <f t="shared" ca="1" si="134"/>
        <v>0</v>
      </c>
      <c r="HB70" s="245">
        <f t="shared" ca="1" si="135"/>
        <v>1</v>
      </c>
      <c r="HC70" s="166">
        <f t="shared" ca="1" si="136"/>
        <v>0</v>
      </c>
      <c r="HD70" s="167">
        <f t="shared" ca="1" si="51"/>
        <v>0</v>
      </c>
      <c r="HE70" s="168">
        <f t="shared" ca="1" si="52"/>
        <v>0</v>
      </c>
      <c r="HF70" s="169">
        <f t="shared" ca="1" si="53"/>
        <v>0</v>
      </c>
      <c r="HG70" s="170" t="str">
        <f t="shared" ca="1" si="137"/>
        <v/>
      </c>
      <c r="HH70" s="171">
        <f t="shared" ca="1" si="138"/>
        <v>0</v>
      </c>
      <c r="HI70" s="246" t="str">
        <f t="shared" ca="1" si="139"/>
        <v/>
      </c>
      <c r="HJ70" s="221">
        <f t="shared" ca="1" si="140"/>
        <v>0</v>
      </c>
      <c r="HK70" s="249">
        <f t="shared" ca="1" si="141"/>
        <v>1</v>
      </c>
      <c r="HL70" s="197">
        <f t="shared" ca="1" si="142"/>
        <v>0</v>
      </c>
      <c r="HN70" s="162" t="str">
        <f t="shared" ca="1" si="180"/>
        <v/>
      </c>
      <c r="HO70" s="161" t="str">
        <f t="shared" ca="1" si="180"/>
        <v/>
      </c>
      <c r="HP70" s="161" t="str">
        <f t="shared" ca="1" si="180"/>
        <v/>
      </c>
      <c r="HQ70" s="161" t="str">
        <f t="shared" ca="1" si="180"/>
        <v/>
      </c>
      <c r="HR70" s="161" t="str">
        <f t="shared" ca="1" si="180"/>
        <v/>
      </c>
      <c r="HS70" s="161" t="str">
        <f t="shared" ca="1" si="180"/>
        <v/>
      </c>
      <c r="HT70" s="161" t="str">
        <f t="shared" ca="1" si="181"/>
        <v/>
      </c>
      <c r="HU70" s="161" t="str">
        <f t="shared" ca="1" si="181"/>
        <v/>
      </c>
      <c r="HV70" s="161" t="str">
        <f t="shared" ca="1" si="181"/>
        <v/>
      </c>
      <c r="HW70" s="161" t="str">
        <f t="shared" ca="1" si="181"/>
        <v/>
      </c>
      <c r="HX70" s="161" t="str">
        <f t="shared" ca="1" si="181"/>
        <v/>
      </c>
      <c r="HY70" s="161" t="str">
        <f t="shared" ca="1" si="181"/>
        <v/>
      </c>
      <c r="HZ70" s="161">
        <f t="shared" ca="1" si="143"/>
        <v>0</v>
      </c>
      <c r="IA70" s="244">
        <f t="shared" ca="1" si="144"/>
        <v>0</v>
      </c>
    </row>
    <row r="71" spans="2:235">
      <c r="B71" s="129">
        <v>57</v>
      </c>
      <c r="C71" s="295"/>
      <c r="D71" s="296"/>
      <c r="E71" s="297"/>
      <c r="F71" s="298"/>
      <c r="G71" s="18"/>
      <c r="H71" s="3"/>
      <c r="I71" s="3"/>
      <c r="J71" s="4"/>
      <c r="K71" s="287"/>
      <c r="L71" s="288"/>
      <c r="M71" s="208"/>
      <c r="N71" s="19"/>
      <c r="O71" s="11"/>
      <c r="P71" s="19"/>
      <c r="Q71" s="11"/>
      <c r="R71" s="3"/>
      <c r="S71" s="5"/>
      <c r="T71" s="6"/>
      <c r="U71" s="1"/>
      <c r="V71" s="8"/>
      <c r="W71" s="2"/>
      <c r="X71" s="8"/>
      <c r="Y71" s="9"/>
      <c r="Z71" s="10"/>
      <c r="AA71" s="9"/>
      <c r="AB71" s="10"/>
      <c r="AC71" s="9"/>
      <c r="AD71" s="10"/>
      <c r="AE71" s="9"/>
      <c r="AF71" s="10"/>
      <c r="AG71" s="9"/>
      <c r="AH71" s="10"/>
      <c r="AI71" s="9"/>
      <c r="AJ71" s="15"/>
      <c r="AK71" s="16"/>
      <c r="AL71" s="15"/>
      <c r="AM71" s="16"/>
      <c r="AN71" s="15"/>
      <c r="AO71" s="16"/>
      <c r="AP71" s="15"/>
      <c r="AQ71" s="16"/>
      <c r="AR71" s="15"/>
      <c r="AS71" s="16"/>
      <c r="AT71" s="15"/>
      <c r="AU71" s="16"/>
      <c r="AV71" s="216"/>
      <c r="AW71" s="210"/>
      <c r="AX71" s="12"/>
      <c r="AY71" s="19"/>
      <c r="AZ71" s="226"/>
      <c r="BA71" s="211"/>
      <c r="BB71" s="214" t="str">
        <f t="shared" ca="1" si="5"/>
        <v/>
      </c>
      <c r="BC71" s="209"/>
      <c r="BD71" s="209"/>
      <c r="BE71" s="130">
        <f t="shared" ca="1" si="56"/>
        <v>0</v>
      </c>
      <c r="BF71" s="131"/>
      <c r="BG71" s="132" t="str">
        <f t="shared" ca="1" si="57"/>
        <v>○</v>
      </c>
      <c r="BH71" s="132" t="str">
        <f t="shared" ca="1" si="58"/>
        <v/>
      </c>
      <c r="BI71" s="132"/>
      <c r="BJ71" s="132" t="str">
        <f t="shared" ca="1" si="59"/>
        <v/>
      </c>
      <c r="BK71" s="132" t="str">
        <f t="shared" ca="1" si="60"/>
        <v>○</v>
      </c>
      <c r="BL71" s="132"/>
      <c r="BM71" s="132"/>
      <c r="BN71" s="132" t="str">
        <f t="shared" ca="1" si="61"/>
        <v/>
      </c>
      <c r="BO71" s="132" t="str">
        <f t="shared" ca="1" si="62"/>
        <v>○</v>
      </c>
      <c r="BP71" s="132" t="str">
        <f t="shared" ca="1" si="63"/>
        <v/>
      </c>
      <c r="BQ71" s="132"/>
      <c r="BR71" s="172"/>
      <c r="BS71" s="174"/>
      <c r="BT71" s="174"/>
      <c r="BU71" s="174"/>
      <c r="BV71" s="174"/>
      <c r="BW71" s="174"/>
      <c r="BX71" s="174"/>
      <c r="BY71" s="174"/>
      <c r="BZ71" s="174"/>
      <c r="CA71" s="174"/>
      <c r="CB71" s="174"/>
      <c r="CC71" s="174"/>
      <c r="CD71" s="174"/>
      <c r="CE71" s="175"/>
      <c r="CF71" s="26">
        <v>70</v>
      </c>
      <c r="CG71" s="136">
        <f t="shared" ca="1" si="64"/>
        <v>57</v>
      </c>
      <c r="CH71" s="289">
        <f t="shared" ca="1" si="65"/>
        <v>0</v>
      </c>
      <c r="CI71" s="290"/>
      <c r="CJ71" s="291">
        <f t="shared" ca="1" si="66"/>
        <v>0</v>
      </c>
      <c r="CK71" s="292"/>
      <c r="CL71" s="137">
        <f t="shared" ca="1" si="67"/>
        <v>0</v>
      </c>
      <c r="CM71" s="136">
        <f t="shared" ca="1" si="68"/>
        <v>0</v>
      </c>
      <c r="CN71" s="138">
        <f t="shared" ca="1" si="69"/>
        <v>0</v>
      </c>
      <c r="CO71" s="139">
        <f t="shared" ca="1" si="70"/>
        <v>0</v>
      </c>
      <c r="CP71" s="289">
        <f t="shared" ca="1" si="71"/>
        <v>0</v>
      </c>
      <c r="CQ71" s="290"/>
      <c r="CR71" s="241">
        <f t="shared" ca="1" si="72"/>
        <v>1</v>
      </c>
      <c r="CS71" s="140">
        <f t="shared" ca="1" si="73"/>
        <v>0</v>
      </c>
      <c r="CT71" s="256">
        <f t="shared" ca="1" si="162"/>
        <v>12</v>
      </c>
      <c r="CU71" s="141">
        <f t="shared" ca="1" si="74"/>
        <v>0</v>
      </c>
      <c r="CV71" s="142">
        <f t="shared" ca="1" si="75"/>
        <v>0</v>
      </c>
      <c r="CW71" s="143">
        <f t="shared" ca="1" si="76"/>
        <v>0</v>
      </c>
      <c r="CX71" s="143">
        <f t="shared" ca="1" si="163"/>
        <v>0</v>
      </c>
      <c r="CY71" s="257">
        <f t="shared" ca="1" si="77"/>
        <v>0</v>
      </c>
      <c r="CZ71" s="136">
        <f t="shared" ca="1" si="78"/>
        <v>0</v>
      </c>
      <c r="DA71" s="144">
        <f t="shared" ca="1" si="79"/>
        <v>0</v>
      </c>
      <c r="DB71" s="143">
        <f t="shared" ca="1" si="80"/>
        <v>0</v>
      </c>
      <c r="DC71" s="143">
        <f t="shared" ca="1" si="81"/>
        <v>0</v>
      </c>
      <c r="DD71" s="136">
        <f t="shared" ca="1" si="82"/>
        <v>0</v>
      </c>
      <c r="DE71" s="242">
        <f t="shared" ca="1" si="83"/>
        <v>0</v>
      </c>
      <c r="DF71" s="136">
        <f t="shared" ca="1" si="84"/>
        <v>0</v>
      </c>
      <c r="DG71" s="145">
        <f t="shared" ca="1" si="85"/>
        <v>0</v>
      </c>
      <c r="DH71" s="146">
        <f t="shared" ca="1" si="86"/>
        <v>0</v>
      </c>
      <c r="DI71" s="242">
        <f t="shared" ca="1" si="87"/>
        <v>0</v>
      </c>
      <c r="DJ71" s="147"/>
      <c r="DK71" s="148">
        <f t="shared" ca="1" si="88"/>
        <v>0</v>
      </c>
      <c r="DL71" s="148">
        <f t="shared" ca="1" si="89"/>
        <v>0</v>
      </c>
      <c r="DM71" s="149">
        <f t="shared" ca="1" si="90"/>
        <v>0</v>
      </c>
      <c r="DN71" s="150">
        <f t="shared" ca="1" si="91"/>
        <v>1</v>
      </c>
      <c r="DO71" s="147"/>
      <c r="DP71" s="151">
        <f t="shared" ca="1" si="92"/>
        <v>0</v>
      </c>
      <c r="DQ71" s="152">
        <f t="shared" ca="1" si="93"/>
        <v>0</v>
      </c>
      <c r="DR71" s="152">
        <f t="shared" ca="1" si="8"/>
        <v>0</v>
      </c>
      <c r="DS71" s="152" t="str">
        <f t="shared" ca="1" si="164"/>
        <v/>
      </c>
      <c r="DT71" s="152">
        <f t="shared" ca="1" si="165"/>
        <v>0</v>
      </c>
      <c r="DU71" s="152" t="str">
        <f t="shared" ca="1" si="11"/>
        <v/>
      </c>
      <c r="DV71" s="153"/>
      <c r="DW71" s="151">
        <f t="shared" ca="1" si="12"/>
        <v>0</v>
      </c>
      <c r="DX71" s="145">
        <f t="shared" ca="1" si="13"/>
        <v>0</v>
      </c>
      <c r="DY71" s="145">
        <f t="shared" ca="1" si="14"/>
        <v>0</v>
      </c>
      <c r="DZ71" s="145">
        <f t="shared" ca="1" si="15"/>
        <v>0</v>
      </c>
      <c r="EA71" s="145">
        <f t="shared" ca="1" si="16"/>
        <v>0</v>
      </c>
      <c r="EB71" s="145">
        <f t="shared" ca="1" si="17"/>
        <v>0</v>
      </c>
      <c r="EC71" s="145">
        <f t="shared" ca="1" si="18"/>
        <v>0</v>
      </c>
      <c r="ED71" s="145">
        <f t="shared" ca="1" si="19"/>
        <v>0</v>
      </c>
      <c r="EE71" s="145">
        <f t="shared" ca="1" si="20"/>
        <v>0</v>
      </c>
      <c r="EF71" s="145">
        <f t="shared" ca="1" si="21"/>
        <v>0</v>
      </c>
      <c r="EG71" s="145">
        <f t="shared" ca="1" si="22"/>
        <v>0</v>
      </c>
      <c r="EH71" s="145">
        <f t="shared" ca="1" si="23"/>
        <v>0</v>
      </c>
      <c r="EI71" s="152">
        <f t="shared" ca="1" si="94"/>
        <v>0</v>
      </c>
      <c r="EJ71" s="152">
        <f t="shared" ca="1" si="95"/>
        <v>0</v>
      </c>
      <c r="EK71" s="152">
        <f t="shared" ca="1" si="96"/>
        <v>0</v>
      </c>
      <c r="EL71" s="152">
        <f t="shared" ca="1" si="97"/>
        <v>0</v>
      </c>
      <c r="EM71" s="152">
        <f t="shared" ca="1" si="98"/>
        <v>0</v>
      </c>
      <c r="EN71" s="152">
        <f t="shared" ca="1" si="99"/>
        <v>0</v>
      </c>
      <c r="EO71" s="152">
        <f t="shared" ca="1" si="100"/>
        <v>0</v>
      </c>
      <c r="EP71" s="152">
        <f t="shared" ca="1" si="101"/>
        <v>0</v>
      </c>
      <c r="EQ71" s="152">
        <f t="shared" ca="1" si="102"/>
        <v>0</v>
      </c>
      <c r="ER71" s="152">
        <f t="shared" ca="1" si="103"/>
        <v>0</v>
      </c>
      <c r="ES71" s="152">
        <f t="shared" ca="1" si="104"/>
        <v>0</v>
      </c>
      <c r="ET71" s="152">
        <f t="shared" ca="1" si="105"/>
        <v>0</v>
      </c>
      <c r="EU71" s="154">
        <f t="shared" ca="1" si="166"/>
        <v>0</v>
      </c>
      <c r="EV71" s="152" t="str">
        <f t="shared" ca="1" si="167"/>
        <v/>
      </c>
      <c r="EW71" s="152" t="str">
        <f t="shared" ca="1" si="168"/>
        <v/>
      </c>
      <c r="EX71" s="152" t="str">
        <f t="shared" ca="1" si="169"/>
        <v/>
      </c>
      <c r="EY71" s="152" t="str">
        <f t="shared" ca="1" si="170"/>
        <v/>
      </c>
      <c r="EZ71" s="152" t="str">
        <f t="shared" ca="1" si="171"/>
        <v/>
      </c>
      <c r="FA71" s="152" t="str">
        <f t="shared" ca="1" si="172"/>
        <v/>
      </c>
      <c r="FB71" s="152" t="str">
        <f t="shared" ca="1" si="173"/>
        <v/>
      </c>
      <c r="FC71" s="152" t="str">
        <f t="shared" ca="1" si="174"/>
        <v/>
      </c>
      <c r="FD71" s="152" t="str">
        <f t="shared" ca="1" si="175"/>
        <v/>
      </c>
      <c r="FE71" s="152" t="str">
        <f t="shared" ca="1" si="176"/>
        <v/>
      </c>
      <c r="FF71" s="152" t="str">
        <f t="shared" ca="1" si="177"/>
        <v/>
      </c>
      <c r="FG71" s="152" t="str">
        <f t="shared" ca="1" si="178"/>
        <v/>
      </c>
      <c r="FH71" s="154">
        <f t="shared" ca="1" si="145"/>
        <v>0</v>
      </c>
      <c r="FI71" s="152">
        <f t="shared" ca="1" si="179"/>
        <v>0</v>
      </c>
      <c r="FJ71" s="153"/>
      <c r="FK71" s="152">
        <f t="shared" ca="1" si="107"/>
        <v>0</v>
      </c>
      <c r="FL71" s="152">
        <f t="shared" ca="1" si="108"/>
        <v>0</v>
      </c>
      <c r="FM71" s="152">
        <f t="shared" ca="1" si="109"/>
        <v>0</v>
      </c>
      <c r="FN71" s="152">
        <f t="shared" ca="1" si="110"/>
        <v>0</v>
      </c>
      <c r="FO71" s="153"/>
      <c r="FP71" s="158" t="str">
        <f t="shared" ca="1" si="111"/>
        <v/>
      </c>
      <c r="FQ71" s="243" t="str">
        <f t="shared" ca="1" si="112"/>
        <v/>
      </c>
      <c r="FR71" s="159" t="str">
        <f t="shared" ca="1" si="113"/>
        <v/>
      </c>
      <c r="FS71" s="160"/>
      <c r="FT71" s="161">
        <f t="shared" ca="1" si="114"/>
        <v>0</v>
      </c>
      <c r="FU71" s="162">
        <f t="shared" ca="1" si="115"/>
        <v>0</v>
      </c>
      <c r="FV71" s="162">
        <f t="shared" ca="1" si="116"/>
        <v>0</v>
      </c>
      <c r="FW71" s="162">
        <f t="shared" ca="1" si="117"/>
        <v>0</v>
      </c>
      <c r="FX71" s="162">
        <f t="shared" ca="1" si="118"/>
        <v>0</v>
      </c>
      <c r="FY71" s="162">
        <f t="shared" ca="1" si="119"/>
        <v>0</v>
      </c>
      <c r="FZ71" s="162">
        <f t="shared" ca="1" si="120"/>
        <v>0</v>
      </c>
      <c r="GA71" s="162">
        <f t="shared" ca="1" si="121"/>
        <v>0</v>
      </c>
      <c r="GB71" s="162">
        <f t="shared" ca="1" si="122"/>
        <v>0</v>
      </c>
      <c r="GC71" s="162">
        <f t="shared" ca="1" si="123"/>
        <v>0</v>
      </c>
      <c r="GD71" s="162">
        <f t="shared" ca="1" si="124"/>
        <v>0</v>
      </c>
      <c r="GE71" s="162">
        <f t="shared" ca="1" si="125"/>
        <v>0</v>
      </c>
      <c r="GF71" s="162">
        <f t="shared" ca="1" si="126"/>
        <v>0</v>
      </c>
      <c r="GG71" s="161">
        <f t="shared" ca="1" si="127"/>
        <v>0</v>
      </c>
      <c r="GH71" s="161">
        <f t="shared" ca="1" si="128"/>
        <v>0</v>
      </c>
      <c r="GI71" s="161">
        <f t="shared" ca="1" si="129"/>
        <v>0</v>
      </c>
      <c r="GJ71" s="161">
        <f t="shared" ca="1" si="130"/>
        <v>0</v>
      </c>
      <c r="GK71" s="161">
        <f t="shared" ca="1" si="131"/>
        <v>0</v>
      </c>
      <c r="GL71" s="157"/>
      <c r="GM71" s="163">
        <f t="shared" ca="1" si="39"/>
        <v>0</v>
      </c>
      <c r="GN71" s="163">
        <f t="shared" ca="1" si="40"/>
        <v>0</v>
      </c>
      <c r="GO71" s="163">
        <f t="shared" ca="1" si="41"/>
        <v>0</v>
      </c>
      <c r="GP71" s="163">
        <f t="shared" ca="1" si="42"/>
        <v>0</v>
      </c>
      <c r="GQ71" s="163">
        <f t="shared" ca="1" si="43"/>
        <v>0</v>
      </c>
      <c r="GR71" s="163">
        <f t="shared" ca="1" si="44"/>
        <v>0</v>
      </c>
      <c r="GS71" s="163">
        <f t="shared" ca="1" si="45"/>
        <v>0</v>
      </c>
      <c r="GT71" s="163">
        <f t="shared" ca="1" si="46"/>
        <v>0</v>
      </c>
      <c r="GU71" s="163">
        <f t="shared" ca="1" si="47"/>
        <v>0</v>
      </c>
      <c r="GV71" s="163">
        <f t="shared" ca="1" si="48"/>
        <v>0</v>
      </c>
      <c r="GW71" s="163">
        <f t="shared" ca="1" si="49"/>
        <v>0</v>
      </c>
      <c r="GX71" s="164">
        <f t="shared" ca="1" si="50"/>
        <v>0</v>
      </c>
      <c r="GY71" s="165">
        <f t="shared" ca="1" si="132"/>
        <v>0</v>
      </c>
      <c r="GZ71" s="165">
        <f t="shared" ca="1" si="133"/>
        <v>0</v>
      </c>
      <c r="HA71" s="166">
        <f t="shared" ca="1" si="134"/>
        <v>0</v>
      </c>
      <c r="HB71" s="245">
        <f t="shared" ca="1" si="135"/>
        <v>1</v>
      </c>
      <c r="HC71" s="166">
        <f t="shared" ca="1" si="136"/>
        <v>0</v>
      </c>
      <c r="HD71" s="167">
        <f t="shared" ca="1" si="51"/>
        <v>0</v>
      </c>
      <c r="HE71" s="168">
        <f t="shared" ca="1" si="52"/>
        <v>0</v>
      </c>
      <c r="HF71" s="169">
        <f t="shared" ca="1" si="53"/>
        <v>0</v>
      </c>
      <c r="HG71" s="170" t="str">
        <f t="shared" ca="1" si="137"/>
        <v/>
      </c>
      <c r="HH71" s="171">
        <f t="shared" ca="1" si="138"/>
        <v>0</v>
      </c>
      <c r="HI71" s="246" t="str">
        <f t="shared" ca="1" si="139"/>
        <v/>
      </c>
      <c r="HJ71" s="221">
        <f t="shared" ca="1" si="140"/>
        <v>0</v>
      </c>
      <c r="HK71" s="249">
        <f t="shared" ca="1" si="141"/>
        <v>1</v>
      </c>
      <c r="HL71" s="197">
        <f t="shared" ca="1" si="142"/>
        <v>0</v>
      </c>
      <c r="HN71" s="162" t="str">
        <f t="shared" ca="1" si="180"/>
        <v/>
      </c>
      <c r="HO71" s="161" t="str">
        <f t="shared" ca="1" si="180"/>
        <v/>
      </c>
      <c r="HP71" s="161" t="str">
        <f t="shared" ca="1" si="180"/>
        <v/>
      </c>
      <c r="HQ71" s="161" t="str">
        <f t="shared" ca="1" si="180"/>
        <v/>
      </c>
      <c r="HR71" s="161" t="str">
        <f t="shared" ca="1" si="180"/>
        <v/>
      </c>
      <c r="HS71" s="161" t="str">
        <f t="shared" ca="1" si="180"/>
        <v/>
      </c>
      <c r="HT71" s="161" t="str">
        <f t="shared" ca="1" si="181"/>
        <v/>
      </c>
      <c r="HU71" s="161" t="str">
        <f t="shared" ca="1" si="181"/>
        <v/>
      </c>
      <c r="HV71" s="161" t="str">
        <f t="shared" ca="1" si="181"/>
        <v/>
      </c>
      <c r="HW71" s="161" t="str">
        <f t="shared" ca="1" si="181"/>
        <v/>
      </c>
      <c r="HX71" s="161" t="str">
        <f t="shared" ca="1" si="181"/>
        <v/>
      </c>
      <c r="HY71" s="161" t="str">
        <f t="shared" ca="1" si="181"/>
        <v/>
      </c>
      <c r="HZ71" s="161">
        <f t="shared" ca="1" si="143"/>
        <v>0</v>
      </c>
      <c r="IA71" s="244">
        <f t="shared" ca="1" si="144"/>
        <v>0</v>
      </c>
    </row>
    <row r="72" spans="2:235">
      <c r="B72" s="129">
        <v>58</v>
      </c>
      <c r="C72" s="295"/>
      <c r="D72" s="296"/>
      <c r="E72" s="297"/>
      <c r="F72" s="298"/>
      <c r="G72" s="18"/>
      <c r="H72" s="3"/>
      <c r="I72" s="3"/>
      <c r="J72" s="4"/>
      <c r="K72" s="287"/>
      <c r="L72" s="288"/>
      <c r="M72" s="208"/>
      <c r="N72" s="19"/>
      <c r="O72" s="11"/>
      <c r="P72" s="19"/>
      <c r="Q72" s="11"/>
      <c r="R72" s="3"/>
      <c r="S72" s="5"/>
      <c r="T72" s="6"/>
      <c r="U72" s="1"/>
      <c r="V72" s="8"/>
      <c r="W72" s="2"/>
      <c r="X72" s="8"/>
      <c r="Y72" s="9"/>
      <c r="Z72" s="10"/>
      <c r="AA72" s="9"/>
      <c r="AB72" s="10"/>
      <c r="AC72" s="9"/>
      <c r="AD72" s="10"/>
      <c r="AE72" s="9"/>
      <c r="AF72" s="10"/>
      <c r="AG72" s="9"/>
      <c r="AH72" s="10"/>
      <c r="AI72" s="9"/>
      <c r="AJ72" s="15"/>
      <c r="AK72" s="16"/>
      <c r="AL72" s="15"/>
      <c r="AM72" s="16"/>
      <c r="AN72" s="15"/>
      <c r="AO72" s="16"/>
      <c r="AP72" s="15"/>
      <c r="AQ72" s="16"/>
      <c r="AR72" s="15"/>
      <c r="AS72" s="16"/>
      <c r="AT72" s="15"/>
      <c r="AU72" s="16"/>
      <c r="AV72" s="216"/>
      <c r="AW72" s="210"/>
      <c r="AX72" s="12"/>
      <c r="AY72" s="19"/>
      <c r="AZ72" s="226"/>
      <c r="BA72" s="211"/>
      <c r="BB72" s="214" t="str">
        <f t="shared" ca="1" si="5"/>
        <v/>
      </c>
      <c r="BC72" s="209"/>
      <c r="BD72" s="209"/>
      <c r="BE72" s="130">
        <f t="shared" ca="1" si="56"/>
        <v>0</v>
      </c>
      <c r="BF72" s="131"/>
      <c r="BG72" s="132" t="str">
        <f t="shared" ca="1" si="57"/>
        <v>○</v>
      </c>
      <c r="BH72" s="132" t="str">
        <f t="shared" ca="1" si="58"/>
        <v/>
      </c>
      <c r="BI72" s="132"/>
      <c r="BJ72" s="132" t="str">
        <f t="shared" ca="1" si="59"/>
        <v/>
      </c>
      <c r="BK72" s="132" t="str">
        <f t="shared" ca="1" si="60"/>
        <v>○</v>
      </c>
      <c r="BL72" s="132"/>
      <c r="BM72" s="132"/>
      <c r="BN72" s="132" t="str">
        <f t="shared" ca="1" si="61"/>
        <v/>
      </c>
      <c r="BO72" s="132" t="str">
        <f t="shared" ca="1" si="62"/>
        <v>○</v>
      </c>
      <c r="BP72" s="132" t="str">
        <f t="shared" ca="1" si="63"/>
        <v/>
      </c>
      <c r="BQ72" s="132"/>
      <c r="BR72" s="172"/>
      <c r="BS72" s="174"/>
      <c r="BT72" s="174"/>
      <c r="BU72" s="174"/>
      <c r="BV72" s="174"/>
      <c r="BW72" s="174"/>
      <c r="BX72" s="174"/>
      <c r="BY72" s="174"/>
      <c r="BZ72" s="174"/>
      <c r="CA72" s="174"/>
      <c r="CB72" s="174"/>
      <c r="CC72" s="174"/>
      <c r="CD72" s="174"/>
      <c r="CE72" s="175"/>
      <c r="CF72" s="26">
        <v>71</v>
      </c>
      <c r="CG72" s="136">
        <f t="shared" ca="1" si="64"/>
        <v>58</v>
      </c>
      <c r="CH72" s="289">
        <f t="shared" ca="1" si="65"/>
        <v>0</v>
      </c>
      <c r="CI72" s="290"/>
      <c r="CJ72" s="291">
        <f t="shared" ca="1" si="66"/>
        <v>0</v>
      </c>
      <c r="CK72" s="292"/>
      <c r="CL72" s="137">
        <f t="shared" ca="1" si="67"/>
        <v>0</v>
      </c>
      <c r="CM72" s="136">
        <f t="shared" ca="1" si="68"/>
        <v>0</v>
      </c>
      <c r="CN72" s="138">
        <f t="shared" ca="1" si="69"/>
        <v>0</v>
      </c>
      <c r="CO72" s="139">
        <f t="shared" ca="1" si="70"/>
        <v>0</v>
      </c>
      <c r="CP72" s="289">
        <f t="shared" ca="1" si="71"/>
        <v>0</v>
      </c>
      <c r="CQ72" s="290"/>
      <c r="CR72" s="241">
        <f t="shared" ca="1" si="72"/>
        <v>1</v>
      </c>
      <c r="CS72" s="140">
        <f t="shared" ca="1" si="73"/>
        <v>0</v>
      </c>
      <c r="CT72" s="256">
        <f t="shared" ca="1" si="162"/>
        <v>12</v>
      </c>
      <c r="CU72" s="141">
        <f t="shared" ca="1" si="74"/>
        <v>0</v>
      </c>
      <c r="CV72" s="142">
        <f t="shared" ca="1" si="75"/>
        <v>0</v>
      </c>
      <c r="CW72" s="143">
        <f t="shared" ca="1" si="76"/>
        <v>0</v>
      </c>
      <c r="CX72" s="143">
        <f t="shared" ca="1" si="163"/>
        <v>0</v>
      </c>
      <c r="CY72" s="257">
        <f t="shared" ca="1" si="77"/>
        <v>0</v>
      </c>
      <c r="CZ72" s="136">
        <f t="shared" ca="1" si="78"/>
        <v>0</v>
      </c>
      <c r="DA72" s="144">
        <f t="shared" ca="1" si="79"/>
        <v>0</v>
      </c>
      <c r="DB72" s="143">
        <f t="shared" ca="1" si="80"/>
        <v>0</v>
      </c>
      <c r="DC72" s="143">
        <f t="shared" ca="1" si="81"/>
        <v>0</v>
      </c>
      <c r="DD72" s="136">
        <f t="shared" ca="1" si="82"/>
        <v>0</v>
      </c>
      <c r="DE72" s="242">
        <f t="shared" ca="1" si="83"/>
        <v>0</v>
      </c>
      <c r="DF72" s="136">
        <f t="shared" ca="1" si="84"/>
        <v>0</v>
      </c>
      <c r="DG72" s="145">
        <f t="shared" ca="1" si="85"/>
        <v>0</v>
      </c>
      <c r="DH72" s="146">
        <f t="shared" ca="1" si="86"/>
        <v>0</v>
      </c>
      <c r="DI72" s="242">
        <f t="shared" ca="1" si="87"/>
        <v>0</v>
      </c>
      <c r="DJ72" s="147"/>
      <c r="DK72" s="148">
        <f t="shared" ca="1" si="88"/>
        <v>0</v>
      </c>
      <c r="DL72" s="148">
        <f t="shared" ca="1" si="89"/>
        <v>0</v>
      </c>
      <c r="DM72" s="149">
        <f t="shared" ca="1" si="90"/>
        <v>0</v>
      </c>
      <c r="DN72" s="150">
        <f t="shared" ca="1" si="91"/>
        <v>1</v>
      </c>
      <c r="DO72" s="147"/>
      <c r="DP72" s="151">
        <f t="shared" ca="1" si="92"/>
        <v>0</v>
      </c>
      <c r="DQ72" s="152">
        <f t="shared" ca="1" si="93"/>
        <v>0</v>
      </c>
      <c r="DR72" s="152">
        <f t="shared" ca="1" si="8"/>
        <v>0</v>
      </c>
      <c r="DS72" s="152" t="str">
        <f t="shared" ca="1" si="164"/>
        <v/>
      </c>
      <c r="DT72" s="152">
        <f t="shared" ca="1" si="165"/>
        <v>0</v>
      </c>
      <c r="DU72" s="152" t="str">
        <f t="shared" ca="1" si="11"/>
        <v/>
      </c>
      <c r="DV72" s="153"/>
      <c r="DW72" s="151">
        <f t="shared" ca="1" si="12"/>
        <v>0</v>
      </c>
      <c r="DX72" s="145">
        <f t="shared" ca="1" si="13"/>
        <v>0</v>
      </c>
      <c r="DY72" s="145">
        <f t="shared" ca="1" si="14"/>
        <v>0</v>
      </c>
      <c r="DZ72" s="145">
        <f t="shared" ca="1" si="15"/>
        <v>0</v>
      </c>
      <c r="EA72" s="145">
        <f t="shared" ca="1" si="16"/>
        <v>0</v>
      </c>
      <c r="EB72" s="145">
        <f t="shared" ca="1" si="17"/>
        <v>0</v>
      </c>
      <c r="EC72" s="145">
        <f t="shared" ca="1" si="18"/>
        <v>0</v>
      </c>
      <c r="ED72" s="145">
        <f t="shared" ca="1" si="19"/>
        <v>0</v>
      </c>
      <c r="EE72" s="145">
        <f t="shared" ca="1" si="20"/>
        <v>0</v>
      </c>
      <c r="EF72" s="145">
        <f t="shared" ca="1" si="21"/>
        <v>0</v>
      </c>
      <c r="EG72" s="145">
        <f t="shared" ca="1" si="22"/>
        <v>0</v>
      </c>
      <c r="EH72" s="145">
        <f t="shared" ca="1" si="23"/>
        <v>0</v>
      </c>
      <c r="EI72" s="152">
        <f t="shared" ca="1" si="94"/>
        <v>0</v>
      </c>
      <c r="EJ72" s="152">
        <f t="shared" ca="1" si="95"/>
        <v>0</v>
      </c>
      <c r="EK72" s="152">
        <f t="shared" ca="1" si="96"/>
        <v>0</v>
      </c>
      <c r="EL72" s="152">
        <f t="shared" ca="1" si="97"/>
        <v>0</v>
      </c>
      <c r="EM72" s="152">
        <f t="shared" ca="1" si="98"/>
        <v>0</v>
      </c>
      <c r="EN72" s="152">
        <f t="shared" ca="1" si="99"/>
        <v>0</v>
      </c>
      <c r="EO72" s="152">
        <f t="shared" ca="1" si="100"/>
        <v>0</v>
      </c>
      <c r="EP72" s="152">
        <f t="shared" ca="1" si="101"/>
        <v>0</v>
      </c>
      <c r="EQ72" s="152">
        <f t="shared" ca="1" si="102"/>
        <v>0</v>
      </c>
      <c r="ER72" s="152">
        <f t="shared" ca="1" si="103"/>
        <v>0</v>
      </c>
      <c r="ES72" s="152">
        <f t="shared" ca="1" si="104"/>
        <v>0</v>
      </c>
      <c r="ET72" s="152">
        <f t="shared" ca="1" si="105"/>
        <v>0</v>
      </c>
      <c r="EU72" s="154">
        <f t="shared" ca="1" si="166"/>
        <v>0</v>
      </c>
      <c r="EV72" s="152" t="str">
        <f t="shared" ca="1" si="167"/>
        <v/>
      </c>
      <c r="EW72" s="152" t="str">
        <f t="shared" ca="1" si="168"/>
        <v/>
      </c>
      <c r="EX72" s="152" t="str">
        <f t="shared" ca="1" si="169"/>
        <v/>
      </c>
      <c r="EY72" s="152" t="str">
        <f t="shared" ca="1" si="170"/>
        <v/>
      </c>
      <c r="EZ72" s="152" t="str">
        <f t="shared" ca="1" si="171"/>
        <v/>
      </c>
      <c r="FA72" s="152" t="str">
        <f t="shared" ca="1" si="172"/>
        <v/>
      </c>
      <c r="FB72" s="152" t="str">
        <f t="shared" ca="1" si="173"/>
        <v/>
      </c>
      <c r="FC72" s="152" t="str">
        <f t="shared" ca="1" si="174"/>
        <v/>
      </c>
      <c r="FD72" s="152" t="str">
        <f t="shared" ca="1" si="175"/>
        <v/>
      </c>
      <c r="FE72" s="152" t="str">
        <f t="shared" ca="1" si="176"/>
        <v/>
      </c>
      <c r="FF72" s="152" t="str">
        <f t="shared" ca="1" si="177"/>
        <v/>
      </c>
      <c r="FG72" s="152" t="str">
        <f t="shared" ca="1" si="178"/>
        <v/>
      </c>
      <c r="FH72" s="154">
        <f t="shared" ca="1" si="145"/>
        <v>0</v>
      </c>
      <c r="FI72" s="152">
        <f t="shared" ca="1" si="179"/>
        <v>0</v>
      </c>
      <c r="FJ72" s="153"/>
      <c r="FK72" s="152">
        <f t="shared" ca="1" si="107"/>
        <v>0</v>
      </c>
      <c r="FL72" s="152">
        <f t="shared" ca="1" si="108"/>
        <v>0</v>
      </c>
      <c r="FM72" s="152">
        <f t="shared" ca="1" si="109"/>
        <v>0</v>
      </c>
      <c r="FN72" s="152">
        <f t="shared" ca="1" si="110"/>
        <v>0</v>
      </c>
      <c r="FO72" s="153"/>
      <c r="FP72" s="158" t="str">
        <f t="shared" ca="1" si="111"/>
        <v/>
      </c>
      <c r="FQ72" s="243" t="str">
        <f t="shared" ca="1" si="112"/>
        <v/>
      </c>
      <c r="FR72" s="159" t="str">
        <f t="shared" ca="1" si="113"/>
        <v/>
      </c>
      <c r="FS72" s="160"/>
      <c r="FT72" s="161">
        <f t="shared" ca="1" si="114"/>
        <v>0</v>
      </c>
      <c r="FU72" s="162">
        <f t="shared" ca="1" si="115"/>
        <v>0</v>
      </c>
      <c r="FV72" s="162">
        <f t="shared" ca="1" si="116"/>
        <v>0</v>
      </c>
      <c r="FW72" s="162">
        <f t="shared" ca="1" si="117"/>
        <v>0</v>
      </c>
      <c r="FX72" s="162">
        <f t="shared" ca="1" si="118"/>
        <v>0</v>
      </c>
      <c r="FY72" s="162">
        <f t="shared" ca="1" si="119"/>
        <v>0</v>
      </c>
      <c r="FZ72" s="162">
        <f t="shared" ca="1" si="120"/>
        <v>0</v>
      </c>
      <c r="GA72" s="162">
        <f t="shared" ca="1" si="121"/>
        <v>0</v>
      </c>
      <c r="GB72" s="162">
        <f t="shared" ca="1" si="122"/>
        <v>0</v>
      </c>
      <c r="GC72" s="162">
        <f t="shared" ca="1" si="123"/>
        <v>0</v>
      </c>
      <c r="GD72" s="162">
        <f t="shared" ca="1" si="124"/>
        <v>0</v>
      </c>
      <c r="GE72" s="162">
        <f t="shared" ca="1" si="125"/>
        <v>0</v>
      </c>
      <c r="GF72" s="162">
        <f t="shared" ca="1" si="126"/>
        <v>0</v>
      </c>
      <c r="GG72" s="161">
        <f t="shared" ca="1" si="127"/>
        <v>0</v>
      </c>
      <c r="GH72" s="161">
        <f t="shared" ca="1" si="128"/>
        <v>0</v>
      </c>
      <c r="GI72" s="161">
        <f t="shared" ca="1" si="129"/>
        <v>0</v>
      </c>
      <c r="GJ72" s="161">
        <f t="shared" ca="1" si="130"/>
        <v>0</v>
      </c>
      <c r="GK72" s="161">
        <f t="shared" ca="1" si="131"/>
        <v>0</v>
      </c>
      <c r="GL72" s="157"/>
      <c r="GM72" s="163">
        <f t="shared" ca="1" si="39"/>
        <v>0</v>
      </c>
      <c r="GN72" s="163">
        <f t="shared" ca="1" si="40"/>
        <v>0</v>
      </c>
      <c r="GO72" s="163">
        <f t="shared" ca="1" si="41"/>
        <v>0</v>
      </c>
      <c r="GP72" s="163">
        <f t="shared" ca="1" si="42"/>
        <v>0</v>
      </c>
      <c r="GQ72" s="163">
        <f t="shared" ca="1" si="43"/>
        <v>0</v>
      </c>
      <c r="GR72" s="163">
        <f t="shared" ca="1" si="44"/>
        <v>0</v>
      </c>
      <c r="GS72" s="163">
        <f t="shared" ca="1" si="45"/>
        <v>0</v>
      </c>
      <c r="GT72" s="163">
        <f t="shared" ca="1" si="46"/>
        <v>0</v>
      </c>
      <c r="GU72" s="163">
        <f t="shared" ca="1" si="47"/>
        <v>0</v>
      </c>
      <c r="GV72" s="163">
        <f t="shared" ca="1" si="48"/>
        <v>0</v>
      </c>
      <c r="GW72" s="163">
        <f t="shared" ca="1" si="49"/>
        <v>0</v>
      </c>
      <c r="GX72" s="164">
        <f t="shared" ca="1" si="50"/>
        <v>0</v>
      </c>
      <c r="GY72" s="165">
        <f t="shared" ca="1" si="132"/>
        <v>0</v>
      </c>
      <c r="GZ72" s="165">
        <f t="shared" ca="1" si="133"/>
        <v>0</v>
      </c>
      <c r="HA72" s="166">
        <f t="shared" ca="1" si="134"/>
        <v>0</v>
      </c>
      <c r="HB72" s="245">
        <f t="shared" ca="1" si="135"/>
        <v>1</v>
      </c>
      <c r="HC72" s="166">
        <f t="shared" ca="1" si="136"/>
        <v>0</v>
      </c>
      <c r="HD72" s="167">
        <f t="shared" ca="1" si="51"/>
        <v>0</v>
      </c>
      <c r="HE72" s="168">
        <f t="shared" ca="1" si="52"/>
        <v>0</v>
      </c>
      <c r="HF72" s="169">
        <f t="shared" ca="1" si="53"/>
        <v>0</v>
      </c>
      <c r="HG72" s="170" t="str">
        <f t="shared" ca="1" si="137"/>
        <v/>
      </c>
      <c r="HH72" s="171">
        <f t="shared" ca="1" si="138"/>
        <v>0</v>
      </c>
      <c r="HI72" s="246" t="str">
        <f t="shared" ca="1" si="139"/>
        <v/>
      </c>
      <c r="HJ72" s="221">
        <f t="shared" ca="1" si="140"/>
        <v>0</v>
      </c>
      <c r="HK72" s="249">
        <f t="shared" ca="1" si="141"/>
        <v>1</v>
      </c>
      <c r="HL72" s="197">
        <f t="shared" ca="1" si="142"/>
        <v>0</v>
      </c>
      <c r="HN72" s="162" t="str">
        <f t="shared" ca="1" si="180"/>
        <v/>
      </c>
      <c r="HO72" s="161" t="str">
        <f t="shared" ca="1" si="180"/>
        <v/>
      </c>
      <c r="HP72" s="161" t="str">
        <f t="shared" ca="1" si="180"/>
        <v/>
      </c>
      <c r="HQ72" s="161" t="str">
        <f t="shared" ca="1" si="180"/>
        <v/>
      </c>
      <c r="HR72" s="161" t="str">
        <f t="shared" ca="1" si="180"/>
        <v/>
      </c>
      <c r="HS72" s="161" t="str">
        <f t="shared" ca="1" si="180"/>
        <v/>
      </c>
      <c r="HT72" s="161" t="str">
        <f t="shared" ca="1" si="181"/>
        <v/>
      </c>
      <c r="HU72" s="161" t="str">
        <f t="shared" ca="1" si="181"/>
        <v/>
      </c>
      <c r="HV72" s="161" t="str">
        <f t="shared" ca="1" si="181"/>
        <v/>
      </c>
      <c r="HW72" s="161" t="str">
        <f t="shared" ca="1" si="181"/>
        <v/>
      </c>
      <c r="HX72" s="161" t="str">
        <f t="shared" ca="1" si="181"/>
        <v/>
      </c>
      <c r="HY72" s="161" t="str">
        <f t="shared" ca="1" si="181"/>
        <v/>
      </c>
      <c r="HZ72" s="161">
        <f t="shared" ca="1" si="143"/>
        <v>0</v>
      </c>
      <c r="IA72" s="244">
        <f t="shared" ca="1" si="144"/>
        <v>0</v>
      </c>
    </row>
    <row r="73" spans="2:235">
      <c r="B73" s="129">
        <v>59</v>
      </c>
      <c r="C73" s="295"/>
      <c r="D73" s="296"/>
      <c r="E73" s="297"/>
      <c r="F73" s="298"/>
      <c r="G73" s="18"/>
      <c r="H73" s="3"/>
      <c r="I73" s="3"/>
      <c r="J73" s="4"/>
      <c r="K73" s="287"/>
      <c r="L73" s="288"/>
      <c r="M73" s="208"/>
      <c r="N73" s="19"/>
      <c r="O73" s="11"/>
      <c r="P73" s="19"/>
      <c r="Q73" s="11"/>
      <c r="R73" s="3"/>
      <c r="S73" s="5"/>
      <c r="T73" s="6"/>
      <c r="U73" s="1"/>
      <c r="V73" s="8"/>
      <c r="W73" s="2"/>
      <c r="X73" s="8"/>
      <c r="Y73" s="9"/>
      <c r="Z73" s="10"/>
      <c r="AA73" s="9"/>
      <c r="AB73" s="10"/>
      <c r="AC73" s="9"/>
      <c r="AD73" s="10"/>
      <c r="AE73" s="9"/>
      <c r="AF73" s="10"/>
      <c r="AG73" s="9"/>
      <c r="AH73" s="10"/>
      <c r="AI73" s="9"/>
      <c r="AJ73" s="15"/>
      <c r="AK73" s="16"/>
      <c r="AL73" s="15"/>
      <c r="AM73" s="16"/>
      <c r="AN73" s="15"/>
      <c r="AO73" s="16"/>
      <c r="AP73" s="15"/>
      <c r="AQ73" s="16"/>
      <c r="AR73" s="15"/>
      <c r="AS73" s="16"/>
      <c r="AT73" s="15"/>
      <c r="AU73" s="16"/>
      <c r="AV73" s="216"/>
      <c r="AW73" s="210"/>
      <c r="AX73" s="12"/>
      <c r="AY73" s="19"/>
      <c r="AZ73" s="226"/>
      <c r="BA73" s="211"/>
      <c r="BB73" s="214" t="str">
        <f t="shared" ca="1" si="5"/>
        <v/>
      </c>
      <c r="BC73" s="209"/>
      <c r="BD73" s="209"/>
      <c r="BE73" s="130">
        <f t="shared" ca="1" si="56"/>
        <v>0</v>
      </c>
      <c r="BF73" s="131"/>
      <c r="BG73" s="132" t="str">
        <f t="shared" ca="1" si="57"/>
        <v>○</v>
      </c>
      <c r="BH73" s="132" t="str">
        <f t="shared" ca="1" si="58"/>
        <v/>
      </c>
      <c r="BI73" s="132"/>
      <c r="BJ73" s="132" t="str">
        <f t="shared" ca="1" si="59"/>
        <v/>
      </c>
      <c r="BK73" s="132" t="str">
        <f t="shared" ca="1" si="60"/>
        <v>○</v>
      </c>
      <c r="BL73" s="132"/>
      <c r="BM73" s="132"/>
      <c r="BN73" s="132" t="str">
        <f t="shared" ca="1" si="61"/>
        <v/>
      </c>
      <c r="BO73" s="132" t="str">
        <f t="shared" ca="1" si="62"/>
        <v>○</v>
      </c>
      <c r="BP73" s="132" t="str">
        <f t="shared" ca="1" si="63"/>
        <v/>
      </c>
      <c r="BQ73" s="132"/>
      <c r="BR73" s="172"/>
      <c r="BS73" s="174"/>
      <c r="BT73" s="174"/>
      <c r="BU73" s="174"/>
      <c r="BV73" s="174"/>
      <c r="BW73" s="174"/>
      <c r="BX73" s="174"/>
      <c r="BY73" s="174"/>
      <c r="BZ73" s="174"/>
      <c r="CA73" s="174"/>
      <c r="CB73" s="174"/>
      <c r="CC73" s="174"/>
      <c r="CD73" s="174"/>
      <c r="CE73" s="175"/>
      <c r="CF73" s="26">
        <v>72</v>
      </c>
      <c r="CG73" s="136">
        <f t="shared" ca="1" si="64"/>
        <v>59</v>
      </c>
      <c r="CH73" s="289">
        <f t="shared" ca="1" si="65"/>
        <v>0</v>
      </c>
      <c r="CI73" s="290"/>
      <c r="CJ73" s="291">
        <f t="shared" ca="1" si="66"/>
        <v>0</v>
      </c>
      <c r="CK73" s="292"/>
      <c r="CL73" s="137">
        <f t="shared" ca="1" si="67"/>
        <v>0</v>
      </c>
      <c r="CM73" s="136">
        <f t="shared" ca="1" si="68"/>
        <v>0</v>
      </c>
      <c r="CN73" s="138">
        <f t="shared" ca="1" si="69"/>
        <v>0</v>
      </c>
      <c r="CO73" s="139">
        <f t="shared" ca="1" si="70"/>
        <v>0</v>
      </c>
      <c r="CP73" s="289">
        <f t="shared" ca="1" si="71"/>
        <v>0</v>
      </c>
      <c r="CQ73" s="290"/>
      <c r="CR73" s="241">
        <f t="shared" ca="1" si="72"/>
        <v>1</v>
      </c>
      <c r="CS73" s="140">
        <f t="shared" ca="1" si="73"/>
        <v>0</v>
      </c>
      <c r="CT73" s="256">
        <f t="shared" ca="1" si="162"/>
        <v>12</v>
      </c>
      <c r="CU73" s="141">
        <f t="shared" ca="1" si="74"/>
        <v>0</v>
      </c>
      <c r="CV73" s="142">
        <f t="shared" ca="1" si="75"/>
        <v>0</v>
      </c>
      <c r="CW73" s="143">
        <f t="shared" ca="1" si="76"/>
        <v>0</v>
      </c>
      <c r="CX73" s="143">
        <f t="shared" ca="1" si="163"/>
        <v>0</v>
      </c>
      <c r="CY73" s="257">
        <f t="shared" ca="1" si="77"/>
        <v>0</v>
      </c>
      <c r="CZ73" s="136">
        <f t="shared" ca="1" si="78"/>
        <v>0</v>
      </c>
      <c r="DA73" s="144">
        <f t="shared" ca="1" si="79"/>
        <v>0</v>
      </c>
      <c r="DB73" s="143">
        <f t="shared" ca="1" si="80"/>
        <v>0</v>
      </c>
      <c r="DC73" s="143">
        <f t="shared" ca="1" si="81"/>
        <v>0</v>
      </c>
      <c r="DD73" s="136">
        <f t="shared" ca="1" si="82"/>
        <v>0</v>
      </c>
      <c r="DE73" s="242">
        <f t="shared" ca="1" si="83"/>
        <v>0</v>
      </c>
      <c r="DF73" s="136">
        <f t="shared" ca="1" si="84"/>
        <v>0</v>
      </c>
      <c r="DG73" s="145">
        <f t="shared" ca="1" si="85"/>
        <v>0</v>
      </c>
      <c r="DH73" s="146">
        <f t="shared" ca="1" si="86"/>
        <v>0</v>
      </c>
      <c r="DI73" s="242">
        <f t="shared" ca="1" si="87"/>
        <v>0</v>
      </c>
      <c r="DJ73" s="147"/>
      <c r="DK73" s="148">
        <f t="shared" ca="1" si="88"/>
        <v>0</v>
      </c>
      <c r="DL73" s="148">
        <f t="shared" ca="1" si="89"/>
        <v>0</v>
      </c>
      <c r="DM73" s="149">
        <f t="shared" ca="1" si="90"/>
        <v>0</v>
      </c>
      <c r="DN73" s="150">
        <f t="shared" ca="1" si="91"/>
        <v>1</v>
      </c>
      <c r="DO73" s="147"/>
      <c r="DP73" s="151">
        <f t="shared" ca="1" si="92"/>
        <v>0</v>
      </c>
      <c r="DQ73" s="152">
        <f t="shared" ca="1" si="93"/>
        <v>0</v>
      </c>
      <c r="DR73" s="152">
        <f t="shared" ca="1" si="8"/>
        <v>0</v>
      </c>
      <c r="DS73" s="152" t="str">
        <f t="shared" ca="1" si="164"/>
        <v/>
      </c>
      <c r="DT73" s="152">
        <f t="shared" ca="1" si="165"/>
        <v>0</v>
      </c>
      <c r="DU73" s="152" t="str">
        <f t="shared" ca="1" si="11"/>
        <v/>
      </c>
      <c r="DV73" s="153"/>
      <c r="DW73" s="151">
        <f t="shared" ca="1" si="12"/>
        <v>0</v>
      </c>
      <c r="DX73" s="145">
        <f t="shared" ca="1" si="13"/>
        <v>0</v>
      </c>
      <c r="DY73" s="145">
        <f t="shared" ca="1" si="14"/>
        <v>0</v>
      </c>
      <c r="DZ73" s="145">
        <f t="shared" ca="1" si="15"/>
        <v>0</v>
      </c>
      <c r="EA73" s="145">
        <f t="shared" ca="1" si="16"/>
        <v>0</v>
      </c>
      <c r="EB73" s="145">
        <f t="shared" ca="1" si="17"/>
        <v>0</v>
      </c>
      <c r="EC73" s="145">
        <f t="shared" ca="1" si="18"/>
        <v>0</v>
      </c>
      <c r="ED73" s="145">
        <f t="shared" ca="1" si="19"/>
        <v>0</v>
      </c>
      <c r="EE73" s="145">
        <f t="shared" ca="1" si="20"/>
        <v>0</v>
      </c>
      <c r="EF73" s="145">
        <f t="shared" ca="1" si="21"/>
        <v>0</v>
      </c>
      <c r="EG73" s="145">
        <f t="shared" ca="1" si="22"/>
        <v>0</v>
      </c>
      <c r="EH73" s="145">
        <f t="shared" ca="1" si="23"/>
        <v>0</v>
      </c>
      <c r="EI73" s="152">
        <f t="shared" ca="1" si="94"/>
        <v>0</v>
      </c>
      <c r="EJ73" s="152">
        <f t="shared" ca="1" si="95"/>
        <v>0</v>
      </c>
      <c r="EK73" s="152">
        <f t="shared" ca="1" si="96"/>
        <v>0</v>
      </c>
      <c r="EL73" s="152">
        <f t="shared" ca="1" si="97"/>
        <v>0</v>
      </c>
      <c r="EM73" s="152">
        <f t="shared" ca="1" si="98"/>
        <v>0</v>
      </c>
      <c r="EN73" s="152">
        <f t="shared" ca="1" si="99"/>
        <v>0</v>
      </c>
      <c r="EO73" s="152">
        <f t="shared" ca="1" si="100"/>
        <v>0</v>
      </c>
      <c r="EP73" s="152">
        <f t="shared" ca="1" si="101"/>
        <v>0</v>
      </c>
      <c r="EQ73" s="152">
        <f t="shared" ca="1" si="102"/>
        <v>0</v>
      </c>
      <c r="ER73" s="152">
        <f t="shared" ca="1" si="103"/>
        <v>0</v>
      </c>
      <c r="ES73" s="152">
        <f t="shared" ca="1" si="104"/>
        <v>0</v>
      </c>
      <c r="ET73" s="152">
        <f t="shared" ca="1" si="105"/>
        <v>0</v>
      </c>
      <c r="EU73" s="154">
        <f t="shared" ca="1" si="166"/>
        <v>0</v>
      </c>
      <c r="EV73" s="152" t="str">
        <f t="shared" ca="1" si="167"/>
        <v/>
      </c>
      <c r="EW73" s="152" t="str">
        <f t="shared" ca="1" si="168"/>
        <v/>
      </c>
      <c r="EX73" s="152" t="str">
        <f t="shared" ca="1" si="169"/>
        <v/>
      </c>
      <c r="EY73" s="152" t="str">
        <f t="shared" ca="1" si="170"/>
        <v/>
      </c>
      <c r="EZ73" s="152" t="str">
        <f t="shared" ca="1" si="171"/>
        <v/>
      </c>
      <c r="FA73" s="152" t="str">
        <f t="shared" ca="1" si="172"/>
        <v/>
      </c>
      <c r="FB73" s="152" t="str">
        <f t="shared" ca="1" si="173"/>
        <v/>
      </c>
      <c r="FC73" s="152" t="str">
        <f t="shared" ca="1" si="174"/>
        <v/>
      </c>
      <c r="FD73" s="152" t="str">
        <f t="shared" ca="1" si="175"/>
        <v/>
      </c>
      <c r="FE73" s="152" t="str">
        <f t="shared" ca="1" si="176"/>
        <v/>
      </c>
      <c r="FF73" s="152" t="str">
        <f t="shared" ca="1" si="177"/>
        <v/>
      </c>
      <c r="FG73" s="152" t="str">
        <f t="shared" ca="1" si="178"/>
        <v/>
      </c>
      <c r="FH73" s="154">
        <f t="shared" ca="1" si="145"/>
        <v>0</v>
      </c>
      <c r="FI73" s="152">
        <f t="shared" ca="1" si="179"/>
        <v>0</v>
      </c>
      <c r="FJ73" s="153"/>
      <c r="FK73" s="152">
        <f t="shared" ca="1" si="107"/>
        <v>0</v>
      </c>
      <c r="FL73" s="152">
        <f t="shared" ca="1" si="108"/>
        <v>0</v>
      </c>
      <c r="FM73" s="152">
        <f t="shared" ca="1" si="109"/>
        <v>0</v>
      </c>
      <c r="FN73" s="152">
        <f t="shared" ca="1" si="110"/>
        <v>0</v>
      </c>
      <c r="FO73" s="153"/>
      <c r="FP73" s="158" t="str">
        <f t="shared" ca="1" si="111"/>
        <v/>
      </c>
      <c r="FQ73" s="243" t="str">
        <f t="shared" ca="1" si="112"/>
        <v/>
      </c>
      <c r="FR73" s="159" t="str">
        <f t="shared" ca="1" si="113"/>
        <v/>
      </c>
      <c r="FS73" s="160"/>
      <c r="FT73" s="161">
        <f t="shared" ca="1" si="114"/>
        <v>0</v>
      </c>
      <c r="FU73" s="162">
        <f t="shared" ca="1" si="115"/>
        <v>0</v>
      </c>
      <c r="FV73" s="162">
        <f t="shared" ca="1" si="116"/>
        <v>0</v>
      </c>
      <c r="FW73" s="162">
        <f t="shared" ca="1" si="117"/>
        <v>0</v>
      </c>
      <c r="FX73" s="162">
        <f t="shared" ca="1" si="118"/>
        <v>0</v>
      </c>
      <c r="FY73" s="162">
        <f t="shared" ca="1" si="119"/>
        <v>0</v>
      </c>
      <c r="FZ73" s="162">
        <f t="shared" ca="1" si="120"/>
        <v>0</v>
      </c>
      <c r="GA73" s="162">
        <f t="shared" ca="1" si="121"/>
        <v>0</v>
      </c>
      <c r="GB73" s="162">
        <f t="shared" ca="1" si="122"/>
        <v>0</v>
      </c>
      <c r="GC73" s="162">
        <f t="shared" ca="1" si="123"/>
        <v>0</v>
      </c>
      <c r="GD73" s="162">
        <f t="shared" ca="1" si="124"/>
        <v>0</v>
      </c>
      <c r="GE73" s="162">
        <f t="shared" ca="1" si="125"/>
        <v>0</v>
      </c>
      <c r="GF73" s="162">
        <f t="shared" ca="1" si="126"/>
        <v>0</v>
      </c>
      <c r="GG73" s="161">
        <f t="shared" ca="1" si="127"/>
        <v>0</v>
      </c>
      <c r="GH73" s="161">
        <f t="shared" ca="1" si="128"/>
        <v>0</v>
      </c>
      <c r="GI73" s="161">
        <f t="shared" ca="1" si="129"/>
        <v>0</v>
      </c>
      <c r="GJ73" s="161">
        <f t="shared" ca="1" si="130"/>
        <v>0</v>
      </c>
      <c r="GK73" s="161">
        <f t="shared" ca="1" si="131"/>
        <v>0</v>
      </c>
      <c r="GL73" s="157"/>
      <c r="GM73" s="163">
        <f t="shared" ca="1" si="39"/>
        <v>0</v>
      </c>
      <c r="GN73" s="163">
        <f t="shared" ca="1" si="40"/>
        <v>0</v>
      </c>
      <c r="GO73" s="163">
        <f t="shared" ca="1" si="41"/>
        <v>0</v>
      </c>
      <c r="GP73" s="163">
        <f t="shared" ca="1" si="42"/>
        <v>0</v>
      </c>
      <c r="GQ73" s="163">
        <f t="shared" ca="1" si="43"/>
        <v>0</v>
      </c>
      <c r="GR73" s="163">
        <f t="shared" ca="1" si="44"/>
        <v>0</v>
      </c>
      <c r="GS73" s="163">
        <f t="shared" ca="1" si="45"/>
        <v>0</v>
      </c>
      <c r="GT73" s="163">
        <f t="shared" ca="1" si="46"/>
        <v>0</v>
      </c>
      <c r="GU73" s="163">
        <f t="shared" ca="1" si="47"/>
        <v>0</v>
      </c>
      <c r="GV73" s="163">
        <f t="shared" ca="1" si="48"/>
        <v>0</v>
      </c>
      <c r="GW73" s="163">
        <f t="shared" ca="1" si="49"/>
        <v>0</v>
      </c>
      <c r="GX73" s="164">
        <f t="shared" ca="1" si="50"/>
        <v>0</v>
      </c>
      <c r="GY73" s="165">
        <f t="shared" ca="1" si="132"/>
        <v>0</v>
      </c>
      <c r="GZ73" s="165">
        <f t="shared" ca="1" si="133"/>
        <v>0</v>
      </c>
      <c r="HA73" s="166">
        <f t="shared" ca="1" si="134"/>
        <v>0</v>
      </c>
      <c r="HB73" s="245">
        <f t="shared" ca="1" si="135"/>
        <v>1</v>
      </c>
      <c r="HC73" s="166">
        <f t="shared" ca="1" si="136"/>
        <v>0</v>
      </c>
      <c r="HD73" s="167">
        <f t="shared" ca="1" si="51"/>
        <v>0</v>
      </c>
      <c r="HE73" s="168">
        <f t="shared" ca="1" si="52"/>
        <v>0</v>
      </c>
      <c r="HF73" s="169">
        <f t="shared" ca="1" si="53"/>
        <v>0</v>
      </c>
      <c r="HG73" s="170" t="str">
        <f t="shared" ca="1" si="137"/>
        <v/>
      </c>
      <c r="HH73" s="171">
        <f t="shared" ca="1" si="138"/>
        <v>0</v>
      </c>
      <c r="HI73" s="246" t="str">
        <f t="shared" ca="1" si="139"/>
        <v/>
      </c>
      <c r="HJ73" s="221">
        <f t="shared" ca="1" si="140"/>
        <v>0</v>
      </c>
      <c r="HK73" s="249">
        <f t="shared" ca="1" si="141"/>
        <v>1</v>
      </c>
      <c r="HL73" s="197">
        <f t="shared" ca="1" si="142"/>
        <v>0</v>
      </c>
      <c r="HN73" s="162" t="str">
        <f t="shared" ca="1" si="180"/>
        <v/>
      </c>
      <c r="HO73" s="161" t="str">
        <f t="shared" ca="1" si="180"/>
        <v/>
      </c>
      <c r="HP73" s="161" t="str">
        <f t="shared" ca="1" si="180"/>
        <v/>
      </c>
      <c r="HQ73" s="161" t="str">
        <f t="shared" ca="1" si="180"/>
        <v/>
      </c>
      <c r="HR73" s="161" t="str">
        <f t="shared" ca="1" si="180"/>
        <v/>
      </c>
      <c r="HS73" s="161" t="str">
        <f t="shared" ca="1" si="180"/>
        <v/>
      </c>
      <c r="HT73" s="161" t="str">
        <f t="shared" ca="1" si="181"/>
        <v/>
      </c>
      <c r="HU73" s="161" t="str">
        <f t="shared" ca="1" si="181"/>
        <v/>
      </c>
      <c r="HV73" s="161" t="str">
        <f t="shared" ca="1" si="181"/>
        <v/>
      </c>
      <c r="HW73" s="161" t="str">
        <f t="shared" ca="1" si="181"/>
        <v/>
      </c>
      <c r="HX73" s="161" t="str">
        <f t="shared" ca="1" si="181"/>
        <v/>
      </c>
      <c r="HY73" s="161" t="str">
        <f t="shared" ca="1" si="181"/>
        <v/>
      </c>
      <c r="HZ73" s="161">
        <f t="shared" ca="1" si="143"/>
        <v>0</v>
      </c>
      <c r="IA73" s="244">
        <f t="shared" ca="1" si="144"/>
        <v>0</v>
      </c>
    </row>
    <row r="74" spans="2:235">
      <c r="B74" s="129">
        <v>60</v>
      </c>
      <c r="C74" s="295"/>
      <c r="D74" s="296"/>
      <c r="E74" s="297"/>
      <c r="F74" s="298"/>
      <c r="G74" s="18"/>
      <c r="H74" s="3"/>
      <c r="I74" s="3"/>
      <c r="J74" s="4"/>
      <c r="K74" s="287"/>
      <c r="L74" s="288"/>
      <c r="M74" s="208"/>
      <c r="N74" s="19"/>
      <c r="O74" s="11"/>
      <c r="P74" s="19"/>
      <c r="Q74" s="11"/>
      <c r="R74" s="3"/>
      <c r="S74" s="5"/>
      <c r="T74" s="6"/>
      <c r="U74" s="1"/>
      <c r="V74" s="8"/>
      <c r="W74" s="2"/>
      <c r="X74" s="8"/>
      <c r="Y74" s="9"/>
      <c r="Z74" s="10"/>
      <c r="AA74" s="9"/>
      <c r="AB74" s="10"/>
      <c r="AC74" s="9"/>
      <c r="AD74" s="10"/>
      <c r="AE74" s="9"/>
      <c r="AF74" s="10"/>
      <c r="AG74" s="9"/>
      <c r="AH74" s="10"/>
      <c r="AI74" s="9"/>
      <c r="AJ74" s="15"/>
      <c r="AK74" s="16"/>
      <c r="AL74" s="15"/>
      <c r="AM74" s="16"/>
      <c r="AN74" s="15"/>
      <c r="AO74" s="16"/>
      <c r="AP74" s="15"/>
      <c r="AQ74" s="16"/>
      <c r="AR74" s="15"/>
      <c r="AS74" s="16"/>
      <c r="AT74" s="15"/>
      <c r="AU74" s="16"/>
      <c r="AV74" s="216"/>
      <c r="AW74" s="210"/>
      <c r="AX74" s="12"/>
      <c r="AY74" s="19"/>
      <c r="AZ74" s="226"/>
      <c r="BA74" s="211"/>
      <c r="BB74" s="214" t="str">
        <f t="shared" ca="1" si="5"/>
        <v/>
      </c>
      <c r="BC74" s="209"/>
      <c r="BD74" s="209"/>
      <c r="BE74" s="130">
        <f t="shared" ca="1" si="56"/>
        <v>0</v>
      </c>
      <c r="BF74" s="131"/>
      <c r="BG74" s="132" t="str">
        <f t="shared" ca="1" si="57"/>
        <v>○</v>
      </c>
      <c r="BH74" s="132" t="str">
        <f t="shared" ca="1" si="58"/>
        <v/>
      </c>
      <c r="BI74" s="132"/>
      <c r="BJ74" s="132" t="str">
        <f t="shared" ca="1" si="59"/>
        <v/>
      </c>
      <c r="BK74" s="132" t="str">
        <f t="shared" ca="1" si="60"/>
        <v>○</v>
      </c>
      <c r="BL74" s="132"/>
      <c r="BM74" s="132"/>
      <c r="BN74" s="132" t="str">
        <f t="shared" ca="1" si="61"/>
        <v/>
      </c>
      <c r="BO74" s="132" t="str">
        <f t="shared" ca="1" si="62"/>
        <v>○</v>
      </c>
      <c r="BP74" s="132" t="str">
        <f t="shared" ca="1" si="63"/>
        <v/>
      </c>
      <c r="BQ74" s="132"/>
      <c r="BR74" s="172"/>
      <c r="BS74" s="174"/>
      <c r="BT74" s="174"/>
      <c r="BU74" s="174"/>
      <c r="BV74" s="174"/>
      <c r="BW74" s="174"/>
      <c r="BX74" s="174"/>
      <c r="BY74" s="174"/>
      <c r="BZ74" s="174"/>
      <c r="CA74" s="174"/>
      <c r="CB74" s="174"/>
      <c r="CC74" s="174"/>
      <c r="CD74" s="174"/>
      <c r="CE74" s="175"/>
      <c r="CF74" s="26">
        <v>73</v>
      </c>
      <c r="CG74" s="136">
        <f t="shared" ca="1" si="64"/>
        <v>60</v>
      </c>
      <c r="CH74" s="289">
        <f t="shared" ca="1" si="65"/>
        <v>0</v>
      </c>
      <c r="CI74" s="290"/>
      <c r="CJ74" s="291">
        <f t="shared" ca="1" si="66"/>
        <v>0</v>
      </c>
      <c r="CK74" s="292"/>
      <c r="CL74" s="137">
        <f t="shared" ca="1" si="67"/>
        <v>0</v>
      </c>
      <c r="CM74" s="136">
        <f t="shared" ca="1" si="68"/>
        <v>0</v>
      </c>
      <c r="CN74" s="138">
        <f t="shared" ca="1" si="69"/>
        <v>0</v>
      </c>
      <c r="CO74" s="139">
        <f t="shared" ca="1" si="70"/>
        <v>0</v>
      </c>
      <c r="CP74" s="289">
        <f t="shared" ca="1" si="71"/>
        <v>0</v>
      </c>
      <c r="CQ74" s="290"/>
      <c r="CR74" s="241">
        <f t="shared" ca="1" si="72"/>
        <v>1</v>
      </c>
      <c r="CS74" s="140">
        <f t="shared" ca="1" si="73"/>
        <v>0</v>
      </c>
      <c r="CT74" s="256">
        <f t="shared" ca="1" si="162"/>
        <v>12</v>
      </c>
      <c r="CU74" s="141">
        <f t="shared" ca="1" si="74"/>
        <v>0</v>
      </c>
      <c r="CV74" s="142">
        <f t="shared" ca="1" si="75"/>
        <v>0</v>
      </c>
      <c r="CW74" s="143">
        <f t="shared" ca="1" si="76"/>
        <v>0</v>
      </c>
      <c r="CX74" s="143">
        <f t="shared" ca="1" si="163"/>
        <v>0</v>
      </c>
      <c r="CY74" s="257">
        <f t="shared" ca="1" si="77"/>
        <v>0</v>
      </c>
      <c r="CZ74" s="136">
        <f t="shared" ca="1" si="78"/>
        <v>0</v>
      </c>
      <c r="DA74" s="144">
        <f t="shared" ca="1" si="79"/>
        <v>0</v>
      </c>
      <c r="DB74" s="143">
        <f t="shared" ca="1" si="80"/>
        <v>0</v>
      </c>
      <c r="DC74" s="143">
        <f t="shared" ca="1" si="81"/>
        <v>0</v>
      </c>
      <c r="DD74" s="136">
        <f t="shared" ca="1" si="82"/>
        <v>0</v>
      </c>
      <c r="DE74" s="242">
        <f t="shared" ca="1" si="83"/>
        <v>0</v>
      </c>
      <c r="DF74" s="136">
        <f t="shared" ca="1" si="84"/>
        <v>0</v>
      </c>
      <c r="DG74" s="145">
        <f t="shared" ca="1" si="85"/>
        <v>0</v>
      </c>
      <c r="DH74" s="146">
        <f t="shared" ca="1" si="86"/>
        <v>0</v>
      </c>
      <c r="DI74" s="242">
        <f t="shared" ca="1" si="87"/>
        <v>0</v>
      </c>
      <c r="DJ74" s="147"/>
      <c r="DK74" s="148">
        <f t="shared" ca="1" si="88"/>
        <v>0</v>
      </c>
      <c r="DL74" s="148">
        <f t="shared" ca="1" si="89"/>
        <v>0</v>
      </c>
      <c r="DM74" s="149">
        <f t="shared" ca="1" si="90"/>
        <v>0</v>
      </c>
      <c r="DN74" s="150">
        <f t="shared" ca="1" si="91"/>
        <v>1</v>
      </c>
      <c r="DO74" s="147"/>
      <c r="DP74" s="151">
        <f t="shared" ca="1" si="92"/>
        <v>0</v>
      </c>
      <c r="DQ74" s="152">
        <f t="shared" ca="1" si="93"/>
        <v>0</v>
      </c>
      <c r="DR74" s="152">
        <f t="shared" ca="1" si="8"/>
        <v>0</v>
      </c>
      <c r="DS74" s="152" t="str">
        <f t="shared" ca="1" si="164"/>
        <v/>
      </c>
      <c r="DT74" s="152">
        <f t="shared" ca="1" si="165"/>
        <v>0</v>
      </c>
      <c r="DU74" s="152" t="str">
        <f t="shared" ca="1" si="11"/>
        <v/>
      </c>
      <c r="DV74" s="153"/>
      <c r="DW74" s="151">
        <f t="shared" ca="1" si="12"/>
        <v>0</v>
      </c>
      <c r="DX74" s="145">
        <f t="shared" ca="1" si="13"/>
        <v>0</v>
      </c>
      <c r="DY74" s="145">
        <f t="shared" ca="1" si="14"/>
        <v>0</v>
      </c>
      <c r="DZ74" s="145">
        <f t="shared" ca="1" si="15"/>
        <v>0</v>
      </c>
      <c r="EA74" s="145">
        <f t="shared" ca="1" si="16"/>
        <v>0</v>
      </c>
      <c r="EB74" s="145">
        <f t="shared" ca="1" si="17"/>
        <v>0</v>
      </c>
      <c r="EC74" s="145">
        <f t="shared" ca="1" si="18"/>
        <v>0</v>
      </c>
      <c r="ED74" s="145">
        <f t="shared" ca="1" si="19"/>
        <v>0</v>
      </c>
      <c r="EE74" s="145">
        <f t="shared" ca="1" si="20"/>
        <v>0</v>
      </c>
      <c r="EF74" s="145">
        <f t="shared" ca="1" si="21"/>
        <v>0</v>
      </c>
      <c r="EG74" s="145">
        <f t="shared" ca="1" si="22"/>
        <v>0</v>
      </c>
      <c r="EH74" s="145">
        <f t="shared" ca="1" si="23"/>
        <v>0</v>
      </c>
      <c r="EI74" s="152">
        <f t="shared" ca="1" si="94"/>
        <v>0</v>
      </c>
      <c r="EJ74" s="152">
        <f t="shared" ca="1" si="95"/>
        <v>0</v>
      </c>
      <c r="EK74" s="152">
        <f t="shared" ca="1" si="96"/>
        <v>0</v>
      </c>
      <c r="EL74" s="152">
        <f t="shared" ca="1" si="97"/>
        <v>0</v>
      </c>
      <c r="EM74" s="152">
        <f t="shared" ca="1" si="98"/>
        <v>0</v>
      </c>
      <c r="EN74" s="152">
        <f t="shared" ca="1" si="99"/>
        <v>0</v>
      </c>
      <c r="EO74" s="152">
        <f t="shared" ca="1" si="100"/>
        <v>0</v>
      </c>
      <c r="EP74" s="152">
        <f t="shared" ca="1" si="101"/>
        <v>0</v>
      </c>
      <c r="EQ74" s="152">
        <f t="shared" ca="1" si="102"/>
        <v>0</v>
      </c>
      <c r="ER74" s="152">
        <f t="shared" ca="1" si="103"/>
        <v>0</v>
      </c>
      <c r="ES74" s="152">
        <f t="shared" ca="1" si="104"/>
        <v>0</v>
      </c>
      <c r="ET74" s="152">
        <f t="shared" ca="1" si="105"/>
        <v>0</v>
      </c>
      <c r="EU74" s="154">
        <f t="shared" ca="1" si="166"/>
        <v>0</v>
      </c>
      <c r="EV74" s="152" t="str">
        <f t="shared" ca="1" si="167"/>
        <v/>
      </c>
      <c r="EW74" s="152" t="str">
        <f t="shared" ca="1" si="168"/>
        <v/>
      </c>
      <c r="EX74" s="152" t="str">
        <f t="shared" ca="1" si="169"/>
        <v/>
      </c>
      <c r="EY74" s="152" t="str">
        <f t="shared" ca="1" si="170"/>
        <v/>
      </c>
      <c r="EZ74" s="152" t="str">
        <f t="shared" ca="1" si="171"/>
        <v/>
      </c>
      <c r="FA74" s="152" t="str">
        <f t="shared" ca="1" si="172"/>
        <v/>
      </c>
      <c r="FB74" s="152" t="str">
        <f t="shared" ca="1" si="173"/>
        <v/>
      </c>
      <c r="FC74" s="152" t="str">
        <f t="shared" ca="1" si="174"/>
        <v/>
      </c>
      <c r="FD74" s="152" t="str">
        <f t="shared" ca="1" si="175"/>
        <v/>
      </c>
      <c r="FE74" s="152" t="str">
        <f t="shared" ca="1" si="176"/>
        <v/>
      </c>
      <c r="FF74" s="152" t="str">
        <f t="shared" ca="1" si="177"/>
        <v/>
      </c>
      <c r="FG74" s="152" t="str">
        <f t="shared" ca="1" si="178"/>
        <v/>
      </c>
      <c r="FH74" s="154">
        <f t="shared" ca="1" si="145"/>
        <v>0</v>
      </c>
      <c r="FI74" s="152">
        <f t="shared" ca="1" si="179"/>
        <v>0</v>
      </c>
      <c r="FJ74" s="153"/>
      <c r="FK74" s="152">
        <f t="shared" ca="1" si="107"/>
        <v>0</v>
      </c>
      <c r="FL74" s="152">
        <f t="shared" ca="1" si="108"/>
        <v>0</v>
      </c>
      <c r="FM74" s="152">
        <f t="shared" ca="1" si="109"/>
        <v>0</v>
      </c>
      <c r="FN74" s="152">
        <f t="shared" ca="1" si="110"/>
        <v>0</v>
      </c>
      <c r="FO74" s="153"/>
      <c r="FP74" s="158" t="str">
        <f t="shared" ca="1" si="111"/>
        <v/>
      </c>
      <c r="FQ74" s="243" t="str">
        <f t="shared" ca="1" si="112"/>
        <v/>
      </c>
      <c r="FR74" s="159" t="str">
        <f t="shared" ca="1" si="113"/>
        <v/>
      </c>
      <c r="FS74" s="160"/>
      <c r="FT74" s="161">
        <f t="shared" ca="1" si="114"/>
        <v>0</v>
      </c>
      <c r="FU74" s="162">
        <f t="shared" ca="1" si="115"/>
        <v>0</v>
      </c>
      <c r="FV74" s="162">
        <f t="shared" ca="1" si="116"/>
        <v>0</v>
      </c>
      <c r="FW74" s="162">
        <f t="shared" ca="1" si="117"/>
        <v>0</v>
      </c>
      <c r="FX74" s="162">
        <f t="shared" ca="1" si="118"/>
        <v>0</v>
      </c>
      <c r="FY74" s="162">
        <f t="shared" ca="1" si="119"/>
        <v>0</v>
      </c>
      <c r="FZ74" s="162">
        <f t="shared" ca="1" si="120"/>
        <v>0</v>
      </c>
      <c r="GA74" s="162">
        <f t="shared" ca="1" si="121"/>
        <v>0</v>
      </c>
      <c r="GB74" s="162">
        <f t="shared" ca="1" si="122"/>
        <v>0</v>
      </c>
      <c r="GC74" s="162">
        <f t="shared" ca="1" si="123"/>
        <v>0</v>
      </c>
      <c r="GD74" s="162">
        <f t="shared" ca="1" si="124"/>
        <v>0</v>
      </c>
      <c r="GE74" s="162">
        <f t="shared" ca="1" si="125"/>
        <v>0</v>
      </c>
      <c r="GF74" s="162">
        <f t="shared" ca="1" si="126"/>
        <v>0</v>
      </c>
      <c r="GG74" s="161">
        <f t="shared" ca="1" si="127"/>
        <v>0</v>
      </c>
      <c r="GH74" s="161">
        <f t="shared" ca="1" si="128"/>
        <v>0</v>
      </c>
      <c r="GI74" s="161">
        <f t="shared" ca="1" si="129"/>
        <v>0</v>
      </c>
      <c r="GJ74" s="161">
        <f t="shared" ca="1" si="130"/>
        <v>0</v>
      </c>
      <c r="GK74" s="161">
        <f t="shared" ca="1" si="131"/>
        <v>0</v>
      </c>
      <c r="GL74" s="157"/>
      <c r="GM74" s="163">
        <f t="shared" ca="1" si="39"/>
        <v>0</v>
      </c>
      <c r="GN74" s="163">
        <f t="shared" ca="1" si="40"/>
        <v>0</v>
      </c>
      <c r="GO74" s="163">
        <f t="shared" ca="1" si="41"/>
        <v>0</v>
      </c>
      <c r="GP74" s="163">
        <f t="shared" ca="1" si="42"/>
        <v>0</v>
      </c>
      <c r="GQ74" s="163">
        <f t="shared" ca="1" si="43"/>
        <v>0</v>
      </c>
      <c r="GR74" s="163">
        <f t="shared" ca="1" si="44"/>
        <v>0</v>
      </c>
      <c r="GS74" s="163">
        <f t="shared" ca="1" si="45"/>
        <v>0</v>
      </c>
      <c r="GT74" s="163">
        <f t="shared" ca="1" si="46"/>
        <v>0</v>
      </c>
      <c r="GU74" s="163">
        <f t="shared" ca="1" si="47"/>
        <v>0</v>
      </c>
      <c r="GV74" s="163">
        <f t="shared" ca="1" si="48"/>
        <v>0</v>
      </c>
      <c r="GW74" s="163">
        <f t="shared" ca="1" si="49"/>
        <v>0</v>
      </c>
      <c r="GX74" s="164">
        <f t="shared" ca="1" si="50"/>
        <v>0</v>
      </c>
      <c r="GY74" s="165">
        <f t="shared" ca="1" si="132"/>
        <v>0</v>
      </c>
      <c r="GZ74" s="165">
        <f t="shared" ca="1" si="133"/>
        <v>0</v>
      </c>
      <c r="HA74" s="166">
        <f t="shared" ca="1" si="134"/>
        <v>0</v>
      </c>
      <c r="HB74" s="245">
        <f t="shared" ca="1" si="135"/>
        <v>1</v>
      </c>
      <c r="HC74" s="166">
        <f t="shared" ca="1" si="136"/>
        <v>0</v>
      </c>
      <c r="HD74" s="167">
        <f t="shared" ca="1" si="51"/>
        <v>0</v>
      </c>
      <c r="HE74" s="168">
        <f t="shared" ca="1" si="52"/>
        <v>0</v>
      </c>
      <c r="HF74" s="169">
        <f t="shared" ca="1" si="53"/>
        <v>0</v>
      </c>
      <c r="HG74" s="170" t="str">
        <f t="shared" ca="1" si="137"/>
        <v/>
      </c>
      <c r="HH74" s="171">
        <f t="shared" ca="1" si="138"/>
        <v>0</v>
      </c>
      <c r="HI74" s="246" t="str">
        <f t="shared" ca="1" si="139"/>
        <v/>
      </c>
      <c r="HJ74" s="221">
        <f t="shared" ca="1" si="140"/>
        <v>0</v>
      </c>
      <c r="HK74" s="249">
        <f t="shared" ca="1" si="141"/>
        <v>1</v>
      </c>
      <c r="HL74" s="197">
        <f t="shared" ca="1" si="142"/>
        <v>0</v>
      </c>
      <c r="HN74" s="162" t="str">
        <f t="shared" ca="1" si="180"/>
        <v/>
      </c>
      <c r="HO74" s="161" t="str">
        <f t="shared" ca="1" si="180"/>
        <v/>
      </c>
      <c r="HP74" s="161" t="str">
        <f t="shared" ca="1" si="180"/>
        <v/>
      </c>
      <c r="HQ74" s="161" t="str">
        <f t="shared" ca="1" si="180"/>
        <v/>
      </c>
      <c r="HR74" s="161" t="str">
        <f t="shared" ca="1" si="180"/>
        <v/>
      </c>
      <c r="HS74" s="161" t="str">
        <f t="shared" ca="1" si="180"/>
        <v/>
      </c>
      <c r="HT74" s="161" t="str">
        <f t="shared" ca="1" si="181"/>
        <v/>
      </c>
      <c r="HU74" s="161" t="str">
        <f t="shared" ca="1" si="181"/>
        <v/>
      </c>
      <c r="HV74" s="161" t="str">
        <f t="shared" ca="1" si="181"/>
        <v/>
      </c>
      <c r="HW74" s="161" t="str">
        <f t="shared" ca="1" si="181"/>
        <v/>
      </c>
      <c r="HX74" s="161" t="str">
        <f t="shared" ca="1" si="181"/>
        <v/>
      </c>
      <c r="HY74" s="161" t="str">
        <f t="shared" ca="1" si="181"/>
        <v/>
      </c>
      <c r="HZ74" s="161">
        <f t="shared" ca="1" si="143"/>
        <v>0</v>
      </c>
      <c r="IA74" s="244">
        <f t="shared" ca="1" si="144"/>
        <v>0</v>
      </c>
    </row>
    <row r="75" spans="2:235">
      <c r="B75" s="129">
        <v>61</v>
      </c>
      <c r="C75" s="295"/>
      <c r="D75" s="296"/>
      <c r="E75" s="297"/>
      <c r="F75" s="298"/>
      <c r="G75" s="18"/>
      <c r="H75" s="3"/>
      <c r="I75" s="3"/>
      <c r="J75" s="4"/>
      <c r="K75" s="287"/>
      <c r="L75" s="288"/>
      <c r="M75" s="208"/>
      <c r="N75" s="19"/>
      <c r="O75" s="11"/>
      <c r="P75" s="19"/>
      <c r="Q75" s="11"/>
      <c r="R75" s="3"/>
      <c r="S75" s="5"/>
      <c r="T75" s="6"/>
      <c r="U75" s="1"/>
      <c r="V75" s="8"/>
      <c r="W75" s="2"/>
      <c r="X75" s="8"/>
      <c r="Y75" s="9"/>
      <c r="Z75" s="10"/>
      <c r="AA75" s="9"/>
      <c r="AB75" s="10"/>
      <c r="AC75" s="9"/>
      <c r="AD75" s="10"/>
      <c r="AE75" s="9"/>
      <c r="AF75" s="10"/>
      <c r="AG75" s="9"/>
      <c r="AH75" s="10"/>
      <c r="AI75" s="9"/>
      <c r="AJ75" s="15"/>
      <c r="AK75" s="16"/>
      <c r="AL75" s="15"/>
      <c r="AM75" s="16"/>
      <c r="AN75" s="15"/>
      <c r="AO75" s="16"/>
      <c r="AP75" s="15"/>
      <c r="AQ75" s="16"/>
      <c r="AR75" s="15"/>
      <c r="AS75" s="16"/>
      <c r="AT75" s="15"/>
      <c r="AU75" s="16"/>
      <c r="AV75" s="216"/>
      <c r="AW75" s="210"/>
      <c r="AX75" s="12"/>
      <c r="AY75" s="19"/>
      <c r="AZ75" s="226"/>
      <c r="BA75" s="211"/>
      <c r="BB75" s="214" t="str">
        <f t="shared" ca="1" si="5"/>
        <v/>
      </c>
      <c r="BC75" s="209"/>
      <c r="BD75" s="209"/>
      <c r="BE75" s="130">
        <f t="shared" ca="1" si="56"/>
        <v>0</v>
      </c>
      <c r="BF75" s="131"/>
      <c r="BG75" s="132" t="str">
        <f t="shared" ca="1" si="57"/>
        <v>○</v>
      </c>
      <c r="BH75" s="132" t="str">
        <f t="shared" ca="1" si="58"/>
        <v/>
      </c>
      <c r="BI75" s="132"/>
      <c r="BJ75" s="132" t="str">
        <f t="shared" ca="1" si="59"/>
        <v/>
      </c>
      <c r="BK75" s="132" t="str">
        <f t="shared" ca="1" si="60"/>
        <v>○</v>
      </c>
      <c r="BL75" s="132"/>
      <c r="BM75" s="132"/>
      <c r="BN75" s="132" t="str">
        <f t="shared" ca="1" si="61"/>
        <v/>
      </c>
      <c r="BO75" s="132" t="str">
        <f t="shared" ca="1" si="62"/>
        <v>○</v>
      </c>
      <c r="BP75" s="132" t="str">
        <f t="shared" ca="1" si="63"/>
        <v/>
      </c>
      <c r="BQ75" s="132"/>
      <c r="BR75" s="172"/>
      <c r="BS75" s="174"/>
      <c r="BT75" s="174"/>
      <c r="BU75" s="174"/>
      <c r="BV75" s="174"/>
      <c r="BW75" s="174"/>
      <c r="BX75" s="174"/>
      <c r="BY75" s="174"/>
      <c r="BZ75" s="174"/>
      <c r="CA75" s="174"/>
      <c r="CB75" s="174"/>
      <c r="CC75" s="174"/>
      <c r="CD75" s="174"/>
      <c r="CE75" s="175"/>
      <c r="CF75" s="26">
        <v>74</v>
      </c>
      <c r="CG75" s="136">
        <f t="shared" ca="1" si="64"/>
        <v>61</v>
      </c>
      <c r="CH75" s="289">
        <f t="shared" ca="1" si="65"/>
        <v>0</v>
      </c>
      <c r="CI75" s="290"/>
      <c r="CJ75" s="291">
        <f t="shared" ca="1" si="66"/>
        <v>0</v>
      </c>
      <c r="CK75" s="292"/>
      <c r="CL75" s="137">
        <f t="shared" ca="1" si="67"/>
        <v>0</v>
      </c>
      <c r="CM75" s="136">
        <f t="shared" ca="1" si="68"/>
        <v>0</v>
      </c>
      <c r="CN75" s="138">
        <f t="shared" ca="1" si="69"/>
        <v>0</v>
      </c>
      <c r="CO75" s="139">
        <f t="shared" ca="1" si="70"/>
        <v>0</v>
      </c>
      <c r="CP75" s="289">
        <f t="shared" ca="1" si="71"/>
        <v>0</v>
      </c>
      <c r="CQ75" s="290"/>
      <c r="CR75" s="241">
        <f t="shared" ca="1" si="72"/>
        <v>1</v>
      </c>
      <c r="CS75" s="140">
        <f t="shared" ca="1" si="73"/>
        <v>0</v>
      </c>
      <c r="CT75" s="256">
        <f t="shared" ca="1" si="162"/>
        <v>12</v>
      </c>
      <c r="CU75" s="141">
        <f t="shared" ca="1" si="74"/>
        <v>0</v>
      </c>
      <c r="CV75" s="142">
        <f t="shared" ca="1" si="75"/>
        <v>0</v>
      </c>
      <c r="CW75" s="143">
        <f t="shared" ca="1" si="76"/>
        <v>0</v>
      </c>
      <c r="CX75" s="143">
        <f t="shared" ca="1" si="163"/>
        <v>0</v>
      </c>
      <c r="CY75" s="257">
        <f t="shared" ca="1" si="77"/>
        <v>0</v>
      </c>
      <c r="CZ75" s="136">
        <f t="shared" ca="1" si="78"/>
        <v>0</v>
      </c>
      <c r="DA75" s="144">
        <f t="shared" ca="1" si="79"/>
        <v>0</v>
      </c>
      <c r="DB75" s="143">
        <f t="shared" ca="1" si="80"/>
        <v>0</v>
      </c>
      <c r="DC75" s="143">
        <f t="shared" ca="1" si="81"/>
        <v>0</v>
      </c>
      <c r="DD75" s="136">
        <f t="shared" ca="1" si="82"/>
        <v>0</v>
      </c>
      <c r="DE75" s="242">
        <f t="shared" ca="1" si="83"/>
        <v>0</v>
      </c>
      <c r="DF75" s="136">
        <f t="shared" ca="1" si="84"/>
        <v>0</v>
      </c>
      <c r="DG75" s="145">
        <f t="shared" ca="1" si="85"/>
        <v>0</v>
      </c>
      <c r="DH75" s="146">
        <f t="shared" ca="1" si="86"/>
        <v>0</v>
      </c>
      <c r="DI75" s="242">
        <f t="shared" ca="1" si="87"/>
        <v>0</v>
      </c>
      <c r="DJ75" s="147"/>
      <c r="DK75" s="148">
        <f t="shared" ca="1" si="88"/>
        <v>0</v>
      </c>
      <c r="DL75" s="148">
        <f t="shared" ca="1" si="89"/>
        <v>0</v>
      </c>
      <c r="DM75" s="149">
        <f t="shared" ca="1" si="90"/>
        <v>0</v>
      </c>
      <c r="DN75" s="150">
        <f t="shared" ca="1" si="91"/>
        <v>1</v>
      </c>
      <c r="DO75" s="147"/>
      <c r="DP75" s="151">
        <f t="shared" ca="1" si="92"/>
        <v>0</v>
      </c>
      <c r="DQ75" s="152">
        <f t="shared" ca="1" si="93"/>
        <v>0</v>
      </c>
      <c r="DR75" s="152">
        <f t="shared" ca="1" si="8"/>
        <v>0</v>
      </c>
      <c r="DS75" s="152" t="str">
        <f t="shared" ca="1" si="164"/>
        <v/>
      </c>
      <c r="DT75" s="152">
        <f t="shared" ca="1" si="165"/>
        <v>0</v>
      </c>
      <c r="DU75" s="152" t="str">
        <f t="shared" ca="1" si="11"/>
        <v/>
      </c>
      <c r="DV75" s="153"/>
      <c r="DW75" s="151">
        <f t="shared" ca="1" si="12"/>
        <v>0</v>
      </c>
      <c r="DX75" s="145">
        <f t="shared" ca="1" si="13"/>
        <v>0</v>
      </c>
      <c r="DY75" s="145">
        <f t="shared" ca="1" si="14"/>
        <v>0</v>
      </c>
      <c r="DZ75" s="145">
        <f t="shared" ca="1" si="15"/>
        <v>0</v>
      </c>
      <c r="EA75" s="145">
        <f t="shared" ca="1" si="16"/>
        <v>0</v>
      </c>
      <c r="EB75" s="145">
        <f t="shared" ca="1" si="17"/>
        <v>0</v>
      </c>
      <c r="EC75" s="145">
        <f t="shared" ca="1" si="18"/>
        <v>0</v>
      </c>
      <c r="ED75" s="145">
        <f t="shared" ca="1" si="19"/>
        <v>0</v>
      </c>
      <c r="EE75" s="145">
        <f t="shared" ca="1" si="20"/>
        <v>0</v>
      </c>
      <c r="EF75" s="145">
        <f t="shared" ca="1" si="21"/>
        <v>0</v>
      </c>
      <c r="EG75" s="145">
        <f t="shared" ca="1" si="22"/>
        <v>0</v>
      </c>
      <c r="EH75" s="145">
        <f t="shared" ca="1" si="23"/>
        <v>0</v>
      </c>
      <c r="EI75" s="152">
        <f t="shared" ca="1" si="94"/>
        <v>0</v>
      </c>
      <c r="EJ75" s="152">
        <f t="shared" ca="1" si="95"/>
        <v>0</v>
      </c>
      <c r="EK75" s="152">
        <f t="shared" ca="1" si="96"/>
        <v>0</v>
      </c>
      <c r="EL75" s="152">
        <f t="shared" ca="1" si="97"/>
        <v>0</v>
      </c>
      <c r="EM75" s="152">
        <f t="shared" ca="1" si="98"/>
        <v>0</v>
      </c>
      <c r="EN75" s="152">
        <f t="shared" ca="1" si="99"/>
        <v>0</v>
      </c>
      <c r="EO75" s="152">
        <f t="shared" ca="1" si="100"/>
        <v>0</v>
      </c>
      <c r="EP75" s="152">
        <f t="shared" ca="1" si="101"/>
        <v>0</v>
      </c>
      <c r="EQ75" s="152">
        <f t="shared" ca="1" si="102"/>
        <v>0</v>
      </c>
      <c r="ER75" s="152">
        <f t="shared" ca="1" si="103"/>
        <v>0</v>
      </c>
      <c r="ES75" s="152">
        <f t="shared" ca="1" si="104"/>
        <v>0</v>
      </c>
      <c r="ET75" s="152">
        <f t="shared" ca="1" si="105"/>
        <v>0</v>
      </c>
      <c r="EU75" s="154">
        <f t="shared" ca="1" si="166"/>
        <v>0</v>
      </c>
      <c r="EV75" s="152" t="str">
        <f t="shared" ca="1" si="167"/>
        <v/>
      </c>
      <c r="EW75" s="152" t="str">
        <f t="shared" ca="1" si="168"/>
        <v/>
      </c>
      <c r="EX75" s="152" t="str">
        <f t="shared" ca="1" si="169"/>
        <v/>
      </c>
      <c r="EY75" s="152" t="str">
        <f t="shared" ca="1" si="170"/>
        <v/>
      </c>
      <c r="EZ75" s="152" t="str">
        <f t="shared" ca="1" si="171"/>
        <v/>
      </c>
      <c r="FA75" s="152" t="str">
        <f t="shared" ca="1" si="172"/>
        <v/>
      </c>
      <c r="FB75" s="152" t="str">
        <f t="shared" ca="1" si="173"/>
        <v/>
      </c>
      <c r="FC75" s="152" t="str">
        <f t="shared" ca="1" si="174"/>
        <v/>
      </c>
      <c r="FD75" s="152" t="str">
        <f t="shared" ca="1" si="175"/>
        <v/>
      </c>
      <c r="FE75" s="152" t="str">
        <f t="shared" ca="1" si="176"/>
        <v/>
      </c>
      <c r="FF75" s="152" t="str">
        <f t="shared" ca="1" si="177"/>
        <v/>
      </c>
      <c r="FG75" s="152" t="str">
        <f t="shared" ca="1" si="178"/>
        <v/>
      </c>
      <c r="FH75" s="154">
        <f t="shared" ca="1" si="145"/>
        <v>0</v>
      </c>
      <c r="FI75" s="152">
        <f t="shared" ca="1" si="179"/>
        <v>0</v>
      </c>
      <c r="FJ75" s="153"/>
      <c r="FK75" s="152">
        <f t="shared" ca="1" si="107"/>
        <v>0</v>
      </c>
      <c r="FL75" s="152">
        <f t="shared" ca="1" si="108"/>
        <v>0</v>
      </c>
      <c r="FM75" s="152">
        <f t="shared" ca="1" si="109"/>
        <v>0</v>
      </c>
      <c r="FN75" s="152">
        <f t="shared" ca="1" si="110"/>
        <v>0</v>
      </c>
      <c r="FO75" s="153"/>
      <c r="FP75" s="158" t="str">
        <f t="shared" ca="1" si="111"/>
        <v/>
      </c>
      <c r="FQ75" s="243" t="str">
        <f t="shared" ca="1" si="112"/>
        <v/>
      </c>
      <c r="FR75" s="159" t="str">
        <f t="shared" ca="1" si="113"/>
        <v/>
      </c>
      <c r="FS75" s="160"/>
      <c r="FT75" s="161">
        <f t="shared" ca="1" si="114"/>
        <v>0</v>
      </c>
      <c r="FU75" s="162">
        <f t="shared" ca="1" si="115"/>
        <v>0</v>
      </c>
      <c r="FV75" s="162">
        <f t="shared" ca="1" si="116"/>
        <v>0</v>
      </c>
      <c r="FW75" s="162">
        <f t="shared" ca="1" si="117"/>
        <v>0</v>
      </c>
      <c r="FX75" s="162">
        <f t="shared" ca="1" si="118"/>
        <v>0</v>
      </c>
      <c r="FY75" s="162">
        <f t="shared" ca="1" si="119"/>
        <v>0</v>
      </c>
      <c r="FZ75" s="162">
        <f t="shared" ca="1" si="120"/>
        <v>0</v>
      </c>
      <c r="GA75" s="162">
        <f t="shared" ca="1" si="121"/>
        <v>0</v>
      </c>
      <c r="GB75" s="162">
        <f t="shared" ca="1" si="122"/>
        <v>0</v>
      </c>
      <c r="GC75" s="162">
        <f t="shared" ca="1" si="123"/>
        <v>0</v>
      </c>
      <c r="GD75" s="162">
        <f t="shared" ca="1" si="124"/>
        <v>0</v>
      </c>
      <c r="GE75" s="162">
        <f t="shared" ca="1" si="125"/>
        <v>0</v>
      </c>
      <c r="GF75" s="162">
        <f t="shared" ca="1" si="126"/>
        <v>0</v>
      </c>
      <c r="GG75" s="161">
        <f t="shared" ca="1" si="127"/>
        <v>0</v>
      </c>
      <c r="GH75" s="161">
        <f t="shared" ca="1" si="128"/>
        <v>0</v>
      </c>
      <c r="GI75" s="161">
        <f t="shared" ca="1" si="129"/>
        <v>0</v>
      </c>
      <c r="GJ75" s="161">
        <f t="shared" ca="1" si="130"/>
        <v>0</v>
      </c>
      <c r="GK75" s="161">
        <f t="shared" ca="1" si="131"/>
        <v>0</v>
      </c>
      <c r="GL75" s="157"/>
      <c r="GM75" s="163">
        <f t="shared" ca="1" si="39"/>
        <v>0</v>
      </c>
      <c r="GN75" s="163">
        <f t="shared" ca="1" si="40"/>
        <v>0</v>
      </c>
      <c r="GO75" s="163">
        <f t="shared" ca="1" si="41"/>
        <v>0</v>
      </c>
      <c r="GP75" s="163">
        <f t="shared" ca="1" si="42"/>
        <v>0</v>
      </c>
      <c r="GQ75" s="163">
        <f t="shared" ca="1" si="43"/>
        <v>0</v>
      </c>
      <c r="GR75" s="163">
        <f t="shared" ca="1" si="44"/>
        <v>0</v>
      </c>
      <c r="GS75" s="163">
        <f t="shared" ca="1" si="45"/>
        <v>0</v>
      </c>
      <c r="GT75" s="163">
        <f t="shared" ca="1" si="46"/>
        <v>0</v>
      </c>
      <c r="GU75" s="163">
        <f t="shared" ca="1" si="47"/>
        <v>0</v>
      </c>
      <c r="GV75" s="163">
        <f t="shared" ca="1" si="48"/>
        <v>0</v>
      </c>
      <c r="GW75" s="163">
        <f t="shared" ca="1" si="49"/>
        <v>0</v>
      </c>
      <c r="GX75" s="164">
        <f t="shared" ca="1" si="50"/>
        <v>0</v>
      </c>
      <c r="GY75" s="165">
        <f t="shared" ca="1" si="132"/>
        <v>0</v>
      </c>
      <c r="GZ75" s="165">
        <f t="shared" ca="1" si="133"/>
        <v>0</v>
      </c>
      <c r="HA75" s="166">
        <f t="shared" ca="1" si="134"/>
        <v>0</v>
      </c>
      <c r="HB75" s="245">
        <f t="shared" ca="1" si="135"/>
        <v>1</v>
      </c>
      <c r="HC75" s="166">
        <f t="shared" ca="1" si="136"/>
        <v>0</v>
      </c>
      <c r="HD75" s="167">
        <f t="shared" ca="1" si="51"/>
        <v>0</v>
      </c>
      <c r="HE75" s="168">
        <f t="shared" ca="1" si="52"/>
        <v>0</v>
      </c>
      <c r="HF75" s="169">
        <f t="shared" ca="1" si="53"/>
        <v>0</v>
      </c>
      <c r="HG75" s="170" t="str">
        <f t="shared" ca="1" si="137"/>
        <v/>
      </c>
      <c r="HH75" s="171">
        <f t="shared" ca="1" si="138"/>
        <v>0</v>
      </c>
      <c r="HI75" s="246" t="str">
        <f t="shared" ca="1" si="139"/>
        <v/>
      </c>
      <c r="HJ75" s="221">
        <f t="shared" ca="1" si="140"/>
        <v>0</v>
      </c>
      <c r="HK75" s="249">
        <f t="shared" ca="1" si="141"/>
        <v>1</v>
      </c>
      <c r="HL75" s="197">
        <f t="shared" ca="1" si="142"/>
        <v>0</v>
      </c>
      <c r="HN75" s="162" t="str">
        <f t="shared" ca="1" si="180"/>
        <v/>
      </c>
      <c r="HO75" s="161" t="str">
        <f t="shared" ca="1" si="180"/>
        <v/>
      </c>
      <c r="HP75" s="161" t="str">
        <f t="shared" ca="1" si="180"/>
        <v/>
      </c>
      <c r="HQ75" s="161" t="str">
        <f t="shared" ca="1" si="180"/>
        <v/>
      </c>
      <c r="HR75" s="161" t="str">
        <f t="shared" ca="1" si="180"/>
        <v/>
      </c>
      <c r="HS75" s="161" t="str">
        <f t="shared" ca="1" si="180"/>
        <v/>
      </c>
      <c r="HT75" s="161" t="str">
        <f t="shared" ca="1" si="181"/>
        <v/>
      </c>
      <c r="HU75" s="161" t="str">
        <f t="shared" ca="1" si="181"/>
        <v/>
      </c>
      <c r="HV75" s="161" t="str">
        <f t="shared" ca="1" si="181"/>
        <v/>
      </c>
      <c r="HW75" s="161" t="str">
        <f t="shared" ca="1" si="181"/>
        <v/>
      </c>
      <c r="HX75" s="161" t="str">
        <f t="shared" ca="1" si="181"/>
        <v/>
      </c>
      <c r="HY75" s="161" t="str">
        <f t="shared" ca="1" si="181"/>
        <v/>
      </c>
      <c r="HZ75" s="161">
        <f t="shared" ca="1" si="143"/>
        <v>0</v>
      </c>
      <c r="IA75" s="244">
        <f t="shared" ca="1" si="144"/>
        <v>0</v>
      </c>
    </row>
    <row r="76" spans="2:235">
      <c r="B76" s="129">
        <v>62</v>
      </c>
      <c r="C76" s="295"/>
      <c r="D76" s="296"/>
      <c r="E76" s="297"/>
      <c r="F76" s="298"/>
      <c r="G76" s="18"/>
      <c r="H76" s="3"/>
      <c r="I76" s="3"/>
      <c r="J76" s="4"/>
      <c r="K76" s="295"/>
      <c r="L76" s="296"/>
      <c r="M76" s="208"/>
      <c r="N76" s="19"/>
      <c r="O76" s="11"/>
      <c r="P76" s="19"/>
      <c r="Q76" s="11"/>
      <c r="R76" s="3"/>
      <c r="S76" s="5"/>
      <c r="T76" s="6"/>
      <c r="U76" s="1"/>
      <c r="V76" s="8"/>
      <c r="W76" s="2"/>
      <c r="X76" s="8"/>
      <c r="Y76" s="9"/>
      <c r="Z76" s="10"/>
      <c r="AA76" s="9"/>
      <c r="AB76" s="10"/>
      <c r="AC76" s="9"/>
      <c r="AD76" s="10"/>
      <c r="AE76" s="9"/>
      <c r="AF76" s="10"/>
      <c r="AG76" s="9"/>
      <c r="AH76" s="10"/>
      <c r="AI76" s="9"/>
      <c r="AJ76" s="15"/>
      <c r="AK76" s="16"/>
      <c r="AL76" s="15"/>
      <c r="AM76" s="16"/>
      <c r="AN76" s="15"/>
      <c r="AO76" s="16"/>
      <c r="AP76" s="15"/>
      <c r="AQ76" s="16"/>
      <c r="AR76" s="15"/>
      <c r="AS76" s="16"/>
      <c r="AT76" s="15"/>
      <c r="AU76" s="16"/>
      <c r="AV76" s="216"/>
      <c r="AW76" s="210"/>
      <c r="AX76" s="12"/>
      <c r="AY76" s="19"/>
      <c r="AZ76" s="226"/>
      <c r="BA76" s="211"/>
      <c r="BB76" s="214" t="str">
        <f t="shared" ca="1" si="5"/>
        <v/>
      </c>
      <c r="BC76" s="209"/>
      <c r="BD76" s="209"/>
      <c r="BE76" s="130">
        <f t="shared" ca="1" si="56"/>
        <v>0</v>
      </c>
      <c r="BF76" s="131"/>
      <c r="BG76" s="132" t="str">
        <f t="shared" ca="1" si="57"/>
        <v>○</v>
      </c>
      <c r="BH76" s="132" t="str">
        <f t="shared" ca="1" si="58"/>
        <v/>
      </c>
      <c r="BI76" s="132"/>
      <c r="BJ76" s="132" t="str">
        <f t="shared" ca="1" si="59"/>
        <v/>
      </c>
      <c r="BK76" s="132" t="str">
        <f t="shared" ca="1" si="60"/>
        <v>○</v>
      </c>
      <c r="BL76" s="132"/>
      <c r="BM76" s="132"/>
      <c r="BN76" s="132" t="str">
        <f t="shared" ca="1" si="61"/>
        <v/>
      </c>
      <c r="BO76" s="132" t="str">
        <f t="shared" ca="1" si="62"/>
        <v>○</v>
      </c>
      <c r="BP76" s="132" t="str">
        <f t="shared" ca="1" si="63"/>
        <v/>
      </c>
      <c r="BQ76" s="132"/>
      <c r="BR76" s="172"/>
      <c r="BS76" s="174"/>
      <c r="BT76" s="174"/>
      <c r="BU76" s="174"/>
      <c r="BV76" s="174"/>
      <c r="BW76" s="174"/>
      <c r="BX76" s="174"/>
      <c r="BY76" s="174"/>
      <c r="BZ76" s="174"/>
      <c r="CA76" s="174"/>
      <c r="CB76" s="174"/>
      <c r="CC76" s="174"/>
      <c r="CD76" s="174"/>
      <c r="CE76" s="175"/>
      <c r="CF76" s="26">
        <v>75</v>
      </c>
      <c r="CG76" s="136">
        <f t="shared" ca="1" si="64"/>
        <v>62</v>
      </c>
      <c r="CH76" s="289">
        <f t="shared" ca="1" si="65"/>
        <v>0</v>
      </c>
      <c r="CI76" s="290"/>
      <c r="CJ76" s="291">
        <f t="shared" ca="1" si="66"/>
        <v>0</v>
      </c>
      <c r="CK76" s="292"/>
      <c r="CL76" s="137">
        <f t="shared" ca="1" si="67"/>
        <v>0</v>
      </c>
      <c r="CM76" s="136">
        <f t="shared" ca="1" si="68"/>
        <v>0</v>
      </c>
      <c r="CN76" s="138">
        <f t="shared" ca="1" si="69"/>
        <v>0</v>
      </c>
      <c r="CO76" s="139">
        <f t="shared" ca="1" si="70"/>
        <v>0</v>
      </c>
      <c r="CP76" s="289">
        <f t="shared" ca="1" si="71"/>
        <v>0</v>
      </c>
      <c r="CQ76" s="290"/>
      <c r="CR76" s="241">
        <f t="shared" ca="1" si="72"/>
        <v>1</v>
      </c>
      <c r="CS76" s="140">
        <f t="shared" ca="1" si="73"/>
        <v>0</v>
      </c>
      <c r="CT76" s="256">
        <f t="shared" ca="1" si="162"/>
        <v>12</v>
      </c>
      <c r="CU76" s="141">
        <f t="shared" ca="1" si="74"/>
        <v>0</v>
      </c>
      <c r="CV76" s="142">
        <f t="shared" ca="1" si="75"/>
        <v>0</v>
      </c>
      <c r="CW76" s="143">
        <f t="shared" ca="1" si="76"/>
        <v>0</v>
      </c>
      <c r="CX76" s="143">
        <f t="shared" ca="1" si="163"/>
        <v>0</v>
      </c>
      <c r="CY76" s="257">
        <f t="shared" ca="1" si="77"/>
        <v>0</v>
      </c>
      <c r="CZ76" s="136">
        <f t="shared" ca="1" si="78"/>
        <v>0</v>
      </c>
      <c r="DA76" s="144">
        <f t="shared" ca="1" si="79"/>
        <v>0</v>
      </c>
      <c r="DB76" s="143">
        <f t="shared" ca="1" si="80"/>
        <v>0</v>
      </c>
      <c r="DC76" s="143">
        <f t="shared" ca="1" si="81"/>
        <v>0</v>
      </c>
      <c r="DD76" s="136">
        <f t="shared" ca="1" si="82"/>
        <v>0</v>
      </c>
      <c r="DE76" s="242">
        <f t="shared" ca="1" si="83"/>
        <v>0</v>
      </c>
      <c r="DF76" s="136">
        <f t="shared" ca="1" si="84"/>
        <v>0</v>
      </c>
      <c r="DG76" s="145">
        <f t="shared" ca="1" si="85"/>
        <v>0</v>
      </c>
      <c r="DH76" s="146">
        <f t="shared" ca="1" si="86"/>
        <v>0</v>
      </c>
      <c r="DI76" s="242">
        <f t="shared" ca="1" si="87"/>
        <v>0</v>
      </c>
      <c r="DJ76" s="147"/>
      <c r="DK76" s="148">
        <f t="shared" ca="1" si="88"/>
        <v>0</v>
      </c>
      <c r="DL76" s="148">
        <f t="shared" ca="1" si="89"/>
        <v>0</v>
      </c>
      <c r="DM76" s="149">
        <f t="shared" ca="1" si="90"/>
        <v>0</v>
      </c>
      <c r="DN76" s="150">
        <f t="shared" ca="1" si="91"/>
        <v>1</v>
      </c>
      <c r="DO76" s="147"/>
      <c r="DP76" s="151">
        <f t="shared" ca="1" si="92"/>
        <v>0</v>
      </c>
      <c r="DQ76" s="152">
        <f t="shared" ca="1" si="93"/>
        <v>0</v>
      </c>
      <c r="DR76" s="152">
        <f t="shared" ca="1" si="8"/>
        <v>0</v>
      </c>
      <c r="DS76" s="152" t="str">
        <f t="shared" ca="1" si="164"/>
        <v/>
      </c>
      <c r="DT76" s="152">
        <f t="shared" ca="1" si="165"/>
        <v>0</v>
      </c>
      <c r="DU76" s="152" t="str">
        <f t="shared" ca="1" si="11"/>
        <v/>
      </c>
      <c r="DV76" s="153"/>
      <c r="DW76" s="151">
        <f t="shared" ca="1" si="12"/>
        <v>0</v>
      </c>
      <c r="DX76" s="145">
        <f t="shared" ca="1" si="13"/>
        <v>0</v>
      </c>
      <c r="DY76" s="145">
        <f t="shared" ca="1" si="14"/>
        <v>0</v>
      </c>
      <c r="DZ76" s="145">
        <f t="shared" ca="1" si="15"/>
        <v>0</v>
      </c>
      <c r="EA76" s="145">
        <f t="shared" ca="1" si="16"/>
        <v>0</v>
      </c>
      <c r="EB76" s="145">
        <f t="shared" ca="1" si="17"/>
        <v>0</v>
      </c>
      <c r="EC76" s="145">
        <f t="shared" ca="1" si="18"/>
        <v>0</v>
      </c>
      <c r="ED76" s="145">
        <f t="shared" ca="1" si="19"/>
        <v>0</v>
      </c>
      <c r="EE76" s="145">
        <f t="shared" ca="1" si="20"/>
        <v>0</v>
      </c>
      <c r="EF76" s="145">
        <f t="shared" ca="1" si="21"/>
        <v>0</v>
      </c>
      <c r="EG76" s="145">
        <f t="shared" ca="1" si="22"/>
        <v>0</v>
      </c>
      <c r="EH76" s="145">
        <f t="shared" ca="1" si="23"/>
        <v>0</v>
      </c>
      <c r="EI76" s="152">
        <f t="shared" ca="1" si="94"/>
        <v>0</v>
      </c>
      <c r="EJ76" s="152">
        <f t="shared" ca="1" si="95"/>
        <v>0</v>
      </c>
      <c r="EK76" s="152">
        <f t="shared" ca="1" si="96"/>
        <v>0</v>
      </c>
      <c r="EL76" s="152">
        <f t="shared" ca="1" si="97"/>
        <v>0</v>
      </c>
      <c r="EM76" s="152">
        <f t="shared" ca="1" si="98"/>
        <v>0</v>
      </c>
      <c r="EN76" s="152">
        <f t="shared" ca="1" si="99"/>
        <v>0</v>
      </c>
      <c r="EO76" s="152">
        <f t="shared" ca="1" si="100"/>
        <v>0</v>
      </c>
      <c r="EP76" s="152">
        <f t="shared" ca="1" si="101"/>
        <v>0</v>
      </c>
      <c r="EQ76" s="152">
        <f t="shared" ca="1" si="102"/>
        <v>0</v>
      </c>
      <c r="ER76" s="152">
        <f t="shared" ca="1" si="103"/>
        <v>0</v>
      </c>
      <c r="ES76" s="152">
        <f t="shared" ca="1" si="104"/>
        <v>0</v>
      </c>
      <c r="ET76" s="152">
        <f t="shared" ca="1" si="105"/>
        <v>0</v>
      </c>
      <c r="EU76" s="154">
        <f t="shared" ca="1" si="166"/>
        <v>0</v>
      </c>
      <c r="EV76" s="152" t="str">
        <f t="shared" ca="1" si="167"/>
        <v/>
      </c>
      <c r="EW76" s="152" t="str">
        <f t="shared" ca="1" si="168"/>
        <v/>
      </c>
      <c r="EX76" s="152" t="str">
        <f t="shared" ca="1" si="169"/>
        <v/>
      </c>
      <c r="EY76" s="152" t="str">
        <f t="shared" ca="1" si="170"/>
        <v/>
      </c>
      <c r="EZ76" s="152" t="str">
        <f t="shared" ca="1" si="171"/>
        <v/>
      </c>
      <c r="FA76" s="152" t="str">
        <f t="shared" ca="1" si="172"/>
        <v/>
      </c>
      <c r="FB76" s="152" t="str">
        <f t="shared" ca="1" si="173"/>
        <v/>
      </c>
      <c r="FC76" s="152" t="str">
        <f t="shared" ca="1" si="174"/>
        <v/>
      </c>
      <c r="FD76" s="152" t="str">
        <f t="shared" ca="1" si="175"/>
        <v/>
      </c>
      <c r="FE76" s="152" t="str">
        <f t="shared" ca="1" si="176"/>
        <v/>
      </c>
      <c r="FF76" s="152" t="str">
        <f t="shared" ca="1" si="177"/>
        <v/>
      </c>
      <c r="FG76" s="152" t="str">
        <f t="shared" ca="1" si="178"/>
        <v/>
      </c>
      <c r="FH76" s="154">
        <f t="shared" ca="1" si="145"/>
        <v>0</v>
      </c>
      <c r="FI76" s="152">
        <f t="shared" ca="1" si="179"/>
        <v>0</v>
      </c>
      <c r="FJ76" s="153"/>
      <c r="FK76" s="152">
        <f t="shared" ca="1" si="107"/>
        <v>0</v>
      </c>
      <c r="FL76" s="152">
        <f t="shared" ca="1" si="108"/>
        <v>0</v>
      </c>
      <c r="FM76" s="152">
        <f t="shared" ca="1" si="109"/>
        <v>0</v>
      </c>
      <c r="FN76" s="152">
        <f t="shared" ca="1" si="110"/>
        <v>0</v>
      </c>
      <c r="FO76" s="153"/>
      <c r="FP76" s="158" t="str">
        <f t="shared" ca="1" si="111"/>
        <v/>
      </c>
      <c r="FQ76" s="243" t="str">
        <f t="shared" ca="1" si="112"/>
        <v/>
      </c>
      <c r="FR76" s="159" t="str">
        <f t="shared" ca="1" si="113"/>
        <v/>
      </c>
      <c r="FS76" s="160"/>
      <c r="FT76" s="161">
        <f t="shared" ca="1" si="114"/>
        <v>0</v>
      </c>
      <c r="FU76" s="162">
        <f t="shared" ca="1" si="115"/>
        <v>0</v>
      </c>
      <c r="FV76" s="162">
        <f t="shared" ca="1" si="116"/>
        <v>0</v>
      </c>
      <c r="FW76" s="162">
        <f t="shared" ca="1" si="117"/>
        <v>0</v>
      </c>
      <c r="FX76" s="162">
        <f t="shared" ca="1" si="118"/>
        <v>0</v>
      </c>
      <c r="FY76" s="162">
        <f t="shared" ca="1" si="119"/>
        <v>0</v>
      </c>
      <c r="FZ76" s="162">
        <f t="shared" ca="1" si="120"/>
        <v>0</v>
      </c>
      <c r="GA76" s="162">
        <f t="shared" ca="1" si="121"/>
        <v>0</v>
      </c>
      <c r="GB76" s="162">
        <f t="shared" ca="1" si="122"/>
        <v>0</v>
      </c>
      <c r="GC76" s="162">
        <f t="shared" ca="1" si="123"/>
        <v>0</v>
      </c>
      <c r="GD76" s="162">
        <f t="shared" ca="1" si="124"/>
        <v>0</v>
      </c>
      <c r="GE76" s="162">
        <f t="shared" ca="1" si="125"/>
        <v>0</v>
      </c>
      <c r="GF76" s="162">
        <f t="shared" ca="1" si="126"/>
        <v>0</v>
      </c>
      <c r="GG76" s="161">
        <f t="shared" ca="1" si="127"/>
        <v>0</v>
      </c>
      <c r="GH76" s="161">
        <f t="shared" ca="1" si="128"/>
        <v>0</v>
      </c>
      <c r="GI76" s="161">
        <f t="shared" ca="1" si="129"/>
        <v>0</v>
      </c>
      <c r="GJ76" s="161">
        <f t="shared" ca="1" si="130"/>
        <v>0</v>
      </c>
      <c r="GK76" s="161">
        <f t="shared" ca="1" si="131"/>
        <v>0</v>
      </c>
      <c r="GL76" s="157"/>
      <c r="GM76" s="163">
        <f t="shared" ca="1" si="39"/>
        <v>0</v>
      </c>
      <c r="GN76" s="163">
        <f t="shared" ca="1" si="40"/>
        <v>0</v>
      </c>
      <c r="GO76" s="163">
        <f t="shared" ca="1" si="41"/>
        <v>0</v>
      </c>
      <c r="GP76" s="163">
        <f t="shared" ca="1" si="42"/>
        <v>0</v>
      </c>
      <c r="GQ76" s="163">
        <f t="shared" ca="1" si="43"/>
        <v>0</v>
      </c>
      <c r="GR76" s="163">
        <f t="shared" ca="1" si="44"/>
        <v>0</v>
      </c>
      <c r="GS76" s="163">
        <f t="shared" ca="1" si="45"/>
        <v>0</v>
      </c>
      <c r="GT76" s="163">
        <f t="shared" ca="1" si="46"/>
        <v>0</v>
      </c>
      <c r="GU76" s="163">
        <f t="shared" ca="1" si="47"/>
        <v>0</v>
      </c>
      <c r="GV76" s="163">
        <f t="shared" ca="1" si="48"/>
        <v>0</v>
      </c>
      <c r="GW76" s="163">
        <f t="shared" ca="1" si="49"/>
        <v>0</v>
      </c>
      <c r="GX76" s="164">
        <f t="shared" ca="1" si="50"/>
        <v>0</v>
      </c>
      <c r="GY76" s="165">
        <f t="shared" ca="1" si="132"/>
        <v>0</v>
      </c>
      <c r="GZ76" s="165">
        <f t="shared" ca="1" si="133"/>
        <v>0</v>
      </c>
      <c r="HA76" s="166">
        <f t="shared" ca="1" si="134"/>
        <v>0</v>
      </c>
      <c r="HB76" s="245">
        <f t="shared" ca="1" si="135"/>
        <v>1</v>
      </c>
      <c r="HC76" s="166">
        <f t="shared" ca="1" si="136"/>
        <v>0</v>
      </c>
      <c r="HD76" s="167">
        <f t="shared" ca="1" si="51"/>
        <v>0</v>
      </c>
      <c r="HE76" s="168">
        <f t="shared" ca="1" si="52"/>
        <v>0</v>
      </c>
      <c r="HF76" s="169">
        <f t="shared" ca="1" si="53"/>
        <v>0</v>
      </c>
      <c r="HG76" s="170" t="str">
        <f t="shared" ca="1" si="137"/>
        <v/>
      </c>
      <c r="HH76" s="171">
        <f t="shared" ca="1" si="138"/>
        <v>0</v>
      </c>
      <c r="HI76" s="246" t="str">
        <f t="shared" ca="1" si="139"/>
        <v/>
      </c>
      <c r="HJ76" s="221">
        <f t="shared" ca="1" si="140"/>
        <v>0</v>
      </c>
      <c r="HK76" s="249">
        <f t="shared" ca="1" si="141"/>
        <v>1</v>
      </c>
      <c r="HL76" s="197">
        <f t="shared" ca="1" si="142"/>
        <v>0</v>
      </c>
      <c r="HN76" s="162" t="str">
        <f t="shared" ca="1" si="180"/>
        <v/>
      </c>
      <c r="HO76" s="161" t="str">
        <f t="shared" ca="1" si="180"/>
        <v/>
      </c>
      <c r="HP76" s="161" t="str">
        <f t="shared" ca="1" si="180"/>
        <v/>
      </c>
      <c r="HQ76" s="161" t="str">
        <f t="shared" ca="1" si="180"/>
        <v/>
      </c>
      <c r="HR76" s="161" t="str">
        <f t="shared" ca="1" si="180"/>
        <v/>
      </c>
      <c r="HS76" s="161" t="str">
        <f t="shared" ca="1" si="180"/>
        <v/>
      </c>
      <c r="HT76" s="161" t="str">
        <f t="shared" ca="1" si="181"/>
        <v/>
      </c>
      <c r="HU76" s="161" t="str">
        <f t="shared" ca="1" si="181"/>
        <v/>
      </c>
      <c r="HV76" s="161" t="str">
        <f t="shared" ca="1" si="181"/>
        <v/>
      </c>
      <c r="HW76" s="161" t="str">
        <f t="shared" ca="1" si="181"/>
        <v/>
      </c>
      <c r="HX76" s="161" t="str">
        <f t="shared" ca="1" si="181"/>
        <v/>
      </c>
      <c r="HY76" s="161" t="str">
        <f t="shared" ca="1" si="181"/>
        <v/>
      </c>
      <c r="HZ76" s="161">
        <f t="shared" ca="1" si="143"/>
        <v>0</v>
      </c>
      <c r="IA76" s="244">
        <f t="shared" ca="1" si="144"/>
        <v>0</v>
      </c>
    </row>
    <row r="77" spans="2:235">
      <c r="B77" s="129">
        <v>63</v>
      </c>
      <c r="C77" s="295"/>
      <c r="D77" s="296"/>
      <c r="E77" s="297"/>
      <c r="F77" s="298"/>
      <c r="G77" s="18"/>
      <c r="H77" s="3"/>
      <c r="I77" s="3"/>
      <c r="J77" s="4"/>
      <c r="K77" s="295"/>
      <c r="L77" s="296"/>
      <c r="M77" s="208"/>
      <c r="N77" s="19"/>
      <c r="O77" s="11"/>
      <c r="P77" s="19"/>
      <c r="Q77" s="11"/>
      <c r="R77" s="3"/>
      <c r="S77" s="5"/>
      <c r="T77" s="6"/>
      <c r="U77" s="1"/>
      <c r="V77" s="8"/>
      <c r="W77" s="2"/>
      <c r="X77" s="8"/>
      <c r="Y77" s="9"/>
      <c r="Z77" s="10"/>
      <c r="AA77" s="9"/>
      <c r="AB77" s="10"/>
      <c r="AC77" s="9"/>
      <c r="AD77" s="10"/>
      <c r="AE77" s="9"/>
      <c r="AF77" s="10"/>
      <c r="AG77" s="9"/>
      <c r="AH77" s="10"/>
      <c r="AI77" s="9"/>
      <c r="AJ77" s="15"/>
      <c r="AK77" s="16"/>
      <c r="AL77" s="15"/>
      <c r="AM77" s="16"/>
      <c r="AN77" s="15"/>
      <c r="AO77" s="16"/>
      <c r="AP77" s="15"/>
      <c r="AQ77" s="16"/>
      <c r="AR77" s="15"/>
      <c r="AS77" s="16"/>
      <c r="AT77" s="15"/>
      <c r="AU77" s="16"/>
      <c r="AV77" s="216"/>
      <c r="AW77" s="210"/>
      <c r="AX77" s="12"/>
      <c r="AY77" s="19"/>
      <c r="AZ77" s="226"/>
      <c r="BA77" s="211"/>
      <c r="BB77" s="214" t="str">
        <f t="shared" ca="1" si="5"/>
        <v/>
      </c>
      <c r="BC77" s="209"/>
      <c r="BD77" s="209"/>
      <c r="BE77" s="130">
        <f t="shared" ca="1" si="56"/>
        <v>0</v>
      </c>
      <c r="BF77" s="131"/>
      <c r="BG77" s="132" t="str">
        <f t="shared" ca="1" si="57"/>
        <v>○</v>
      </c>
      <c r="BH77" s="132" t="str">
        <f t="shared" ca="1" si="58"/>
        <v/>
      </c>
      <c r="BI77" s="132"/>
      <c r="BJ77" s="132" t="str">
        <f t="shared" ca="1" si="59"/>
        <v/>
      </c>
      <c r="BK77" s="132" t="str">
        <f t="shared" ca="1" si="60"/>
        <v>○</v>
      </c>
      <c r="BL77" s="132"/>
      <c r="BM77" s="132"/>
      <c r="BN77" s="132" t="str">
        <f t="shared" ca="1" si="61"/>
        <v/>
      </c>
      <c r="BO77" s="132" t="str">
        <f t="shared" ca="1" si="62"/>
        <v>○</v>
      </c>
      <c r="BP77" s="132" t="str">
        <f t="shared" ca="1" si="63"/>
        <v/>
      </c>
      <c r="BQ77" s="132"/>
      <c r="BR77" s="172"/>
      <c r="BS77" s="174"/>
      <c r="BT77" s="174"/>
      <c r="BU77" s="174"/>
      <c r="BV77" s="174"/>
      <c r="BW77" s="174"/>
      <c r="BX77" s="174"/>
      <c r="BY77" s="174"/>
      <c r="BZ77" s="174"/>
      <c r="CA77" s="174"/>
      <c r="CB77" s="174"/>
      <c r="CC77" s="174"/>
      <c r="CD77" s="174"/>
      <c r="CE77" s="175"/>
      <c r="CF77" s="26">
        <v>76</v>
      </c>
      <c r="CG77" s="136">
        <f t="shared" ca="1" si="64"/>
        <v>63</v>
      </c>
      <c r="CH77" s="289">
        <f t="shared" ca="1" si="65"/>
        <v>0</v>
      </c>
      <c r="CI77" s="290"/>
      <c r="CJ77" s="291">
        <f t="shared" ca="1" si="66"/>
        <v>0</v>
      </c>
      <c r="CK77" s="292"/>
      <c r="CL77" s="137">
        <f t="shared" ca="1" si="67"/>
        <v>0</v>
      </c>
      <c r="CM77" s="136">
        <f t="shared" ca="1" si="68"/>
        <v>0</v>
      </c>
      <c r="CN77" s="138">
        <f t="shared" ca="1" si="69"/>
        <v>0</v>
      </c>
      <c r="CO77" s="139">
        <f t="shared" ca="1" si="70"/>
        <v>0</v>
      </c>
      <c r="CP77" s="289">
        <f t="shared" ca="1" si="71"/>
        <v>0</v>
      </c>
      <c r="CQ77" s="290"/>
      <c r="CR77" s="241">
        <f t="shared" ca="1" si="72"/>
        <v>1</v>
      </c>
      <c r="CS77" s="140">
        <f t="shared" ca="1" si="73"/>
        <v>0</v>
      </c>
      <c r="CT77" s="256">
        <f t="shared" ca="1" si="162"/>
        <v>12</v>
      </c>
      <c r="CU77" s="141">
        <f t="shared" ca="1" si="74"/>
        <v>0</v>
      </c>
      <c r="CV77" s="142">
        <f t="shared" ca="1" si="75"/>
        <v>0</v>
      </c>
      <c r="CW77" s="143">
        <f t="shared" ca="1" si="76"/>
        <v>0</v>
      </c>
      <c r="CX77" s="143">
        <f t="shared" ca="1" si="163"/>
        <v>0</v>
      </c>
      <c r="CY77" s="257">
        <f t="shared" ca="1" si="77"/>
        <v>0</v>
      </c>
      <c r="CZ77" s="136">
        <f t="shared" ca="1" si="78"/>
        <v>0</v>
      </c>
      <c r="DA77" s="144">
        <f t="shared" ca="1" si="79"/>
        <v>0</v>
      </c>
      <c r="DB77" s="143">
        <f t="shared" ca="1" si="80"/>
        <v>0</v>
      </c>
      <c r="DC77" s="143">
        <f t="shared" ca="1" si="81"/>
        <v>0</v>
      </c>
      <c r="DD77" s="136">
        <f t="shared" ca="1" si="82"/>
        <v>0</v>
      </c>
      <c r="DE77" s="242">
        <f t="shared" ca="1" si="83"/>
        <v>0</v>
      </c>
      <c r="DF77" s="136">
        <f t="shared" ca="1" si="84"/>
        <v>0</v>
      </c>
      <c r="DG77" s="145">
        <f t="shared" ca="1" si="85"/>
        <v>0</v>
      </c>
      <c r="DH77" s="146">
        <f t="shared" ca="1" si="86"/>
        <v>0</v>
      </c>
      <c r="DI77" s="242">
        <f t="shared" ca="1" si="87"/>
        <v>0</v>
      </c>
      <c r="DJ77" s="147"/>
      <c r="DK77" s="148">
        <f t="shared" ca="1" si="88"/>
        <v>0</v>
      </c>
      <c r="DL77" s="148">
        <f t="shared" ca="1" si="89"/>
        <v>0</v>
      </c>
      <c r="DM77" s="149">
        <f t="shared" ca="1" si="90"/>
        <v>0</v>
      </c>
      <c r="DN77" s="150">
        <f t="shared" ca="1" si="91"/>
        <v>1</v>
      </c>
      <c r="DO77" s="147"/>
      <c r="DP77" s="151">
        <f t="shared" ca="1" si="92"/>
        <v>0</v>
      </c>
      <c r="DQ77" s="152">
        <f t="shared" ca="1" si="93"/>
        <v>0</v>
      </c>
      <c r="DR77" s="152">
        <f t="shared" ca="1" si="8"/>
        <v>0</v>
      </c>
      <c r="DS77" s="152" t="str">
        <f t="shared" ca="1" si="164"/>
        <v/>
      </c>
      <c r="DT77" s="152">
        <f t="shared" ca="1" si="165"/>
        <v>0</v>
      </c>
      <c r="DU77" s="152" t="str">
        <f t="shared" ca="1" si="11"/>
        <v/>
      </c>
      <c r="DV77" s="153"/>
      <c r="DW77" s="151">
        <f t="shared" ca="1" si="12"/>
        <v>0</v>
      </c>
      <c r="DX77" s="145">
        <f t="shared" ca="1" si="13"/>
        <v>0</v>
      </c>
      <c r="DY77" s="145">
        <f t="shared" ca="1" si="14"/>
        <v>0</v>
      </c>
      <c r="DZ77" s="145">
        <f t="shared" ca="1" si="15"/>
        <v>0</v>
      </c>
      <c r="EA77" s="145">
        <f t="shared" ca="1" si="16"/>
        <v>0</v>
      </c>
      <c r="EB77" s="145">
        <f t="shared" ca="1" si="17"/>
        <v>0</v>
      </c>
      <c r="EC77" s="145">
        <f t="shared" ca="1" si="18"/>
        <v>0</v>
      </c>
      <c r="ED77" s="145">
        <f t="shared" ca="1" si="19"/>
        <v>0</v>
      </c>
      <c r="EE77" s="145">
        <f t="shared" ca="1" si="20"/>
        <v>0</v>
      </c>
      <c r="EF77" s="145">
        <f t="shared" ca="1" si="21"/>
        <v>0</v>
      </c>
      <c r="EG77" s="145">
        <f t="shared" ca="1" si="22"/>
        <v>0</v>
      </c>
      <c r="EH77" s="145">
        <f t="shared" ca="1" si="23"/>
        <v>0</v>
      </c>
      <c r="EI77" s="152">
        <f t="shared" ca="1" si="94"/>
        <v>0</v>
      </c>
      <c r="EJ77" s="152">
        <f t="shared" ca="1" si="95"/>
        <v>0</v>
      </c>
      <c r="EK77" s="152">
        <f t="shared" ca="1" si="96"/>
        <v>0</v>
      </c>
      <c r="EL77" s="152">
        <f t="shared" ca="1" si="97"/>
        <v>0</v>
      </c>
      <c r="EM77" s="152">
        <f t="shared" ca="1" si="98"/>
        <v>0</v>
      </c>
      <c r="EN77" s="152">
        <f t="shared" ca="1" si="99"/>
        <v>0</v>
      </c>
      <c r="EO77" s="152">
        <f t="shared" ca="1" si="100"/>
        <v>0</v>
      </c>
      <c r="EP77" s="152">
        <f t="shared" ca="1" si="101"/>
        <v>0</v>
      </c>
      <c r="EQ77" s="152">
        <f t="shared" ca="1" si="102"/>
        <v>0</v>
      </c>
      <c r="ER77" s="152">
        <f t="shared" ca="1" si="103"/>
        <v>0</v>
      </c>
      <c r="ES77" s="152">
        <f t="shared" ca="1" si="104"/>
        <v>0</v>
      </c>
      <c r="ET77" s="152">
        <f t="shared" ca="1" si="105"/>
        <v>0</v>
      </c>
      <c r="EU77" s="154">
        <f t="shared" ca="1" si="166"/>
        <v>0</v>
      </c>
      <c r="EV77" s="152" t="str">
        <f t="shared" ca="1" si="167"/>
        <v/>
      </c>
      <c r="EW77" s="152" t="str">
        <f t="shared" ca="1" si="168"/>
        <v/>
      </c>
      <c r="EX77" s="152" t="str">
        <f t="shared" ca="1" si="169"/>
        <v/>
      </c>
      <c r="EY77" s="152" t="str">
        <f t="shared" ca="1" si="170"/>
        <v/>
      </c>
      <c r="EZ77" s="152" t="str">
        <f t="shared" ca="1" si="171"/>
        <v/>
      </c>
      <c r="FA77" s="152" t="str">
        <f t="shared" ca="1" si="172"/>
        <v/>
      </c>
      <c r="FB77" s="152" t="str">
        <f t="shared" ca="1" si="173"/>
        <v/>
      </c>
      <c r="FC77" s="152" t="str">
        <f t="shared" ca="1" si="174"/>
        <v/>
      </c>
      <c r="FD77" s="152" t="str">
        <f t="shared" ca="1" si="175"/>
        <v/>
      </c>
      <c r="FE77" s="152" t="str">
        <f t="shared" ca="1" si="176"/>
        <v/>
      </c>
      <c r="FF77" s="152" t="str">
        <f t="shared" ca="1" si="177"/>
        <v/>
      </c>
      <c r="FG77" s="152" t="str">
        <f t="shared" ca="1" si="178"/>
        <v/>
      </c>
      <c r="FH77" s="154">
        <f t="shared" ca="1" si="145"/>
        <v>0</v>
      </c>
      <c r="FI77" s="152">
        <f t="shared" ca="1" si="179"/>
        <v>0</v>
      </c>
      <c r="FJ77" s="153"/>
      <c r="FK77" s="152">
        <f t="shared" ca="1" si="107"/>
        <v>0</v>
      </c>
      <c r="FL77" s="152">
        <f t="shared" ca="1" si="108"/>
        <v>0</v>
      </c>
      <c r="FM77" s="152">
        <f t="shared" ca="1" si="109"/>
        <v>0</v>
      </c>
      <c r="FN77" s="152">
        <f t="shared" ca="1" si="110"/>
        <v>0</v>
      </c>
      <c r="FO77" s="153"/>
      <c r="FP77" s="158" t="str">
        <f t="shared" ca="1" si="111"/>
        <v/>
      </c>
      <c r="FQ77" s="243" t="str">
        <f t="shared" ca="1" si="112"/>
        <v/>
      </c>
      <c r="FR77" s="159" t="str">
        <f t="shared" ca="1" si="113"/>
        <v/>
      </c>
      <c r="FS77" s="160"/>
      <c r="FT77" s="161">
        <f t="shared" ca="1" si="114"/>
        <v>0</v>
      </c>
      <c r="FU77" s="162">
        <f t="shared" ca="1" si="115"/>
        <v>0</v>
      </c>
      <c r="FV77" s="162">
        <f t="shared" ca="1" si="116"/>
        <v>0</v>
      </c>
      <c r="FW77" s="162">
        <f t="shared" ca="1" si="117"/>
        <v>0</v>
      </c>
      <c r="FX77" s="162">
        <f t="shared" ca="1" si="118"/>
        <v>0</v>
      </c>
      <c r="FY77" s="162">
        <f t="shared" ca="1" si="119"/>
        <v>0</v>
      </c>
      <c r="FZ77" s="162">
        <f t="shared" ca="1" si="120"/>
        <v>0</v>
      </c>
      <c r="GA77" s="162">
        <f t="shared" ca="1" si="121"/>
        <v>0</v>
      </c>
      <c r="GB77" s="162">
        <f t="shared" ca="1" si="122"/>
        <v>0</v>
      </c>
      <c r="GC77" s="162">
        <f t="shared" ca="1" si="123"/>
        <v>0</v>
      </c>
      <c r="GD77" s="162">
        <f t="shared" ca="1" si="124"/>
        <v>0</v>
      </c>
      <c r="GE77" s="162">
        <f t="shared" ca="1" si="125"/>
        <v>0</v>
      </c>
      <c r="GF77" s="162">
        <f t="shared" ca="1" si="126"/>
        <v>0</v>
      </c>
      <c r="GG77" s="161">
        <f t="shared" ca="1" si="127"/>
        <v>0</v>
      </c>
      <c r="GH77" s="161">
        <f t="shared" ca="1" si="128"/>
        <v>0</v>
      </c>
      <c r="GI77" s="161">
        <f t="shared" ca="1" si="129"/>
        <v>0</v>
      </c>
      <c r="GJ77" s="161">
        <f t="shared" ca="1" si="130"/>
        <v>0</v>
      </c>
      <c r="GK77" s="161">
        <f t="shared" ca="1" si="131"/>
        <v>0</v>
      </c>
      <c r="GL77" s="157"/>
      <c r="GM77" s="163">
        <f t="shared" ca="1" si="39"/>
        <v>0</v>
      </c>
      <c r="GN77" s="163">
        <f t="shared" ca="1" si="40"/>
        <v>0</v>
      </c>
      <c r="GO77" s="163">
        <f t="shared" ca="1" si="41"/>
        <v>0</v>
      </c>
      <c r="GP77" s="163">
        <f t="shared" ca="1" si="42"/>
        <v>0</v>
      </c>
      <c r="GQ77" s="163">
        <f t="shared" ca="1" si="43"/>
        <v>0</v>
      </c>
      <c r="GR77" s="163">
        <f t="shared" ca="1" si="44"/>
        <v>0</v>
      </c>
      <c r="GS77" s="163">
        <f t="shared" ca="1" si="45"/>
        <v>0</v>
      </c>
      <c r="GT77" s="163">
        <f t="shared" ca="1" si="46"/>
        <v>0</v>
      </c>
      <c r="GU77" s="163">
        <f t="shared" ca="1" si="47"/>
        <v>0</v>
      </c>
      <c r="GV77" s="163">
        <f t="shared" ca="1" si="48"/>
        <v>0</v>
      </c>
      <c r="GW77" s="163">
        <f t="shared" ca="1" si="49"/>
        <v>0</v>
      </c>
      <c r="GX77" s="164">
        <f t="shared" ca="1" si="50"/>
        <v>0</v>
      </c>
      <c r="GY77" s="165">
        <f t="shared" ca="1" si="132"/>
        <v>0</v>
      </c>
      <c r="GZ77" s="165">
        <f t="shared" ca="1" si="133"/>
        <v>0</v>
      </c>
      <c r="HA77" s="166">
        <f t="shared" ca="1" si="134"/>
        <v>0</v>
      </c>
      <c r="HB77" s="245">
        <f t="shared" ca="1" si="135"/>
        <v>1</v>
      </c>
      <c r="HC77" s="166">
        <f t="shared" ca="1" si="136"/>
        <v>0</v>
      </c>
      <c r="HD77" s="167">
        <f t="shared" ca="1" si="51"/>
        <v>0</v>
      </c>
      <c r="HE77" s="168">
        <f t="shared" ca="1" si="52"/>
        <v>0</v>
      </c>
      <c r="HF77" s="169">
        <f t="shared" ca="1" si="53"/>
        <v>0</v>
      </c>
      <c r="HG77" s="170" t="str">
        <f t="shared" ca="1" si="137"/>
        <v/>
      </c>
      <c r="HH77" s="171">
        <f t="shared" ca="1" si="138"/>
        <v>0</v>
      </c>
      <c r="HI77" s="246" t="str">
        <f t="shared" ca="1" si="139"/>
        <v/>
      </c>
      <c r="HJ77" s="221">
        <f t="shared" ca="1" si="140"/>
        <v>0</v>
      </c>
      <c r="HK77" s="249">
        <f t="shared" ca="1" si="141"/>
        <v>1</v>
      </c>
      <c r="HL77" s="197">
        <f t="shared" ca="1" si="142"/>
        <v>0</v>
      </c>
      <c r="HN77" s="162" t="str">
        <f t="shared" ca="1" si="180"/>
        <v/>
      </c>
      <c r="HO77" s="161" t="str">
        <f t="shared" ca="1" si="180"/>
        <v/>
      </c>
      <c r="HP77" s="161" t="str">
        <f t="shared" ca="1" si="180"/>
        <v/>
      </c>
      <c r="HQ77" s="161" t="str">
        <f t="shared" ca="1" si="180"/>
        <v/>
      </c>
      <c r="HR77" s="161" t="str">
        <f t="shared" ca="1" si="180"/>
        <v/>
      </c>
      <c r="HS77" s="161" t="str">
        <f t="shared" ca="1" si="180"/>
        <v/>
      </c>
      <c r="HT77" s="161" t="str">
        <f t="shared" ca="1" si="181"/>
        <v/>
      </c>
      <c r="HU77" s="161" t="str">
        <f t="shared" ca="1" si="181"/>
        <v/>
      </c>
      <c r="HV77" s="161" t="str">
        <f t="shared" ca="1" si="181"/>
        <v/>
      </c>
      <c r="HW77" s="161" t="str">
        <f t="shared" ca="1" si="181"/>
        <v/>
      </c>
      <c r="HX77" s="161" t="str">
        <f t="shared" ca="1" si="181"/>
        <v/>
      </c>
      <c r="HY77" s="161" t="str">
        <f t="shared" ca="1" si="181"/>
        <v/>
      </c>
      <c r="HZ77" s="161">
        <f t="shared" ca="1" si="143"/>
        <v>0</v>
      </c>
      <c r="IA77" s="244">
        <f t="shared" ca="1" si="144"/>
        <v>0</v>
      </c>
    </row>
    <row r="78" spans="2:235">
      <c r="B78" s="129">
        <v>64</v>
      </c>
      <c r="C78" s="295"/>
      <c r="D78" s="296"/>
      <c r="E78" s="297"/>
      <c r="F78" s="298"/>
      <c r="G78" s="18"/>
      <c r="H78" s="3"/>
      <c r="I78" s="3"/>
      <c r="J78" s="4"/>
      <c r="K78" s="295"/>
      <c r="L78" s="296"/>
      <c r="M78" s="208"/>
      <c r="N78" s="19"/>
      <c r="O78" s="11"/>
      <c r="P78" s="19"/>
      <c r="Q78" s="11"/>
      <c r="R78" s="3"/>
      <c r="S78" s="5"/>
      <c r="T78" s="6"/>
      <c r="U78" s="1"/>
      <c r="V78" s="8"/>
      <c r="W78" s="2"/>
      <c r="X78" s="8"/>
      <c r="Y78" s="9"/>
      <c r="Z78" s="10"/>
      <c r="AA78" s="9"/>
      <c r="AB78" s="10"/>
      <c r="AC78" s="9"/>
      <c r="AD78" s="10"/>
      <c r="AE78" s="9"/>
      <c r="AF78" s="10"/>
      <c r="AG78" s="9"/>
      <c r="AH78" s="10"/>
      <c r="AI78" s="9"/>
      <c r="AJ78" s="15"/>
      <c r="AK78" s="16"/>
      <c r="AL78" s="15"/>
      <c r="AM78" s="16"/>
      <c r="AN78" s="15"/>
      <c r="AO78" s="16"/>
      <c r="AP78" s="15"/>
      <c r="AQ78" s="16"/>
      <c r="AR78" s="15"/>
      <c r="AS78" s="16"/>
      <c r="AT78" s="15"/>
      <c r="AU78" s="16"/>
      <c r="AV78" s="216"/>
      <c r="AW78" s="210"/>
      <c r="AX78" s="12"/>
      <c r="AY78" s="19"/>
      <c r="AZ78" s="226"/>
      <c r="BA78" s="211"/>
      <c r="BB78" s="214" t="str">
        <f t="shared" ca="1" si="5"/>
        <v/>
      </c>
      <c r="BC78" s="209"/>
      <c r="BD78" s="209"/>
      <c r="BE78" s="130">
        <f t="shared" ca="1" si="56"/>
        <v>0</v>
      </c>
      <c r="BF78" s="131"/>
      <c r="BG78" s="132" t="str">
        <f t="shared" ca="1" si="57"/>
        <v>○</v>
      </c>
      <c r="BH78" s="132" t="str">
        <f t="shared" ca="1" si="58"/>
        <v/>
      </c>
      <c r="BI78" s="132"/>
      <c r="BJ78" s="132" t="str">
        <f t="shared" ca="1" si="59"/>
        <v/>
      </c>
      <c r="BK78" s="132" t="str">
        <f t="shared" ca="1" si="60"/>
        <v>○</v>
      </c>
      <c r="BL78" s="132"/>
      <c r="BM78" s="132"/>
      <c r="BN78" s="132" t="str">
        <f t="shared" ca="1" si="61"/>
        <v/>
      </c>
      <c r="BO78" s="132" t="str">
        <f t="shared" ca="1" si="62"/>
        <v>○</v>
      </c>
      <c r="BP78" s="132" t="str">
        <f t="shared" ca="1" si="63"/>
        <v/>
      </c>
      <c r="BQ78" s="132"/>
      <c r="BR78" s="172"/>
      <c r="BS78" s="174"/>
      <c r="BT78" s="174"/>
      <c r="BU78" s="174"/>
      <c r="BV78" s="174"/>
      <c r="BW78" s="174"/>
      <c r="BX78" s="174"/>
      <c r="BY78" s="174"/>
      <c r="BZ78" s="174"/>
      <c r="CA78" s="174"/>
      <c r="CB78" s="174"/>
      <c r="CC78" s="174"/>
      <c r="CD78" s="174"/>
      <c r="CE78" s="175"/>
      <c r="CF78" s="26">
        <v>77</v>
      </c>
      <c r="CG78" s="136">
        <f t="shared" ca="1" si="64"/>
        <v>64</v>
      </c>
      <c r="CH78" s="289">
        <f t="shared" ca="1" si="65"/>
        <v>0</v>
      </c>
      <c r="CI78" s="290"/>
      <c r="CJ78" s="291">
        <f t="shared" ca="1" si="66"/>
        <v>0</v>
      </c>
      <c r="CK78" s="292"/>
      <c r="CL78" s="137">
        <f t="shared" ca="1" si="67"/>
        <v>0</v>
      </c>
      <c r="CM78" s="136">
        <f t="shared" ca="1" si="68"/>
        <v>0</v>
      </c>
      <c r="CN78" s="138">
        <f t="shared" ca="1" si="69"/>
        <v>0</v>
      </c>
      <c r="CO78" s="139">
        <f t="shared" ca="1" si="70"/>
        <v>0</v>
      </c>
      <c r="CP78" s="289">
        <f t="shared" ca="1" si="71"/>
        <v>0</v>
      </c>
      <c r="CQ78" s="290"/>
      <c r="CR78" s="241">
        <f t="shared" ca="1" si="72"/>
        <v>1</v>
      </c>
      <c r="CS78" s="140">
        <f t="shared" ca="1" si="73"/>
        <v>0</v>
      </c>
      <c r="CT78" s="256">
        <f t="shared" ca="1" si="162"/>
        <v>12</v>
      </c>
      <c r="CU78" s="141">
        <f t="shared" ca="1" si="74"/>
        <v>0</v>
      </c>
      <c r="CV78" s="142">
        <f t="shared" ca="1" si="75"/>
        <v>0</v>
      </c>
      <c r="CW78" s="143">
        <f t="shared" ca="1" si="76"/>
        <v>0</v>
      </c>
      <c r="CX78" s="143">
        <f t="shared" ca="1" si="163"/>
        <v>0</v>
      </c>
      <c r="CY78" s="257">
        <f t="shared" ca="1" si="77"/>
        <v>0</v>
      </c>
      <c r="CZ78" s="136">
        <f t="shared" ca="1" si="78"/>
        <v>0</v>
      </c>
      <c r="DA78" s="144">
        <f t="shared" ca="1" si="79"/>
        <v>0</v>
      </c>
      <c r="DB78" s="143">
        <f t="shared" ca="1" si="80"/>
        <v>0</v>
      </c>
      <c r="DC78" s="143">
        <f t="shared" ca="1" si="81"/>
        <v>0</v>
      </c>
      <c r="DD78" s="136">
        <f t="shared" ca="1" si="82"/>
        <v>0</v>
      </c>
      <c r="DE78" s="242">
        <f t="shared" ca="1" si="83"/>
        <v>0</v>
      </c>
      <c r="DF78" s="136">
        <f t="shared" ca="1" si="84"/>
        <v>0</v>
      </c>
      <c r="DG78" s="145">
        <f t="shared" ca="1" si="85"/>
        <v>0</v>
      </c>
      <c r="DH78" s="146">
        <f t="shared" ca="1" si="86"/>
        <v>0</v>
      </c>
      <c r="DI78" s="242">
        <f t="shared" ca="1" si="87"/>
        <v>0</v>
      </c>
      <c r="DJ78" s="147"/>
      <c r="DK78" s="148">
        <f t="shared" ca="1" si="88"/>
        <v>0</v>
      </c>
      <c r="DL78" s="148">
        <f t="shared" ca="1" si="89"/>
        <v>0</v>
      </c>
      <c r="DM78" s="149">
        <f t="shared" ca="1" si="90"/>
        <v>0</v>
      </c>
      <c r="DN78" s="150">
        <f t="shared" ca="1" si="91"/>
        <v>1</v>
      </c>
      <c r="DO78" s="147"/>
      <c r="DP78" s="151">
        <f t="shared" ca="1" si="92"/>
        <v>0</v>
      </c>
      <c r="DQ78" s="152">
        <f t="shared" ca="1" si="93"/>
        <v>0</v>
      </c>
      <c r="DR78" s="152">
        <f t="shared" ca="1" si="8"/>
        <v>0</v>
      </c>
      <c r="DS78" s="152" t="str">
        <f t="shared" ca="1" si="164"/>
        <v/>
      </c>
      <c r="DT78" s="152">
        <f t="shared" ca="1" si="165"/>
        <v>0</v>
      </c>
      <c r="DU78" s="152" t="str">
        <f t="shared" ca="1" si="11"/>
        <v/>
      </c>
      <c r="DV78" s="153"/>
      <c r="DW78" s="151">
        <f t="shared" ca="1" si="12"/>
        <v>0</v>
      </c>
      <c r="DX78" s="145">
        <f t="shared" ca="1" si="13"/>
        <v>0</v>
      </c>
      <c r="DY78" s="145">
        <f t="shared" ca="1" si="14"/>
        <v>0</v>
      </c>
      <c r="DZ78" s="145">
        <f t="shared" ca="1" si="15"/>
        <v>0</v>
      </c>
      <c r="EA78" s="145">
        <f t="shared" ca="1" si="16"/>
        <v>0</v>
      </c>
      <c r="EB78" s="145">
        <f t="shared" ca="1" si="17"/>
        <v>0</v>
      </c>
      <c r="EC78" s="145">
        <f t="shared" ca="1" si="18"/>
        <v>0</v>
      </c>
      <c r="ED78" s="145">
        <f t="shared" ca="1" si="19"/>
        <v>0</v>
      </c>
      <c r="EE78" s="145">
        <f t="shared" ca="1" si="20"/>
        <v>0</v>
      </c>
      <c r="EF78" s="145">
        <f t="shared" ca="1" si="21"/>
        <v>0</v>
      </c>
      <c r="EG78" s="145">
        <f t="shared" ca="1" si="22"/>
        <v>0</v>
      </c>
      <c r="EH78" s="145">
        <f t="shared" ca="1" si="23"/>
        <v>0</v>
      </c>
      <c r="EI78" s="152">
        <f t="shared" ca="1" si="94"/>
        <v>0</v>
      </c>
      <c r="EJ78" s="152">
        <f t="shared" ca="1" si="95"/>
        <v>0</v>
      </c>
      <c r="EK78" s="152">
        <f t="shared" ca="1" si="96"/>
        <v>0</v>
      </c>
      <c r="EL78" s="152">
        <f t="shared" ca="1" si="97"/>
        <v>0</v>
      </c>
      <c r="EM78" s="152">
        <f t="shared" ca="1" si="98"/>
        <v>0</v>
      </c>
      <c r="EN78" s="152">
        <f t="shared" ca="1" si="99"/>
        <v>0</v>
      </c>
      <c r="EO78" s="152">
        <f t="shared" ca="1" si="100"/>
        <v>0</v>
      </c>
      <c r="EP78" s="152">
        <f t="shared" ca="1" si="101"/>
        <v>0</v>
      </c>
      <c r="EQ78" s="152">
        <f t="shared" ca="1" si="102"/>
        <v>0</v>
      </c>
      <c r="ER78" s="152">
        <f t="shared" ca="1" si="103"/>
        <v>0</v>
      </c>
      <c r="ES78" s="152">
        <f t="shared" ca="1" si="104"/>
        <v>0</v>
      </c>
      <c r="ET78" s="152">
        <f t="shared" ca="1" si="105"/>
        <v>0</v>
      </c>
      <c r="EU78" s="154">
        <f t="shared" ca="1" si="166"/>
        <v>0</v>
      </c>
      <c r="EV78" s="152" t="str">
        <f t="shared" ca="1" si="167"/>
        <v/>
      </c>
      <c r="EW78" s="152" t="str">
        <f t="shared" ca="1" si="168"/>
        <v/>
      </c>
      <c r="EX78" s="152" t="str">
        <f t="shared" ca="1" si="169"/>
        <v/>
      </c>
      <c r="EY78" s="152" t="str">
        <f t="shared" ca="1" si="170"/>
        <v/>
      </c>
      <c r="EZ78" s="152" t="str">
        <f t="shared" ca="1" si="171"/>
        <v/>
      </c>
      <c r="FA78" s="152" t="str">
        <f t="shared" ca="1" si="172"/>
        <v/>
      </c>
      <c r="FB78" s="152" t="str">
        <f t="shared" ca="1" si="173"/>
        <v/>
      </c>
      <c r="FC78" s="152" t="str">
        <f t="shared" ca="1" si="174"/>
        <v/>
      </c>
      <c r="FD78" s="152" t="str">
        <f t="shared" ca="1" si="175"/>
        <v/>
      </c>
      <c r="FE78" s="152" t="str">
        <f t="shared" ca="1" si="176"/>
        <v/>
      </c>
      <c r="FF78" s="152" t="str">
        <f t="shared" ca="1" si="177"/>
        <v/>
      </c>
      <c r="FG78" s="152" t="str">
        <f t="shared" ca="1" si="178"/>
        <v/>
      </c>
      <c r="FH78" s="154">
        <f t="shared" ca="1" si="145"/>
        <v>0</v>
      </c>
      <c r="FI78" s="152">
        <f t="shared" ca="1" si="179"/>
        <v>0</v>
      </c>
      <c r="FJ78" s="153"/>
      <c r="FK78" s="152">
        <f t="shared" ca="1" si="107"/>
        <v>0</v>
      </c>
      <c r="FL78" s="152">
        <f t="shared" ca="1" si="108"/>
        <v>0</v>
      </c>
      <c r="FM78" s="152">
        <f t="shared" ca="1" si="109"/>
        <v>0</v>
      </c>
      <c r="FN78" s="152">
        <f t="shared" ca="1" si="110"/>
        <v>0</v>
      </c>
      <c r="FO78" s="153"/>
      <c r="FP78" s="158" t="str">
        <f t="shared" ca="1" si="111"/>
        <v/>
      </c>
      <c r="FQ78" s="243" t="str">
        <f t="shared" ca="1" si="112"/>
        <v/>
      </c>
      <c r="FR78" s="159" t="str">
        <f t="shared" ca="1" si="113"/>
        <v/>
      </c>
      <c r="FS78" s="160"/>
      <c r="FT78" s="161">
        <f t="shared" ca="1" si="114"/>
        <v>0</v>
      </c>
      <c r="FU78" s="162">
        <f t="shared" ca="1" si="115"/>
        <v>0</v>
      </c>
      <c r="FV78" s="162">
        <f t="shared" ca="1" si="116"/>
        <v>0</v>
      </c>
      <c r="FW78" s="162">
        <f t="shared" ca="1" si="117"/>
        <v>0</v>
      </c>
      <c r="FX78" s="162">
        <f t="shared" ca="1" si="118"/>
        <v>0</v>
      </c>
      <c r="FY78" s="162">
        <f t="shared" ca="1" si="119"/>
        <v>0</v>
      </c>
      <c r="FZ78" s="162">
        <f t="shared" ca="1" si="120"/>
        <v>0</v>
      </c>
      <c r="GA78" s="162">
        <f t="shared" ca="1" si="121"/>
        <v>0</v>
      </c>
      <c r="GB78" s="162">
        <f t="shared" ca="1" si="122"/>
        <v>0</v>
      </c>
      <c r="GC78" s="162">
        <f t="shared" ca="1" si="123"/>
        <v>0</v>
      </c>
      <c r="GD78" s="162">
        <f t="shared" ca="1" si="124"/>
        <v>0</v>
      </c>
      <c r="GE78" s="162">
        <f t="shared" ca="1" si="125"/>
        <v>0</v>
      </c>
      <c r="GF78" s="162">
        <f t="shared" ca="1" si="126"/>
        <v>0</v>
      </c>
      <c r="GG78" s="161">
        <f t="shared" ca="1" si="127"/>
        <v>0</v>
      </c>
      <c r="GH78" s="161">
        <f t="shared" ca="1" si="128"/>
        <v>0</v>
      </c>
      <c r="GI78" s="161">
        <f t="shared" ca="1" si="129"/>
        <v>0</v>
      </c>
      <c r="GJ78" s="161">
        <f t="shared" ca="1" si="130"/>
        <v>0</v>
      </c>
      <c r="GK78" s="161">
        <f t="shared" ca="1" si="131"/>
        <v>0</v>
      </c>
      <c r="GL78" s="157"/>
      <c r="GM78" s="163">
        <f t="shared" ca="1" si="39"/>
        <v>0</v>
      </c>
      <c r="GN78" s="163">
        <f t="shared" ca="1" si="40"/>
        <v>0</v>
      </c>
      <c r="GO78" s="163">
        <f t="shared" ca="1" si="41"/>
        <v>0</v>
      </c>
      <c r="GP78" s="163">
        <f t="shared" ca="1" si="42"/>
        <v>0</v>
      </c>
      <c r="GQ78" s="163">
        <f t="shared" ca="1" si="43"/>
        <v>0</v>
      </c>
      <c r="GR78" s="163">
        <f t="shared" ca="1" si="44"/>
        <v>0</v>
      </c>
      <c r="GS78" s="163">
        <f t="shared" ca="1" si="45"/>
        <v>0</v>
      </c>
      <c r="GT78" s="163">
        <f t="shared" ca="1" si="46"/>
        <v>0</v>
      </c>
      <c r="GU78" s="163">
        <f t="shared" ca="1" si="47"/>
        <v>0</v>
      </c>
      <c r="GV78" s="163">
        <f t="shared" ca="1" si="48"/>
        <v>0</v>
      </c>
      <c r="GW78" s="163">
        <f t="shared" ca="1" si="49"/>
        <v>0</v>
      </c>
      <c r="GX78" s="164">
        <f t="shared" ca="1" si="50"/>
        <v>0</v>
      </c>
      <c r="GY78" s="165">
        <f t="shared" ca="1" si="132"/>
        <v>0</v>
      </c>
      <c r="GZ78" s="165">
        <f t="shared" ca="1" si="133"/>
        <v>0</v>
      </c>
      <c r="HA78" s="166">
        <f t="shared" ca="1" si="134"/>
        <v>0</v>
      </c>
      <c r="HB78" s="245">
        <f t="shared" ca="1" si="135"/>
        <v>1</v>
      </c>
      <c r="HC78" s="166">
        <f t="shared" ca="1" si="136"/>
        <v>0</v>
      </c>
      <c r="HD78" s="167">
        <f t="shared" ca="1" si="51"/>
        <v>0</v>
      </c>
      <c r="HE78" s="168">
        <f t="shared" ca="1" si="52"/>
        <v>0</v>
      </c>
      <c r="HF78" s="169">
        <f t="shared" ca="1" si="53"/>
        <v>0</v>
      </c>
      <c r="HG78" s="170" t="str">
        <f t="shared" ca="1" si="137"/>
        <v/>
      </c>
      <c r="HH78" s="171">
        <f t="shared" ca="1" si="138"/>
        <v>0</v>
      </c>
      <c r="HI78" s="246" t="str">
        <f t="shared" ca="1" si="139"/>
        <v/>
      </c>
      <c r="HJ78" s="221">
        <f t="shared" ca="1" si="140"/>
        <v>0</v>
      </c>
      <c r="HK78" s="249">
        <f t="shared" ca="1" si="141"/>
        <v>1</v>
      </c>
      <c r="HL78" s="197">
        <f t="shared" ca="1" si="142"/>
        <v>0</v>
      </c>
      <c r="HN78" s="162" t="str">
        <f t="shared" ca="1" si="180"/>
        <v/>
      </c>
      <c r="HO78" s="161" t="str">
        <f t="shared" ca="1" si="180"/>
        <v/>
      </c>
      <c r="HP78" s="161" t="str">
        <f t="shared" ca="1" si="180"/>
        <v/>
      </c>
      <c r="HQ78" s="161" t="str">
        <f t="shared" ca="1" si="180"/>
        <v/>
      </c>
      <c r="HR78" s="161" t="str">
        <f t="shared" ca="1" si="180"/>
        <v/>
      </c>
      <c r="HS78" s="161" t="str">
        <f t="shared" ca="1" si="180"/>
        <v/>
      </c>
      <c r="HT78" s="161" t="str">
        <f t="shared" ca="1" si="181"/>
        <v/>
      </c>
      <c r="HU78" s="161" t="str">
        <f t="shared" ca="1" si="181"/>
        <v/>
      </c>
      <c r="HV78" s="161" t="str">
        <f t="shared" ca="1" si="181"/>
        <v/>
      </c>
      <c r="HW78" s="161" t="str">
        <f t="shared" ca="1" si="181"/>
        <v/>
      </c>
      <c r="HX78" s="161" t="str">
        <f t="shared" ca="1" si="181"/>
        <v/>
      </c>
      <c r="HY78" s="161" t="str">
        <f t="shared" ca="1" si="181"/>
        <v/>
      </c>
      <c r="HZ78" s="161">
        <f t="shared" ca="1" si="143"/>
        <v>0</v>
      </c>
      <c r="IA78" s="244">
        <f t="shared" ca="1" si="144"/>
        <v>0</v>
      </c>
    </row>
    <row r="79" spans="2:235">
      <c r="B79" s="129">
        <v>65</v>
      </c>
      <c r="C79" s="295"/>
      <c r="D79" s="296"/>
      <c r="E79" s="297"/>
      <c r="F79" s="298"/>
      <c r="G79" s="18"/>
      <c r="H79" s="3"/>
      <c r="I79" s="3"/>
      <c r="J79" s="4"/>
      <c r="K79" s="295"/>
      <c r="L79" s="296"/>
      <c r="M79" s="208"/>
      <c r="N79" s="19"/>
      <c r="O79" s="11"/>
      <c r="P79" s="19"/>
      <c r="Q79" s="11"/>
      <c r="R79" s="3"/>
      <c r="S79" s="5"/>
      <c r="T79" s="6"/>
      <c r="U79" s="1"/>
      <c r="V79" s="8"/>
      <c r="W79" s="2"/>
      <c r="X79" s="8"/>
      <c r="Y79" s="9"/>
      <c r="Z79" s="10"/>
      <c r="AA79" s="9"/>
      <c r="AB79" s="10"/>
      <c r="AC79" s="9"/>
      <c r="AD79" s="10"/>
      <c r="AE79" s="9"/>
      <c r="AF79" s="10"/>
      <c r="AG79" s="9"/>
      <c r="AH79" s="10"/>
      <c r="AI79" s="9"/>
      <c r="AJ79" s="15"/>
      <c r="AK79" s="16"/>
      <c r="AL79" s="15"/>
      <c r="AM79" s="16"/>
      <c r="AN79" s="15"/>
      <c r="AO79" s="16"/>
      <c r="AP79" s="15"/>
      <c r="AQ79" s="16"/>
      <c r="AR79" s="15"/>
      <c r="AS79" s="16"/>
      <c r="AT79" s="15"/>
      <c r="AU79" s="16"/>
      <c r="AV79" s="216"/>
      <c r="AW79" s="210"/>
      <c r="AX79" s="12"/>
      <c r="AY79" s="19"/>
      <c r="AZ79" s="226"/>
      <c r="BA79" s="211"/>
      <c r="BB79" s="214" t="str">
        <f t="shared" ref="BB79:BB142" ca="1" si="182">FQ79</f>
        <v/>
      </c>
      <c r="BC79" s="209"/>
      <c r="BD79" s="209"/>
      <c r="BE79" s="130">
        <f t="shared" ca="1" si="56"/>
        <v>0</v>
      </c>
      <c r="BF79" s="131"/>
      <c r="BG79" s="132" t="str">
        <f t="shared" ca="1" si="57"/>
        <v>○</v>
      </c>
      <c r="BH79" s="132" t="str">
        <f t="shared" ca="1" si="58"/>
        <v/>
      </c>
      <c r="BI79" s="132"/>
      <c r="BJ79" s="132" t="str">
        <f t="shared" ca="1" si="59"/>
        <v/>
      </c>
      <c r="BK79" s="132" t="str">
        <f t="shared" ca="1" si="60"/>
        <v>○</v>
      </c>
      <c r="BL79" s="132"/>
      <c r="BM79" s="132"/>
      <c r="BN79" s="132" t="str">
        <f t="shared" ca="1" si="61"/>
        <v/>
      </c>
      <c r="BO79" s="132" t="str">
        <f t="shared" ca="1" si="62"/>
        <v>○</v>
      </c>
      <c r="BP79" s="132" t="str">
        <f t="shared" ca="1" si="63"/>
        <v/>
      </c>
      <c r="BQ79" s="132"/>
      <c r="BR79" s="172"/>
      <c r="BS79" s="174"/>
      <c r="BT79" s="174"/>
      <c r="BU79" s="174"/>
      <c r="BV79" s="174"/>
      <c r="BW79" s="174"/>
      <c r="BX79" s="174"/>
      <c r="BY79" s="174"/>
      <c r="BZ79" s="174"/>
      <c r="CA79" s="174"/>
      <c r="CB79" s="174"/>
      <c r="CC79" s="174"/>
      <c r="CD79" s="174"/>
      <c r="CE79" s="175"/>
      <c r="CF79" s="26">
        <v>78</v>
      </c>
      <c r="CG79" s="136">
        <f t="shared" ca="1" si="64"/>
        <v>65</v>
      </c>
      <c r="CH79" s="289">
        <f t="shared" ca="1" si="65"/>
        <v>0</v>
      </c>
      <c r="CI79" s="290"/>
      <c r="CJ79" s="291">
        <f t="shared" ca="1" si="66"/>
        <v>0</v>
      </c>
      <c r="CK79" s="292"/>
      <c r="CL79" s="137">
        <f t="shared" ca="1" si="67"/>
        <v>0</v>
      </c>
      <c r="CM79" s="136">
        <f t="shared" ca="1" si="68"/>
        <v>0</v>
      </c>
      <c r="CN79" s="138">
        <f t="shared" ca="1" si="69"/>
        <v>0</v>
      </c>
      <c r="CO79" s="139">
        <f t="shared" ca="1" si="70"/>
        <v>0</v>
      </c>
      <c r="CP79" s="289">
        <f t="shared" ca="1" si="71"/>
        <v>0</v>
      </c>
      <c r="CQ79" s="290"/>
      <c r="CR79" s="241">
        <f t="shared" ca="1" si="72"/>
        <v>1</v>
      </c>
      <c r="CS79" s="140">
        <f t="shared" ca="1" si="73"/>
        <v>0</v>
      </c>
      <c r="CT79" s="256">
        <f t="shared" ref="CT79:CT110" ca="1" si="183">IF(HG79=1,IF(CW79/12*FH79&lt;=HH79,12,FH79),12)</f>
        <v>12</v>
      </c>
      <c r="CU79" s="141">
        <f t="shared" ca="1" si="74"/>
        <v>0</v>
      </c>
      <c r="CV79" s="142">
        <f t="shared" ca="1" si="75"/>
        <v>0</v>
      </c>
      <c r="CW79" s="143">
        <f t="shared" ca="1" si="76"/>
        <v>0</v>
      </c>
      <c r="CX79" s="143">
        <f t="shared" ref="CX79:CX110" ca="1" si="184">IF(HG79=1,IF(CW79/12*FH79&lt;=HH79,CW79,HH79),CW79/12*CT79)</f>
        <v>0</v>
      </c>
      <c r="CY79" s="257">
        <f t="shared" ca="1" si="77"/>
        <v>0</v>
      </c>
      <c r="CZ79" s="136">
        <f t="shared" ca="1" si="78"/>
        <v>0</v>
      </c>
      <c r="DA79" s="144">
        <f t="shared" ca="1" si="79"/>
        <v>0</v>
      </c>
      <c r="DB79" s="143">
        <f t="shared" ca="1" si="80"/>
        <v>0</v>
      </c>
      <c r="DC79" s="143">
        <f t="shared" ca="1" si="81"/>
        <v>0</v>
      </c>
      <c r="DD79" s="136">
        <f t="shared" ca="1" si="82"/>
        <v>0</v>
      </c>
      <c r="DE79" s="242">
        <f t="shared" ca="1" si="83"/>
        <v>0</v>
      </c>
      <c r="DF79" s="136">
        <f t="shared" ca="1" si="84"/>
        <v>0</v>
      </c>
      <c r="DG79" s="145">
        <f t="shared" ca="1" si="85"/>
        <v>0</v>
      </c>
      <c r="DH79" s="146">
        <f t="shared" ca="1" si="86"/>
        <v>0</v>
      </c>
      <c r="DI79" s="242">
        <f t="shared" ca="1" si="87"/>
        <v>0</v>
      </c>
      <c r="DJ79" s="147"/>
      <c r="DK79" s="148">
        <f t="shared" ca="1" si="88"/>
        <v>0</v>
      </c>
      <c r="DL79" s="148">
        <f t="shared" ca="1" si="89"/>
        <v>0</v>
      </c>
      <c r="DM79" s="149">
        <f t="shared" ca="1" si="90"/>
        <v>0</v>
      </c>
      <c r="DN79" s="150">
        <f t="shared" ca="1" si="91"/>
        <v>1</v>
      </c>
      <c r="DO79" s="147"/>
      <c r="DP79" s="151">
        <f t="shared" ca="1" si="92"/>
        <v>0</v>
      </c>
      <c r="DQ79" s="152">
        <f t="shared" ca="1" si="93"/>
        <v>0</v>
      </c>
      <c r="DR79" s="152">
        <f t="shared" ref="DR79:DR142" ca="1" si="185">CO79</f>
        <v>0</v>
      </c>
      <c r="DS79" s="152" t="str">
        <f t="shared" ref="DS79:DS110" ca="1" si="186">IF(DD79="○",IF(HL79="○",1,""),"")</f>
        <v/>
      </c>
      <c r="DT79" s="152">
        <f t="shared" ref="DT79:DT110" ca="1" si="187">IF(DR79=1,IF(DS79=1,DQ79,0),0)</f>
        <v>0</v>
      </c>
      <c r="DU79" s="152" t="str">
        <f t="shared" ref="DU79:DU142" ca="1" si="188">IF(DR79=1,IF(DP79=EI79,"","○"),"")</f>
        <v/>
      </c>
      <c r="DV79" s="153"/>
      <c r="DW79" s="151">
        <f t="shared" ref="DW79:DW142" ca="1" si="189">OFFSET($A$1,CF79,23)</f>
        <v>0</v>
      </c>
      <c r="DX79" s="145">
        <f t="shared" ref="DX79:DX142" ca="1" si="190">OFFSET($A$1,CF79,24)</f>
        <v>0</v>
      </c>
      <c r="DY79" s="145">
        <f t="shared" ref="DY79:DY142" ca="1" si="191">OFFSET($A$1,CF79,25)</f>
        <v>0</v>
      </c>
      <c r="DZ79" s="145">
        <f t="shared" ref="DZ79:DZ142" ca="1" si="192">OFFSET($A$1,CF79,26)</f>
        <v>0</v>
      </c>
      <c r="EA79" s="145">
        <f t="shared" ref="EA79:EA142" ca="1" si="193">OFFSET($A$1,CF79,27)</f>
        <v>0</v>
      </c>
      <c r="EB79" s="145">
        <f t="shared" ref="EB79:EB142" ca="1" si="194">OFFSET($A$1,CF79,28)</f>
        <v>0</v>
      </c>
      <c r="EC79" s="145">
        <f t="shared" ref="EC79:EC142" ca="1" si="195">OFFSET($A$1,CF79,29)</f>
        <v>0</v>
      </c>
      <c r="ED79" s="145">
        <f t="shared" ref="ED79:ED142" ca="1" si="196">OFFSET($A$1,CF79,30)</f>
        <v>0</v>
      </c>
      <c r="EE79" s="145">
        <f t="shared" ref="EE79:EE142" ca="1" si="197">OFFSET($A$1,CF79,31)</f>
        <v>0</v>
      </c>
      <c r="EF79" s="145">
        <f t="shared" ref="EF79:EF142" ca="1" si="198">OFFSET($A$1,CF79,32)</f>
        <v>0</v>
      </c>
      <c r="EG79" s="145">
        <f t="shared" ref="EG79:EG142" ca="1" si="199">OFFSET($A$1,CF79,33)</f>
        <v>0</v>
      </c>
      <c r="EH79" s="145">
        <f t="shared" ref="EH79:EH142" ca="1" si="200">OFFSET($A$1,CF79,34)</f>
        <v>0</v>
      </c>
      <c r="EI79" s="152">
        <f t="shared" ca="1" si="94"/>
        <v>0</v>
      </c>
      <c r="EJ79" s="152">
        <f t="shared" ca="1" si="95"/>
        <v>0</v>
      </c>
      <c r="EK79" s="152">
        <f t="shared" ca="1" si="96"/>
        <v>0</v>
      </c>
      <c r="EL79" s="152">
        <f t="shared" ca="1" si="97"/>
        <v>0</v>
      </c>
      <c r="EM79" s="152">
        <f t="shared" ca="1" si="98"/>
        <v>0</v>
      </c>
      <c r="EN79" s="152">
        <f t="shared" ca="1" si="99"/>
        <v>0</v>
      </c>
      <c r="EO79" s="152">
        <f t="shared" ca="1" si="100"/>
        <v>0</v>
      </c>
      <c r="EP79" s="152">
        <f t="shared" ca="1" si="101"/>
        <v>0</v>
      </c>
      <c r="EQ79" s="152">
        <f t="shared" ca="1" si="102"/>
        <v>0</v>
      </c>
      <c r="ER79" s="152">
        <f t="shared" ca="1" si="103"/>
        <v>0</v>
      </c>
      <c r="ES79" s="152">
        <f t="shared" ca="1" si="104"/>
        <v>0</v>
      </c>
      <c r="ET79" s="152">
        <f t="shared" ca="1" si="105"/>
        <v>0</v>
      </c>
      <c r="EU79" s="154">
        <f t="shared" ref="EU79:EU110" ca="1" si="201">COUNTIF(EI79:ET79,"3/3")+COUNTIF(EI79:ET79,"2/3")+COUNTIF(EI79:ET79,"1/3")+COUNTIF(EI79:ET79,"1/4")</f>
        <v>0</v>
      </c>
      <c r="EV79" s="152" t="str">
        <f t="shared" ref="EV79:EV110" ca="1" si="202">IF(OR(GM79="入学",GM79="在籍",GM79="家計急変",GM79="留学",GM79="編入学",GM79="退学",GM79="除籍",GM79="卒業",GM79="支援停止",GM79="認定取消",GM79="編入学○",GM79="早期卒業",GM79="支援終了",GM79="停学終了",GM79="次年度扱"),EI79,"")</f>
        <v/>
      </c>
      <c r="EW79" s="152" t="str">
        <f t="shared" ref="EW79:EW110" ca="1" si="203">IF(OR(GN79="入学",GN79="在籍",GN79="家計急変",GN79="留学",GN79="編入学",GN79="退学",GN79="除籍",GN79="卒業",GN79="支援停止",GN79="認定取消",GN79="編入学○",GN79="早期卒業",GN79="支援終了",GN79="停学終了",GN79="次年度扱"),EJ79,"")</f>
        <v/>
      </c>
      <c r="EX79" s="152" t="str">
        <f t="shared" ref="EX79:EX110" ca="1" si="204">IF(OR(GO79="入学",GO79="在籍",GO79="家計急変",GO79="留学",GO79="編入学",GO79="退学",GO79="除籍",GO79="卒業",GO79="支援停止",GO79="認定取消",GO79="編入学○",GO79="早期卒業",GO79="支援終了",GO79="停学終了",GO79="次年度扱"),EK79,"")</f>
        <v/>
      </c>
      <c r="EY79" s="152" t="str">
        <f t="shared" ref="EY79:EY110" ca="1" si="205">IF(OR(GP79="入学",GP79="在籍",GP79="家計急変",GP79="留学",GP79="編入学",GP79="退学",GP79="除籍",GP79="卒業",GP79="支援停止",GP79="認定取消",GP79="編入学○",GP79="早期卒業",GP79="支援終了",GP79="停学終了",GP79="次年度扱"),EL79,"")</f>
        <v/>
      </c>
      <c r="EZ79" s="152" t="str">
        <f t="shared" ref="EZ79:EZ110" ca="1" si="206">IF(OR(GQ79="入学",GQ79="在籍",GQ79="家計急変",GQ79="留学",GQ79="編入学",GQ79="退学",GQ79="除籍",GQ79="卒業",GQ79="支援停止",GQ79="認定取消",GQ79="編入学○",GQ79="早期卒業",GQ79="支援終了",GQ79="停学終了",GQ79="次年度扱"),EM79,"")</f>
        <v/>
      </c>
      <c r="FA79" s="152" t="str">
        <f t="shared" ref="FA79:FA110" ca="1" si="207">IF(OR(GR79="入学",GR79="在籍",GR79="家計急変",GR79="留学",GR79="編入学",GR79="退学",GR79="除籍",GR79="卒業",GR79="支援停止",GR79="認定取消",GR79="編入学○",GR79="早期卒業",GR79="支援終了",GR79="停学終了",GR79="次年度扱"),EN79,"")</f>
        <v/>
      </c>
      <c r="FB79" s="152" t="str">
        <f t="shared" ref="FB79:FB110" ca="1" si="208">IF(OR(GS79="入学",GS79="在籍",GS79="家計急変",GS79="留学",GS79="編入学",GS79="退学",GS79="除籍",GS79="卒業",GS79="支援停止",GS79="認定取消",GS79="編入学○",GS79="早期卒業",GS79="支援終了",GS79="停学終了",GS79="次年度扱"),EO79,"")</f>
        <v/>
      </c>
      <c r="FC79" s="152" t="str">
        <f t="shared" ref="FC79:FC110" ca="1" si="209">IF(OR(GT79="入学",GT79="在籍",GT79="家計急変",GT79="留学",GT79="編入学",GT79="退学",GT79="除籍",GT79="卒業",GT79="支援停止",GT79="認定取消",GT79="編入学○",GT79="早期卒業",GT79="支援終了",GT79="停学終了",GT79="次年度扱"),EP79,"")</f>
        <v/>
      </c>
      <c r="FD79" s="152" t="str">
        <f t="shared" ref="FD79:FD110" ca="1" si="210">IF(OR(GU79="入学",GU79="在籍",GU79="家計急変",GU79="留学",GU79="編入学",GU79="退学",GU79="除籍",GU79="卒業",GU79="支援停止",GU79="認定取消",GU79="編入学○",GU79="早期卒業",GU79="支援終了",GU79="停学終了",GU79="次年度扱"),EQ79,"")</f>
        <v/>
      </c>
      <c r="FE79" s="152" t="str">
        <f t="shared" ref="FE79:FE110" ca="1" si="211">IF(OR(GV79="入学",GV79="在籍",GV79="家計急変",GV79="留学",GV79="編入学",GV79="退学",GV79="除籍",GV79="卒業",GV79="支援停止",GV79="認定取消",GV79="編入学○",GV79="早期卒業",GV79="支援終了",GV79="停学終了",GV79="次年度扱"),ER79,"")</f>
        <v/>
      </c>
      <c r="FF79" s="152" t="str">
        <f t="shared" ref="FF79:FF110" ca="1" si="212">IF(OR(GW79="入学",GW79="在籍",GW79="家計急変",GW79="留学",GW79="編入学",GW79="退学",GW79="除籍",GW79="卒業",GW79="支援停止",GW79="認定取消",GW79="編入学○",GW79="早期卒業",GW79="支援終了",GW79="停学終了",GW79="次年度扱"),ES79,"")</f>
        <v/>
      </c>
      <c r="FG79" s="152" t="str">
        <f t="shared" ref="FG79:FG110" ca="1" si="213">IF(OR(GX79="入学",GX79="在籍",GX79="家計急変",GX79="留学",GX79="編入学",GX79="退学",GX79="除籍",GX79="卒業",GX79="支援停止",GX79="認定取消",GX79="編入学○",GX79="早期卒業",GX79="支援終了",GX79="停学終了",GX79="次年度扱"),ET79,"")</f>
        <v/>
      </c>
      <c r="FH79" s="154">
        <f t="shared" ca="1" si="145"/>
        <v>0</v>
      </c>
      <c r="FI79" s="152">
        <f t="shared" ref="FI79:FI110" ca="1" si="214">IF(EU79=GY79,0,1)</f>
        <v>0</v>
      </c>
      <c r="FJ79" s="153"/>
      <c r="FK79" s="152">
        <f t="shared" ca="1" si="107"/>
        <v>0</v>
      </c>
      <c r="FL79" s="152">
        <f t="shared" ca="1" si="108"/>
        <v>0</v>
      </c>
      <c r="FM79" s="152">
        <f t="shared" ca="1" si="109"/>
        <v>0</v>
      </c>
      <c r="FN79" s="152">
        <f t="shared" ca="1" si="110"/>
        <v>0</v>
      </c>
      <c r="FO79" s="153"/>
      <c r="FP79" s="158" t="str">
        <f t="shared" ca="1" si="111"/>
        <v/>
      </c>
      <c r="FQ79" s="243" t="str">
        <f t="shared" ca="1" si="112"/>
        <v/>
      </c>
      <c r="FR79" s="159" t="str">
        <f t="shared" ca="1" si="113"/>
        <v/>
      </c>
      <c r="FS79" s="160"/>
      <c r="FT79" s="161">
        <f t="shared" ca="1" si="114"/>
        <v>0</v>
      </c>
      <c r="FU79" s="162">
        <f t="shared" ca="1" si="115"/>
        <v>0</v>
      </c>
      <c r="FV79" s="162">
        <f t="shared" ca="1" si="116"/>
        <v>0</v>
      </c>
      <c r="FW79" s="162">
        <f t="shared" ca="1" si="117"/>
        <v>0</v>
      </c>
      <c r="FX79" s="162">
        <f t="shared" ca="1" si="118"/>
        <v>0</v>
      </c>
      <c r="FY79" s="162">
        <f t="shared" ca="1" si="119"/>
        <v>0</v>
      </c>
      <c r="FZ79" s="162">
        <f t="shared" ca="1" si="120"/>
        <v>0</v>
      </c>
      <c r="GA79" s="162">
        <f t="shared" ca="1" si="121"/>
        <v>0</v>
      </c>
      <c r="GB79" s="162">
        <f t="shared" ca="1" si="122"/>
        <v>0</v>
      </c>
      <c r="GC79" s="162">
        <f t="shared" ca="1" si="123"/>
        <v>0</v>
      </c>
      <c r="GD79" s="162">
        <f t="shared" ca="1" si="124"/>
        <v>0</v>
      </c>
      <c r="GE79" s="162">
        <f t="shared" ca="1" si="125"/>
        <v>0</v>
      </c>
      <c r="GF79" s="162">
        <f t="shared" ca="1" si="126"/>
        <v>0</v>
      </c>
      <c r="GG79" s="161">
        <f t="shared" ca="1" si="127"/>
        <v>0</v>
      </c>
      <c r="GH79" s="161">
        <f t="shared" ca="1" si="128"/>
        <v>0</v>
      </c>
      <c r="GI79" s="161">
        <f t="shared" ca="1" si="129"/>
        <v>0</v>
      </c>
      <c r="GJ79" s="161">
        <f t="shared" ca="1" si="130"/>
        <v>0</v>
      </c>
      <c r="GK79" s="161">
        <f t="shared" ca="1" si="131"/>
        <v>0</v>
      </c>
      <c r="GL79" s="157"/>
      <c r="GM79" s="163">
        <f t="shared" ref="GM79:GM142" ca="1" si="215">OFFSET($A$1,CF79,35)</f>
        <v>0</v>
      </c>
      <c r="GN79" s="163">
        <f t="shared" ref="GN79:GN142" ca="1" si="216">OFFSET($A$1,CF79,36)</f>
        <v>0</v>
      </c>
      <c r="GO79" s="163">
        <f t="shared" ref="GO79:GO142" ca="1" si="217">OFFSET($A$1,CF79,37)</f>
        <v>0</v>
      </c>
      <c r="GP79" s="163">
        <f t="shared" ref="GP79:GP142" ca="1" si="218">OFFSET($A$1,CF79,38)</f>
        <v>0</v>
      </c>
      <c r="GQ79" s="163">
        <f t="shared" ref="GQ79:GQ142" ca="1" si="219">OFFSET($A$1,CF79,39)</f>
        <v>0</v>
      </c>
      <c r="GR79" s="163">
        <f t="shared" ref="GR79:GR142" ca="1" si="220">OFFSET($A$1,CF79,40)</f>
        <v>0</v>
      </c>
      <c r="GS79" s="163">
        <f t="shared" ref="GS79:GS142" ca="1" si="221">OFFSET($A$1,CF79,41)</f>
        <v>0</v>
      </c>
      <c r="GT79" s="163">
        <f t="shared" ref="GT79:GT142" ca="1" si="222">OFFSET($A$1,CF79,42)</f>
        <v>0</v>
      </c>
      <c r="GU79" s="163">
        <f t="shared" ref="GU79:GU142" ca="1" si="223">OFFSET($A$1,CF79,43)</f>
        <v>0</v>
      </c>
      <c r="GV79" s="163">
        <f t="shared" ref="GV79:GV142" ca="1" si="224">OFFSET($A$1,CF79,44)</f>
        <v>0</v>
      </c>
      <c r="GW79" s="163">
        <f t="shared" ref="GW79:GW142" ca="1" si="225">OFFSET($A$1,CF79,45)</f>
        <v>0</v>
      </c>
      <c r="GX79" s="164">
        <f t="shared" ref="GX79:GX142" ca="1" si="226">OFFSET($A$1,CF79,46)</f>
        <v>0</v>
      </c>
      <c r="GY79" s="165">
        <f t="shared" ca="1" si="132"/>
        <v>0</v>
      </c>
      <c r="GZ79" s="165">
        <f t="shared" ca="1" si="133"/>
        <v>0</v>
      </c>
      <c r="HA79" s="166">
        <f t="shared" ca="1" si="134"/>
        <v>0</v>
      </c>
      <c r="HB79" s="245">
        <f t="shared" ca="1" si="135"/>
        <v>1</v>
      </c>
      <c r="HC79" s="166">
        <f t="shared" ca="1" si="136"/>
        <v>0</v>
      </c>
      <c r="HD79" s="167">
        <f t="shared" ref="HD79:HD142" ca="1" si="227">OFFSET($A$1,CF79,47)</f>
        <v>0</v>
      </c>
      <c r="HE79" s="168">
        <f t="shared" ref="HE79:HE142" ca="1" si="228">OFFSET($A$1,CF79,48)</f>
        <v>0</v>
      </c>
      <c r="HF79" s="169">
        <f t="shared" ref="HF79:HF142" ca="1" si="229">OFFSET($A$1,CF79,49)</f>
        <v>0</v>
      </c>
      <c r="HG79" s="170" t="str">
        <f t="shared" ca="1" si="137"/>
        <v/>
      </c>
      <c r="HH79" s="171">
        <f t="shared" ca="1" si="138"/>
        <v>0</v>
      </c>
      <c r="HI79" s="246" t="str">
        <f t="shared" ca="1" si="139"/>
        <v/>
      </c>
      <c r="HJ79" s="221">
        <f t="shared" ca="1" si="140"/>
        <v>0</v>
      </c>
      <c r="HK79" s="249">
        <f t="shared" ca="1" si="141"/>
        <v>1</v>
      </c>
      <c r="HL79" s="197">
        <f t="shared" ca="1" si="142"/>
        <v>0</v>
      </c>
      <c r="HN79" s="162" t="str">
        <f t="shared" ref="HN79:HS110" ca="1" si="230">IF(OR(GM79="入学",GM79="在籍",GM79="家計急変",GM79="留学",GM79="編入学",GM79="退学",GM79="除籍",GM79="卒業",GM79="支援停止",GM79="認定取消",GM79="編入学○",GM79="早期卒業",GM79="支援終了",GM79="停学終了",),FT79,"")</f>
        <v/>
      </c>
      <c r="HO79" s="161" t="str">
        <f t="shared" ca="1" si="230"/>
        <v/>
      </c>
      <c r="HP79" s="161" t="str">
        <f t="shared" ca="1" si="230"/>
        <v/>
      </c>
      <c r="HQ79" s="161" t="str">
        <f t="shared" ca="1" si="230"/>
        <v/>
      </c>
      <c r="HR79" s="161" t="str">
        <f t="shared" ca="1" si="230"/>
        <v/>
      </c>
      <c r="HS79" s="161" t="str">
        <f t="shared" ca="1" si="230"/>
        <v/>
      </c>
      <c r="HT79" s="161" t="str">
        <f t="shared" ref="HT79:HY110" ca="1" si="231">IF(OR(GS79="入学",GS79="在籍",GS79="家計急変",GS79="留学",GS79="編入学",GS79="退学",GS79="除籍",GS79="卒業",GS79="支援停止",GS79="認定取消",GS79="編入学○",GS79="早期卒業",GS79="支援終了",GS79="停学終了",),GA79,"")</f>
        <v/>
      </c>
      <c r="HU79" s="161" t="str">
        <f t="shared" ca="1" si="231"/>
        <v/>
      </c>
      <c r="HV79" s="161" t="str">
        <f t="shared" ca="1" si="231"/>
        <v/>
      </c>
      <c r="HW79" s="161" t="str">
        <f t="shared" ca="1" si="231"/>
        <v/>
      </c>
      <c r="HX79" s="161" t="str">
        <f t="shared" ca="1" si="231"/>
        <v/>
      </c>
      <c r="HY79" s="161" t="str">
        <f t="shared" ca="1" si="231"/>
        <v/>
      </c>
      <c r="HZ79" s="161">
        <f t="shared" ca="1" si="143"/>
        <v>0</v>
      </c>
      <c r="IA79" s="244">
        <f t="shared" ca="1" si="144"/>
        <v>0</v>
      </c>
    </row>
    <row r="80" spans="2:235">
      <c r="B80" s="129">
        <v>66</v>
      </c>
      <c r="C80" s="295"/>
      <c r="D80" s="296"/>
      <c r="E80" s="297"/>
      <c r="F80" s="298"/>
      <c r="G80" s="18"/>
      <c r="H80" s="3"/>
      <c r="I80" s="3"/>
      <c r="J80" s="4"/>
      <c r="K80" s="295"/>
      <c r="L80" s="296"/>
      <c r="M80" s="208"/>
      <c r="N80" s="19"/>
      <c r="O80" s="11"/>
      <c r="P80" s="19"/>
      <c r="Q80" s="11"/>
      <c r="R80" s="3"/>
      <c r="S80" s="5"/>
      <c r="T80" s="6"/>
      <c r="U80" s="1"/>
      <c r="V80" s="8"/>
      <c r="W80" s="2"/>
      <c r="X80" s="8"/>
      <c r="Y80" s="9"/>
      <c r="Z80" s="10"/>
      <c r="AA80" s="9"/>
      <c r="AB80" s="10"/>
      <c r="AC80" s="9"/>
      <c r="AD80" s="10"/>
      <c r="AE80" s="9"/>
      <c r="AF80" s="10"/>
      <c r="AG80" s="9"/>
      <c r="AH80" s="10"/>
      <c r="AI80" s="9"/>
      <c r="AJ80" s="15"/>
      <c r="AK80" s="16"/>
      <c r="AL80" s="15"/>
      <c r="AM80" s="16"/>
      <c r="AN80" s="15"/>
      <c r="AO80" s="16"/>
      <c r="AP80" s="15"/>
      <c r="AQ80" s="16"/>
      <c r="AR80" s="15"/>
      <c r="AS80" s="16"/>
      <c r="AT80" s="15"/>
      <c r="AU80" s="16"/>
      <c r="AV80" s="216"/>
      <c r="AW80" s="210"/>
      <c r="AX80" s="12"/>
      <c r="AY80" s="19"/>
      <c r="AZ80" s="226"/>
      <c r="BA80" s="211"/>
      <c r="BB80" s="214" t="str">
        <f t="shared" ca="1" si="182"/>
        <v/>
      </c>
      <c r="BC80" s="209"/>
      <c r="BD80" s="209"/>
      <c r="BE80" s="130">
        <f t="shared" ref="BE80:BE143" ca="1" si="232">IA80</f>
        <v>0</v>
      </c>
      <c r="BF80" s="131"/>
      <c r="BG80" s="132" t="str">
        <f t="shared" ref="BG80:BG143" ca="1" si="233">IF(CR80=1,"○","")</f>
        <v>○</v>
      </c>
      <c r="BH80" s="132" t="str">
        <f t="shared" ref="BH80:BH143" ca="1" si="234">IF(DE80=1,"○","")</f>
        <v/>
      </c>
      <c r="BI80" s="132"/>
      <c r="BJ80" s="132" t="str">
        <f t="shared" ref="BJ80:BJ143" ca="1" si="235">IF(DI80=1,"○","")</f>
        <v/>
      </c>
      <c r="BK80" s="132" t="str">
        <f t="shared" ref="BK80:BK143" ca="1" si="236">IF(HB80=1,"○","")</f>
        <v>○</v>
      </c>
      <c r="BL80" s="132"/>
      <c r="BM80" s="132"/>
      <c r="BN80" s="132" t="str">
        <f t="shared" ref="BN80:BN143" ca="1" si="237">IF(HI80=1,"○","")</f>
        <v/>
      </c>
      <c r="BO80" s="132" t="str">
        <f t="shared" ref="BO80:BO143" ca="1" si="238">IF(HK80="","","○")</f>
        <v>○</v>
      </c>
      <c r="BP80" s="132" t="str">
        <f t="shared" ref="BP80:BP143" ca="1" si="239">IF(FQ80="","","○")</f>
        <v/>
      </c>
      <c r="BQ80" s="132"/>
      <c r="BR80" s="172"/>
      <c r="BS80" s="174"/>
      <c r="BT80" s="174"/>
      <c r="BU80" s="174"/>
      <c r="BV80" s="174"/>
      <c r="BW80" s="174"/>
      <c r="BX80" s="174"/>
      <c r="BY80" s="174"/>
      <c r="BZ80" s="174"/>
      <c r="CA80" s="174"/>
      <c r="CB80" s="174"/>
      <c r="CC80" s="174"/>
      <c r="CD80" s="174"/>
      <c r="CE80" s="175"/>
      <c r="CF80" s="26">
        <v>79</v>
      </c>
      <c r="CG80" s="136">
        <f t="shared" ref="CG80:CG143" ca="1" si="240">OFFSET($A$1,CF80,1)</f>
        <v>66</v>
      </c>
      <c r="CH80" s="289">
        <f t="shared" ref="CH80:CH143" ca="1" si="241">OFFSET($A$1,CF80,2)</f>
        <v>0</v>
      </c>
      <c r="CI80" s="290"/>
      <c r="CJ80" s="291">
        <f t="shared" ref="CJ80:CJ143" ca="1" si="242">OFFSET($A$1,CF80,4)</f>
        <v>0</v>
      </c>
      <c r="CK80" s="292"/>
      <c r="CL80" s="137">
        <f t="shared" ref="CL80:CL143" ca="1" si="243">OFFSET($A$1,CF80,6)</f>
        <v>0</v>
      </c>
      <c r="CM80" s="136">
        <f t="shared" ref="CM80:CM143" ca="1" si="244">OFFSET($A$1,CF80,7)</f>
        <v>0</v>
      </c>
      <c r="CN80" s="138">
        <f t="shared" ref="CN80:CN143" ca="1" si="245">OFFSET($A$1,CF80,8)</f>
        <v>0</v>
      </c>
      <c r="CO80" s="139">
        <f t="shared" ref="CO80:CO143" ca="1" si="246">IF(OFFSET($A$1,CF80,9)="1年",1,IF(OFFSET($A$1,CF80,9)="１年",1,OFFSET($A$1,CF80,9)))</f>
        <v>0</v>
      </c>
      <c r="CP80" s="289">
        <f t="shared" ref="CP80:CP143" ca="1" si="247">OFFSET($A$1,CF80,10)</f>
        <v>0</v>
      </c>
      <c r="CQ80" s="290"/>
      <c r="CR80" s="241">
        <f t="shared" ref="CR80:CR143" ca="1" si="248">IF(CH80=0,1,IF(CL80=0,1,IF(CM80=0,1,IF(CN80=0,1,IF(CO80=0,1,IF(CP80=0,1,0))))))</f>
        <v>1</v>
      </c>
      <c r="CS80" s="140">
        <f t="shared" ref="CS80:CS143" ca="1" si="249">OFFSET($A$1,CF80,12)</f>
        <v>0</v>
      </c>
      <c r="CT80" s="256">
        <f t="shared" ca="1" si="183"/>
        <v>12</v>
      </c>
      <c r="CU80" s="141">
        <f t="shared" ref="CU80:CU143" ca="1" si="250">ROUNDDOWN(OFFSET($A$1,CF80,13),-2)</f>
        <v>0</v>
      </c>
      <c r="CV80" s="142">
        <f t="shared" ref="CV80:CV143" ca="1" si="251">IF(CM80=1,$CV$5,IF(CM80=2,$CV$6,IF(CM80=4,$CV$7,0)))</f>
        <v>0</v>
      </c>
      <c r="CW80" s="143">
        <f t="shared" ref="CW80:CW143" ca="1" si="252">IF(CZ80="○",MIN(CU80:CV80),0)</f>
        <v>0</v>
      </c>
      <c r="CX80" s="143">
        <f t="shared" ca="1" si="184"/>
        <v>0</v>
      </c>
      <c r="CY80" s="257">
        <f t="shared" ref="CY80:CY143" ca="1" si="253">MIN(CW80,CX80)/CT80</f>
        <v>0</v>
      </c>
      <c r="CZ80" s="136">
        <f t="shared" ref="CZ80:CZ143" ca="1" si="254">IF(OFFSET($A$1,CF80,14)="〇","○",OFFSET($A$1,CF80,14))</f>
        <v>0</v>
      </c>
      <c r="DA80" s="144">
        <f t="shared" ref="DA80:DA143" ca="1" si="255">ROUNDDOWN(OFFSET($A$1,CF80,15),-2)</f>
        <v>0</v>
      </c>
      <c r="DB80" s="143">
        <f t="shared" ref="DB80:DB143" ca="1" si="256">IF(CM80=1,$DB$5,IF(CM80=2,$DB$6,IF(CM80=4,$DB$7,0)))</f>
        <v>0</v>
      </c>
      <c r="DC80" s="143">
        <f t="shared" ref="DC80:DC143" ca="1" si="257">IF(DD80="○",IF(HL80="○",MIN(DA80:DB80),0),0)</f>
        <v>0</v>
      </c>
      <c r="DD80" s="136">
        <f t="shared" ref="DD80:DD143" ca="1" si="258">IF(OFFSET($A$1,CF80,16)="〇","○",OFFSET($A$1,CF80,16))</f>
        <v>0</v>
      </c>
      <c r="DE80" s="242">
        <f t="shared" ref="DE80:DE143" ca="1" si="259">IF(DD80="○",IF(CO80&gt;1,1,0),0)</f>
        <v>0</v>
      </c>
      <c r="DF80" s="136">
        <f t="shared" ref="DF80:DF143" ca="1" si="260">OFFSET($A$1,CF80,17)</f>
        <v>0</v>
      </c>
      <c r="DG80" s="145">
        <f t="shared" ref="DG80:DG143" ca="1" si="261">OFFSET($A$1,CF80,18)</f>
        <v>0</v>
      </c>
      <c r="DH80" s="146">
        <f t="shared" ref="DH80:DH143" ca="1" si="262">OFFSET($A$1,CF80,19)</f>
        <v>0</v>
      </c>
      <c r="DI80" s="242">
        <f t="shared" ref="DI80:DI143" ca="1" si="263">IF(DF80="○",IF(DH80=0,1,0),0)</f>
        <v>0</v>
      </c>
      <c r="DJ80" s="147"/>
      <c r="DK80" s="148">
        <f t="shared" ref="DK80:DK143" ca="1" si="264">IFERROR(ROUNDUP(GI80,-2),0)</f>
        <v>0</v>
      </c>
      <c r="DL80" s="148">
        <f t="shared" ref="DL80:DL143" ca="1" si="265">IFERROR(ROUNDUP(FQ80,-2),0)</f>
        <v>0</v>
      </c>
      <c r="DM80" s="149">
        <f t="shared" ref="DM80:DM143" ca="1" si="266">DK80+DL80</f>
        <v>0</v>
      </c>
      <c r="DN80" s="150">
        <f t="shared" ref="DN80:DN143" ca="1" si="267">IF(DM80=0,1,0)</f>
        <v>1</v>
      </c>
      <c r="DO80" s="147"/>
      <c r="DP80" s="151">
        <f t="shared" ref="DP80:DP143" ca="1" si="268">OFFSET($A$1,CF80,21)</f>
        <v>0</v>
      </c>
      <c r="DQ80" s="152">
        <f t="shared" ref="DQ80:DQ143" ca="1" si="269">IF(DP80=(3/3),"3/3",IF(DP80=(2/3),"2/3",IF(DP80=(1/3),"1/3",IF(DP80=(1/4),"1/4",DP80))))</f>
        <v>0</v>
      </c>
      <c r="DR80" s="152">
        <f t="shared" ca="1" si="185"/>
        <v>0</v>
      </c>
      <c r="DS80" s="152" t="str">
        <f t="shared" ca="1" si="186"/>
        <v/>
      </c>
      <c r="DT80" s="152">
        <f t="shared" ca="1" si="187"/>
        <v>0</v>
      </c>
      <c r="DU80" s="152" t="str">
        <f t="shared" ca="1" si="188"/>
        <v/>
      </c>
      <c r="DV80" s="153"/>
      <c r="DW80" s="151">
        <f t="shared" ca="1" si="189"/>
        <v>0</v>
      </c>
      <c r="DX80" s="145">
        <f t="shared" ca="1" si="190"/>
        <v>0</v>
      </c>
      <c r="DY80" s="145">
        <f t="shared" ca="1" si="191"/>
        <v>0</v>
      </c>
      <c r="DZ80" s="145">
        <f t="shared" ca="1" si="192"/>
        <v>0</v>
      </c>
      <c r="EA80" s="145">
        <f t="shared" ca="1" si="193"/>
        <v>0</v>
      </c>
      <c r="EB80" s="145">
        <f t="shared" ca="1" si="194"/>
        <v>0</v>
      </c>
      <c r="EC80" s="145">
        <f t="shared" ca="1" si="195"/>
        <v>0</v>
      </c>
      <c r="ED80" s="145">
        <f t="shared" ca="1" si="196"/>
        <v>0</v>
      </c>
      <c r="EE80" s="145">
        <f t="shared" ca="1" si="197"/>
        <v>0</v>
      </c>
      <c r="EF80" s="145">
        <f t="shared" ca="1" si="198"/>
        <v>0</v>
      </c>
      <c r="EG80" s="145">
        <f t="shared" ca="1" si="199"/>
        <v>0</v>
      </c>
      <c r="EH80" s="145">
        <f t="shared" ca="1" si="200"/>
        <v>0</v>
      </c>
      <c r="EI80" s="152">
        <f t="shared" ref="EI80:EI143" ca="1" si="270">IF(DW80=(3/3),"3/3",IF(DW80=(2/3),"2/3",IF(DW80=(1/3),"1/3",IF(DW80=(1/4),"1/4",DW80))))</f>
        <v>0</v>
      </c>
      <c r="EJ80" s="152">
        <f t="shared" ref="EJ80:EJ143" ca="1" si="271">IF(DX80=(3/3),"3/3",IF(DX80=(2/3),"2/3",IF(DX80=(1/3),"1/3",IF(DX80=(1/4),"1/4",DX80))))</f>
        <v>0</v>
      </c>
      <c r="EK80" s="152">
        <f t="shared" ref="EK80:EK143" ca="1" si="272">IF(DY80=(3/3),"3/3",IF(DY80=(2/3),"2/3",IF(DY80=(1/3),"1/3",IF(DY80=(1/4),"1/4",DY80))))</f>
        <v>0</v>
      </c>
      <c r="EL80" s="152">
        <f t="shared" ref="EL80:EL143" ca="1" si="273">IF(DZ80=(3/3),"3/3",IF(DZ80=(2/3),"2/3",IF(DZ80=(1/3),"1/3",IF(DZ80=(1/4),"1/4",DZ80))))</f>
        <v>0</v>
      </c>
      <c r="EM80" s="152">
        <f t="shared" ref="EM80:EM143" ca="1" si="274">IF(EA80=(3/3),"3/3",IF(EA80=(2/3),"2/3",IF(EA80=(1/3),"1/3",IF(EA80=(1/4),"1/4",EA80))))</f>
        <v>0</v>
      </c>
      <c r="EN80" s="152">
        <f t="shared" ref="EN80:EN143" ca="1" si="275">IF(EB80=(3/3),"3/3",IF(EB80=(2/3),"2/3",IF(EB80=(1/3),"1/3",IF(EB80=(1/4),"1/4",EB80))))</f>
        <v>0</v>
      </c>
      <c r="EO80" s="152">
        <f t="shared" ref="EO80:EO143" ca="1" si="276">IF(EC80=(3/3),"3/3",IF(EC80=(2/3),"2/3",IF(EC80=(1/3),"1/3",IF(EC80=(1/4),"1/4",EC80))))</f>
        <v>0</v>
      </c>
      <c r="EP80" s="152">
        <f t="shared" ref="EP80:EP143" ca="1" si="277">IF(ED80=(3/3),"3/3",IF(ED80=(2/3),"2/3",IF(ED80=(1/3),"1/3",IF(ED80=(1/4),"1/4",ED80))))</f>
        <v>0</v>
      </c>
      <c r="EQ80" s="152">
        <f t="shared" ref="EQ80:EQ143" ca="1" si="278">IF(EE80=(3/3),"3/3",IF(EE80=(2/3),"2/3",IF(EE80=(1/3),"1/3",IF(EE80=(1/4),"1/4",EE80))))</f>
        <v>0</v>
      </c>
      <c r="ER80" s="152">
        <f t="shared" ref="ER80:ER143" ca="1" si="279">IF(EF80=(3/3),"3/3",IF(EF80=(2/3),"2/3",IF(EF80=(1/3),"1/3",IF(EF80=(1/4),"1/4",EF80))))</f>
        <v>0</v>
      </c>
      <c r="ES80" s="152">
        <f t="shared" ref="ES80:ES143" ca="1" si="280">IF(EG80=(3/3),"3/3",IF(EG80=(2/3),"2/3",IF(EG80=(1/3),"1/3",IF(EG80=(1/4),"1/4",EG80))))</f>
        <v>0</v>
      </c>
      <c r="ET80" s="152">
        <f t="shared" ref="ET80:ET143" ca="1" si="281">IF(EH80=(3/3),"3/3",IF(EH80=(2/3),"2/3",IF(EH80=(1/3),"1/3",IF(EH80=(1/4),"1/4",EH80))))</f>
        <v>0</v>
      </c>
      <c r="EU80" s="154">
        <f t="shared" ca="1" si="201"/>
        <v>0</v>
      </c>
      <c r="EV80" s="152" t="str">
        <f t="shared" ca="1" si="202"/>
        <v/>
      </c>
      <c r="EW80" s="152" t="str">
        <f t="shared" ca="1" si="203"/>
        <v/>
      </c>
      <c r="EX80" s="152" t="str">
        <f t="shared" ca="1" si="204"/>
        <v/>
      </c>
      <c r="EY80" s="152" t="str">
        <f t="shared" ca="1" si="205"/>
        <v/>
      </c>
      <c r="EZ80" s="152" t="str">
        <f t="shared" ca="1" si="206"/>
        <v/>
      </c>
      <c r="FA80" s="152" t="str">
        <f t="shared" ca="1" si="207"/>
        <v/>
      </c>
      <c r="FB80" s="152" t="str">
        <f t="shared" ca="1" si="208"/>
        <v/>
      </c>
      <c r="FC80" s="152" t="str">
        <f t="shared" ca="1" si="209"/>
        <v/>
      </c>
      <c r="FD80" s="152" t="str">
        <f t="shared" ca="1" si="210"/>
        <v/>
      </c>
      <c r="FE80" s="152" t="str">
        <f t="shared" ca="1" si="211"/>
        <v/>
      </c>
      <c r="FF80" s="152" t="str">
        <f t="shared" ca="1" si="212"/>
        <v/>
      </c>
      <c r="FG80" s="152" t="str">
        <f t="shared" ca="1" si="213"/>
        <v/>
      </c>
      <c r="FH80" s="154">
        <f t="shared" ca="1" si="145"/>
        <v>0</v>
      </c>
      <c r="FI80" s="152">
        <f t="shared" ca="1" si="214"/>
        <v>0</v>
      </c>
      <c r="FJ80" s="153"/>
      <c r="FK80" s="152">
        <f t="shared" ref="FK80:FK143" ca="1" si="282">IF(COUNTIF(EV80:FA80,"1/4"),"1","0")+IF(COUNTIF(EV80:FA80,"1/3"),"1","0")+IF(COUNTIF(EV80:FA80,"2/3"),"1","0")+IF(COUNTIF(EV80:FA80,"3/3"),"1","0")</f>
        <v>0</v>
      </c>
      <c r="FL80" s="152">
        <f t="shared" ref="FL80:FL143" ca="1" si="283">IF(COUNTIF(FB80:FG80,"1/4"),"1","0")+IF(COUNTIF(FB80:FG80,"1/3"),"1","0")+IF(COUNTIF(FB80:FG80,"2/3"),"1","0")+IF(COUNTIF(FB80:FG80,"3/3"),"1","0")</f>
        <v>0</v>
      </c>
      <c r="FM80" s="152">
        <f t="shared" ref="FM80:FM143" ca="1" si="284">IF(FK80&gt;1,1,IF(FL80&gt;1,1,0))</f>
        <v>0</v>
      </c>
      <c r="FN80" s="152">
        <f t="shared" ref="FN80:FN143" ca="1" si="285">IF(HA80="○",0,IF(FM80=1,1,0))</f>
        <v>0</v>
      </c>
      <c r="FO80" s="153"/>
      <c r="FP80" s="158" t="str">
        <f t="shared" ref="FP80:FP143" ca="1" si="286">IF(DT80="3/3",DC80*(3/3),IF(DT80="2/3",DC80*(2/3),IF(DT80="1/3",DC80*(1/3),IF(DT80="1/4",DC80*(1/4),""))))</f>
        <v/>
      </c>
      <c r="FQ80" s="243" t="str">
        <f t="shared" ref="FQ80:FQ143" ca="1" si="287">IF(IFERROR(FIND("入学",GM80&amp;GN80&amp;GO80&amp;GP80&amp;GQ80&amp;GR80&amp;GS80&amp;GT80&amp;GU80&amp;GV80&amp;GW80&amp;GX80),0)+IFERROR(FIND("家計急変",GM80&amp;GN80&amp;GO80&amp;GP80&amp;GQ80&amp;GR80&amp;GS80&amp;GT80&amp;GU80&amp;GV80&amp;GW80&amp;GX80),0)+IFERROR(FIND("遡及取消",GM80&amp;GN80&amp;GO80&amp;GP80&amp;GQ80&amp;GR80&amp;GS80&amp;GT80&amp;GU80&amp;GV80&amp;GW80&amp;GX80),0)+IFERROR(FIND("次年度扱",GM80&amp;GN80&amp;GO80&amp;GP80&amp;GQ80&amp;GR80&amp;GS80&amp;GT80&amp;GU80&amp;GV80&amp;GW80&amp;GX80),0)=0,"",IFERROR(ROUNDUP(FP80,-2),""))</f>
        <v/>
      </c>
      <c r="FR80" s="159" t="str">
        <f t="shared" ref="FR80:FR143" ca="1" si="288">IF(FP80&lt;&gt;"",IF(FQ80="","○",""),"")</f>
        <v/>
      </c>
      <c r="FS80" s="160"/>
      <c r="FT80" s="161">
        <f t="shared" ref="FT80:FT143" ca="1" si="289">IF(EV80="3/3",CY80*(3/3),IF(EV80="2/3",C80*(2/3),IF(EV80="1/3",CY80*(1/3),IF(EV80="1/4",CY80*(1/4),IF(EV80="",0)))))</f>
        <v>0</v>
      </c>
      <c r="FU80" s="162">
        <f t="shared" ref="FU80:FU143" ca="1" si="290">IF(EW80="3/3",CY80*(3/3),IF(EW80="2/3",CY80*(2/3),IF(EW80="1/3",CY80*(1/3),IF(EW80="1/4",CY80*(1/4),IF(EW80="",0)))))</f>
        <v>0</v>
      </c>
      <c r="FV80" s="162">
        <f t="shared" ref="FV80:FV143" ca="1" si="291">IF(EX80="3/3",CY80*(3/3),IF(EX80="2/3",CY80*(2/3),IF(EX80="1/3",CY80*(1/3),IF(EX80="1/4",CY80*(1/4),IF(EX80="",0)))))</f>
        <v>0</v>
      </c>
      <c r="FW80" s="162">
        <f t="shared" ref="FW80:FW143" ca="1" si="292">IF(EY80="3/3",CY80*(3/3),IF(EY80="2/3",CY80*(2/3),IF(EY80="1/3",CY80*(1/3),IF(EY80="1/4",CY80*(1/4),IF(EY80="",0)))))</f>
        <v>0</v>
      </c>
      <c r="FX80" s="162">
        <f t="shared" ref="FX80:FX143" ca="1" si="293">IF(EZ80="3/3",CY80*(3/3),IF(EZ80="2/3",CY80*(2/3),IF(EZ80="1/3",CY80*(1/3),IF(EZ80="1/4",CY80*(1/4),IF(EZ80="",0)))))</f>
        <v>0</v>
      </c>
      <c r="FY80" s="162">
        <f t="shared" ref="FY80:FY143" ca="1" si="294">IF(FA80="3/3",CY80*(3/3),IF(FA80="2/3",CY80*(2/3),IF(FA80="1/3",CY80*(1/3),IF(FA80="1/4",CY80*(1/4),IF(FA80="",0)))))</f>
        <v>0</v>
      </c>
      <c r="FZ80" s="162">
        <f t="shared" ref="FZ80:FZ143" ca="1" si="295">SUM(FT80:FY80)</f>
        <v>0</v>
      </c>
      <c r="GA80" s="162">
        <f t="shared" ref="GA80:GA143" ca="1" si="296">IF(FB80="3/3",CY80*(3/3),IF(FB80="2/3",CY80*(2/3),IF(FB80="1/3",CY80*(1/3),IF(FB80="1/4",CY80*(1/4),IF(FB80="",0)))))</f>
        <v>0</v>
      </c>
      <c r="GB80" s="162">
        <f t="shared" ref="GB80:GB143" ca="1" si="297">IF(FC80="3/3",CY80*(3/3),IF(FC80="2/3",CY80*(2/3),IF(FC80="1/3",CY80*(1/3),IF(FC80="1/4",CY80*(1/4),IF(FC80="",0)))))</f>
        <v>0</v>
      </c>
      <c r="GC80" s="162">
        <f t="shared" ref="GC80:GC143" ca="1" si="298">IF(FD80="3/3",CY80*(3/3),IF(FD80="2/3",CY80*(2/3),IF(FD80="1/3",CY80*(1/3),IF(FD80="1/4",CY80*(1/4),IF(FD80="",0)))))</f>
        <v>0</v>
      </c>
      <c r="GD80" s="162">
        <f t="shared" ref="GD80:GD143" ca="1" si="299">IF(FE80="3/3",CY80*(3/3),IF(FE80="2/3",CY80*(2/3),IF(FE80="1/3",CY80*(1/3),IF(FE80="1/4",CY80*(1/4),IF(FE80="",0)))))</f>
        <v>0</v>
      </c>
      <c r="GE80" s="162">
        <f t="shared" ref="GE80:GE143" ca="1" si="300">IF(FF80="3/3",CY80*(3/3),IF(FF80="2/3",CY80*(2/3),IF(FF80="1/3",CY80*(1/3),IF(FF80="1/4",CY80*(1/4),IF(FF80="",0)))))</f>
        <v>0</v>
      </c>
      <c r="GF80" s="162">
        <f t="shared" ref="GF80:GF143" ca="1" si="301">IF(FG80="3/3",CY80*(3/3),IF(FG80="2/3",CY80*(2/3),IF(FG80="1/3",CY80*(1/3),IF(FG80="1/4",CY80*(1/4),IF(FG80="",0)))))</f>
        <v>0</v>
      </c>
      <c r="GG80" s="161">
        <f t="shared" ref="GG80:GG143" ca="1" si="302">SUM(GA80:GF80)</f>
        <v>0</v>
      </c>
      <c r="GH80" s="161">
        <f t="shared" ref="GH80:GH143" ca="1" si="303">IF(HG80&lt;&gt;1,0,1)</f>
        <v>0</v>
      </c>
      <c r="GI80" s="161">
        <f t="shared" ref="GI80:GI143" ca="1" si="304">IF(GH80=1,IF(ROUNDUP(FZ80+GG80,-2)&lt;HH80,ROUNDUP(FZ80+GG80,-2),HH80),ROUNDUP(FZ80+GG80,-2))</f>
        <v>0</v>
      </c>
      <c r="GJ80" s="161">
        <f t="shared" ref="GJ80:GJ143" ca="1" si="305">IF(HA80&lt;1,IF(GH80&lt;1,ROUNDUP(FZ80,-2),""),"")</f>
        <v>0</v>
      </c>
      <c r="GK80" s="161">
        <f t="shared" ref="GK80:GK143" ca="1" si="306">IF(HA80&lt;1,IF(GH80&lt;1,GI80-GJ80,""),"")</f>
        <v>0</v>
      </c>
      <c r="GL80" s="157"/>
      <c r="GM80" s="163">
        <f t="shared" ca="1" si="215"/>
        <v>0</v>
      </c>
      <c r="GN80" s="163">
        <f t="shared" ca="1" si="216"/>
        <v>0</v>
      </c>
      <c r="GO80" s="163">
        <f t="shared" ca="1" si="217"/>
        <v>0</v>
      </c>
      <c r="GP80" s="163">
        <f t="shared" ca="1" si="218"/>
        <v>0</v>
      </c>
      <c r="GQ80" s="163">
        <f t="shared" ca="1" si="219"/>
        <v>0</v>
      </c>
      <c r="GR80" s="163">
        <f t="shared" ca="1" si="220"/>
        <v>0</v>
      </c>
      <c r="GS80" s="163">
        <f t="shared" ca="1" si="221"/>
        <v>0</v>
      </c>
      <c r="GT80" s="163">
        <f t="shared" ca="1" si="222"/>
        <v>0</v>
      </c>
      <c r="GU80" s="163">
        <f t="shared" ca="1" si="223"/>
        <v>0</v>
      </c>
      <c r="GV80" s="163">
        <f t="shared" ca="1" si="224"/>
        <v>0</v>
      </c>
      <c r="GW80" s="163">
        <f t="shared" ca="1" si="225"/>
        <v>0</v>
      </c>
      <c r="GX80" s="164">
        <f t="shared" ca="1" si="226"/>
        <v>0</v>
      </c>
      <c r="GY80" s="165">
        <f t="shared" ref="GY80:GY143" ca="1" si="307">COUNTIF(GM80:GX80,"入学")+COUNTIF(GM80:GX80,"在籍")+COUNTIF(GM80:GX80,"家計急変")+COUNTIF(GM80:GX80,"留学")+COUNTIF(GM80:GX80,"編入学")+COUNTIF(GM80:GX80,"退学")+COUNTIF(GM80:GX80,"除籍")+COUNTIF(GM80:GX80,"卒業")+COUNTIF(GM80:GX80,"支援停止")+COUNTIF(GM80:GX80,"認定取消")+COUNTIF(GM80:GX80,"編入学○")+COUNTIF(GM80:GX80,"早期卒業")+COUNTIF(GM80:GX80,"支援終了")+COUNTIF(GM80:GX80,"停学終了")+COUNTIF(GM80:GX80,"次年度扱")</f>
        <v>0</v>
      </c>
      <c r="GZ80" s="165">
        <f t="shared" ref="GZ80:GZ143" ca="1" si="308">IF(GY80&gt;1,IF(GY80&lt;&gt;12,IF(GY80&lt;&gt;6,"○",0),0),0)</f>
        <v>0</v>
      </c>
      <c r="HA80" s="166">
        <f t="shared" ref="HA80:HA143" ca="1" si="309">IF(COUNTIF(GM80:GX80,"家計急変")&gt;0,"○",0)</f>
        <v>0</v>
      </c>
      <c r="HB80" s="245">
        <f t="shared" ref="HB80:HB143" ca="1" si="310">IF(GM80=0,1,IF(GN80=0,1,IF(GO80=0,1,IF(GP80=0,1,IF(GQ80=0,1,IF(GR80=0,1,IF(GS80=0,1,IF(GT80=0,1,IF(GU80=0,1,IF(GV80=0,1,IF(GW80=0,1,IF(GX80=0,1,0))))))))))))</f>
        <v>1</v>
      </c>
      <c r="HC80" s="166">
        <f t="shared" ref="HC80:HC143" ca="1" si="311">COUNTIF(GM80:GX80,"退学")+COUNTIF(GM80:GX80,"休学")</f>
        <v>0</v>
      </c>
      <c r="HD80" s="167">
        <f t="shared" ca="1" si="227"/>
        <v>0</v>
      </c>
      <c r="HE80" s="168">
        <f t="shared" ca="1" si="228"/>
        <v>0</v>
      </c>
      <c r="HF80" s="169">
        <f t="shared" ca="1" si="229"/>
        <v>0</v>
      </c>
      <c r="HG80" s="170" t="str">
        <f t="shared" ref="HG80:HG143" ca="1" si="312">IF(OFFSET($A$1,CF80,50)&lt;&gt;"",1,"")</f>
        <v/>
      </c>
      <c r="HH80" s="171">
        <f t="shared" ref="HH80:HH143" ca="1" si="313">IFERROR(ROUNDDOWN(SUBSTITUTE(OFFSET($A$1,CF80,50),"円",""),-2),0)</f>
        <v>0</v>
      </c>
      <c r="HI80" s="246" t="str">
        <f t="shared" ref="HI80:HI143" ca="1" si="314">IF(HG80="",IF(HC80&gt;0,1,""),"")</f>
        <v/>
      </c>
      <c r="HJ80" s="221">
        <f t="shared" ref="HJ80:HJ143" ca="1" si="315">OFFSET($A$1,CF80,51)</f>
        <v>0</v>
      </c>
      <c r="HK80" s="249">
        <f t="shared" ref="HK80:HK143" ca="1" si="316">IF(HJ80&gt;0,"",1)</f>
        <v>1</v>
      </c>
      <c r="HL80" s="197">
        <f t="shared" ref="HL80:HL143" ca="1" si="317">OFFSET($A$1,CF80,52)</f>
        <v>0</v>
      </c>
      <c r="HN80" s="162" t="str">
        <f t="shared" ca="1" si="230"/>
        <v/>
      </c>
      <c r="HO80" s="161" t="str">
        <f t="shared" ca="1" si="230"/>
        <v/>
      </c>
      <c r="HP80" s="161" t="str">
        <f t="shared" ca="1" si="230"/>
        <v/>
      </c>
      <c r="HQ80" s="161" t="str">
        <f t="shared" ca="1" si="230"/>
        <v/>
      </c>
      <c r="HR80" s="161" t="str">
        <f t="shared" ca="1" si="230"/>
        <v/>
      </c>
      <c r="HS80" s="161" t="str">
        <f t="shared" ca="1" si="230"/>
        <v/>
      </c>
      <c r="HT80" s="161" t="str">
        <f t="shared" ca="1" si="231"/>
        <v/>
      </c>
      <c r="HU80" s="161" t="str">
        <f t="shared" ca="1" si="231"/>
        <v/>
      </c>
      <c r="HV80" s="161" t="str">
        <f t="shared" ca="1" si="231"/>
        <v/>
      </c>
      <c r="HW80" s="161" t="str">
        <f t="shared" ca="1" si="231"/>
        <v/>
      </c>
      <c r="HX80" s="161" t="str">
        <f t="shared" ca="1" si="231"/>
        <v/>
      </c>
      <c r="HY80" s="161" t="str">
        <f t="shared" ca="1" si="231"/>
        <v/>
      </c>
      <c r="HZ80" s="161">
        <f t="shared" ref="HZ80:HZ143" ca="1" si="318">IF(GH80=1,IF(ROUNDUP(SUM(HN80:HY80),-2)&lt;HH80,ROUNDUP(SUM(HN80:HY80),-2),HH80),ROUNDUP(SUM(HN80:HY80),-2))</f>
        <v>0</v>
      </c>
      <c r="IA80" s="244">
        <f t="shared" ref="IA80:IA143" ca="1" si="319">IF(GH80=1,IF(ROUNDUP(FZ80+GG80,-2)&lt;HH80,(ROUNDUP(FZ80+GG80,-2))-HZ80,GI80-HZ80),GI80-HZ80)</f>
        <v>0</v>
      </c>
    </row>
    <row r="81" spans="2:235">
      <c r="B81" s="129">
        <v>67</v>
      </c>
      <c r="C81" s="295"/>
      <c r="D81" s="296"/>
      <c r="E81" s="297"/>
      <c r="F81" s="298"/>
      <c r="G81" s="18"/>
      <c r="H81" s="3"/>
      <c r="I81" s="3"/>
      <c r="J81" s="4"/>
      <c r="K81" s="295"/>
      <c r="L81" s="296"/>
      <c r="M81" s="208"/>
      <c r="N81" s="19"/>
      <c r="O81" s="11"/>
      <c r="P81" s="19"/>
      <c r="Q81" s="11"/>
      <c r="R81" s="3"/>
      <c r="S81" s="5"/>
      <c r="T81" s="6"/>
      <c r="U81" s="1"/>
      <c r="V81" s="8"/>
      <c r="W81" s="2"/>
      <c r="X81" s="8"/>
      <c r="Y81" s="9"/>
      <c r="Z81" s="10"/>
      <c r="AA81" s="9"/>
      <c r="AB81" s="10"/>
      <c r="AC81" s="9"/>
      <c r="AD81" s="10"/>
      <c r="AE81" s="9"/>
      <c r="AF81" s="10"/>
      <c r="AG81" s="9"/>
      <c r="AH81" s="10"/>
      <c r="AI81" s="9"/>
      <c r="AJ81" s="15"/>
      <c r="AK81" s="16"/>
      <c r="AL81" s="15"/>
      <c r="AM81" s="16"/>
      <c r="AN81" s="15"/>
      <c r="AO81" s="16"/>
      <c r="AP81" s="15"/>
      <c r="AQ81" s="16"/>
      <c r="AR81" s="15"/>
      <c r="AS81" s="16"/>
      <c r="AT81" s="15"/>
      <c r="AU81" s="16"/>
      <c r="AV81" s="216"/>
      <c r="AW81" s="210"/>
      <c r="AX81" s="12"/>
      <c r="AY81" s="19"/>
      <c r="AZ81" s="226"/>
      <c r="BA81" s="211"/>
      <c r="BB81" s="214" t="str">
        <f t="shared" ca="1" si="182"/>
        <v/>
      </c>
      <c r="BC81" s="209"/>
      <c r="BD81" s="209"/>
      <c r="BE81" s="130">
        <f t="shared" ca="1" si="232"/>
        <v>0</v>
      </c>
      <c r="BF81" s="131"/>
      <c r="BG81" s="132" t="str">
        <f t="shared" ca="1" si="233"/>
        <v>○</v>
      </c>
      <c r="BH81" s="132" t="str">
        <f t="shared" ca="1" si="234"/>
        <v/>
      </c>
      <c r="BI81" s="132"/>
      <c r="BJ81" s="132" t="str">
        <f t="shared" ca="1" si="235"/>
        <v/>
      </c>
      <c r="BK81" s="132" t="str">
        <f t="shared" ca="1" si="236"/>
        <v>○</v>
      </c>
      <c r="BL81" s="132"/>
      <c r="BM81" s="132"/>
      <c r="BN81" s="132" t="str">
        <f t="shared" ca="1" si="237"/>
        <v/>
      </c>
      <c r="BO81" s="132" t="str">
        <f t="shared" ca="1" si="238"/>
        <v>○</v>
      </c>
      <c r="BP81" s="132" t="str">
        <f t="shared" ca="1" si="239"/>
        <v/>
      </c>
      <c r="BQ81" s="132"/>
      <c r="BR81" s="172"/>
      <c r="BS81" s="174"/>
      <c r="BT81" s="174"/>
      <c r="BU81" s="174"/>
      <c r="BV81" s="174"/>
      <c r="BW81" s="174"/>
      <c r="BX81" s="174"/>
      <c r="BY81" s="174"/>
      <c r="BZ81" s="174"/>
      <c r="CA81" s="174"/>
      <c r="CB81" s="174"/>
      <c r="CC81" s="174"/>
      <c r="CD81" s="174"/>
      <c r="CE81" s="175"/>
      <c r="CF81" s="26">
        <v>80</v>
      </c>
      <c r="CG81" s="136">
        <f t="shared" ca="1" si="240"/>
        <v>67</v>
      </c>
      <c r="CH81" s="289">
        <f t="shared" ca="1" si="241"/>
        <v>0</v>
      </c>
      <c r="CI81" s="290"/>
      <c r="CJ81" s="291">
        <f t="shared" ca="1" si="242"/>
        <v>0</v>
      </c>
      <c r="CK81" s="292"/>
      <c r="CL81" s="137">
        <f t="shared" ca="1" si="243"/>
        <v>0</v>
      </c>
      <c r="CM81" s="136">
        <f t="shared" ca="1" si="244"/>
        <v>0</v>
      </c>
      <c r="CN81" s="138">
        <f t="shared" ca="1" si="245"/>
        <v>0</v>
      </c>
      <c r="CO81" s="139">
        <f t="shared" ca="1" si="246"/>
        <v>0</v>
      </c>
      <c r="CP81" s="289">
        <f t="shared" ca="1" si="247"/>
        <v>0</v>
      </c>
      <c r="CQ81" s="290"/>
      <c r="CR81" s="241">
        <f t="shared" ca="1" si="248"/>
        <v>1</v>
      </c>
      <c r="CS81" s="140">
        <f t="shared" ca="1" si="249"/>
        <v>0</v>
      </c>
      <c r="CT81" s="256">
        <f t="shared" ca="1" si="183"/>
        <v>12</v>
      </c>
      <c r="CU81" s="141">
        <f t="shared" ca="1" si="250"/>
        <v>0</v>
      </c>
      <c r="CV81" s="142">
        <f t="shared" ca="1" si="251"/>
        <v>0</v>
      </c>
      <c r="CW81" s="143">
        <f t="shared" ca="1" si="252"/>
        <v>0</v>
      </c>
      <c r="CX81" s="143">
        <f t="shared" ca="1" si="184"/>
        <v>0</v>
      </c>
      <c r="CY81" s="257">
        <f t="shared" ca="1" si="253"/>
        <v>0</v>
      </c>
      <c r="CZ81" s="136">
        <f t="shared" ca="1" si="254"/>
        <v>0</v>
      </c>
      <c r="DA81" s="144">
        <f t="shared" ca="1" si="255"/>
        <v>0</v>
      </c>
      <c r="DB81" s="143">
        <f t="shared" ca="1" si="256"/>
        <v>0</v>
      </c>
      <c r="DC81" s="143">
        <f t="shared" ca="1" si="257"/>
        <v>0</v>
      </c>
      <c r="DD81" s="136">
        <f t="shared" ca="1" si="258"/>
        <v>0</v>
      </c>
      <c r="DE81" s="242">
        <f t="shared" ca="1" si="259"/>
        <v>0</v>
      </c>
      <c r="DF81" s="136">
        <f t="shared" ca="1" si="260"/>
        <v>0</v>
      </c>
      <c r="DG81" s="145">
        <f t="shared" ca="1" si="261"/>
        <v>0</v>
      </c>
      <c r="DH81" s="146">
        <f t="shared" ca="1" si="262"/>
        <v>0</v>
      </c>
      <c r="DI81" s="242">
        <f t="shared" ca="1" si="263"/>
        <v>0</v>
      </c>
      <c r="DJ81" s="147"/>
      <c r="DK81" s="148">
        <f t="shared" ca="1" si="264"/>
        <v>0</v>
      </c>
      <c r="DL81" s="148">
        <f t="shared" ca="1" si="265"/>
        <v>0</v>
      </c>
      <c r="DM81" s="149">
        <f t="shared" ca="1" si="266"/>
        <v>0</v>
      </c>
      <c r="DN81" s="150">
        <f t="shared" ca="1" si="267"/>
        <v>1</v>
      </c>
      <c r="DO81" s="147"/>
      <c r="DP81" s="151">
        <f t="shared" ca="1" si="268"/>
        <v>0</v>
      </c>
      <c r="DQ81" s="152">
        <f t="shared" ca="1" si="269"/>
        <v>0</v>
      </c>
      <c r="DR81" s="152">
        <f t="shared" ca="1" si="185"/>
        <v>0</v>
      </c>
      <c r="DS81" s="152" t="str">
        <f t="shared" ca="1" si="186"/>
        <v/>
      </c>
      <c r="DT81" s="152">
        <f t="shared" ca="1" si="187"/>
        <v>0</v>
      </c>
      <c r="DU81" s="152" t="str">
        <f t="shared" ca="1" si="188"/>
        <v/>
      </c>
      <c r="DV81" s="153"/>
      <c r="DW81" s="151">
        <f t="shared" ca="1" si="189"/>
        <v>0</v>
      </c>
      <c r="DX81" s="145">
        <f t="shared" ca="1" si="190"/>
        <v>0</v>
      </c>
      <c r="DY81" s="145">
        <f t="shared" ca="1" si="191"/>
        <v>0</v>
      </c>
      <c r="DZ81" s="145">
        <f t="shared" ca="1" si="192"/>
        <v>0</v>
      </c>
      <c r="EA81" s="145">
        <f t="shared" ca="1" si="193"/>
        <v>0</v>
      </c>
      <c r="EB81" s="145">
        <f t="shared" ca="1" si="194"/>
        <v>0</v>
      </c>
      <c r="EC81" s="145">
        <f t="shared" ca="1" si="195"/>
        <v>0</v>
      </c>
      <c r="ED81" s="145">
        <f t="shared" ca="1" si="196"/>
        <v>0</v>
      </c>
      <c r="EE81" s="145">
        <f t="shared" ca="1" si="197"/>
        <v>0</v>
      </c>
      <c r="EF81" s="145">
        <f t="shared" ca="1" si="198"/>
        <v>0</v>
      </c>
      <c r="EG81" s="145">
        <f t="shared" ca="1" si="199"/>
        <v>0</v>
      </c>
      <c r="EH81" s="145">
        <f t="shared" ca="1" si="200"/>
        <v>0</v>
      </c>
      <c r="EI81" s="152">
        <f t="shared" ca="1" si="270"/>
        <v>0</v>
      </c>
      <c r="EJ81" s="152">
        <f t="shared" ca="1" si="271"/>
        <v>0</v>
      </c>
      <c r="EK81" s="152">
        <f t="shared" ca="1" si="272"/>
        <v>0</v>
      </c>
      <c r="EL81" s="152">
        <f t="shared" ca="1" si="273"/>
        <v>0</v>
      </c>
      <c r="EM81" s="152">
        <f t="shared" ca="1" si="274"/>
        <v>0</v>
      </c>
      <c r="EN81" s="152">
        <f t="shared" ca="1" si="275"/>
        <v>0</v>
      </c>
      <c r="EO81" s="152">
        <f t="shared" ca="1" si="276"/>
        <v>0</v>
      </c>
      <c r="EP81" s="152">
        <f t="shared" ca="1" si="277"/>
        <v>0</v>
      </c>
      <c r="EQ81" s="152">
        <f t="shared" ca="1" si="278"/>
        <v>0</v>
      </c>
      <c r="ER81" s="152">
        <f t="shared" ca="1" si="279"/>
        <v>0</v>
      </c>
      <c r="ES81" s="152">
        <f t="shared" ca="1" si="280"/>
        <v>0</v>
      </c>
      <c r="ET81" s="152">
        <f t="shared" ca="1" si="281"/>
        <v>0</v>
      </c>
      <c r="EU81" s="154">
        <f t="shared" ca="1" si="201"/>
        <v>0</v>
      </c>
      <c r="EV81" s="152" t="str">
        <f t="shared" ca="1" si="202"/>
        <v/>
      </c>
      <c r="EW81" s="152" t="str">
        <f t="shared" ca="1" si="203"/>
        <v/>
      </c>
      <c r="EX81" s="152" t="str">
        <f t="shared" ca="1" si="204"/>
        <v/>
      </c>
      <c r="EY81" s="152" t="str">
        <f t="shared" ca="1" si="205"/>
        <v/>
      </c>
      <c r="EZ81" s="152" t="str">
        <f t="shared" ca="1" si="206"/>
        <v/>
      </c>
      <c r="FA81" s="152" t="str">
        <f t="shared" ca="1" si="207"/>
        <v/>
      </c>
      <c r="FB81" s="152" t="str">
        <f t="shared" ca="1" si="208"/>
        <v/>
      </c>
      <c r="FC81" s="152" t="str">
        <f t="shared" ca="1" si="209"/>
        <v/>
      </c>
      <c r="FD81" s="152" t="str">
        <f t="shared" ca="1" si="210"/>
        <v/>
      </c>
      <c r="FE81" s="152" t="str">
        <f t="shared" ca="1" si="211"/>
        <v/>
      </c>
      <c r="FF81" s="152" t="str">
        <f t="shared" ca="1" si="212"/>
        <v/>
      </c>
      <c r="FG81" s="152" t="str">
        <f t="shared" ca="1" si="213"/>
        <v/>
      </c>
      <c r="FH81" s="154">
        <f t="shared" ca="1" si="145"/>
        <v>0</v>
      </c>
      <c r="FI81" s="152">
        <f t="shared" ca="1" si="214"/>
        <v>0</v>
      </c>
      <c r="FJ81" s="153"/>
      <c r="FK81" s="152">
        <f t="shared" ca="1" si="282"/>
        <v>0</v>
      </c>
      <c r="FL81" s="152">
        <f t="shared" ca="1" si="283"/>
        <v>0</v>
      </c>
      <c r="FM81" s="152">
        <f t="shared" ca="1" si="284"/>
        <v>0</v>
      </c>
      <c r="FN81" s="152">
        <f t="shared" ca="1" si="285"/>
        <v>0</v>
      </c>
      <c r="FO81" s="153"/>
      <c r="FP81" s="158" t="str">
        <f t="shared" ca="1" si="286"/>
        <v/>
      </c>
      <c r="FQ81" s="243" t="str">
        <f t="shared" ca="1" si="287"/>
        <v/>
      </c>
      <c r="FR81" s="159" t="str">
        <f t="shared" ca="1" si="288"/>
        <v/>
      </c>
      <c r="FS81" s="160"/>
      <c r="FT81" s="161">
        <f t="shared" ca="1" si="289"/>
        <v>0</v>
      </c>
      <c r="FU81" s="162">
        <f t="shared" ca="1" si="290"/>
        <v>0</v>
      </c>
      <c r="FV81" s="162">
        <f t="shared" ca="1" si="291"/>
        <v>0</v>
      </c>
      <c r="FW81" s="162">
        <f t="shared" ca="1" si="292"/>
        <v>0</v>
      </c>
      <c r="FX81" s="162">
        <f t="shared" ca="1" si="293"/>
        <v>0</v>
      </c>
      <c r="FY81" s="162">
        <f t="shared" ca="1" si="294"/>
        <v>0</v>
      </c>
      <c r="FZ81" s="162">
        <f t="shared" ca="1" si="295"/>
        <v>0</v>
      </c>
      <c r="GA81" s="162">
        <f t="shared" ca="1" si="296"/>
        <v>0</v>
      </c>
      <c r="GB81" s="162">
        <f t="shared" ca="1" si="297"/>
        <v>0</v>
      </c>
      <c r="GC81" s="162">
        <f t="shared" ca="1" si="298"/>
        <v>0</v>
      </c>
      <c r="GD81" s="162">
        <f t="shared" ca="1" si="299"/>
        <v>0</v>
      </c>
      <c r="GE81" s="162">
        <f t="shared" ca="1" si="300"/>
        <v>0</v>
      </c>
      <c r="GF81" s="162">
        <f t="shared" ca="1" si="301"/>
        <v>0</v>
      </c>
      <c r="GG81" s="161">
        <f t="shared" ca="1" si="302"/>
        <v>0</v>
      </c>
      <c r="GH81" s="161">
        <f t="shared" ca="1" si="303"/>
        <v>0</v>
      </c>
      <c r="GI81" s="161">
        <f t="shared" ca="1" si="304"/>
        <v>0</v>
      </c>
      <c r="GJ81" s="161">
        <f t="shared" ca="1" si="305"/>
        <v>0</v>
      </c>
      <c r="GK81" s="161">
        <f t="shared" ca="1" si="306"/>
        <v>0</v>
      </c>
      <c r="GL81" s="157"/>
      <c r="GM81" s="163">
        <f t="shared" ca="1" si="215"/>
        <v>0</v>
      </c>
      <c r="GN81" s="163">
        <f t="shared" ca="1" si="216"/>
        <v>0</v>
      </c>
      <c r="GO81" s="163">
        <f t="shared" ca="1" si="217"/>
        <v>0</v>
      </c>
      <c r="GP81" s="163">
        <f t="shared" ca="1" si="218"/>
        <v>0</v>
      </c>
      <c r="GQ81" s="163">
        <f t="shared" ca="1" si="219"/>
        <v>0</v>
      </c>
      <c r="GR81" s="163">
        <f t="shared" ca="1" si="220"/>
        <v>0</v>
      </c>
      <c r="GS81" s="163">
        <f t="shared" ca="1" si="221"/>
        <v>0</v>
      </c>
      <c r="GT81" s="163">
        <f t="shared" ca="1" si="222"/>
        <v>0</v>
      </c>
      <c r="GU81" s="163">
        <f t="shared" ca="1" si="223"/>
        <v>0</v>
      </c>
      <c r="GV81" s="163">
        <f t="shared" ca="1" si="224"/>
        <v>0</v>
      </c>
      <c r="GW81" s="163">
        <f t="shared" ca="1" si="225"/>
        <v>0</v>
      </c>
      <c r="GX81" s="164">
        <f t="shared" ca="1" si="226"/>
        <v>0</v>
      </c>
      <c r="GY81" s="165">
        <f t="shared" ca="1" si="307"/>
        <v>0</v>
      </c>
      <c r="GZ81" s="165">
        <f t="shared" ca="1" si="308"/>
        <v>0</v>
      </c>
      <c r="HA81" s="166">
        <f t="shared" ca="1" si="309"/>
        <v>0</v>
      </c>
      <c r="HB81" s="245">
        <f t="shared" ca="1" si="310"/>
        <v>1</v>
      </c>
      <c r="HC81" s="166">
        <f t="shared" ca="1" si="311"/>
        <v>0</v>
      </c>
      <c r="HD81" s="167">
        <f t="shared" ca="1" si="227"/>
        <v>0</v>
      </c>
      <c r="HE81" s="168">
        <f t="shared" ca="1" si="228"/>
        <v>0</v>
      </c>
      <c r="HF81" s="169">
        <f t="shared" ca="1" si="229"/>
        <v>0</v>
      </c>
      <c r="HG81" s="170" t="str">
        <f t="shared" ca="1" si="312"/>
        <v/>
      </c>
      <c r="HH81" s="171">
        <f t="shared" ca="1" si="313"/>
        <v>0</v>
      </c>
      <c r="HI81" s="246" t="str">
        <f t="shared" ca="1" si="314"/>
        <v/>
      </c>
      <c r="HJ81" s="221">
        <f t="shared" ca="1" si="315"/>
        <v>0</v>
      </c>
      <c r="HK81" s="249">
        <f t="shared" ca="1" si="316"/>
        <v>1</v>
      </c>
      <c r="HL81" s="197">
        <f t="shared" ca="1" si="317"/>
        <v>0</v>
      </c>
      <c r="HN81" s="162" t="str">
        <f t="shared" ca="1" si="230"/>
        <v/>
      </c>
      <c r="HO81" s="161" t="str">
        <f t="shared" ca="1" si="230"/>
        <v/>
      </c>
      <c r="HP81" s="161" t="str">
        <f t="shared" ca="1" si="230"/>
        <v/>
      </c>
      <c r="HQ81" s="161" t="str">
        <f t="shared" ca="1" si="230"/>
        <v/>
      </c>
      <c r="HR81" s="161" t="str">
        <f t="shared" ca="1" si="230"/>
        <v/>
      </c>
      <c r="HS81" s="161" t="str">
        <f t="shared" ca="1" si="230"/>
        <v/>
      </c>
      <c r="HT81" s="161" t="str">
        <f t="shared" ca="1" si="231"/>
        <v/>
      </c>
      <c r="HU81" s="161" t="str">
        <f t="shared" ca="1" si="231"/>
        <v/>
      </c>
      <c r="HV81" s="161" t="str">
        <f t="shared" ca="1" si="231"/>
        <v/>
      </c>
      <c r="HW81" s="161" t="str">
        <f t="shared" ca="1" si="231"/>
        <v/>
      </c>
      <c r="HX81" s="161" t="str">
        <f t="shared" ca="1" si="231"/>
        <v/>
      </c>
      <c r="HY81" s="161" t="str">
        <f t="shared" ca="1" si="231"/>
        <v/>
      </c>
      <c r="HZ81" s="161">
        <f t="shared" ca="1" si="318"/>
        <v>0</v>
      </c>
      <c r="IA81" s="244">
        <f t="shared" ca="1" si="319"/>
        <v>0</v>
      </c>
    </row>
    <row r="82" spans="2:235">
      <c r="B82" s="129">
        <v>68</v>
      </c>
      <c r="C82" s="295"/>
      <c r="D82" s="296"/>
      <c r="E82" s="297"/>
      <c r="F82" s="298"/>
      <c r="G82" s="18"/>
      <c r="H82" s="3"/>
      <c r="I82" s="3"/>
      <c r="J82" s="4"/>
      <c r="K82" s="295"/>
      <c r="L82" s="296"/>
      <c r="M82" s="208"/>
      <c r="N82" s="19"/>
      <c r="O82" s="11"/>
      <c r="P82" s="19"/>
      <c r="Q82" s="11"/>
      <c r="R82" s="3"/>
      <c r="S82" s="5"/>
      <c r="T82" s="6"/>
      <c r="U82" s="1"/>
      <c r="V82" s="8"/>
      <c r="W82" s="2"/>
      <c r="X82" s="8"/>
      <c r="Y82" s="9"/>
      <c r="Z82" s="10"/>
      <c r="AA82" s="9"/>
      <c r="AB82" s="10"/>
      <c r="AC82" s="9"/>
      <c r="AD82" s="10"/>
      <c r="AE82" s="9"/>
      <c r="AF82" s="10"/>
      <c r="AG82" s="9"/>
      <c r="AH82" s="10"/>
      <c r="AI82" s="9"/>
      <c r="AJ82" s="15"/>
      <c r="AK82" s="16"/>
      <c r="AL82" s="15"/>
      <c r="AM82" s="16"/>
      <c r="AN82" s="15"/>
      <c r="AO82" s="16"/>
      <c r="AP82" s="15"/>
      <c r="AQ82" s="16"/>
      <c r="AR82" s="15"/>
      <c r="AS82" s="16"/>
      <c r="AT82" s="15"/>
      <c r="AU82" s="16"/>
      <c r="AV82" s="216"/>
      <c r="AW82" s="210"/>
      <c r="AX82" s="12"/>
      <c r="AY82" s="19"/>
      <c r="AZ82" s="226"/>
      <c r="BA82" s="211"/>
      <c r="BB82" s="214" t="str">
        <f t="shared" ca="1" si="182"/>
        <v/>
      </c>
      <c r="BC82" s="209"/>
      <c r="BD82" s="209"/>
      <c r="BE82" s="130">
        <f t="shared" ca="1" si="232"/>
        <v>0</v>
      </c>
      <c r="BF82" s="131"/>
      <c r="BG82" s="132" t="str">
        <f t="shared" ca="1" si="233"/>
        <v>○</v>
      </c>
      <c r="BH82" s="132" t="str">
        <f t="shared" ca="1" si="234"/>
        <v/>
      </c>
      <c r="BI82" s="132"/>
      <c r="BJ82" s="132" t="str">
        <f t="shared" ca="1" si="235"/>
        <v/>
      </c>
      <c r="BK82" s="132" t="str">
        <f t="shared" ca="1" si="236"/>
        <v>○</v>
      </c>
      <c r="BL82" s="132"/>
      <c r="BM82" s="132"/>
      <c r="BN82" s="132" t="str">
        <f t="shared" ca="1" si="237"/>
        <v/>
      </c>
      <c r="BO82" s="132" t="str">
        <f t="shared" ca="1" si="238"/>
        <v>○</v>
      </c>
      <c r="BP82" s="132" t="str">
        <f t="shared" ca="1" si="239"/>
        <v/>
      </c>
      <c r="BQ82" s="132"/>
      <c r="BR82" s="172"/>
      <c r="BS82" s="174"/>
      <c r="BT82" s="174"/>
      <c r="BU82" s="174"/>
      <c r="BV82" s="174"/>
      <c r="BW82" s="174"/>
      <c r="BX82" s="174"/>
      <c r="BY82" s="174"/>
      <c r="BZ82" s="174"/>
      <c r="CA82" s="174"/>
      <c r="CB82" s="174"/>
      <c r="CC82" s="174"/>
      <c r="CD82" s="174"/>
      <c r="CE82" s="175"/>
      <c r="CF82" s="26">
        <v>81</v>
      </c>
      <c r="CG82" s="136">
        <f t="shared" ca="1" si="240"/>
        <v>68</v>
      </c>
      <c r="CH82" s="289">
        <f t="shared" ca="1" si="241"/>
        <v>0</v>
      </c>
      <c r="CI82" s="290"/>
      <c r="CJ82" s="291">
        <f t="shared" ca="1" si="242"/>
        <v>0</v>
      </c>
      <c r="CK82" s="292"/>
      <c r="CL82" s="137">
        <f t="shared" ca="1" si="243"/>
        <v>0</v>
      </c>
      <c r="CM82" s="136">
        <f t="shared" ca="1" si="244"/>
        <v>0</v>
      </c>
      <c r="CN82" s="138">
        <f t="shared" ca="1" si="245"/>
        <v>0</v>
      </c>
      <c r="CO82" s="139">
        <f t="shared" ca="1" si="246"/>
        <v>0</v>
      </c>
      <c r="CP82" s="289">
        <f t="shared" ca="1" si="247"/>
        <v>0</v>
      </c>
      <c r="CQ82" s="290"/>
      <c r="CR82" s="241">
        <f t="shared" ca="1" si="248"/>
        <v>1</v>
      </c>
      <c r="CS82" s="140">
        <f t="shared" ca="1" si="249"/>
        <v>0</v>
      </c>
      <c r="CT82" s="256">
        <f t="shared" ca="1" si="183"/>
        <v>12</v>
      </c>
      <c r="CU82" s="141">
        <f t="shared" ca="1" si="250"/>
        <v>0</v>
      </c>
      <c r="CV82" s="142">
        <f t="shared" ca="1" si="251"/>
        <v>0</v>
      </c>
      <c r="CW82" s="143">
        <f t="shared" ca="1" si="252"/>
        <v>0</v>
      </c>
      <c r="CX82" s="143">
        <f t="shared" ca="1" si="184"/>
        <v>0</v>
      </c>
      <c r="CY82" s="257">
        <f t="shared" ca="1" si="253"/>
        <v>0</v>
      </c>
      <c r="CZ82" s="136">
        <f t="shared" ca="1" si="254"/>
        <v>0</v>
      </c>
      <c r="DA82" s="144">
        <f t="shared" ca="1" si="255"/>
        <v>0</v>
      </c>
      <c r="DB82" s="143">
        <f t="shared" ca="1" si="256"/>
        <v>0</v>
      </c>
      <c r="DC82" s="143">
        <f t="shared" ca="1" si="257"/>
        <v>0</v>
      </c>
      <c r="DD82" s="136">
        <f t="shared" ca="1" si="258"/>
        <v>0</v>
      </c>
      <c r="DE82" s="242">
        <f t="shared" ca="1" si="259"/>
        <v>0</v>
      </c>
      <c r="DF82" s="136">
        <f t="shared" ca="1" si="260"/>
        <v>0</v>
      </c>
      <c r="DG82" s="145">
        <f t="shared" ca="1" si="261"/>
        <v>0</v>
      </c>
      <c r="DH82" s="146">
        <f t="shared" ca="1" si="262"/>
        <v>0</v>
      </c>
      <c r="DI82" s="242">
        <f t="shared" ca="1" si="263"/>
        <v>0</v>
      </c>
      <c r="DJ82" s="147"/>
      <c r="DK82" s="148">
        <f t="shared" ca="1" si="264"/>
        <v>0</v>
      </c>
      <c r="DL82" s="148">
        <f t="shared" ca="1" si="265"/>
        <v>0</v>
      </c>
      <c r="DM82" s="149">
        <f t="shared" ca="1" si="266"/>
        <v>0</v>
      </c>
      <c r="DN82" s="150">
        <f t="shared" ca="1" si="267"/>
        <v>1</v>
      </c>
      <c r="DO82" s="147"/>
      <c r="DP82" s="151">
        <f t="shared" ca="1" si="268"/>
        <v>0</v>
      </c>
      <c r="DQ82" s="152">
        <f t="shared" ca="1" si="269"/>
        <v>0</v>
      </c>
      <c r="DR82" s="152">
        <f t="shared" ca="1" si="185"/>
        <v>0</v>
      </c>
      <c r="DS82" s="152" t="str">
        <f t="shared" ca="1" si="186"/>
        <v/>
      </c>
      <c r="DT82" s="152">
        <f t="shared" ca="1" si="187"/>
        <v>0</v>
      </c>
      <c r="DU82" s="152" t="str">
        <f t="shared" ca="1" si="188"/>
        <v/>
      </c>
      <c r="DV82" s="153"/>
      <c r="DW82" s="151">
        <f t="shared" ca="1" si="189"/>
        <v>0</v>
      </c>
      <c r="DX82" s="145">
        <f t="shared" ca="1" si="190"/>
        <v>0</v>
      </c>
      <c r="DY82" s="145">
        <f t="shared" ca="1" si="191"/>
        <v>0</v>
      </c>
      <c r="DZ82" s="145">
        <f t="shared" ca="1" si="192"/>
        <v>0</v>
      </c>
      <c r="EA82" s="145">
        <f t="shared" ca="1" si="193"/>
        <v>0</v>
      </c>
      <c r="EB82" s="145">
        <f t="shared" ca="1" si="194"/>
        <v>0</v>
      </c>
      <c r="EC82" s="145">
        <f t="shared" ca="1" si="195"/>
        <v>0</v>
      </c>
      <c r="ED82" s="145">
        <f t="shared" ca="1" si="196"/>
        <v>0</v>
      </c>
      <c r="EE82" s="145">
        <f t="shared" ca="1" si="197"/>
        <v>0</v>
      </c>
      <c r="EF82" s="145">
        <f t="shared" ca="1" si="198"/>
        <v>0</v>
      </c>
      <c r="EG82" s="145">
        <f t="shared" ca="1" si="199"/>
        <v>0</v>
      </c>
      <c r="EH82" s="145">
        <f t="shared" ca="1" si="200"/>
        <v>0</v>
      </c>
      <c r="EI82" s="152">
        <f t="shared" ca="1" si="270"/>
        <v>0</v>
      </c>
      <c r="EJ82" s="152">
        <f t="shared" ca="1" si="271"/>
        <v>0</v>
      </c>
      <c r="EK82" s="152">
        <f t="shared" ca="1" si="272"/>
        <v>0</v>
      </c>
      <c r="EL82" s="152">
        <f t="shared" ca="1" si="273"/>
        <v>0</v>
      </c>
      <c r="EM82" s="152">
        <f t="shared" ca="1" si="274"/>
        <v>0</v>
      </c>
      <c r="EN82" s="152">
        <f t="shared" ca="1" si="275"/>
        <v>0</v>
      </c>
      <c r="EO82" s="152">
        <f t="shared" ca="1" si="276"/>
        <v>0</v>
      </c>
      <c r="EP82" s="152">
        <f t="shared" ca="1" si="277"/>
        <v>0</v>
      </c>
      <c r="EQ82" s="152">
        <f t="shared" ca="1" si="278"/>
        <v>0</v>
      </c>
      <c r="ER82" s="152">
        <f t="shared" ca="1" si="279"/>
        <v>0</v>
      </c>
      <c r="ES82" s="152">
        <f t="shared" ca="1" si="280"/>
        <v>0</v>
      </c>
      <c r="ET82" s="152">
        <f t="shared" ca="1" si="281"/>
        <v>0</v>
      </c>
      <c r="EU82" s="154">
        <f t="shared" ca="1" si="201"/>
        <v>0</v>
      </c>
      <c r="EV82" s="152" t="str">
        <f t="shared" ca="1" si="202"/>
        <v/>
      </c>
      <c r="EW82" s="152" t="str">
        <f t="shared" ca="1" si="203"/>
        <v/>
      </c>
      <c r="EX82" s="152" t="str">
        <f t="shared" ca="1" si="204"/>
        <v/>
      </c>
      <c r="EY82" s="152" t="str">
        <f t="shared" ca="1" si="205"/>
        <v/>
      </c>
      <c r="EZ82" s="152" t="str">
        <f t="shared" ca="1" si="206"/>
        <v/>
      </c>
      <c r="FA82" s="152" t="str">
        <f t="shared" ca="1" si="207"/>
        <v/>
      </c>
      <c r="FB82" s="152" t="str">
        <f t="shared" ca="1" si="208"/>
        <v/>
      </c>
      <c r="FC82" s="152" t="str">
        <f t="shared" ca="1" si="209"/>
        <v/>
      </c>
      <c r="FD82" s="152" t="str">
        <f t="shared" ca="1" si="210"/>
        <v/>
      </c>
      <c r="FE82" s="152" t="str">
        <f t="shared" ca="1" si="211"/>
        <v/>
      </c>
      <c r="FF82" s="152" t="str">
        <f t="shared" ca="1" si="212"/>
        <v/>
      </c>
      <c r="FG82" s="152" t="str">
        <f t="shared" ca="1" si="213"/>
        <v/>
      </c>
      <c r="FH82" s="154">
        <f t="shared" ca="1" si="145"/>
        <v>0</v>
      </c>
      <c r="FI82" s="152">
        <f t="shared" ca="1" si="214"/>
        <v>0</v>
      </c>
      <c r="FJ82" s="153"/>
      <c r="FK82" s="152">
        <f t="shared" ca="1" si="282"/>
        <v>0</v>
      </c>
      <c r="FL82" s="152">
        <f t="shared" ca="1" si="283"/>
        <v>0</v>
      </c>
      <c r="FM82" s="152">
        <f t="shared" ca="1" si="284"/>
        <v>0</v>
      </c>
      <c r="FN82" s="152">
        <f t="shared" ca="1" si="285"/>
        <v>0</v>
      </c>
      <c r="FO82" s="153"/>
      <c r="FP82" s="158" t="str">
        <f t="shared" ca="1" si="286"/>
        <v/>
      </c>
      <c r="FQ82" s="243" t="str">
        <f t="shared" ca="1" si="287"/>
        <v/>
      </c>
      <c r="FR82" s="159" t="str">
        <f t="shared" ca="1" si="288"/>
        <v/>
      </c>
      <c r="FS82" s="160"/>
      <c r="FT82" s="161">
        <f t="shared" ca="1" si="289"/>
        <v>0</v>
      </c>
      <c r="FU82" s="162">
        <f t="shared" ca="1" si="290"/>
        <v>0</v>
      </c>
      <c r="FV82" s="162">
        <f t="shared" ca="1" si="291"/>
        <v>0</v>
      </c>
      <c r="FW82" s="162">
        <f t="shared" ca="1" si="292"/>
        <v>0</v>
      </c>
      <c r="FX82" s="162">
        <f t="shared" ca="1" si="293"/>
        <v>0</v>
      </c>
      <c r="FY82" s="162">
        <f t="shared" ca="1" si="294"/>
        <v>0</v>
      </c>
      <c r="FZ82" s="162">
        <f t="shared" ca="1" si="295"/>
        <v>0</v>
      </c>
      <c r="GA82" s="162">
        <f t="shared" ca="1" si="296"/>
        <v>0</v>
      </c>
      <c r="GB82" s="162">
        <f t="shared" ca="1" si="297"/>
        <v>0</v>
      </c>
      <c r="GC82" s="162">
        <f t="shared" ca="1" si="298"/>
        <v>0</v>
      </c>
      <c r="GD82" s="162">
        <f t="shared" ca="1" si="299"/>
        <v>0</v>
      </c>
      <c r="GE82" s="162">
        <f t="shared" ca="1" si="300"/>
        <v>0</v>
      </c>
      <c r="GF82" s="162">
        <f t="shared" ca="1" si="301"/>
        <v>0</v>
      </c>
      <c r="GG82" s="161">
        <f t="shared" ca="1" si="302"/>
        <v>0</v>
      </c>
      <c r="GH82" s="161">
        <f t="shared" ca="1" si="303"/>
        <v>0</v>
      </c>
      <c r="GI82" s="161">
        <f t="shared" ca="1" si="304"/>
        <v>0</v>
      </c>
      <c r="GJ82" s="161">
        <f t="shared" ca="1" si="305"/>
        <v>0</v>
      </c>
      <c r="GK82" s="161">
        <f t="shared" ca="1" si="306"/>
        <v>0</v>
      </c>
      <c r="GL82" s="157"/>
      <c r="GM82" s="163">
        <f t="shared" ca="1" si="215"/>
        <v>0</v>
      </c>
      <c r="GN82" s="163">
        <f t="shared" ca="1" si="216"/>
        <v>0</v>
      </c>
      <c r="GO82" s="163">
        <f t="shared" ca="1" si="217"/>
        <v>0</v>
      </c>
      <c r="GP82" s="163">
        <f t="shared" ca="1" si="218"/>
        <v>0</v>
      </c>
      <c r="GQ82" s="163">
        <f t="shared" ca="1" si="219"/>
        <v>0</v>
      </c>
      <c r="GR82" s="163">
        <f t="shared" ca="1" si="220"/>
        <v>0</v>
      </c>
      <c r="GS82" s="163">
        <f t="shared" ca="1" si="221"/>
        <v>0</v>
      </c>
      <c r="GT82" s="163">
        <f t="shared" ca="1" si="222"/>
        <v>0</v>
      </c>
      <c r="GU82" s="163">
        <f t="shared" ca="1" si="223"/>
        <v>0</v>
      </c>
      <c r="GV82" s="163">
        <f t="shared" ca="1" si="224"/>
        <v>0</v>
      </c>
      <c r="GW82" s="163">
        <f t="shared" ca="1" si="225"/>
        <v>0</v>
      </c>
      <c r="GX82" s="164">
        <f t="shared" ca="1" si="226"/>
        <v>0</v>
      </c>
      <c r="GY82" s="165">
        <f t="shared" ca="1" si="307"/>
        <v>0</v>
      </c>
      <c r="GZ82" s="165">
        <f t="shared" ca="1" si="308"/>
        <v>0</v>
      </c>
      <c r="HA82" s="166">
        <f t="shared" ca="1" si="309"/>
        <v>0</v>
      </c>
      <c r="HB82" s="245">
        <f t="shared" ca="1" si="310"/>
        <v>1</v>
      </c>
      <c r="HC82" s="166">
        <f t="shared" ca="1" si="311"/>
        <v>0</v>
      </c>
      <c r="HD82" s="167">
        <f t="shared" ca="1" si="227"/>
        <v>0</v>
      </c>
      <c r="HE82" s="168">
        <f t="shared" ca="1" si="228"/>
        <v>0</v>
      </c>
      <c r="HF82" s="169">
        <f t="shared" ca="1" si="229"/>
        <v>0</v>
      </c>
      <c r="HG82" s="170" t="str">
        <f t="shared" ca="1" si="312"/>
        <v/>
      </c>
      <c r="HH82" s="171">
        <f t="shared" ca="1" si="313"/>
        <v>0</v>
      </c>
      <c r="HI82" s="246" t="str">
        <f t="shared" ca="1" si="314"/>
        <v/>
      </c>
      <c r="HJ82" s="221">
        <f t="shared" ca="1" si="315"/>
        <v>0</v>
      </c>
      <c r="HK82" s="249">
        <f t="shared" ca="1" si="316"/>
        <v>1</v>
      </c>
      <c r="HL82" s="197">
        <f t="shared" ca="1" si="317"/>
        <v>0</v>
      </c>
      <c r="HN82" s="162" t="str">
        <f t="shared" ca="1" si="230"/>
        <v/>
      </c>
      <c r="HO82" s="161" t="str">
        <f t="shared" ca="1" si="230"/>
        <v/>
      </c>
      <c r="HP82" s="161" t="str">
        <f t="shared" ca="1" si="230"/>
        <v/>
      </c>
      <c r="HQ82" s="161" t="str">
        <f t="shared" ca="1" si="230"/>
        <v/>
      </c>
      <c r="HR82" s="161" t="str">
        <f t="shared" ca="1" si="230"/>
        <v/>
      </c>
      <c r="HS82" s="161" t="str">
        <f t="shared" ca="1" si="230"/>
        <v/>
      </c>
      <c r="HT82" s="161" t="str">
        <f t="shared" ca="1" si="231"/>
        <v/>
      </c>
      <c r="HU82" s="161" t="str">
        <f t="shared" ca="1" si="231"/>
        <v/>
      </c>
      <c r="HV82" s="161" t="str">
        <f t="shared" ca="1" si="231"/>
        <v/>
      </c>
      <c r="HW82" s="161" t="str">
        <f t="shared" ca="1" si="231"/>
        <v/>
      </c>
      <c r="HX82" s="161" t="str">
        <f t="shared" ca="1" si="231"/>
        <v/>
      </c>
      <c r="HY82" s="161" t="str">
        <f t="shared" ca="1" si="231"/>
        <v/>
      </c>
      <c r="HZ82" s="161">
        <f t="shared" ca="1" si="318"/>
        <v>0</v>
      </c>
      <c r="IA82" s="244">
        <f t="shared" ca="1" si="319"/>
        <v>0</v>
      </c>
    </row>
    <row r="83" spans="2:235">
      <c r="B83" s="129">
        <v>69</v>
      </c>
      <c r="C83" s="295"/>
      <c r="D83" s="296"/>
      <c r="E83" s="297"/>
      <c r="F83" s="298"/>
      <c r="G83" s="18"/>
      <c r="H83" s="3"/>
      <c r="I83" s="3"/>
      <c r="J83" s="4"/>
      <c r="K83" s="295"/>
      <c r="L83" s="296"/>
      <c r="M83" s="208"/>
      <c r="N83" s="19"/>
      <c r="O83" s="11"/>
      <c r="P83" s="19"/>
      <c r="Q83" s="11"/>
      <c r="R83" s="3"/>
      <c r="S83" s="5"/>
      <c r="T83" s="6"/>
      <c r="U83" s="1"/>
      <c r="V83" s="8"/>
      <c r="W83" s="2"/>
      <c r="X83" s="8"/>
      <c r="Y83" s="9"/>
      <c r="Z83" s="10"/>
      <c r="AA83" s="9"/>
      <c r="AB83" s="10"/>
      <c r="AC83" s="9"/>
      <c r="AD83" s="10"/>
      <c r="AE83" s="9"/>
      <c r="AF83" s="10"/>
      <c r="AG83" s="9"/>
      <c r="AH83" s="10"/>
      <c r="AI83" s="9"/>
      <c r="AJ83" s="15"/>
      <c r="AK83" s="16"/>
      <c r="AL83" s="15"/>
      <c r="AM83" s="16"/>
      <c r="AN83" s="15"/>
      <c r="AO83" s="16"/>
      <c r="AP83" s="15"/>
      <c r="AQ83" s="16"/>
      <c r="AR83" s="15"/>
      <c r="AS83" s="16"/>
      <c r="AT83" s="15"/>
      <c r="AU83" s="16"/>
      <c r="AV83" s="216"/>
      <c r="AW83" s="210"/>
      <c r="AX83" s="12"/>
      <c r="AY83" s="19"/>
      <c r="AZ83" s="226"/>
      <c r="BA83" s="211"/>
      <c r="BB83" s="214" t="str">
        <f t="shared" ca="1" si="182"/>
        <v/>
      </c>
      <c r="BC83" s="209"/>
      <c r="BD83" s="209"/>
      <c r="BE83" s="130">
        <f t="shared" ca="1" si="232"/>
        <v>0</v>
      </c>
      <c r="BF83" s="131"/>
      <c r="BG83" s="132" t="str">
        <f t="shared" ca="1" si="233"/>
        <v>○</v>
      </c>
      <c r="BH83" s="132" t="str">
        <f t="shared" ca="1" si="234"/>
        <v/>
      </c>
      <c r="BI83" s="132"/>
      <c r="BJ83" s="132" t="str">
        <f t="shared" ca="1" si="235"/>
        <v/>
      </c>
      <c r="BK83" s="132" t="str">
        <f t="shared" ca="1" si="236"/>
        <v>○</v>
      </c>
      <c r="BL83" s="132"/>
      <c r="BM83" s="132"/>
      <c r="BN83" s="132" t="str">
        <f t="shared" ca="1" si="237"/>
        <v/>
      </c>
      <c r="BO83" s="132" t="str">
        <f t="shared" ca="1" si="238"/>
        <v>○</v>
      </c>
      <c r="BP83" s="132" t="str">
        <f t="shared" ca="1" si="239"/>
        <v/>
      </c>
      <c r="BQ83" s="132"/>
      <c r="BR83" s="172"/>
      <c r="BS83" s="174"/>
      <c r="BT83" s="174"/>
      <c r="BU83" s="174"/>
      <c r="BV83" s="174"/>
      <c r="BW83" s="174"/>
      <c r="BX83" s="174"/>
      <c r="BY83" s="174"/>
      <c r="BZ83" s="174"/>
      <c r="CA83" s="174"/>
      <c r="CB83" s="174"/>
      <c r="CC83" s="174"/>
      <c r="CD83" s="174"/>
      <c r="CE83" s="175"/>
      <c r="CF83" s="26">
        <v>82</v>
      </c>
      <c r="CG83" s="136">
        <f t="shared" ca="1" si="240"/>
        <v>69</v>
      </c>
      <c r="CH83" s="289">
        <f t="shared" ca="1" si="241"/>
        <v>0</v>
      </c>
      <c r="CI83" s="290"/>
      <c r="CJ83" s="291">
        <f t="shared" ca="1" si="242"/>
        <v>0</v>
      </c>
      <c r="CK83" s="292"/>
      <c r="CL83" s="137">
        <f t="shared" ca="1" si="243"/>
        <v>0</v>
      </c>
      <c r="CM83" s="136">
        <f t="shared" ca="1" si="244"/>
        <v>0</v>
      </c>
      <c r="CN83" s="138">
        <f t="shared" ca="1" si="245"/>
        <v>0</v>
      </c>
      <c r="CO83" s="139">
        <f t="shared" ca="1" si="246"/>
        <v>0</v>
      </c>
      <c r="CP83" s="289">
        <f t="shared" ca="1" si="247"/>
        <v>0</v>
      </c>
      <c r="CQ83" s="290"/>
      <c r="CR83" s="241">
        <f t="shared" ca="1" si="248"/>
        <v>1</v>
      </c>
      <c r="CS83" s="140">
        <f t="shared" ca="1" si="249"/>
        <v>0</v>
      </c>
      <c r="CT83" s="256">
        <f t="shared" ca="1" si="183"/>
        <v>12</v>
      </c>
      <c r="CU83" s="141">
        <f t="shared" ca="1" si="250"/>
        <v>0</v>
      </c>
      <c r="CV83" s="142">
        <f t="shared" ca="1" si="251"/>
        <v>0</v>
      </c>
      <c r="CW83" s="143">
        <f t="shared" ca="1" si="252"/>
        <v>0</v>
      </c>
      <c r="CX83" s="143">
        <f t="shared" ca="1" si="184"/>
        <v>0</v>
      </c>
      <c r="CY83" s="257">
        <f t="shared" ca="1" si="253"/>
        <v>0</v>
      </c>
      <c r="CZ83" s="136">
        <f t="shared" ca="1" si="254"/>
        <v>0</v>
      </c>
      <c r="DA83" s="144">
        <f t="shared" ca="1" si="255"/>
        <v>0</v>
      </c>
      <c r="DB83" s="143">
        <f t="shared" ca="1" si="256"/>
        <v>0</v>
      </c>
      <c r="DC83" s="143">
        <f t="shared" ca="1" si="257"/>
        <v>0</v>
      </c>
      <c r="DD83" s="136">
        <f t="shared" ca="1" si="258"/>
        <v>0</v>
      </c>
      <c r="DE83" s="242">
        <f t="shared" ca="1" si="259"/>
        <v>0</v>
      </c>
      <c r="DF83" s="136">
        <f t="shared" ca="1" si="260"/>
        <v>0</v>
      </c>
      <c r="DG83" s="145">
        <f t="shared" ca="1" si="261"/>
        <v>0</v>
      </c>
      <c r="DH83" s="146">
        <f t="shared" ca="1" si="262"/>
        <v>0</v>
      </c>
      <c r="DI83" s="242">
        <f t="shared" ca="1" si="263"/>
        <v>0</v>
      </c>
      <c r="DJ83" s="147"/>
      <c r="DK83" s="148">
        <f t="shared" ca="1" si="264"/>
        <v>0</v>
      </c>
      <c r="DL83" s="148">
        <f t="shared" ca="1" si="265"/>
        <v>0</v>
      </c>
      <c r="DM83" s="149">
        <f t="shared" ca="1" si="266"/>
        <v>0</v>
      </c>
      <c r="DN83" s="150">
        <f t="shared" ca="1" si="267"/>
        <v>1</v>
      </c>
      <c r="DO83" s="147"/>
      <c r="DP83" s="151">
        <f t="shared" ca="1" si="268"/>
        <v>0</v>
      </c>
      <c r="DQ83" s="152">
        <f t="shared" ca="1" si="269"/>
        <v>0</v>
      </c>
      <c r="DR83" s="152">
        <f t="shared" ca="1" si="185"/>
        <v>0</v>
      </c>
      <c r="DS83" s="152" t="str">
        <f t="shared" ca="1" si="186"/>
        <v/>
      </c>
      <c r="DT83" s="152">
        <f t="shared" ca="1" si="187"/>
        <v>0</v>
      </c>
      <c r="DU83" s="152" t="str">
        <f t="shared" ca="1" si="188"/>
        <v/>
      </c>
      <c r="DV83" s="153"/>
      <c r="DW83" s="151">
        <f t="shared" ca="1" si="189"/>
        <v>0</v>
      </c>
      <c r="DX83" s="145">
        <f t="shared" ca="1" si="190"/>
        <v>0</v>
      </c>
      <c r="DY83" s="145">
        <f t="shared" ca="1" si="191"/>
        <v>0</v>
      </c>
      <c r="DZ83" s="145">
        <f t="shared" ca="1" si="192"/>
        <v>0</v>
      </c>
      <c r="EA83" s="145">
        <f t="shared" ca="1" si="193"/>
        <v>0</v>
      </c>
      <c r="EB83" s="145">
        <f t="shared" ca="1" si="194"/>
        <v>0</v>
      </c>
      <c r="EC83" s="145">
        <f t="shared" ca="1" si="195"/>
        <v>0</v>
      </c>
      <c r="ED83" s="145">
        <f t="shared" ca="1" si="196"/>
        <v>0</v>
      </c>
      <c r="EE83" s="145">
        <f t="shared" ca="1" si="197"/>
        <v>0</v>
      </c>
      <c r="EF83" s="145">
        <f t="shared" ca="1" si="198"/>
        <v>0</v>
      </c>
      <c r="EG83" s="145">
        <f t="shared" ca="1" si="199"/>
        <v>0</v>
      </c>
      <c r="EH83" s="145">
        <f t="shared" ca="1" si="200"/>
        <v>0</v>
      </c>
      <c r="EI83" s="152">
        <f t="shared" ca="1" si="270"/>
        <v>0</v>
      </c>
      <c r="EJ83" s="152">
        <f t="shared" ca="1" si="271"/>
        <v>0</v>
      </c>
      <c r="EK83" s="152">
        <f t="shared" ca="1" si="272"/>
        <v>0</v>
      </c>
      <c r="EL83" s="152">
        <f t="shared" ca="1" si="273"/>
        <v>0</v>
      </c>
      <c r="EM83" s="152">
        <f t="shared" ca="1" si="274"/>
        <v>0</v>
      </c>
      <c r="EN83" s="152">
        <f t="shared" ca="1" si="275"/>
        <v>0</v>
      </c>
      <c r="EO83" s="152">
        <f t="shared" ca="1" si="276"/>
        <v>0</v>
      </c>
      <c r="EP83" s="152">
        <f t="shared" ca="1" si="277"/>
        <v>0</v>
      </c>
      <c r="EQ83" s="152">
        <f t="shared" ca="1" si="278"/>
        <v>0</v>
      </c>
      <c r="ER83" s="152">
        <f t="shared" ca="1" si="279"/>
        <v>0</v>
      </c>
      <c r="ES83" s="152">
        <f t="shared" ca="1" si="280"/>
        <v>0</v>
      </c>
      <c r="ET83" s="152">
        <f t="shared" ca="1" si="281"/>
        <v>0</v>
      </c>
      <c r="EU83" s="154">
        <f t="shared" ca="1" si="201"/>
        <v>0</v>
      </c>
      <c r="EV83" s="152" t="str">
        <f t="shared" ca="1" si="202"/>
        <v/>
      </c>
      <c r="EW83" s="152" t="str">
        <f t="shared" ca="1" si="203"/>
        <v/>
      </c>
      <c r="EX83" s="152" t="str">
        <f t="shared" ca="1" si="204"/>
        <v/>
      </c>
      <c r="EY83" s="152" t="str">
        <f t="shared" ca="1" si="205"/>
        <v/>
      </c>
      <c r="EZ83" s="152" t="str">
        <f t="shared" ca="1" si="206"/>
        <v/>
      </c>
      <c r="FA83" s="152" t="str">
        <f t="shared" ca="1" si="207"/>
        <v/>
      </c>
      <c r="FB83" s="152" t="str">
        <f t="shared" ca="1" si="208"/>
        <v/>
      </c>
      <c r="FC83" s="152" t="str">
        <f t="shared" ca="1" si="209"/>
        <v/>
      </c>
      <c r="FD83" s="152" t="str">
        <f t="shared" ca="1" si="210"/>
        <v/>
      </c>
      <c r="FE83" s="152" t="str">
        <f t="shared" ca="1" si="211"/>
        <v/>
      </c>
      <c r="FF83" s="152" t="str">
        <f t="shared" ca="1" si="212"/>
        <v/>
      </c>
      <c r="FG83" s="152" t="str">
        <f t="shared" ca="1" si="213"/>
        <v/>
      </c>
      <c r="FH83" s="154">
        <f t="shared" ref="FH83:FH146" ca="1" si="320">COUNTIF(EV83:FG83,"3/3")+COUNTIF(EV83:FG83,"2/3")+COUNTIF(EV83:FG83,"1/3")+COUNTIF(EV83:FG83,"1/4")</f>
        <v>0</v>
      </c>
      <c r="FI83" s="152">
        <f t="shared" ca="1" si="214"/>
        <v>0</v>
      </c>
      <c r="FJ83" s="153"/>
      <c r="FK83" s="152">
        <f t="shared" ca="1" si="282"/>
        <v>0</v>
      </c>
      <c r="FL83" s="152">
        <f t="shared" ca="1" si="283"/>
        <v>0</v>
      </c>
      <c r="FM83" s="152">
        <f t="shared" ca="1" si="284"/>
        <v>0</v>
      </c>
      <c r="FN83" s="152">
        <f t="shared" ca="1" si="285"/>
        <v>0</v>
      </c>
      <c r="FO83" s="153"/>
      <c r="FP83" s="158" t="str">
        <f t="shared" ca="1" si="286"/>
        <v/>
      </c>
      <c r="FQ83" s="243" t="str">
        <f t="shared" ca="1" si="287"/>
        <v/>
      </c>
      <c r="FR83" s="159" t="str">
        <f t="shared" ca="1" si="288"/>
        <v/>
      </c>
      <c r="FS83" s="160"/>
      <c r="FT83" s="161">
        <f t="shared" ca="1" si="289"/>
        <v>0</v>
      </c>
      <c r="FU83" s="162">
        <f t="shared" ca="1" si="290"/>
        <v>0</v>
      </c>
      <c r="FV83" s="162">
        <f t="shared" ca="1" si="291"/>
        <v>0</v>
      </c>
      <c r="FW83" s="162">
        <f t="shared" ca="1" si="292"/>
        <v>0</v>
      </c>
      <c r="FX83" s="162">
        <f t="shared" ca="1" si="293"/>
        <v>0</v>
      </c>
      <c r="FY83" s="162">
        <f t="shared" ca="1" si="294"/>
        <v>0</v>
      </c>
      <c r="FZ83" s="162">
        <f t="shared" ca="1" si="295"/>
        <v>0</v>
      </c>
      <c r="GA83" s="162">
        <f t="shared" ca="1" si="296"/>
        <v>0</v>
      </c>
      <c r="GB83" s="162">
        <f t="shared" ca="1" si="297"/>
        <v>0</v>
      </c>
      <c r="GC83" s="162">
        <f t="shared" ca="1" si="298"/>
        <v>0</v>
      </c>
      <c r="GD83" s="162">
        <f t="shared" ca="1" si="299"/>
        <v>0</v>
      </c>
      <c r="GE83" s="162">
        <f t="shared" ca="1" si="300"/>
        <v>0</v>
      </c>
      <c r="GF83" s="162">
        <f t="shared" ca="1" si="301"/>
        <v>0</v>
      </c>
      <c r="GG83" s="161">
        <f t="shared" ca="1" si="302"/>
        <v>0</v>
      </c>
      <c r="GH83" s="161">
        <f t="shared" ca="1" si="303"/>
        <v>0</v>
      </c>
      <c r="GI83" s="161">
        <f t="shared" ca="1" si="304"/>
        <v>0</v>
      </c>
      <c r="GJ83" s="161">
        <f t="shared" ca="1" si="305"/>
        <v>0</v>
      </c>
      <c r="GK83" s="161">
        <f t="shared" ca="1" si="306"/>
        <v>0</v>
      </c>
      <c r="GL83" s="157"/>
      <c r="GM83" s="163">
        <f t="shared" ca="1" si="215"/>
        <v>0</v>
      </c>
      <c r="GN83" s="163">
        <f t="shared" ca="1" si="216"/>
        <v>0</v>
      </c>
      <c r="GO83" s="163">
        <f t="shared" ca="1" si="217"/>
        <v>0</v>
      </c>
      <c r="GP83" s="163">
        <f t="shared" ca="1" si="218"/>
        <v>0</v>
      </c>
      <c r="GQ83" s="163">
        <f t="shared" ca="1" si="219"/>
        <v>0</v>
      </c>
      <c r="GR83" s="163">
        <f t="shared" ca="1" si="220"/>
        <v>0</v>
      </c>
      <c r="GS83" s="163">
        <f t="shared" ca="1" si="221"/>
        <v>0</v>
      </c>
      <c r="GT83" s="163">
        <f t="shared" ca="1" si="222"/>
        <v>0</v>
      </c>
      <c r="GU83" s="163">
        <f t="shared" ca="1" si="223"/>
        <v>0</v>
      </c>
      <c r="GV83" s="163">
        <f t="shared" ca="1" si="224"/>
        <v>0</v>
      </c>
      <c r="GW83" s="163">
        <f t="shared" ca="1" si="225"/>
        <v>0</v>
      </c>
      <c r="GX83" s="164">
        <f t="shared" ca="1" si="226"/>
        <v>0</v>
      </c>
      <c r="GY83" s="165">
        <f t="shared" ca="1" si="307"/>
        <v>0</v>
      </c>
      <c r="GZ83" s="165">
        <f t="shared" ca="1" si="308"/>
        <v>0</v>
      </c>
      <c r="HA83" s="166">
        <f t="shared" ca="1" si="309"/>
        <v>0</v>
      </c>
      <c r="HB83" s="245">
        <f t="shared" ca="1" si="310"/>
        <v>1</v>
      </c>
      <c r="HC83" s="166">
        <f t="shared" ca="1" si="311"/>
        <v>0</v>
      </c>
      <c r="HD83" s="167">
        <f t="shared" ca="1" si="227"/>
        <v>0</v>
      </c>
      <c r="HE83" s="168">
        <f t="shared" ca="1" si="228"/>
        <v>0</v>
      </c>
      <c r="HF83" s="169">
        <f t="shared" ca="1" si="229"/>
        <v>0</v>
      </c>
      <c r="HG83" s="170" t="str">
        <f t="shared" ca="1" si="312"/>
        <v/>
      </c>
      <c r="HH83" s="171">
        <f t="shared" ca="1" si="313"/>
        <v>0</v>
      </c>
      <c r="HI83" s="246" t="str">
        <f t="shared" ca="1" si="314"/>
        <v/>
      </c>
      <c r="HJ83" s="221">
        <f t="shared" ca="1" si="315"/>
        <v>0</v>
      </c>
      <c r="HK83" s="249">
        <f t="shared" ca="1" si="316"/>
        <v>1</v>
      </c>
      <c r="HL83" s="197">
        <f t="shared" ca="1" si="317"/>
        <v>0</v>
      </c>
      <c r="HN83" s="162" t="str">
        <f t="shared" ca="1" si="230"/>
        <v/>
      </c>
      <c r="HO83" s="161" t="str">
        <f t="shared" ca="1" si="230"/>
        <v/>
      </c>
      <c r="HP83" s="161" t="str">
        <f t="shared" ca="1" si="230"/>
        <v/>
      </c>
      <c r="HQ83" s="161" t="str">
        <f t="shared" ca="1" si="230"/>
        <v/>
      </c>
      <c r="HR83" s="161" t="str">
        <f t="shared" ca="1" si="230"/>
        <v/>
      </c>
      <c r="HS83" s="161" t="str">
        <f t="shared" ca="1" si="230"/>
        <v/>
      </c>
      <c r="HT83" s="161" t="str">
        <f t="shared" ca="1" si="231"/>
        <v/>
      </c>
      <c r="HU83" s="161" t="str">
        <f t="shared" ca="1" si="231"/>
        <v/>
      </c>
      <c r="HV83" s="161" t="str">
        <f t="shared" ca="1" si="231"/>
        <v/>
      </c>
      <c r="HW83" s="161" t="str">
        <f t="shared" ca="1" si="231"/>
        <v/>
      </c>
      <c r="HX83" s="161" t="str">
        <f t="shared" ca="1" si="231"/>
        <v/>
      </c>
      <c r="HY83" s="161" t="str">
        <f t="shared" ca="1" si="231"/>
        <v/>
      </c>
      <c r="HZ83" s="161">
        <f t="shared" ca="1" si="318"/>
        <v>0</v>
      </c>
      <c r="IA83" s="244">
        <f t="shared" ca="1" si="319"/>
        <v>0</v>
      </c>
    </row>
    <row r="84" spans="2:235">
      <c r="B84" s="129">
        <v>70</v>
      </c>
      <c r="C84" s="295"/>
      <c r="D84" s="296"/>
      <c r="E84" s="297"/>
      <c r="F84" s="298"/>
      <c r="G84" s="18"/>
      <c r="H84" s="3"/>
      <c r="I84" s="3"/>
      <c r="J84" s="4"/>
      <c r="K84" s="295"/>
      <c r="L84" s="296"/>
      <c r="M84" s="208"/>
      <c r="N84" s="19"/>
      <c r="O84" s="11"/>
      <c r="P84" s="19"/>
      <c r="Q84" s="11"/>
      <c r="R84" s="3"/>
      <c r="S84" s="5"/>
      <c r="T84" s="6"/>
      <c r="U84" s="1"/>
      <c r="V84" s="8"/>
      <c r="W84" s="2"/>
      <c r="X84" s="8"/>
      <c r="Y84" s="9"/>
      <c r="Z84" s="10"/>
      <c r="AA84" s="9"/>
      <c r="AB84" s="10"/>
      <c r="AC84" s="9"/>
      <c r="AD84" s="10"/>
      <c r="AE84" s="9"/>
      <c r="AF84" s="10"/>
      <c r="AG84" s="9"/>
      <c r="AH84" s="10"/>
      <c r="AI84" s="9"/>
      <c r="AJ84" s="15"/>
      <c r="AK84" s="16"/>
      <c r="AL84" s="15"/>
      <c r="AM84" s="16"/>
      <c r="AN84" s="15"/>
      <c r="AO84" s="16"/>
      <c r="AP84" s="15"/>
      <c r="AQ84" s="16"/>
      <c r="AR84" s="15"/>
      <c r="AS84" s="16"/>
      <c r="AT84" s="15"/>
      <c r="AU84" s="16"/>
      <c r="AV84" s="216"/>
      <c r="AW84" s="210"/>
      <c r="AX84" s="12"/>
      <c r="AY84" s="19"/>
      <c r="AZ84" s="226"/>
      <c r="BA84" s="211"/>
      <c r="BB84" s="214" t="str">
        <f t="shared" ca="1" si="182"/>
        <v/>
      </c>
      <c r="BC84" s="209"/>
      <c r="BD84" s="209"/>
      <c r="BE84" s="130">
        <f t="shared" ca="1" si="232"/>
        <v>0</v>
      </c>
      <c r="BF84" s="131"/>
      <c r="BG84" s="132" t="str">
        <f t="shared" ca="1" si="233"/>
        <v>○</v>
      </c>
      <c r="BH84" s="132" t="str">
        <f t="shared" ca="1" si="234"/>
        <v/>
      </c>
      <c r="BI84" s="132"/>
      <c r="BJ84" s="132" t="str">
        <f t="shared" ca="1" si="235"/>
        <v/>
      </c>
      <c r="BK84" s="132" t="str">
        <f t="shared" ca="1" si="236"/>
        <v>○</v>
      </c>
      <c r="BL84" s="132"/>
      <c r="BM84" s="132"/>
      <c r="BN84" s="132" t="str">
        <f t="shared" ca="1" si="237"/>
        <v/>
      </c>
      <c r="BO84" s="132" t="str">
        <f t="shared" ca="1" si="238"/>
        <v>○</v>
      </c>
      <c r="BP84" s="132" t="str">
        <f t="shared" ca="1" si="239"/>
        <v/>
      </c>
      <c r="BQ84" s="132"/>
      <c r="BR84" s="172"/>
      <c r="BS84" s="174"/>
      <c r="BT84" s="174"/>
      <c r="BU84" s="174"/>
      <c r="BV84" s="174"/>
      <c r="BW84" s="174"/>
      <c r="BX84" s="174"/>
      <c r="BY84" s="174"/>
      <c r="BZ84" s="174"/>
      <c r="CA84" s="174"/>
      <c r="CB84" s="174"/>
      <c r="CC84" s="174"/>
      <c r="CD84" s="174"/>
      <c r="CE84" s="175"/>
      <c r="CF84" s="26">
        <v>83</v>
      </c>
      <c r="CG84" s="136">
        <f t="shared" ca="1" si="240"/>
        <v>70</v>
      </c>
      <c r="CH84" s="289">
        <f t="shared" ca="1" si="241"/>
        <v>0</v>
      </c>
      <c r="CI84" s="290"/>
      <c r="CJ84" s="291">
        <f t="shared" ca="1" si="242"/>
        <v>0</v>
      </c>
      <c r="CK84" s="292"/>
      <c r="CL84" s="137">
        <f t="shared" ca="1" si="243"/>
        <v>0</v>
      </c>
      <c r="CM84" s="136">
        <f t="shared" ca="1" si="244"/>
        <v>0</v>
      </c>
      <c r="CN84" s="138">
        <f t="shared" ca="1" si="245"/>
        <v>0</v>
      </c>
      <c r="CO84" s="139">
        <f t="shared" ca="1" si="246"/>
        <v>0</v>
      </c>
      <c r="CP84" s="289">
        <f t="shared" ca="1" si="247"/>
        <v>0</v>
      </c>
      <c r="CQ84" s="290"/>
      <c r="CR84" s="241">
        <f t="shared" ca="1" si="248"/>
        <v>1</v>
      </c>
      <c r="CS84" s="140">
        <f t="shared" ca="1" si="249"/>
        <v>0</v>
      </c>
      <c r="CT84" s="256">
        <f t="shared" ca="1" si="183"/>
        <v>12</v>
      </c>
      <c r="CU84" s="141">
        <f t="shared" ca="1" si="250"/>
        <v>0</v>
      </c>
      <c r="CV84" s="142">
        <f t="shared" ca="1" si="251"/>
        <v>0</v>
      </c>
      <c r="CW84" s="143">
        <f t="shared" ca="1" si="252"/>
        <v>0</v>
      </c>
      <c r="CX84" s="143">
        <f t="shared" ca="1" si="184"/>
        <v>0</v>
      </c>
      <c r="CY84" s="257">
        <f t="shared" ca="1" si="253"/>
        <v>0</v>
      </c>
      <c r="CZ84" s="136">
        <f t="shared" ca="1" si="254"/>
        <v>0</v>
      </c>
      <c r="DA84" s="144">
        <f t="shared" ca="1" si="255"/>
        <v>0</v>
      </c>
      <c r="DB84" s="143">
        <f t="shared" ca="1" si="256"/>
        <v>0</v>
      </c>
      <c r="DC84" s="143">
        <f t="shared" ca="1" si="257"/>
        <v>0</v>
      </c>
      <c r="DD84" s="136">
        <f t="shared" ca="1" si="258"/>
        <v>0</v>
      </c>
      <c r="DE84" s="242">
        <f t="shared" ca="1" si="259"/>
        <v>0</v>
      </c>
      <c r="DF84" s="136">
        <f t="shared" ca="1" si="260"/>
        <v>0</v>
      </c>
      <c r="DG84" s="145">
        <f t="shared" ca="1" si="261"/>
        <v>0</v>
      </c>
      <c r="DH84" s="146">
        <f t="shared" ca="1" si="262"/>
        <v>0</v>
      </c>
      <c r="DI84" s="242">
        <f t="shared" ca="1" si="263"/>
        <v>0</v>
      </c>
      <c r="DJ84" s="147"/>
      <c r="DK84" s="148">
        <f t="shared" ca="1" si="264"/>
        <v>0</v>
      </c>
      <c r="DL84" s="148">
        <f t="shared" ca="1" si="265"/>
        <v>0</v>
      </c>
      <c r="DM84" s="149">
        <f t="shared" ca="1" si="266"/>
        <v>0</v>
      </c>
      <c r="DN84" s="150">
        <f t="shared" ca="1" si="267"/>
        <v>1</v>
      </c>
      <c r="DO84" s="147"/>
      <c r="DP84" s="151">
        <f t="shared" ca="1" si="268"/>
        <v>0</v>
      </c>
      <c r="DQ84" s="152">
        <f t="shared" ca="1" si="269"/>
        <v>0</v>
      </c>
      <c r="DR84" s="152">
        <f t="shared" ca="1" si="185"/>
        <v>0</v>
      </c>
      <c r="DS84" s="152" t="str">
        <f t="shared" ca="1" si="186"/>
        <v/>
      </c>
      <c r="DT84" s="152">
        <f t="shared" ca="1" si="187"/>
        <v>0</v>
      </c>
      <c r="DU84" s="152" t="str">
        <f t="shared" ca="1" si="188"/>
        <v/>
      </c>
      <c r="DV84" s="153"/>
      <c r="DW84" s="151">
        <f t="shared" ca="1" si="189"/>
        <v>0</v>
      </c>
      <c r="DX84" s="145">
        <f t="shared" ca="1" si="190"/>
        <v>0</v>
      </c>
      <c r="DY84" s="145">
        <f t="shared" ca="1" si="191"/>
        <v>0</v>
      </c>
      <c r="DZ84" s="145">
        <f t="shared" ca="1" si="192"/>
        <v>0</v>
      </c>
      <c r="EA84" s="145">
        <f t="shared" ca="1" si="193"/>
        <v>0</v>
      </c>
      <c r="EB84" s="145">
        <f t="shared" ca="1" si="194"/>
        <v>0</v>
      </c>
      <c r="EC84" s="145">
        <f t="shared" ca="1" si="195"/>
        <v>0</v>
      </c>
      <c r="ED84" s="145">
        <f t="shared" ca="1" si="196"/>
        <v>0</v>
      </c>
      <c r="EE84" s="145">
        <f t="shared" ca="1" si="197"/>
        <v>0</v>
      </c>
      <c r="EF84" s="145">
        <f t="shared" ca="1" si="198"/>
        <v>0</v>
      </c>
      <c r="EG84" s="145">
        <f t="shared" ca="1" si="199"/>
        <v>0</v>
      </c>
      <c r="EH84" s="145">
        <f t="shared" ca="1" si="200"/>
        <v>0</v>
      </c>
      <c r="EI84" s="152">
        <f t="shared" ca="1" si="270"/>
        <v>0</v>
      </c>
      <c r="EJ84" s="152">
        <f t="shared" ca="1" si="271"/>
        <v>0</v>
      </c>
      <c r="EK84" s="152">
        <f t="shared" ca="1" si="272"/>
        <v>0</v>
      </c>
      <c r="EL84" s="152">
        <f t="shared" ca="1" si="273"/>
        <v>0</v>
      </c>
      <c r="EM84" s="152">
        <f t="shared" ca="1" si="274"/>
        <v>0</v>
      </c>
      <c r="EN84" s="152">
        <f t="shared" ca="1" si="275"/>
        <v>0</v>
      </c>
      <c r="EO84" s="152">
        <f t="shared" ca="1" si="276"/>
        <v>0</v>
      </c>
      <c r="EP84" s="152">
        <f t="shared" ca="1" si="277"/>
        <v>0</v>
      </c>
      <c r="EQ84" s="152">
        <f t="shared" ca="1" si="278"/>
        <v>0</v>
      </c>
      <c r="ER84" s="152">
        <f t="shared" ca="1" si="279"/>
        <v>0</v>
      </c>
      <c r="ES84" s="152">
        <f t="shared" ca="1" si="280"/>
        <v>0</v>
      </c>
      <c r="ET84" s="152">
        <f t="shared" ca="1" si="281"/>
        <v>0</v>
      </c>
      <c r="EU84" s="154">
        <f t="shared" ca="1" si="201"/>
        <v>0</v>
      </c>
      <c r="EV84" s="152" t="str">
        <f t="shared" ca="1" si="202"/>
        <v/>
      </c>
      <c r="EW84" s="152" t="str">
        <f t="shared" ca="1" si="203"/>
        <v/>
      </c>
      <c r="EX84" s="152" t="str">
        <f t="shared" ca="1" si="204"/>
        <v/>
      </c>
      <c r="EY84" s="152" t="str">
        <f t="shared" ca="1" si="205"/>
        <v/>
      </c>
      <c r="EZ84" s="152" t="str">
        <f t="shared" ca="1" si="206"/>
        <v/>
      </c>
      <c r="FA84" s="152" t="str">
        <f t="shared" ca="1" si="207"/>
        <v/>
      </c>
      <c r="FB84" s="152" t="str">
        <f t="shared" ca="1" si="208"/>
        <v/>
      </c>
      <c r="FC84" s="152" t="str">
        <f t="shared" ca="1" si="209"/>
        <v/>
      </c>
      <c r="FD84" s="152" t="str">
        <f t="shared" ca="1" si="210"/>
        <v/>
      </c>
      <c r="FE84" s="152" t="str">
        <f t="shared" ca="1" si="211"/>
        <v/>
      </c>
      <c r="FF84" s="152" t="str">
        <f t="shared" ca="1" si="212"/>
        <v/>
      </c>
      <c r="FG84" s="152" t="str">
        <f t="shared" ca="1" si="213"/>
        <v/>
      </c>
      <c r="FH84" s="154">
        <f t="shared" ca="1" si="320"/>
        <v>0</v>
      </c>
      <c r="FI84" s="152">
        <f t="shared" ca="1" si="214"/>
        <v>0</v>
      </c>
      <c r="FJ84" s="153"/>
      <c r="FK84" s="152">
        <f t="shared" ca="1" si="282"/>
        <v>0</v>
      </c>
      <c r="FL84" s="152">
        <f t="shared" ca="1" si="283"/>
        <v>0</v>
      </c>
      <c r="FM84" s="152">
        <f t="shared" ca="1" si="284"/>
        <v>0</v>
      </c>
      <c r="FN84" s="152">
        <f t="shared" ca="1" si="285"/>
        <v>0</v>
      </c>
      <c r="FO84" s="153"/>
      <c r="FP84" s="158" t="str">
        <f t="shared" ca="1" si="286"/>
        <v/>
      </c>
      <c r="FQ84" s="243" t="str">
        <f t="shared" ca="1" si="287"/>
        <v/>
      </c>
      <c r="FR84" s="159" t="str">
        <f t="shared" ca="1" si="288"/>
        <v/>
      </c>
      <c r="FS84" s="160"/>
      <c r="FT84" s="161">
        <f t="shared" ca="1" si="289"/>
        <v>0</v>
      </c>
      <c r="FU84" s="162">
        <f t="shared" ca="1" si="290"/>
        <v>0</v>
      </c>
      <c r="FV84" s="162">
        <f t="shared" ca="1" si="291"/>
        <v>0</v>
      </c>
      <c r="FW84" s="162">
        <f t="shared" ca="1" si="292"/>
        <v>0</v>
      </c>
      <c r="FX84" s="162">
        <f t="shared" ca="1" si="293"/>
        <v>0</v>
      </c>
      <c r="FY84" s="162">
        <f t="shared" ca="1" si="294"/>
        <v>0</v>
      </c>
      <c r="FZ84" s="162">
        <f t="shared" ca="1" si="295"/>
        <v>0</v>
      </c>
      <c r="GA84" s="162">
        <f t="shared" ca="1" si="296"/>
        <v>0</v>
      </c>
      <c r="GB84" s="162">
        <f t="shared" ca="1" si="297"/>
        <v>0</v>
      </c>
      <c r="GC84" s="162">
        <f t="shared" ca="1" si="298"/>
        <v>0</v>
      </c>
      <c r="GD84" s="162">
        <f t="shared" ca="1" si="299"/>
        <v>0</v>
      </c>
      <c r="GE84" s="162">
        <f t="shared" ca="1" si="300"/>
        <v>0</v>
      </c>
      <c r="GF84" s="162">
        <f t="shared" ca="1" si="301"/>
        <v>0</v>
      </c>
      <c r="GG84" s="161">
        <f t="shared" ca="1" si="302"/>
        <v>0</v>
      </c>
      <c r="GH84" s="161">
        <f t="shared" ca="1" si="303"/>
        <v>0</v>
      </c>
      <c r="GI84" s="161">
        <f t="shared" ca="1" si="304"/>
        <v>0</v>
      </c>
      <c r="GJ84" s="161">
        <f t="shared" ca="1" si="305"/>
        <v>0</v>
      </c>
      <c r="GK84" s="161">
        <f t="shared" ca="1" si="306"/>
        <v>0</v>
      </c>
      <c r="GL84" s="157"/>
      <c r="GM84" s="163">
        <f t="shared" ca="1" si="215"/>
        <v>0</v>
      </c>
      <c r="GN84" s="163">
        <f t="shared" ca="1" si="216"/>
        <v>0</v>
      </c>
      <c r="GO84" s="163">
        <f t="shared" ca="1" si="217"/>
        <v>0</v>
      </c>
      <c r="GP84" s="163">
        <f t="shared" ca="1" si="218"/>
        <v>0</v>
      </c>
      <c r="GQ84" s="163">
        <f t="shared" ca="1" si="219"/>
        <v>0</v>
      </c>
      <c r="GR84" s="163">
        <f t="shared" ca="1" si="220"/>
        <v>0</v>
      </c>
      <c r="GS84" s="163">
        <f t="shared" ca="1" si="221"/>
        <v>0</v>
      </c>
      <c r="GT84" s="163">
        <f t="shared" ca="1" si="222"/>
        <v>0</v>
      </c>
      <c r="GU84" s="163">
        <f t="shared" ca="1" si="223"/>
        <v>0</v>
      </c>
      <c r="GV84" s="163">
        <f t="shared" ca="1" si="224"/>
        <v>0</v>
      </c>
      <c r="GW84" s="163">
        <f t="shared" ca="1" si="225"/>
        <v>0</v>
      </c>
      <c r="GX84" s="164">
        <f t="shared" ca="1" si="226"/>
        <v>0</v>
      </c>
      <c r="GY84" s="165">
        <f t="shared" ca="1" si="307"/>
        <v>0</v>
      </c>
      <c r="GZ84" s="165">
        <f t="shared" ca="1" si="308"/>
        <v>0</v>
      </c>
      <c r="HA84" s="166">
        <f t="shared" ca="1" si="309"/>
        <v>0</v>
      </c>
      <c r="HB84" s="245">
        <f t="shared" ca="1" si="310"/>
        <v>1</v>
      </c>
      <c r="HC84" s="166">
        <f t="shared" ca="1" si="311"/>
        <v>0</v>
      </c>
      <c r="HD84" s="167">
        <f t="shared" ca="1" si="227"/>
        <v>0</v>
      </c>
      <c r="HE84" s="168">
        <f t="shared" ca="1" si="228"/>
        <v>0</v>
      </c>
      <c r="HF84" s="169">
        <f t="shared" ca="1" si="229"/>
        <v>0</v>
      </c>
      <c r="HG84" s="170" t="str">
        <f t="shared" ca="1" si="312"/>
        <v/>
      </c>
      <c r="HH84" s="171">
        <f t="shared" ca="1" si="313"/>
        <v>0</v>
      </c>
      <c r="HI84" s="246" t="str">
        <f t="shared" ca="1" si="314"/>
        <v/>
      </c>
      <c r="HJ84" s="221">
        <f t="shared" ca="1" si="315"/>
        <v>0</v>
      </c>
      <c r="HK84" s="249">
        <f t="shared" ca="1" si="316"/>
        <v>1</v>
      </c>
      <c r="HL84" s="197">
        <f t="shared" ca="1" si="317"/>
        <v>0</v>
      </c>
      <c r="HN84" s="162" t="str">
        <f t="shared" ca="1" si="230"/>
        <v/>
      </c>
      <c r="HO84" s="161" t="str">
        <f t="shared" ca="1" si="230"/>
        <v/>
      </c>
      <c r="HP84" s="161" t="str">
        <f t="shared" ca="1" si="230"/>
        <v/>
      </c>
      <c r="HQ84" s="161" t="str">
        <f t="shared" ca="1" si="230"/>
        <v/>
      </c>
      <c r="HR84" s="161" t="str">
        <f t="shared" ca="1" si="230"/>
        <v/>
      </c>
      <c r="HS84" s="161" t="str">
        <f t="shared" ca="1" si="230"/>
        <v/>
      </c>
      <c r="HT84" s="161" t="str">
        <f t="shared" ca="1" si="231"/>
        <v/>
      </c>
      <c r="HU84" s="161" t="str">
        <f t="shared" ca="1" si="231"/>
        <v/>
      </c>
      <c r="HV84" s="161" t="str">
        <f t="shared" ca="1" si="231"/>
        <v/>
      </c>
      <c r="HW84" s="161" t="str">
        <f t="shared" ca="1" si="231"/>
        <v/>
      </c>
      <c r="HX84" s="161" t="str">
        <f t="shared" ca="1" si="231"/>
        <v/>
      </c>
      <c r="HY84" s="161" t="str">
        <f t="shared" ca="1" si="231"/>
        <v/>
      </c>
      <c r="HZ84" s="161">
        <f t="shared" ca="1" si="318"/>
        <v>0</v>
      </c>
      <c r="IA84" s="244">
        <f t="shared" ca="1" si="319"/>
        <v>0</v>
      </c>
    </row>
    <row r="85" spans="2:235">
      <c r="B85" s="129">
        <v>71</v>
      </c>
      <c r="C85" s="295"/>
      <c r="D85" s="296"/>
      <c r="E85" s="297"/>
      <c r="F85" s="298"/>
      <c r="G85" s="18"/>
      <c r="H85" s="3"/>
      <c r="I85" s="3"/>
      <c r="J85" s="4"/>
      <c r="K85" s="295"/>
      <c r="L85" s="296"/>
      <c r="M85" s="208"/>
      <c r="N85" s="19"/>
      <c r="O85" s="11"/>
      <c r="P85" s="19"/>
      <c r="Q85" s="11"/>
      <c r="R85" s="3"/>
      <c r="S85" s="5"/>
      <c r="T85" s="6"/>
      <c r="U85" s="1"/>
      <c r="V85" s="8"/>
      <c r="W85" s="2"/>
      <c r="X85" s="8"/>
      <c r="Y85" s="9"/>
      <c r="Z85" s="10"/>
      <c r="AA85" s="9"/>
      <c r="AB85" s="10"/>
      <c r="AC85" s="9"/>
      <c r="AD85" s="10"/>
      <c r="AE85" s="9"/>
      <c r="AF85" s="10"/>
      <c r="AG85" s="9"/>
      <c r="AH85" s="10"/>
      <c r="AI85" s="9"/>
      <c r="AJ85" s="15"/>
      <c r="AK85" s="16"/>
      <c r="AL85" s="15"/>
      <c r="AM85" s="16"/>
      <c r="AN85" s="15"/>
      <c r="AO85" s="16"/>
      <c r="AP85" s="15"/>
      <c r="AQ85" s="16"/>
      <c r="AR85" s="15"/>
      <c r="AS85" s="16"/>
      <c r="AT85" s="15"/>
      <c r="AU85" s="16"/>
      <c r="AV85" s="216"/>
      <c r="AW85" s="210"/>
      <c r="AX85" s="12"/>
      <c r="AY85" s="19"/>
      <c r="AZ85" s="226"/>
      <c r="BA85" s="211"/>
      <c r="BB85" s="214" t="str">
        <f t="shared" ca="1" si="182"/>
        <v/>
      </c>
      <c r="BC85" s="209"/>
      <c r="BD85" s="209"/>
      <c r="BE85" s="130">
        <f t="shared" ca="1" si="232"/>
        <v>0</v>
      </c>
      <c r="BF85" s="131"/>
      <c r="BG85" s="132" t="str">
        <f t="shared" ca="1" si="233"/>
        <v>○</v>
      </c>
      <c r="BH85" s="132" t="str">
        <f t="shared" ca="1" si="234"/>
        <v/>
      </c>
      <c r="BI85" s="132"/>
      <c r="BJ85" s="132" t="str">
        <f t="shared" ca="1" si="235"/>
        <v/>
      </c>
      <c r="BK85" s="132" t="str">
        <f t="shared" ca="1" si="236"/>
        <v>○</v>
      </c>
      <c r="BL85" s="132"/>
      <c r="BM85" s="132"/>
      <c r="BN85" s="132" t="str">
        <f t="shared" ca="1" si="237"/>
        <v/>
      </c>
      <c r="BO85" s="132" t="str">
        <f t="shared" ca="1" si="238"/>
        <v>○</v>
      </c>
      <c r="BP85" s="132" t="str">
        <f t="shared" ca="1" si="239"/>
        <v/>
      </c>
      <c r="BQ85" s="132"/>
      <c r="BR85" s="172"/>
      <c r="BS85" s="174"/>
      <c r="BT85" s="174"/>
      <c r="BU85" s="174"/>
      <c r="BV85" s="174"/>
      <c r="BW85" s="174"/>
      <c r="BX85" s="174"/>
      <c r="BY85" s="174"/>
      <c r="BZ85" s="174"/>
      <c r="CA85" s="174"/>
      <c r="CB85" s="174"/>
      <c r="CC85" s="174"/>
      <c r="CD85" s="174"/>
      <c r="CE85" s="175"/>
      <c r="CF85" s="26">
        <v>84</v>
      </c>
      <c r="CG85" s="136">
        <f t="shared" ca="1" si="240"/>
        <v>71</v>
      </c>
      <c r="CH85" s="289">
        <f t="shared" ca="1" si="241"/>
        <v>0</v>
      </c>
      <c r="CI85" s="290"/>
      <c r="CJ85" s="291">
        <f t="shared" ca="1" si="242"/>
        <v>0</v>
      </c>
      <c r="CK85" s="292"/>
      <c r="CL85" s="137">
        <f t="shared" ca="1" si="243"/>
        <v>0</v>
      </c>
      <c r="CM85" s="136">
        <f t="shared" ca="1" si="244"/>
        <v>0</v>
      </c>
      <c r="CN85" s="138">
        <f t="shared" ca="1" si="245"/>
        <v>0</v>
      </c>
      <c r="CO85" s="139">
        <f t="shared" ca="1" si="246"/>
        <v>0</v>
      </c>
      <c r="CP85" s="289">
        <f t="shared" ca="1" si="247"/>
        <v>0</v>
      </c>
      <c r="CQ85" s="290"/>
      <c r="CR85" s="241">
        <f t="shared" ca="1" si="248"/>
        <v>1</v>
      </c>
      <c r="CS85" s="140">
        <f t="shared" ca="1" si="249"/>
        <v>0</v>
      </c>
      <c r="CT85" s="256">
        <f t="shared" ca="1" si="183"/>
        <v>12</v>
      </c>
      <c r="CU85" s="141">
        <f t="shared" ca="1" si="250"/>
        <v>0</v>
      </c>
      <c r="CV85" s="142">
        <f t="shared" ca="1" si="251"/>
        <v>0</v>
      </c>
      <c r="CW85" s="143">
        <f t="shared" ca="1" si="252"/>
        <v>0</v>
      </c>
      <c r="CX85" s="143">
        <f t="shared" ca="1" si="184"/>
        <v>0</v>
      </c>
      <c r="CY85" s="257">
        <f t="shared" ca="1" si="253"/>
        <v>0</v>
      </c>
      <c r="CZ85" s="136">
        <f t="shared" ca="1" si="254"/>
        <v>0</v>
      </c>
      <c r="DA85" s="144">
        <f t="shared" ca="1" si="255"/>
        <v>0</v>
      </c>
      <c r="DB85" s="143">
        <f t="shared" ca="1" si="256"/>
        <v>0</v>
      </c>
      <c r="DC85" s="143">
        <f t="shared" ca="1" si="257"/>
        <v>0</v>
      </c>
      <c r="DD85" s="136">
        <f t="shared" ca="1" si="258"/>
        <v>0</v>
      </c>
      <c r="DE85" s="242">
        <f t="shared" ca="1" si="259"/>
        <v>0</v>
      </c>
      <c r="DF85" s="136">
        <f t="shared" ca="1" si="260"/>
        <v>0</v>
      </c>
      <c r="DG85" s="145">
        <f t="shared" ca="1" si="261"/>
        <v>0</v>
      </c>
      <c r="DH85" s="146">
        <f t="shared" ca="1" si="262"/>
        <v>0</v>
      </c>
      <c r="DI85" s="242">
        <f t="shared" ca="1" si="263"/>
        <v>0</v>
      </c>
      <c r="DJ85" s="147"/>
      <c r="DK85" s="148">
        <f t="shared" ca="1" si="264"/>
        <v>0</v>
      </c>
      <c r="DL85" s="148">
        <f t="shared" ca="1" si="265"/>
        <v>0</v>
      </c>
      <c r="DM85" s="149">
        <f t="shared" ca="1" si="266"/>
        <v>0</v>
      </c>
      <c r="DN85" s="150">
        <f t="shared" ca="1" si="267"/>
        <v>1</v>
      </c>
      <c r="DO85" s="147"/>
      <c r="DP85" s="151">
        <f t="shared" ca="1" si="268"/>
        <v>0</v>
      </c>
      <c r="DQ85" s="152">
        <f t="shared" ca="1" si="269"/>
        <v>0</v>
      </c>
      <c r="DR85" s="152">
        <f t="shared" ca="1" si="185"/>
        <v>0</v>
      </c>
      <c r="DS85" s="152" t="str">
        <f t="shared" ca="1" si="186"/>
        <v/>
      </c>
      <c r="DT85" s="152">
        <f t="shared" ca="1" si="187"/>
        <v>0</v>
      </c>
      <c r="DU85" s="152" t="str">
        <f t="shared" ca="1" si="188"/>
        <v/>
      </c>
      <c r="DV85" s="153"/>
      <c r="DW85" s="151">
        <f t="shared" ca="1" si="189"/>
        <v>0</v>
      </c>
      <c r="DX85" s="145">
        <f t="shared" ca="1" si="190"/>
        <v>0</v>
      </c>
      <c r="DY85" s="145">
        <f t="shared" ca="1" si="191"/>
        <v>0</v>
      </c>
      <c r="DZ85" s="145">
        <f t="shared" ca="1" si="192"/>
        <v>0</v>
      </c>
      <c r="EA85" s="145">
        <f t="shared" ca="1" si="193"/>
        <v>0</v>
      </c>
      <c r="EB85" s="145">
        <f t="shared" ca="1" si="194"/>
        <v>0</v>
      </c>
      <c r="EC85" s="145">
        <f t="shared" ca="1" si="195"/>
        <v>0</v>
      </c>
      <c r="ED85" s="145">
        <f t="shared" ca="1" si="196"/>
        <v>0</v>
      </c>
      <c r="EE85" s="145">
        <f t="shared" ca="1" si="197"/>
        <v>0</v>
      </c>
      <c r="EF85" s="145">
        <f t="shared" ca="1" si="198"/>
        <v>0</v>
      </c>
      <c r="EG85" s="145">
        <f t="shared" ca="1" si="199"/>
        <v>0</v>
      </c>
      <c r="EH85" s="145">
        <f t="shared" ca="1" si="200"/>
        <v>0</v>
      </c>
      <c r="EI85" s="152">
        <f t="shared" ca="1" si="270"/>
        <v>0</v>
      </c>
      <c r="EJ85" s="152">
        <f t="shared" ca="1" si="271"/>
        <v>0</v>
      </c>
      <c r="EK85" s="152">
        <f t="shared" ca="1" si="272"/>
        <v>0</v>
      </c>
      <c r="EL85" s="152">
        <f t="shared" ca="1" si="273"/>
        <v>0</v>
      </c>
      <c r="EM85" s="152">
        <f t="shared" ca="1" si="274"/>
        <v>0</v>
      </c>
      <c r="EN85" s="152">
        <f t="shared" ca="1" si="275"/>
        <v>0</v>
      </c>
      <c r="EO85" s="152">
        <f t="shared" ca="1" si="276"/>
        <v>0</v>
      </c>
      <c r="EP85" s="152">
        <f t="shared" ca="1" si="277"/>
        <v>0</v>
      </c>
      <c r="EQ85" s="152">
        <f t="shared" ca="1" si="278"/>
        <v>0</v>
      </c>
      <c r="ER85" s="152">
        <f t="shared" ca="1" si="279"/>
        <v>0</v>
      </c>
      <c r="ES85" s="152">
        <f t="shared" ca="1" si="280"/>
        <v>0</v>
      </c>
      <c r="ET85" s="152">
        <f t="shared" ca="1" si="281"/>
        <v>0</v>
      </c>
      <c r="EU85" s="154">
        <f t="shared" ca="1" si="201"/>
        <v>0</v>
      </c>
      <c r="EV85" s="152" t="str">
        <f t="shared" ca="1" si="202"/>
        <v/>
      </c>
      <c r="EW85" s="152" t="str">
        <f t="shared" ca="1" si="203"/>
        <v/>
      </c>
      <c r="EX85" s="152" t="str">
        <f t="shared" ca="1" si="204"/>
        <v/>
      </c>
      <c r="EY85" s="152" t="str">
        <f t="shared" ca="1" si="205"/>
        <v/>
      </c>
      <c r="EZ85" s="152" t="str">
        <f t="shared" ca="1" si="206"/>
        <v/>
      </c>
      <c r="FA85" s="152" t="str">
        <f t="shared" ca="1" si="207"/>
        <v/>
      </c>
      <c r="FB85" s="152" t="str">
        <f t="shared" ca="1" si="208"/>
        <v/>
      </c>
      <c r="FC85" s="152" t="str">
        <f t="shared" ca="1" si="209"/>
        <v/>
      </c>
      <c r="FD85" s="152" t="str">
        <f t="shared" ca="1" si="210"/>
        <v/>
      </c>
      <c r="FE85" s="152" t="str">
        <f t="shared" ca="1" si="211"/>
        <v/>
      </c>
      <c r="FF85" s="152" t="str">
        <f t="shared" ca="1" si="212"/>
        <v/>
      </c>
      <c r="FG85" s="152" t="str">
        <f t="shared" ca="1" si="213"/>
        <v/>
      </c>
      <c r="FH85" s="154">
        <f t="shared" ca="1" si="320"/>
        <v>0</v>
      </c>
      <c r="FI85" s="152">
        <f t="shared" ca="1" si="214"/>
        <v>0</v>
      </c>
      <c r="FJ85" s="153"/>
      <c r="FK85" s="152">
        <f t="shared" ca="1" si="282"/>
        <v>0</v>
      </c>
      <c r="FL85" s="152">
        <f t="shared" ca="1" si="283"/>
        <v>0</v>
      </c>
      <c r="FM85" s="152">
        <f t="shared" ca="1" si="284"/>
        <v>0</v>
      </c>
      <c r="FN85" s="152">
        <f t="shared" ca="1" si="285"/>
        <v>0</v>
      </c>
      <c r="FO85" s="153"/>
      <c r="FP85" s="158" t="str">
        <f t="shared" ca="1" si="286"/>
        <v/>
      </c>
      <c r="FQ85" s="243" t="str">
        <f t="shared" ca="1" si="287"/>
        <v/>
      </c>
      <c r="FR85" s="159" t="str">
        <f t="shared" ca="1" si="288"/>
        <v/>
      </c>
      <c r="FS85" s="160"/>
      <c r="FT85" s="161">
        <f t="shared" ca="1" si="289"/>
        <v>0</v>
      </c>
      <c r="FU85" s="162">
        <f t="shared" ca="1" si="290"/>
        <v>0</v>
      </c>
      <c r="FV85" s="162">
        <f t="shared" ca="1" si="291"/>
        <v>0</v>
      </c>
      <c r="FW85" s="162">
        <f t="shared" ca="1" si="292"/>
        <v>0</v>
      </c>
      <c r="FX85" s="162">
        <f t="shared" ca="1" si="293"/>
        <v>0</v>
      </c>
      <c r="FY85" s="162">
        <f t="shared" ca="1" si="294"/>
        <v>0</v>
      </c>
      <c r="FZ85" s="162">
        <f t="shared" ca="1" si="295"/>
        <v>0</v>
      </c>
      <c r="GA85" s="162">
        <f t="shared" ca="1" si="296"/>
        <v>0</v>
      </c>
      <c r="GB85" s="162">
        <f t="shared" ca="1" si="297"/>
        <v>0</v>
      </c>
      <c r="GC85" s="162">
        <f t="shared" ca="1" si="298"/>
        <v>0</v>
      </c>
      <c r="GD85" s="162">
        <f t="shared" ca="1" si="299"/>
        <v>0</v>
      </c>
      <c r="GE85" s="162">
        <f t="shared" ca="1" si="300"/>
        <v>0</v>
      </c>
      <c r="GF85" s="162">
        <f t="shared" ca="1" si="301"/>
        <v>0</v>
      </c>
      <c r="GG85" s="161">
        <f t="shared" ca="1" si="302"/>
        <v>0</v>
      </c>
      <c r="GH85" s="161">
        <f t="shared" ca="1" si="303"/>
        <v>0</v>
      </c>
      <c r="GI85" s="161">
        <f t="shared" ca="1" si="304"/>
        <v>0</v>
      </c>
      <c r="GJ85" s="161">
        <f t="shared" ca="1" si="305"/>
        <v>0</v>
      </c>
      <c r="GK85" s="161">
        <f t="shared" ca="1" si="306"/>
        <v>0</v>
      </c>
      <c r="GL85" s="157"/>
      <c r="GM85" s="163">
        <f t="shared" ca="1" si="215"/>
        <v>0</v>
      </c>
      <c r="GN85" s="163">
        <f t="shared" ca="1" si="216"/>
        <v>0</v>
      </c>
      <c r="GO85" s="163">
        <f t="shared" ca="1" si="217"/>
        <v>0</v>
      </c>
      <c r="GP85" s="163">
        <f t="shared" ca="1" si="218"/>
        <v>0</v>
      </c>
      <c r="GQ85" s="163">
        <f t="shared" ca="1" si="219"/>
        <v>0</v>
      </c>
      <c r="GR85" s="163">
        <f t="shared" ca="1" si="220"/>
        <v>0</v>
      </c>
      <c r="GS85" s="163">
        <f t="shared" ca="1" si="221"/>
        <v>0</v>
      </c>
      <c r="GT85" s="163">
        <f t="shared" ca="1" si="222"/>
        <v>0</v>
      </c>
      <c r="GU85" s="163">
        <f t="shared" ca="1" si="223"/>
        <v>0</v>
      </c>
      <c r="GV85" s="163">
        <f t="shared" ca="1" si="224"/>
        <v>0</v>
      </c>
      <c r="GW85" s="163">
        <f t="shared" ca="1" si="225"/>
        <v>0</v>
      </c>
      <c r="GX85" s="164">
        <f t="shared" ca="1" si="226"/>
        <v>0</v>
      </c>
      <c r="GY85" s="165">
        <f t="shared" ca="1" si="307"/>
        <v>0</v>
      </c>
      <c r="GZ85" s="165">
        <f t="shared" ca="1" si="308"/>
        <v>0</v>
      </c>
      <c r="HA85" s="166">
        <f t="shared" ca="1" si="309"/>
        <v>0</v>
      </c>
      <c r="HB85" s="245">
        <f t="shared" ca="1" si="310"/>
        <v>1</v>
      </c>
      <c r="HC85" s="166">
        <f t="shared" ca="1" si="311"/>
        <v>0</v>
      </c>
      <c r="HD85" s="167">
        <f t="shared" ca="1" si="227"/>
        <v>0</v>
      </c>
      <c r="HE85" s="168">
        <f t="shared" ca="1" si="228"/>
        <v>0</v>
      </c>
      <c r="HF85" s="169">
        <f t="shared" ca="1" si="229"/>
        <v>0</v>
      </c>
      <c r="HG85" s="170" t="str">
        <f t="shared" ca="1" si="312"/>
        <v/>
      </c>
      <c r="HH85" s="171">
        <f t="shared" ca="1" si="313"/>
        <v>0</v>
      </c>
      <c r="HI85" s="246" t="str">
        <f t="shared" ca="1" si="314"/>
        <v/>
      </c>
      <c r="HJ85" s="221">
        <f t="shared" ca="1" si="315"/>
        <v>0</v>
      </c>
      <c r="HK85" s="249">
        <f t="shared" ca="1" si="316"/>
        <v>1</v>
      </c>
      <c r="HL85" s="197">
        <f t="shared" ca="1" si="317"/>
        <v>0</v>
      </c>
      <c r="HN85" s="162" t="str">
        <f t="shared" ca="1" si="230"/>
        <v/>
      </c>
      <c r="HO85" s="161" t="str">
        <f t="shared" ca="1" si="230"/>
        <v/>
      </c>
      <c r="HP85" s="161" t="str">
        <f t="shared" ca="1" si="230"/>
        <v/>
      </c>
      <c r="HQ85" s="161" t="str">
        <f t="shared" ca="1" si="230"/>
        <v/>
      </c>
      <c r="HR85" s="161" t="str">
        <f t="shared" ca="1" si="230"/>
        <v/>
      </c>
      <c r="HS85" s="161" t="str">
        <f t="shared" ca="1" si="230"/>
        <v/>
      </c>
      <c r="HT85" s="161" t="str">
        <f t="shared" ca="1" si="231"/>
        <v/>
      </c>
      <c r="HU85" s="161" t="str">
        <f t="shared" ca="1" si="231"/>
        <v/>
      </c>
      <c r="HV85" s="161" t="str">
        <f t="shared" ca="1" si="231"/>
        <v/>
      </c>
      <c r="HW85" s="161" t="str">
        <f t="shared" ca="1" si="231"/>
        <v/>
      </c>
      <c r="HX85" s="161" t="str">
        <f t="shared" ca="1" si="231"/>
        <v/>
      </c>
      <c r="HY85" s="161" t="str">
        <f t="shared" ca="1" si="231"/>
        <v/>
      </c>
      <c r="HZ85" s="161">
        <f t="shared" ca="1" si="318"/>
        <v>0</v>
      </c>
      <c r="IA85" s="244">
        <f t="shared" ca="1" si="319"/>
        <v>0</v>
      </c>
    </row>
    <row r="86" spans="2:235">
      <c r="B86" s="129">
        <v>72</v>
      </c>
      <c r="C86" s="295"/>
      <c r="D86" s="296"/>
      <c r="E86" s="297"/>
      <c r="F86" s="298"/>
      <c r="G86" s="18"/>
      <c r="H86" s="3"/>
      <c r="I86" s="3"/>
      <c r="J86" s="4"/>
      <c r="K86" s="295"/>
      <c r="L86" s="296"/>
      <c r="M86" s="208"/>
      <c r="N86" s="19"/>
      <c r="O86" s="11"/>
      <c r="P86" s="19"/>
      <c r="Q86" s="11"/>
      <c r="R86" s="3"/>
      <c r="S86" s="5"/>
      <c r="T86" s="6"/>
      <c r="U86" s="1"/>
      <c r="V86" s="8"/>
      <c r="W86" s="2"/>
      <c r="X86" s="8"/>
      <c r="Y86" s="9"/>
      <c r="Z86" s="10"/>
      <c r="AA86" s="9"/>
      <c r="AB86" s="10"/>
      <c r="AC86" s="9"/>
      <c r="AD86" s="10"/>
      <c r="AE86" s="9"/>
      <c r="AF86" s="10"/>
      <c r="AG86" s="9"/>
      <c r="AH86" s="10"/>
      <c r="AI86" s="9"/>
      <c r="AJ86" s="15"/>
      <c r="AK86" s="16"/>
      <c r="AL86" s="15"/>
      <c r="AM86" s="16"/>
      <c r="AN86" s="15"/>
      <c r="AO86" s="16"/>
      <c r="AP86" s="15"/>
      <c r="AQ86" s="16"/>
      <c r="AR86" s="15"/>
      <c r="AS86" s="16"/>
      <c r="AT86" s="15"/>
      <c r="AU86" s="16"/>
      <c r="AV86" s="216"/>
      <c r="AW86" s="210"/>
      <c r="AX86" s="12"/>
      <c r="AY86" s="19"/>
      <c r="AZ86" s="226"/>
      <c r="BA86" s="211"/>
      <c r="BB86" s="214" t="str">
        <f t="shared" ca="1" si="182"/>
        <v/>
      </c>
      <c r="BC86" s="209"/>
      <c r="BD86" s="209"/>
      <c r="BE86" s="130">
        <f t="shared" ca="1" si="232"/>
        <v>0</v>
      </c>
      <c r="BF86" s="131"/>
      <c r="BG86" s="132" t="str">
        <f t="shared" ca="1" si="233"/>
        <v>○</v>
      </c>
      <c r="BH86" s="132" t="str">
        <f t="shared" ca="1" si="234"/>
        <v/>
      </c>
      <c r="BI86" s="132"/>
      <c r="BJ86" s="132" t="str">
        <f t="shared" ca="1" si="235"/>
        <v/>
      </c>
      <c r="BK86" s="132" t="str">
        <f t="shared" ca="1" si="236"/>
        <v>○</v>
      </c>
      <c r="BL86" s="132"/>
      <c r="BM86" s="132"/>
      <c r="BN86" s="132" t="str">
        <f t="shared" ca="1" si="237"/>
        <v/>
      </c>
      <c r="BO86" s="132" t="str">
        <f t="shared" ca="1" si="238"/>
        <v>○</v>
      </c>
      <c r="BP86" s="132" t="str">
        <f t="shared" ca="1" si="239"/>
        <v/>
      </c>
      <c r="BQ86" s="132"/>
      <c r="BR86" s="172"/>
      <c r="BS86" s="174"/>
      <c r="BT86" s="174"/>
      <c r="BU86" s="174"/>
      <c r="BV86" s="174"/>
      <c r="BW86" s="174"/>
      <c r="BX86" s="174"/>
      <c r="BY86" s="174"/>
      <c r="BZ86" s="174"/>
      <c r="CA86" s="174"/>
      <c r="CB86" s="174"/>
      <c r="CC86" s="174"/>
      <c r="CD86" s="174"/>
      <c r="CE86" s="175"/>
      <c r="CF86" s="26">
        <v>85</v>
      </c>
      <c r="CG86" s="136">
        <f t="shared" ca="1" si="240"/>
        <v>72</v>
      </c>
      <c r="CH86" s="289">
        <f t="shared" ca="1" si="241"/>
        <v>0</v>
      </c>
      <c r="CI86" s="290"/>
      <c r="CJ86" s="291">
        <f t="shared" ca="1" si="242"/>
        <v>0</v>
      </c>
      <c r="CK86" s="292"/>
      <c r="CL86" s="137">
        <f t="shared" ca="1" si="243"/>
        <v>0</v>
      </c>
      <c r="CM86" s="136">
        <f t="shared" ca="1" si="244"/>
        <v>0</v>
      </c>
      <c r="CN86" s="138">
        <f t="shared" ca="1" si="245"/>
        <v>0</v>
      </c>
      <c r="CO86" s="139">
        <f t="shared" ca="1" si="246"/>
        <v>0</v>
      </c>
      <c r="CP86" s="289">
        <f t="shared" ca="1" si="247"/>
        <v>0</v>
      </c>
      <c r="CQ86" s="290"/>
      <c r="CR86" s="241">
        <f t="shared" ca="1" si="248"/>
        <v>1</v>
      </c>
      <c r="CS86" s="140">
        <f t="shared" ca="1" si="249"/>
        <v>0</v>
      </c>
      <c r="CT86" s="256">
        <f t="shared" ca="1" si="183"/>
        <v>12</v>
      </c>
      <c r="CU86" s="141">
        <f t="shared" ca="1" si="250"/>
        <v>0</v>
      </c>
      <c r="CV86" s="142">
        <f t="shared" ca="1" si="251"/>
        <v>0</v>
      </c>
      <c r="CW86" s="143">
        <f t="shared" ca="1" si="252"/>
        <v>0</v>
      </c>
      <c r="CX86" s="143">
        <f t="shared" ca="1" si="184"/>
        <v>0</v>
      </c>
      <c r="CY86" s="257">
        <f t="shared" ca="1" si="253"/>
        <v>0</v>
      </c>
      <c r="CZ86" s="136">
        <f t="shared" ca="1" si="254"/>
        <v>0</v>
      </c>
      <c r="DA86" s="144">
        <f t="shared" ca="1" si="255"/>
        <v>0</v>
      </c>
      <c r="DB86" s="143">
        <f t="shared" ca="1" si="256"/>
        <v>0</v>
      </c>
      <c r="DC86" s="143">
        <f t="shared" ca="1" si="257"/>
        <v>0</v>
      </c>
      <c r="DD86" s="136">
        <f t="shared" ca="1" si="258"/>
        <v>0</v>
      </c>
      <c r="DE86" s="242">
        <f t="shared" ca="1" si="259"/>
        <v>0</v>
      </c>
      <c r="DF86" s="136">
        <f t="shared" ca="1" si="260"/>
        <v>0</v>
      </c>
      <c r="DG86" s="145">
        <f t="shared" ca="1" si="261"/>
        <v>0</v>
      </c>
      <c r="DH86" s="146">
        <f t="shared" ca="1" si="262"/>
        <v>0</v>
      </c>
      <c r="DI86" s="242">
        <f t="shared" ca="1" si="263"/>
        <v>0</v>
      </c>
      <c r="DJ86" s="147"/>
      <c r="DK86" s="148">
        <f t="shared" ca="1" si="264"/>
        <v>0</v>
      </c>
      <c r="DL86" s="148">
        <f t="shared" ca="1" si="265"/>
        <v>0</v>
      </c>
      <c r="DM86" s="149">
        <f t="shared" ca="1" si="266"/>
        <v>0</v>
      </c>
      <c r="DN86" s="150">
        <f t="shared" ca="1" si="267"/>
        <v>1</v>
      </c>
      <c r="DO86" s="147"/>
      <c r="DP86" s="151">
        <f t="shared" ca="1" si="268"/>
        <v>0</v>
      </c>
      <c r="DQ86" s="152">
        <f t="shared" ca="1" si="269"/>
        <v>0</v>
      </c>
      <c r="DR86" s="152">
        <f t="shared" ca="1" si="185"/>
        <v>0</v>
      </c>
      <c r="DS86" s="152" t="str">
        <f t="shared" ca="1" si="186"/>
        <v/>
      </c>
      <c r="DT86" s="152">
        <f t="shared" ca="1" si="187"/>
        <v>0</v>
      </c>
      <c r="DU86" s="152" t="str">
        <f t="shared" ca="1" si="188"/>
        <v/>
      </c>
      <c r="DV86" s="153"/>
      <c r="DW86" s="151">
        <f t="shared" ca="1" si="189"/>
        <v>0</v>
      </c>
      <c r="DX86" s="145">
        <f t="shared" ca="1" si="190"/>
        <v>0</v>
      </c>
      <c r="DY86" s="145">
        <f t="shared" ca="1" si="191"/>
        <v>0</v>
      </c>
      <c r="DZ86" s="145">
        <f t="shared" ca="1" si="192"/>
        <v>0</v>
      </c>
      <c r="EA86" s="145">
        <f t="shared" ca="1" si="193"/>
        <v>0</v>
      </c>
      <c r="EB86" s="145">
        <f t="shared" ca="1" si="194"/>
        <v>0</v>
      </c>
      <c r="EC86" s="145">
        <f t="shared" ca="1" si="195"/>
        <v>0</v>
      </c>
      <c r="ED86" s="145">
        <f t="shared" ca="1" si="196"/>
        <v>0</v>
      </c>
      <c r="EE86" s="145">
        <f t="shared" ca="1" si="197"/>
        <v>0</v>
      </c>
      <c r="EF86" s="145">
        <f t="shared" ca="1" si="198"/>
        <v>0</v>
      </c>
      <c r="EG86" s="145">
        <f t="shared" ca="1" si="199"/>
        <v>0</v>
      </c>
      <c r="EH86" s="145">
        <f t="shared" ca="1" si="200"/>
        <v>0</v>
      </c>
      <c r="EI86" s="152">
        <f t="shared" ca="1" si="270"/>
        <v>0</v>
      </c>
      <c r="EJ86" s="152">
        <f t="shared" ca="1" si="271"/>
        <v>0</v>
      </c>
      <c r="EK86" s="152">
        <f t="shared" ca="1" si="272"/>
        <v>0</v>
      </c>
      <c r="EL86" s="152">
        <f t="shared" ca="1" si="273"/>
        <v>0</v>
      </c>
      <c r="EM86" s="152">
        <f t="shared" ca="1" si="274"/>
        <v>0</v>
      </c>
      <c r="EN86" s="152">
        <f t="shared" ca="1" si="275"/>
        <v>0</v>
      </c>
      <c r="EO86" s="152">
        <f t="shared" ca="1" si="276"/>
        <v>0</v>
      </c>
      <c r="EP86" s="152">
        <f t="shared" ca="1" si="277"/>
        <v>0</v>
      </c>
      <c r="EQ86" s="152">
        <f t="shared" ca="1" si="278"/>
        <v>0</v>
      </c>
      <c r="ER86" s="152">
        <f t="shared" ca="1" si="279"/>
        <v>0</v>
      </c>
      <c r="ES86" s="152">
        <f t="shared" ca="1" si="280"/>
        <v>0</v>
      </c>
      <c r="ET86" s="152">
        <f t="shared" ca="1" si="281"/>
        <v>0</v>
      </c>
      <c r="EU86" s="154">
        <f t="shared" ca="1" si="201"/>
        <v>0</v>
      </c>
      <c r="EV86" s="152" t="str">
        <f t="shared" ca="1" si="202"/>
        <v/>
      </c>
      <c r="EW86" s="152" t="str">
        <f t="shared" ca="1" si="203"/>
        <v/>
      </c>
      <c r="EX86" s="152" t="str">
        <f t="shared" ca="1" si="204"/>
        <v/>
      </c>
      <c r="EY86" s="152" t="str">
        <f t="shared" ca="1" si="205"/>
        <v/>
      </c>
      <c r="EZ86" s="152" t="str">
        <f t="shared" ca="1" si="206"/>
        <v/>
      </c>
      <c r="FA86" s="152" t="str">
        <f t="shared" ca="1" si="207"/>
        <v/>
      </c>
      <c r="FB86" s="152" t="str">
        <f t="shared" ca="1" si="208"/>
        <v/>
      </c>
      <c r="FC86" s="152" t="str">
        <f t="shared" ca="1" si="209"/>
        <v/>
      </c>
      <c r="FD86" s="152" t="str">
        <f t="shared" ca="1" si="210"/>
        <v/>
      </c>
      <c r="FE86" s="152" t="str">
        <f t="shared" ca="1" si="211"/>
        <v/>
      </c>
      <c r="FF86" s="152" t="str">
        <f t="shared" ca="1" si="212"/>
        <v/>
      </c>
      <c r="FG86" s="152" t="str">
        <f t="shared" ca="1" si="213"/>
        <v/>
      </c>
      <c r="FH86" s="154">
        <f t="shared" ca="1" si="320"/>
        <v>0</v>
      </c>
      <c r="FI86" s="152">
        <f t="shared" ca="1" si="214"/>
        <v>0</v>
      </c>
      <c r="FJ86" s="153"/>
      <c r="FK86" s="152">
        <f t="shared" ca="1" si="282"/>
        <v>0</v>
      </c>
      <c r="FL86" s="152">
        <f t="shared" ca="1" si="283"/>
        <v>0</v>
      </c>
      <c r="FM86" s="152">
        <f t="shared" ca="1" si="284"/>
        <v>0</v>
      </c>
      <c r="FN86" s="152">
        <f t="shared" ca="1" si="285"/>
        <v>0</v>
      </c>
      <c r="FO86" s="153"/>
      <c r="FP86" s="158" t="str">
        <f t="shared" ca="1" si="286"/>
        <v/>
      </c>
      <c r="FQ86" s="243" t="str">
        <f t="shared" ca="1" si="287"/>
        <v/>
      </c>
      <c r="FR86" s="159" t="str">
        <f t="shared" ca="1" si="288"/>
        <v/>
      </c>
      <c r="FS86" s="160"/>
      <c r="FT86" s="161">
        <f t="shared" ca="1" si="289"/>
        <v>0</v>
      </c>
      <c r="FU86" s="162">
        <f t="shared" ca="1" si="290"/>
        <v>0</v>
      </c>
      <c r="FV86" s="162">
        <f t="shared" ca="1" si="291"/>
        <v>0</v>
      </c>
      <c r="FW86" s="162">
        <f t="shared" ca="1" si="292"/>
        <v>0</v>
      </c>
      <c r="FX86" s="162">
        <f t="shared" ca="1" si="293"/>
        <v>0</v>
      </c>
      <c r="FY86" s="162">
        <f t="shared" ca="1" si="294"/>
        <v>0</v>
      </c>
      <c r="FZ86" s="162">
        <f t="shared" ca="1" si="295"/>
        <v>0</v>
      </c>
      <c r="GA86" s="162">
        <f t="shared" ca="1" si="296"/>
        <v>0</v>
      </c>
      <c r="GB86" s="162">
        <f t="shared" ca="1" si="297"/>
        <v>0</v>
      </c>
      <c r="GC86" s="162">
        <f t="shared" ca="1" si="298"/>
        <v>0</v>
      </c>
      <c r="GD86" s="162">
        <f t="shared" ca="1" si="299"/>
        <v>0</v>
      </c>
      <c r="GE86" s="162">
        <f t="shared" ca="1" si="300"/>
        <v>0</v>
      </c>
      <c r="GF86" s="162">
        <f t="shared" ca="1" si="301"/>
        <v>0</v>
      </c>
      <c r="GG86" s="161">
        <f t="shared" ca="1" si="302"/>
        <v>0</v>
      </c>
      <c r="GH86" s="161">
        <f t="shared" ca="1" si="303"/>
        <v>0</v>
      </c>
      <c r="GI86" s="161">
        <f t="shared" ca="1" si="304"/>
        <v>0</v>
      </c>
      <c r="GJ86" s="161">
        <f t="shared" ca="1" si="305"/>
        <v>0</v>
      </c>
      <c r="GK86" s="161">
        <f t="shared" ca="1" si="306"/>
        <v>0</v>
      </c>
      <c r="GL86" s="157"/>
      <c r="GM86" s="163">
        <f t="shared" ca="1" si="215"/>
        <v>0</v>
      </c>
      <c r="GN86" s="163">
        <f t="shared" ca="1" si="216"/>
        <v>0</v>
      </c>
      <c r="GO86" s="163">
        <f t="shared" ca="1" si="217"/>
        <v>0</v>
      </c>
      <c r="GP86" s="163">
        <f t="shared" ca="1" si="218"/>
        <v>0</v>
      </c>
      <c r="GQ86" s="163">
        <f t="shared" ca="1" si="219"/>
        <v>0</v>
      </c>
      <c r="GR86" s="163">
        <f t="shared" ca="1" si="220"/>
        <v>0</v>
      </c>
      <c r="GS86" s="163">
        <f t="shared" ca="1" si="221"/>
        <v>0</v>
      </c>
      <c r="GT86" s="163">
        <f t="shared" ca="1" si="222"/>
        <v>0</v>
      </c>
      <c r="GU86" s="163">
        <f t="shared" ca="1" si="223"/>
        <v>0</v>
      </c>
      <c r="GV86" s="163">
        <f t="shared" ca="1" si="224"/>
        <v>0</v>
      </c>
      <c r="GW86" s="163">
        <f t="shared" ca="1" si="225"/>
        <v>0</v>
      </c>
      <c r="GX86" s="164">
        <f t="shared" ca="1" si="226"/>
        <v>0</v>
      </c>
      <c r="GY86" s="165">
        <f t="shared" ca="1" si="307"/>
        <v>0</v>
      </c>
      <c r="GZ86" s="165">
        <f t="shared" ca="1" si="308"/>
        <v>0</v>
      </c>
      <c r="HA86" s="166">
        <f t="shared" ca="1" si="309"/>
        <v>0</v>
      </c>
      <c r="HB86" s="245">
        <f t="shared" ca="1" si="310"/>
        <v>1</v>
      </c>
      <c r="HC86" s="166">
        <f t="shared" ca="1" si="311"/>
        <v>0</v>
      </c>
      <c r="HD86" s="167">
        <f t="shared" ca="1" si="227"/>
        <v>0</v>
      </c>
      <c r="HE86" s="168">
        <f t="shared" ca="1" si="228"/>
        <v>0</v>
      </c>
      <c r="HF86" s="169">
        <f t="shared" ca="1" si="229"/>
        <v>0</v>
      </c>
      <c r="HG86" s="170" t="str">
        <f t="shared" ca="1" si="312"/>
        <v/>
      </c>
      <c r="HH86" s="171">
        <f t="shared" ca="1" si="313"/>
        <v>0</v>
      </c>
      <c r="HI86" s="246" t="str">
        <f t="shared" ca="1" si="314"/>
        <v/>
      </c>
      <c r="HJ86" s="221">
        <f t="shared" ca="1" si="315"/>
        <v>0</v>
      </c>
      <c r="HK86" s="249">
        <f t="shared" ca="1" si="316"/>
        <v>1</v>
      </c>
      <c r="HL86" s="197">
        <f t="shared" ca="1" si="317"/>
        <v>0</v>
      </c>
      <c r="HN86" s="162" t="str">
        <f t="shared" ca="1" si="230"/>
        <v/>
      </c>
      <c r="HO86" s="161" t="str">
        <f t="shared" ca="1" si="230"/>
        <v/>
      </c>
      <c r="HP86" s="161" t="str">
        <f t="shared" ca="1" si="230"/>
        <v/>
      </c>
      <c r="HQ86" s="161" t="str">
        <f t="shared" ca="1" si="230"/>
        <v/>
      </c>
      <c r="HR86" s="161" t="str">
        <f t="shared" ca="1" si="230"/>
        <v/>
      </c>
      <c r="HS86" s="161" t="str">
        <f t="shared" ca="1" si="230"/>
        <v/>
      </c>
      <c r="HT86" s="161" t="str">
        <f t="shared" ca="1" si="231"/>
        <v/>
      </c>
      <c r="HU86" s="161" t="str">
        <f t="shared" ca="1" si="231"/>
        <v/>
      </c>
      <c r="HV86" s="161" t="str">
        <f t="shared" ca="1" si="231"/>
        <v/>
      </c>
      <c r="HW86" s="161" t="str">
        <f t="shared" ca="1" si="231"/>
        <v/>
      </c>
      <c r="HX86" s="161" t="str">
        <f t="shared" ca="1" si="231"/>
        <v/>
      </c>
      <c r="HY86" s="161" t="str">
        <f t="shared" ca="1" si="231"/>
        <v/>
      </c>
      <c r="HZ86" s="161">
        <f t="shared" ca="1" si="318"/>
        <v>0</v>
      </c>
      <c r="IA86" s="244">
        <f t="shared" ca="1" si="319"/>
        <v>0</v>
      </c>
    </row>
    <row r="87" spans="2:235">
      <c r="B87" s="129">
        <v>73</v>
      </c>
      <c r="C87" s="295"/>
      <c r="D87" s="296"/>
      <c r="E87" s="297"/>
      <c r="F87" s="298"/>
      <c r="G87" s="18"/>
      <c r="H87" s="3"/>
      <c r="I87" s="3"/>
      <c r="J87" s="4"/>
      <c r="K87" s="295"/>
      <c r="L87" s="296"/>
      <c r="M87" s="208"/>
      <c r="N87" s="19"/>
      <c r="O87" s="11"/>
      <c r="P87" s="19"/>
      <c r="Q87" s="11"/>
      <c r="R87" s="3"/>
      <c r="S87" s="5"/>
      <c r="T87" s="6"/>
      <c r="U87" s="1"/>
      <c r="V87" s="8"/>
      <c r="W87" s="2"/>
      <c r="X87" s="8"/>
      <c r="Y87" s="9"/>
      <c r="Z87" s="10"/>
      <c r="AA87" s="9"/>
      <c r="AB87" s="10"/>
      <c r="AC87" s="9"/>
      <c r="AD87" s="10"/>
      <c r="AE87" s="9"/>
      <c r="AF87" s="10"/>
      <c r="AG87" s="9"/>
      <c r="AH87" s="10"/>
      <c r="AI87" s="9"/>
      <c r="AJ87" s="15"/>
      <c r="AK87" s="16"/>
      <c r="AL87" s="15"/>
      <c r="AM87" s="16"/>
      <c r="AN87" s="15"/>
      <c r="AO87" s="16"/>
      <c r="AP87" s="15"/>
      <c r="AQ87" s="16"/>
      <c r="AR87" s="15"/>
      <c r="AS87" s="16"/>
      <c r="AT87" s="15"/>
      <c r="AU87" s="16"/>
      <c r="AV87" s="216"/>
      <c r="AW87" s="210"/>
      <c r="AX87" s="12"/>
      <c r="AY87" s="19"/>
      <c r="AZ87" s="226"/>
      <c r="BA87" s="211"/>
      <c r="BB87" s="214" t="str">
        <f t="shared" ca="1" si="182"/>
        <v/>
      </c>
      <c r="BC87" s="209"/>
      <c r="BD87" s="209"/>
      <c r="BE87" s="130">
        <f t="shared" ca="1" si="232"/>
        <v>0</v>
      </c>
      <c r="BF87" s="131"/>
      <c r="BG87" s="132" t="str">
        <f t="shared" ca="1" si="233"/>
        <v>○</v>
      </c>
      <c r="BH87" s="132" t="str">
        <f t="shared" ca="1" si="234"/>
        <v/>
      </c>
      <c r="BI87" s="132"/>
      <c r="BJ87" s="132" t="str">
        <f t="shared" ca="1" si="235"/>
        <v/>
      </c>
      <c r="BK87" s="132" t="str">
        <f t="shared" ca="1" si="236"/>
        <v>○</v>
      </c>
      <c r="BL87" s="132"/>
      <c r="BM87" s="132"/>
      <c r="BN87" s="132" t="str">
        <f t="shared" ca="1" si="237"/>
        <v/>
      </c>
      <c r="BO87" s="132" t="str">
        <f t="shared" ca="1" si="238"/>
        <v>○</v>
      </c>
      <c r="BP87" s="132" t="str">
        <f t="shared" ca="1" si="239"/>
        <v/>
      </c>
      <c r="BQ87" s="132"/>
      <c r="BR87" s="172"/>
      <c r="BS87" s="174"/>
      <c r="BT87" s="174"/>
      <c r="BU87" s="174"/>
      <c r="BV87" s="174"/>
      <c r="BW87" s="174"/>
      <c r="BX87" s="174"/>
      <c r="BY87" s="174"/>
      <c r="BZ87" s="174"/>
      <c r="CA87" s="174"/>
      <c r="CB87" s="174"/>
      <c r="CC87" s="174"/>
      <c r="CD87" s="174"/>
      <c r="CE87" s="175"/>
      <c r="CF87" s="26">
        <v>86</v>
      </c>
      <c r="CG87" s="136">
        <f t="shared" ca="1" si="240"/>
        <v>73</v>
      </c>
      <c r="CH87" s="289">
        <f t="shared" ca="1" si="241"/>
        <v>0</v>
      </c>
      <c r="CI87" s="290"/>
      <c r="CJ87" s="291">
        <f t="shared" ca="1" si="242"/>
        <v>0</v>
      </c>
      <c r="CK87" s="292"/>
      <c r="CL87" s="137">
        <f t="shared" ca="1" si="243"/>
        <v>0</v>
      </c>
      <c r="CM87" s="136">
        <f t="shared" ca="1" si="244"/>
        <v>0</v>
      </c>
      <c r="CN87" s="138">
        <f t="shared" ca="1" si="245"/>
        <v>0</v>
      </c>
      <c r="CO87" s="139">
        <f t="shared" ca="1" si="246"/>
        <v>0</v>
      </c>
      <c r="CP87" s="289">
        <f t="shared" ca="1" si="247"/>
        <v>0</v>
      </c>
      <c r="CQ87" s="290"/>
      <c r="CR87" s="241">
        <f t="shared" ca="1" si="248"/>
        <v>1</v>
      </c>
      <c r="CS87" s="140">
        <f t="shared" ca="1" si="249"/>
        <v>0</v>
      </c>
      <c r="CT87" s="256">
        <f t="shared" ca="1" si="183"/>
        <v>12</v>
      </c>
      <c r="CU87" s="141">
        <f t="shared" ca="1" si="250"/>
        <v>0</v>
      </c>
      <c r="CV87" s="142">
        <f t="shared" ca="1" si="251"/>
        <v>0</v>
      </c>
      <c r="CW87" s="143">
        <f t="shared" ca="1" si="252"/>
        <v>0</v>
      </c>
      <c r="CX87" s="143">
        <f t="shared" ca="1" si="184"/>
        <v>0</v>
      </c>
      <c r="CY87" s="257">
        <f t="shared" ca="1" si="253"/>
        <v>0</v>
      </c>
      <c r="CZ87" s="136">
        <f t="shared" ca="1" si="254"/>
        <v>0</v>
      </c>
      <c r="DA87" s="144">
        <f t="shared" ca="1" si="255"/>
        <v>0</v>
      </c>
      <c r="DB87" s="143">
        <f t="shared" ca="1" si="256"/>
        <v>0</v>
      </c>
      <c r="DC87" s="143">
        <f t="shared" ca="1" si="257"/>
        <v>0</v>
      </c>
      <c r="DD87" s="136">
        <f t="shared" ca="1" si="258"/>
        <v>0</v>
      </c>
      <c r="DE87" s="242">
        <f t="shared" ca="1" si="259"/>
        <v>0</v>
      </c>
      <c r="DF87" s="136">
        <f t="shared" ca="1" si="260"/>
        <v>0</v>
      </c>
      <c r="DG87" s="145">
        <f t="shared" ca="1" si="261"/>
        <v>0</v>
      </c>
      <c r="DH87" s="146">
        <f t="shared" ca="1" si="262"/>
        <v>0</v>
      </c>
      <c r="DI87" s="242">
        <f t="shared" ca="1" si="263"/>
        <v>0</v>
      </c>
      <c r="DJ87" s="147"/>
      <c r="DK87" s="148">
        <f t="shared" ca="1" si="264"/>
        <v>0</v>
      </c>
      <c r="DL87" s="148">
        <f t="shared" ca="1" si="265"/>
        <v>0</v>
      </c>
      <c r="DM87" s="149">
        <f t="shared" ca="1" si="266"/>
        <v>0</v>
      </c>
      <c r="DN87" s="150">
        <f t="shared" ca="1" si="267"/>
        <v>1</v>
      </c>
      <c r="DO87" s="147"/>
      <c r="DP87" s="151">
        <f t="shared" ca="1" si="268"/>
        <v>0</v>
      </c>
      <c r="DQ87" s="152">
        <f t="shared" ca="1" si="269"/>
        <v>0</v>
      </c>
      <c r="DR87" s="152">
        <f t="shared" ca="1" si="185"/>
        <v>0</v>
      </c>
      <c r="DS87" s="152" t="str">
        <f t="shared" ca="1" si="186"/>
        <v/>
      </c>
      <c r="DT87" s="152">
        <f t="shared" ca="1" si="187"/>
        <v>0</v>
      </c>
      <c r="DU87" s="152" t="str">
        <f t="shared" ca="1" si="188"/>
        <v/>
      </c>
      <c r="DV87" s="153"/>
      <c r="DW87" s="151">
        <f t="shared" ca="1" si="189"/>
        <v>0</v>
      </c>
      <c r="DX87" s="145">
        <f t="shared" ca="1" si="190"/>
        <v>0</v>
      </c>
      <c r="DY87" s="145">
        <f t="shared" ca="1" si="191"/>
        <v>0</v>
      </c>
      <c r="DZ87" s="145">
        <f t="shared" ca="1" si="192"/>
        <v>0</v>
      </c>
      <c r="EA87" s="145">
        <f t="shared" ca="1" si="193"/>
        <v>0</v>
      </c>
      <c r="EB87" s="145">
        <f t="shared" ca="1" si="194"/>
        <v>0</v>
      </c>
      <c r="EC87" s="145">
        <f t="shared" ca="1" si="195"/>
        <v>0</v>
      </c>
      <c r="ED87" s="145">
        <f t="shared" ca="1" si="196"/>
        <v>0</v>
      </c>
      <c r="EE87" s="145">
        <f t="shared" ca="1" si="197"/>
        <v>0</v>
      </c>
      <c r="EF87" s="145">
        <f t="shared" ca="1" si="198"/>
        <v>0</v>
      </c>
      <c r="EG87" s="145">
        <f t="shared" ca="1" si="199"/>
        <v>0</v>
      </c>
      <c r="EH87" s="145">
        <f t="shared" ca="1" si="200"/>
        <v>0</v>
      </c>
      <c r="EI87" s="152">
        <f t="shared" ca="1" si="270"/>
        <v>0</v>
      </c>
      <c r="EJ87" s="152">
        <f t="shared" ca="1" si="271"/>
        <v>0</v>
      </c>
      <c r="EK87" s="152">
        <f t="shared" ca="1" si="272"/>
        <v>0</v>
      </c>
      <c r="EL87" s="152">
        <f t="shared" ca="1" si="273"/>
        <v>0</v>
      </c>
      <c r="EM87" s="152">
        <f t="shared" ca="1" si="274"/>
        <v>0</v>
      </c>
      <c r="EN87" s="152">
        <f t="shared" ca="1" si="275"/>
        <v>0</v>
      </c>
      <c r="EO87" s="152">
        <f t="shared" ca="1" si="276"/>
        <v>0</v>
      </c>
      <c r="EP87" s="152">
        <f t="shared" ca="1" si="277"/>
        <v>0</v>
      </c>
      <c r="EQ87" s="152">
        <f t="shared" ca="1" si="278"/>
        <v>0</v>
      </c>
      <c r="ER87" s="152">
        <f t="shared" ca="1" si="279"/>
        <v>0</v>
      </c>
      <c r="ES87" s="152">
        <f t="shared" ca="1" si="280"/>
        <v>0</v>
      </c>
      <c r="ET87" s="152">
        <f t="shared" ca="1" si="281"/>
        <v>0</v>
      </c>
      <c r="EU87" s="154">
        <f t="shared" ca="1" si="201"/>
        <v>0</v>
      </c>
      <c r="EV87" s="152" t="str">
        <f t="shared" ca="1" si="202"/>
        <v/>
      </c>
      <c r="EW87" s="152" t="str">
        <f t="shared" ca="1" si="203"/>
        <v/>
      </c>
      <c r="EX87" s="152" t="str">
        <f t="shared" ca="1" si="204"/>
        <v/>
      </c>
      <c r="EY87" s="152" t="str">
        <f t="shared" ca="1" si="205"/>
        <v/>
      </c>
      <c r="EZ87" s="152" t="str">
        <f t="shared" ca="1" si="206"/>
        <v/>
      </c>
      <c r="FA87" s="152" t="str">
        <f t="shared" ca="1" si="207"/>
        <v/>
      </c>
      <c r="FB87" s="152" t="str">
        <f t="shared" ca="1" si="208"/>
        <v/>
      </c>
      <c r="FC87" s="152" t="str">
        <f t="shared" ca="1" si="209"/>
        <v/>
      </c>
      <c r="FD87" s="152" t="str">
        <f t="shared" ca="1" si="210"/>
        <v/>
      </c>
      <c r="FE87" s="152" t="str">
        <f t="shared" ca="1" si="211"/>
        <v/>
      </c>
      <c r="FF87" s="152" t="str">
        <f t="shared" ca="1" si="212"/>
        <v/>
      </c>
      <c r="FG87" s="152" t="str">
        <f t="shared" ca="1" si="213"/>
        <v/>
      </c>
      <c r="FH87" s="154">
        <f t="shared" ca="1" si="320"/>
        <v>0</v>
      </c>
      <c r="FI87" s="152">
        <f t="shared" ca="1" si="214"/>
        <v>0</v>
      </c>
      <c r="FJ87" s="153"/>
      <c r="FK87" s="152">
        <f t="shared" ca="1" si="282"/>
        <v>0</v>
      </c>
      <c r="FL87" s="152">
        <f t="shared" ca="1" si="283"/>
        <v>0</v>
      </c>
      <c r="FM87" s="152">
        <f t="shared" ca="1" si="284"/>
        <v>0</v>
      </c>
      <c r="FN87" s="152">
        <f t="shared" ca="1" si="285"/>
        <v>0</v>
      </c>
      <c r="FO87" s="153"/>
      <c r="FP87" s="158" t="str">
        <f t="shared" ca="1" si="286"/>
        <v/>
      </c>
      <c r="FQ87" s="243" t="str">
        <f t="shared" ca="1" si="287"/>
        <v/>
      </c>
      <c r="FR87" s="159" t="str">
        <f t="shared" ca="1" si="288"/>
        <v/>
      </c>
      <c r="FS87" s="160"/>
      <c r="FT87" s="161">
        <f t="shared" ca="1" si="289"/>
        <v>0</v>
      </c>
      <c r="FU87" s="162">
        <f t="shared" ca="1" si="290"/>
        <v>0</v>
      </c>
      <c r="FV87" s="162">
        <f t="shared" ca="1" si="291"/>
        <v>0</v>
      </c>
      <c r="FW87" s="162">
        <f t="shared" ca="1" si="292"/>
        <v>0</v>
      </c>
      <c r="FX87" s="162">
        <f t="shared" ca="1" si="293"/>
        <v>0</v>
      </c>
      <c r="FY87" s="162">
        <f t="shared" ca="1" si="294"/>
        <v>0</v>
      </c>
      <c r="FZ87" s="162">
        <f t="shared" ca="1" si="295"/>
        <v>0</v>
      </c>
      <c r="GA87" s="162">
        <f t="shared" ca="1" si="296"/>
        <v>0</v>
      </c>
      <c r="GB87" s="162">
        <f t="shared" ca="1" si="297"/>
        <v>0</v>
      </c>
      <c r="GC87" s="162">
        <f t="shared" ca="1" si="298"/>
        <v>0</v>
      </c>
      <c r="GD87" s="162">
        <f t="shared" ca="1" si="299"/>
        <v>0</v>
      </c>
      <c r="GE87" s="162">
        <f t="shared" ca="1" si="300"/>
        <v>0</v>
      </c>
      <c r="GF87" s="162">
        <f t="shared" ca="1" si="301"/>
        <v>0</v>
      </c>
      <c r="GG87" s="161">
        <f t="shared" ca="1" si="302"/>
        <v>0</v>
      </c>
      <c r="GH87" s="161">
        <f t="shared" ca="1" si="303"/>
        <v>0</v>
      </c>
      <c r="GI87" s="161">
        <f t="shared" ca="1" si="304"/>
        <v>0</v>
      </c>
      <c r="GJ87" s="161">
        <f t="shared" ca="1" si="305"/>
        <v>0</v>
      </c>
      <c r="GK87" s="161">
        <f t="shared" ca="1" si="306"/>
        <v>0</v>
      </c>
      <c r="GL87" s="157"/>
      <c r="GM87" s="163">
        <f t="shared" ca="1" si="215"/>
        <v>0</v>
      </c>
      <c r="GN87" s="163">
        <f t="shared" ca="1" si="216"/>
        <v>0</v>
      </c>
      <c r="GO87" s="163">
        <f t="shared" ca="1" si="217"/>
        <v>0</v>
      </c>
      <c r="GP87" s="163">
        <f t="shared" ca="1" si="218"/>
        <v>0</v>
      </c>
      <c r="GQ87" s="163">
        <f t="shared" ca="1" si="219"/>
        <v>0</v>
      </c>
      <c r="GR87" s="163">
        <f t="shared" ca="1" si="220"/>
        <v>0</v>
      </c>
      <c r="GS87" s="163">
        <f t="shared" ca="1" si="221"/>
        <v>0</v>
      </c>
      <c r="GT87" s="163">
        <f t="shared" ca="1" si="222"/>
        <v>0</v>
      </c>
      <c r="GU87" s="163">
        <f t="shared" ca="1" si="223"/>
        <v>0</v>
      </c>
      <c r="GV87" s="163">
        <f t="shared" ca="1" si="224"/>
        <v>0</v>
      </c>
      <c r="GW87" s="163">
        <f t="shared" ca="1" si="225"/>
        <v>0</v>
      </c>
      <c r="GX87" s="164">
        <f t="shared" ca="1" si="226"/>
        <v>0</v>
      </c>
      <c r="GY87" s="165">
        <f t="shared" ca="1" si="307"/>
        <v>0</v>
      </c>
      <c r="GZ87" s="165">
        <f t="shared" ca="1" si="308"/>
        <v>0</v>
      </c>
      <c r="HA87" s="166">
        <f t="shared" ca="1" si="309"/>
        <v>0</v>
      </c>
      <c r="HB87" s="245">
        <f t="shared" ca="1" si="310"/>
        <v>1</v>
      </c>
      <c r="HC87" s="166">
        <f t="shared" ca="1" si="311"/>
        <v>0</v>
      </c>
      <c r="HD87" s="167">
        <f t="shared" ca="1" si="227"/>
        <v>0</v>
      </c>
      <c r="HE87" s="168">
        <f t="shared" ca="1" si="228"/>
        <v>0</v>
      </c>
      <c r="HF87" s="169">
        <f t="shared" ca="1" si="229"/>
        <v>0</v>
      </c>
      <c r="HG87" s="170" t="str">
        <f t="shared" ca="1" si="312"/>
        <v/>
      </c>
      <c r="HH87" s="171">
        <f t="shared" ca="1" si="313"/>
        <v>0</v>
      </c>
      <c r="HI87" s="246" t="str">
        <f t="shared" ca="1" si="314"/>
        <v/>
      </c>
      <c r="HJ87" s="221">
        <f t="shared" ca="1" si="315"/>
        <v>0</v>
      </c>
      <c r="HK87" s="249">
        <f t="shared" ca="1" si="316"/>
        <v>1</v>
      </c>
      <c r="HL87" s="197">
        <f t="shared" ca="1" si="317"/>
        <v>0</v>
      </c>
      <c r="HN87" s="162" t="str">
        <f t="shared" ca="1" si="230"/>
        <v/>
      </c>
      <c r="HO87" s="161" t="str">
        <f t="shared" ca="1" si="230"/>
        <v/>
      </c>
      <c r="HP87" s="161" t="str">
        <f t="shared" ca="1" si="230"/>
        <v/>
      </c>
      <c r="HQ87" s="161" t="str">
        <f t="shared" ca="1" si="230"/>
        <v/>
      </c>
      <c r="HR87" s="161" t="str">
        <f t="shared" ca="1" si="230"/>
        <v/>
      </c>
      <c r="HS87" s="161" t="str">
        <f t="shared" ca="1" si="230"/>
        <v/>
      </c>
      <c r="HT87" s="161" t="str">
        <f t="shared" ca="1" si="231"/>
        <v/>
      </c>
      <c r="HU87" s="161" t="str">
        <f t="shared" ca="1" si="231"/>
        <v/>
      </c>
      <c r="HV87" s="161" t="str">
        <f t="shared" ca="1" si="231"/>
        <v/>
      </c>
      <c r="HW87" s="161" t="str">
        <f t="shared" ca="1" si="231"/>
        <v/>
      </c>
      <c r="HX87" s="161" t="str">
        <f t="shared" ca="1" si="231"/>
        <v/>
      </c>
      <c r="HY87" s="161" t="str">
        <f t="shared" ca="1" si="231"/>
        <v/>
      </c>
      <c r="HZ87" s="161">
        <f t="shared" ca="1" si="318"/>
        <v>0</v>
      </c>
      <c r="IA87" s="244">
        <f t="shared" ca="1" si="319"/>
        <v>0</v>
      </c>
    </row>
    <row r="88" spans="2:235">
      <c r="B88" s="129">
        <v>74</v>
      </c>
      <c r="C88" s="295"/>
      <c r="D88" s="296"/>
      <c r="E88" s="297"/>
      <c r="F88" s="298"/>
      <c r="G88" s="18"/>
      <c r="H88" s="3"/>
      <c r="I88" s="3"/>
      <c r="J88" s="4"/>
      <c r="K88" s="295"/>
      <c r="L88" s="296"/>
      <c r="M88" s="208"/>
      <c r="N88" s="19"/>
      <c r="O88" s="11"/>
      <c r="P88" s="19"/>
      <c r="Q88" s="11"/>
      <c r="R88" s="3"/>
      <c r="S88" s="5"/>
      <c r="T88" s="6"/>
      <c r="U88" s="1"/>
      <c r="V88" s="8"/>
      <c r="W88" s="2"/>
      <c r="X88" s="8"/>
      <c r="Y88" s="9"/>
      <c r="Z88" s="10"/>
      <c r="AA88" s="9"/>
      <c r="AB88" s="10"/>
      <c r="AC88" s="9"/>
      <c r="AD88" s="10"/>
      <c r="AE88" s="9"/>
      <c r="AF88" s="10"/>
      <c r="AG88" s="9"/>
      <c r="AH88" s="10"/>
      <c r="AI88" s="9"/>
      <c r="AJ88" s="15"/>
      <c r="AK88" s="16"/>
      <c r="AL88" s="15"/>
      <c r="AM88" s="16"/>
      <c r="AN88" s="15"/>
      <c r="AO88" s="16"/>
      <c r="AP88" s="15"/>
      <c r="AQ88" s="16"/>
      <c r="AR88" s="15"/>
      <c r="AS88" s="16"/>
      <c r="AT88" s="15"/>
      <c r="AU88" s="16"/>
      <c r="AV88" s="216"/>
      <c r="AW88" s="210"/>
      <c r="AX88" s="12"/>
      <c r="AY88" s="19"/>
      <c r="AZ88" s="226"/>
      <c r="BA88" s="211"/>
      <c r="BB88" s="214" t="str">
        <f t="shared" ca="1" si="182"/>
        <v/>
      </c>
      <c r="BC88" s="209"/>
      <c r="BD88" s="209"/>
      <c r="BE88" s="130">
        <f t="shared" ca="1" si="232"/>
        <v>0</v>
      </c>
      <c r="BF88" s="131"/>
      <c r="BG88" s="132" t="str">
        <f t="shared" ca="1" si="233"/>
        <v>○</v>
      </c>
      <c r="BH88" s="132" t="str">
        <f t="shared" ca="1" si="234"/>
        <v/>
      </c>
      <c r="BI88" s="132"/>
      <c r="BJ88" s="132" t="str">
        <f t="shared" ca="1" si="235"/>
        <v/>
      </c>
      <c r="BK88" s="132" t="str">
        <f t="shared" ca="1" si="236"/>
        <v>○</v>
      </c>
      <c r="BL88" s="132"/>
      <c r="BM88" s="132"/>
      <c r="BN88" s="132" t="str">
        <f t="shared" ca="1" si="237"/>
        <v/>
      </c>
      <c r="BO88" s="132" t="str">
        <f t="shared" ca="1" si="238"/>
        <v>○</v>
      </c>
      <c r="BP88" s="132" t="str">
        <f t="shared" ca="1" si="239"/>
        <v/>
      </c>
      <c r="BQ88" s="132"/>
      <c r="BR88" s="172"/>
      <c r="BS88" s="174"/>
      <c r="BT88" s="174"/>
      <c r="BU88" s="174"/>
      <c r="BV88" s="174"/>
      <c r="BW88" s="174"/>
      <c r="BX88" s="174"/>
      <c r="BY88" s="174"/>
      <c r="BZ88" s="174"/>
      <c r="CA88" s="174"/>
      <c r="CB88" s="174"/>
      <c r="CC88" s="174"/>
      <c r="CD88" s="174"/>
      <c r="CE88" s="175"/>
      <c r="CF88" s="26">
        <v>87</v>
      </c>
      <c r="CG88" s="136">
        <f t="shared" ca="1" si="240"/>
        <v>74</v>
      </c>
      <c r="CH88" s="289">
        <f t="shared" ca="1" si="241"/>
        <v>0</v>
      </c>
      <c r="CI88" s="290"/>
      <c r="CJ88" s="291">
        <f t="shared" ca="1" si="242"/>
        <v>0</v>
      </c>
      <c r="CK88" s="292"/>
      <c r="CL88" s="137">
        <f t="shared" ca="1" si="243"/>
        <v>0</v>
      </c>
      <c r="CM88" s="136">
        <f t="shared" ca="1" si="244"/>
        <v>0</v>
      </c>
      <c r="CN88" s="138">
        <f t="shared" ca="1" si="245"/>
        <v>0</v>
      </c>
      <c r="CO88" s="139">
        <f t="shared" ca="1" si="246"/>
        <v>0</v>
      </c>
      <c r="CP88" s="289">
        <f t="shared" ca="1" si="247"/>
        <v>0</v>
      </c>
      <c r="CQ88" s="290"/>
      <c r="CR88" s="241">
        <f t="shared" ca="1" si="248"/>
        <v>1</v>
      </c>
      <c r="CS88" s="140">
        <f t="shared" ca="1" si="249"/>
        <v>0</v>
      </c>
      <c r="CT88" s="256">
        <f t="shared" ca="1" si="183"/>
        <v>12</v>
      </c>
      <c r="CU88" s="141">
        <f t="shared" ca="1" si="250"/>
        <v>0</v>
      </c>
      <c r="CV88" s="142">
        <f t="shared" ca="1" si="251"/>
        <v>0</v>
      </c>
      <c r="CW88" s="143">
        <f t="shared" ca="1" si="252"/>
        <v>0</v>
      </c>
      <c r="CX88" s="143">
        <f t="shared" ca="1" si="184"/>
        <v>0</v>
      </c>
      <c r="CY88" s="257">
        <f t="shared" ca="1" si="253"/>
        <v>0</v>
      </c>
      <c r="CZ88" s="136">
        <f t="shared" ca="1" si="254"/>
        <v>0</v>
      </c>
      <c r="DA88" s="144">
        <f t="shared" ca="1" si="255"/>
        <v>0</v>
      </c>
      <c r="DB88" s="143">
        <f t="shared" ca="1" si="256"/>
        <v>0</v>
      </c>
      <c r="DC88" s="143">
        <f t="shared" ca="1" si="257"/>
        <v>0</v>
      </c>
      <c r="DD88" s="136">
        <f t="shared" ca="1" si="258"/>
        <v>0</v>
      </c>
      <c r="DE88" s="242">
        <f t="shared" ca="1" si="259"/>
        <v>0</v>
      </c>
      <c r="DF88" s="136">
        <f t="shared" ca="1" si="260"/>
        <v>0</v>
      </c>
      <c r="DG88" s="145">
        <f t="shared" ca="1" si="261"/>
        <v>0</v>
      </c>
      <c r="DH88" s="146">
        <f t="shared" ca="1" si="262"/>
        <v>0</v>
      </c>
      <c r="DI88" s="242">
        <f t="shared" ca="1" si="263"/>
        <v>0</v>
      </c>
      <c r="DJ88" s="147"/>
      <c r="DK88" s="148">
        <f t="shared" ca="1" si="264"/>
        <v>0</v>
      </c>
      <c r="DL88" s="148">
        <f t="shared" ca="1" si="265"/>
        <v>0</v>
      </c>
      <c r="DM88" s="149">
        <f t="shared" ca="1" si="266"/>
        <v>0</v>
      </c>
      <c r="DN88" s="150">
        <f t="shared" ca="1" si="267"/>
        <v>1</v>
      </c>
      <c r="DO88" s="147"/>
      <c r="DP88" s="151">
        <f t="shared" ca="1" si="268"/>
        <v>0</v>
      </c>
      <c r="DQ88" s="152">
        <f t="shared" ca="1" si="269"/>
        <v>0</v>
      </c>
      <c r="DR88" s="152">
        <f t="shared" ca="1" si="185"/>
        <v>0</v>
      </c>
      <c r="DS88" s="152" t="str">
        <f t="shared" ca="1" si="186"/>
        <v/>
      </c>
      <c r="DT88" s="152">
        <f t="shared" ca="1" si="187"/>
        <v>0</v>
      </c>
      <c r="DU88" s="152" t="str">
        <f t="shared" ca="1" si="188"/>
        <v/>
      </c>
      <c r="DV88" s="153"/>
      <c r="DW88" s="151">
        <f t="shared" ca="1" si="189"/>
        <v>0</v>
      </c>
      <c r="DX88" s="145">
        <f t="shared" ca="1" si="190"/>
        <v>0</v>
      </c>
      <c r="DY88" s="145">
        <f t="shared" ca="1" si="191"/>
        <v>0</v>
      </c>
      <c r="DZ88" s="145">
        <f t="shared" ca="1" si="192"/>
        <v>0</v>
      </c>
      <c r="EA88" s="145">
        <f t="shared" ca="1" si="193"/>
        <v>0</v>
      </c>
      <c r="EB88" s="145">
        <f t="shared" ca="1" si="194"/>
        <v>0</v>
      </c>
      <c r="EC88" s="145">
        <f t="shared" ca="1" si="195"/>
        <v>0</v>
      </c>
      <c r="ED88" s="145">
        <f t="shared" ca="1" si="196"/>
        <v>0</v>
      </c>
      <c r="EE88" s="145">
        <f t="shared" ca="1" si="197"/>
        <v>0</v>
      </c>
      <c r="EF88" s="145">
        <f t="shared" ca="1" si="198"/>
        <v>0</v>
      </c>
      <c r="EG88" s="145">
        <f t="shared" ca="1" si="199"/>
        <v>0</v>
      </c>
      <c r="EH88" s="145">
        <f t="shared" ca="1" si="200"/>
        <v>0</v>
      </c>
      <c r="EI88" s="152">
        <f t="shared" ca="1" si="270"/>
        <v>0</v>
      </c>
      <c r="EJ88" s="152">
        <f t="shared" ca="1" si="271"/>
        <v>0</v>
      </c>
      <c r="EK88" s="152">
        <f t="shared" ca="1" si="272"/>
        <v>0</v>
      </c>
      <c r="EL88" s="152">
        <f t="shared" ca="1" si="273"/>
        <v>0</v>
      </c>
      <c r="EM88" s="152">
        <f t="shared" ca="1" si="274"/>
        <v>0</v>
      </c>
      <c r="EN88" s="152">
        <f t="shared" ca="1" si="275"/>
        <v>0</v>
      </c>
      <c r="EO88" s="152">
        <f t="shared" ca="1" si="276"/>
        <v>0</v>
      </c>
      <c r="EP88" s="152">
        <f t="shared" ca="1" si="277"/>
        <v>0</v>
      </c>
      <c r="EQ88" s="152">
        <f t="shared" ca="1" si="278"/>
        <v>0</v>
      </c>
      <c r="ER88" s="152">
        <f t="shared" ca="1" si="279"/>
        <v>0</v>
      </c>
      <c r="ES88" s="152">
        <f t="shared" ca="1" si="280"/>
        <v>0</v>
      </c>
      <c r="ET88" s="152">
        <f t="shared" ca="1" si="281"/>
        <v>0</v>
      </c>
      <c r="EU88" s="154">
        <f t="shared" ca="1" si="201"/>
        <v>0</v>
      </c>
      <c r="EV88" s="152" t="str">
        <f t="shared" ca="1" si="202"/>
        <v/>
      </c>
      <c r="EW88" s="152" t="str">
        <f t="shared" ca="1" si="203"/>
        <v/>
      </c>
      <c r="EX88" s="152" t="str">
        <f t="shared" ca="1" si="204"/>
        <v/>
      </c>
      <c r="EY88" s="152" t="str">
        <f t="shared" ca="1" si="205"/>
        <v/>
      </c>
      <c r="EZ88" s="152" t="str">
        <f t="shared" ca="1" si="206"/>
        <v/>
      </c>
      <c r="FA88" s="152" t="str">
        <f t="shared" ca="1" si="207"/>
        <v/>
      </c>
      <c r="FB88" s="152" t="str">
        <f t="shared" ca="1" si="208"/>
        <v/>
      </c>
      <c r="FC88" s="152" t="str">
        <f t="shared" ca="1" si="209"/>
        <v/>
      </c>
      <c r="FD88" s="152" t="str">
        <f t="shared" ca="1" si="210"/>
        <v/>
      </c>
      <c r="FE88" s="152" t="str">
        <f t="shared" ca="1" si="211"/>
        <v/>
      </c>
      <c r="FF88" s="152" t="str">
        <f t="shared" ca="1" si="212"/>
        <v/>
      </c>
      <c r="FG88" s="152" t="str">
        <f t="shared" ca="1" si="213"/>
        <v/>
      </c>
      <c r="FH88" s="154">
        <f t="shared" ca="1" si="320"/>
        <v>0</v>
      </c>
      <c r="FI88" s="152">
        <f t="shared" ca="1" si="214"/>
        <v>0</v>
      </c>
      <c r="FJ88" s="153"/>
      <c r="FK88" s="152">
        <f t="shared" ca="1" si="282"/>
        <v>0</v>
      </c>
      <c r="FL88" s="152">
        <f t="shared" ca="1" si="283"/>
        <v>0</v>
      </c>
      <c r="FM88" s="152">
        <f t="shared" ca="1" si="284"/>
        <v>0</v>
      </c>
      <c r="FN88" s="152">
        <f t="shared" ca="1" si="285"/>
        <v>0</v>
      </c>
      <c r="FO88" s="153"/>
      <c r="FP88" s="158" t="str">
        <f t="shared" ca="1" si="286"/>
        <v/>
      </c>
      <c r="FQ88" s="243" t="str">
        <f t="shared" ca="1" si="287"/>
        <v/>
      </c>
      <c r="FR88" s="159" t="str">
        <f t="shared" ca="1" si="288"/>
        <v/>
      </c>
      <c r="FS88" s="160"/>
      <c r="FT88" s="161">
        <f t="shared" ca="1" si="289"/>
        <v>0</v>
      </c>
      <c r="FU88" s="162">
        <f t="shared" ca="1" si="290"/>
        <v>0</v>
      </c>
      <c r="FV88" s="162">
        <f t="shared" ca="1" si="291"/>
        <v>0</v>
      </c>
      <c r="FW88" s="162">
        <f t="shared" ca="1" si="292"/>
        <v>0</v>
      </c>
      <c r="FX88" s="162">
        <f t="shared" ca="1" si="293"/>
        <v>0</v>
      </c>
      <c r="FY88" s="162">
        <f t="shared" ca="1" si="294"/>
        <v>0</v>
      </c>
      <c r="FZ88" s="162">
        <f t="shared" ca="1" si="295"/>
        <v>0</v>
      </c>
      <c r="GA88" s="162">
        <f t="shared" ca="1" si="296"/>
        <v>0</v>
      </c>
      <c r="GB88" s="162">
        <f t="shared" ca="1" si="297"/>
        <v>0</v>
      </c>
      <c r="GC88" s="162">
        <f t="shared" ca="1" si="298"/>
        <v>0</v>
      </c>
      <c r="GD88" s="162">
        <f t="shared" ca="1" si="299"/>
        <v>0</v>
      </c>
      <c r="GE88" s="162">
        <f t="shared" ca="1" si="300"/>
        <v>0</v>
      </c>
      <c r="GF88" s="162">
        <f t="shared" ca="1" si="301"/>
        <v>0</v>
      </c>
      <c r="GG88" s="161">
        <f t="shared" ca="1" si="302"/>
        <v>0</v>
      </c>
      <c r="GH88" s="161">
        <f t="shared" ca="1" si="303"/>
        <v>0</v>
      </c>
      <c r="GI88" s="161">
        <f t="shared" ca="1" si="304"/>
        <v>0</v>
      </c>
      <c r="GJ88" s="161">
        <f t="shared" ca="1" si="305"/>
        <v>0</v>
      </c>
      <c r="GK88" s="161">
        <f t="shared" ca="1" si="306"/>
        <v>0</v>
      </c>
      <c r="GL88" s="157"/>
      <c r="GM88" s="163">
        <f t="shared" ca="1" si="215"/>
        <v>0</v>
      </c>
      <c r="GN88" s="163">
        <f t="shared" ca="1" si="216"/>
        <v>0</v>
      </c>
      <c r="GO88" s="163">
        <f t="shared" ca="1" si="217"/>
        <v>0</v>
      </c>
      <c r="GP88" s="163">
        <f t="shared" ca="1" si="218"/>
        <v>0</v>
      </c>
      <c r="GQ88" s="163">
        <f t="shared" ca="1" si="219"/>
        <v>0</v>
      </c>
      <c r="GR88" s="163">
        <f t="shared" ca="1" si="220"/>
        <v>0</v>
      </c>
      <c r="GS88" s="163">
        <f t="shared" ca="1" si="221"/>
        <v>0</v>
      </c>
      <c r="GT88" s="163">
        <f t="shared" ca="1" si="222"/>
        <v>0</v>
      </c>
      <c r="GU88" s="163">
        <f t="shared" ca="1" si="223"/>
        <v>0</v>
      </c>
      <c r="GV88" s="163">
        <f t="shared" ca="1" si="224"/>
        <v>0</v>
      </c>
      <c r="GW88" s="163">
        <f t="shared" ca="1" si="225"/>
        <v>0</v>
      </c>
      <c r="GX88" s="164">
        <f t="shared" ca="1" si="226"/>
        <v>0</v>
      </c>
      <c r="GY88" s="165">
        <f t="shared" ca="1" si="307"/>
        <v>0</v>
      </c>
      <c r="GZ88" s="165">
        <f t="shared" ca="1" si="308"/>
        <v>0</v>
      </c>
      <c r="HA88" s="166">
        <f t="shared" ca="1" si="309"/>
        <v>0</v>
      </c>
      <c r="HB88" s="245">
        <f t="shared" ca="1" si="310"/>
        <v>1</v>
      </c>
      <c r="HC88" s="166">
        <f t="shared" ca="1" si="311"/>
        <v>0</v>
      </c>
      <c r="HD88" s="167">
        <f t="shared" ca="1" si="227"/>
        <v>0</v>
      </c>
      <c r="HE88" s="168">
        <f t="shared" ca="1" si="228"/>
        <v>0</v>
      </c>
      <c r="HF88" s="169">
        <f t="shared" ca="1" si="229"/>
        <v>0</v>
      </c>
      <c r="HG88" s="170" t="str">
        <f t="shared" ca="1" si="312"/>
        <v/>
      </c>
      <c r="HH88" s="171">
        <f t="shared" ca="1" si="313"/>
        <v>0</v>
      </c>
      <c r="HI88" s="246" t="str">
        <f t="shared" ca="1" si="314"/>
        <v/>
      </c>
      <c r="HJ88" s="221">
        <f t="shared" ca="1" si="315"/>
        <v>0</v>
      </c>
      <c r="HK88" s="249">
        <f t="shared" ca="1" si="316"/>
        <v>1</v>
      </c>
      <c r="HL88" s="197">
        <f t="shared" ca="1" si="317"/>
        <v>0</v>
      </c>
      <c r="HN88" s="162" t="str">
        <f t="shared" ca="1" si="230"/>
        <v/>
      </c>
      <c r="HO88" s="161" t="str">
        <f t="shared" ca="1" si="230"/>
        <v/>
      </c>
      <c r="HP88" s="161" t="str">
        <f t="shared" ca="1" si="230"/>
        <v/>
      </c>
      <c r="HQ88" s="161" t="str">
        <f t="shared" ca="1" si="230"/>
        <v/>
      </c>
      <c r="HR88" s="161" t="str">
        <f t="shared" ca="1" si="230"/>
        <v/>
      </c>
      <c r="HS88" s="161" t="str">
        <f t="shared" ca="1" si="230"/>
        <v/>
      </c>
      <c r="HT88" s="161" t="str">
        <f t="shared" ca="1" si="231"/>
        <v/>
      </c>
      <c r="HU88" s="161" t="str">
        <f t="shared" ca="1" si="231"/>
        <v/>
      </c>
      <c r="HV88" s="161" t="str">
        <f t="shared" ca="1" si="231"/>
        <v/>
      </c>
      <c r="HW88" s="161" t="str">
        <f t="shared" ca="1" si="231"/>
        <v/>
      </c>
      <c r="HX88" s="161" t="str">
        <f t="shared" ca="1" si="231"/>
        <v/>
      </c>
      <c r="HY88" s="161" t="str">
        <f t="shared" ca="1" si="231"/>
        <v/>
      </c>
      <c r="HZ88" s="161">
        <f t="shared" ca="1" si="318"/>
        <v>0</v>
      </c>
      <c r="IA88" s="244">
        <f t="shared" ca="1" si="319"/>
        <v>0</v>
      </c>
    </row>
    <row r="89" spans="2:235">
      <c r="B89" s="129">
        <v>75</v>
      </c>
      <c r="C89" s="295"/>
      <c r="D89" s="296"/>
      <c r="E89" s="297"/>
      <c r="F89" s="298"/>
      <c r="G89" s="18"/>
      <c r="H89" s="3"/>
      <c r="I89" s="3"/>
      <c r="J89" s="4"/>
      <c r="K89" s="295"/>
      <c r="L89" s="296"/>
      <c r="M89" s="208"/>
      <c r="N89" s="19"/>
      <c r="O89" s="11"/>
      <c r="P89" s="19"/>
      <c r="Q89" s="11"/>
      <c r="R89" s="3"/>
      <c r="S89" s="5"/>
      <c r="T89" s="6"/>
      <c r="U89" s="1"/>
      <c r="V89" s="8"/>
      <c r="W89" s="2"/>
      <c r="X89" s="8"/>
      <c r="Y89" s="9"/>
      <c r="Z89" s="10"/>
      <c r="AA89" s="9"/>
      <c r="AB89" s="10"/>
      <c r="AC89" s="9"/>
      <c r="AD89" s="10"/>
      <c r="AE89" s="9"/>
      <c r="AF89" s="10"/>
      <c r="AG89" s="9"/>
      <c r="AH89" s="10"/>
      <c r="AI89" s="9"/>
      <c r="AJ89" s="15"/>
      <c r="AK89" s="16"/>
      <c r="AL89" s="15"/>
      <c r="AM89" s="16"/>
      <c r="AN89" s="15"/>
      <c r="AO89" s="16"/>
      <c r="AP89" s="15"/>
      <c r="AQ89" s="16"/>
      <c r="AR89" s="15"/>
      <c r="AS89" s="16"/>
      <c r="AT89" s="15"/>
      <c r="AU89" s="16"/>
      <c r="AV89" s="216"/>
      <c r="AW89" s="210"/>
      <c r="AX89" s="12"/>
      <c r="AY89" s="19"/>
      <c r="AZ89" s="226"/>
      <c r="BA89" s="211"/>
      <c r="BB89" s="214" t="str">
        <f t="shared" ca="1" si="182"/>
        <v/>
      </c>
      <c r="BC89" s="209"/>
      <c r="BD89" s="209"/>
      <c r="BE89" s="130">
        <f t="shared" ca="1" si="232"/>
        <v>0</v>
      </c>
      <c r="BF89" s="131"/>
      <c r="BG89" s="132" t="str">
        <f t="shared" ca="1" si="233"/>
        <v>○</v>
      </c>
      <c r="BH89" s="132" t="str">
        <f t="shared" ca="1" si="234"/>
        <v/>
      </c>
      <c r="BI89" s="132"/>
      <c r="BJ89" s="132" t="str">
        <f t="shared" ca="1" si="235"/>
        <v/>
      </c>
      <c r="BK89" s="132" t="str">
        <f t="shared" ca="1" si="236"/>
        <v>○</v>
      </c>
      <c r="BL89" s="132"/>
      <c r="BM89" s="132"/>
      <c r="BN89" s="132" t="str">
        <f t="shared" ca="1" si="237"/>
        <v/>
      </c>
      <c r="BO89" s="132" t="str">
        <f t="shared" ca="1" si="238"/>
        <v>○</v>
      </c>
      <c r="BP89" s="132" t="str">
        <f t="shared" ca="1" si="239"/>
        <v/>
      </c>
      <c r="BQ89" s="132"/>
      <c r="BR89" s="172"/>
      <c r="BS89" s="174"/>
      <c r="BT89" s="174"/>
      <c r="BU89" s="174"/>
      <c r="BV89" s="174"/>
      <c r="BW89" s="174"/>
      <c r="BX89" s="174"/>
      <c r="BY89" s="174"/>
      <c r="BZ89" s="174"/>
      <c r="CA89" s="174"/>
      <c r="CB89" s="174"/>
      <c r="CC89" s="174"/>
      <c r="CD89" s="174"/>
      <c r="CE89" s="175"/>
      <c r="CF89" s="26">
        <v>88</v>
      </c>
      <c r="CG89" s="136">
        <f t="shared" ca="1" si="240"/>
        <v>75</v>
      </c>
      <c r="CH89" s="289">
        <f t="shared" ca="1" si="241"/>
        <v>0</v>
      </c>
      <c r="CI89" s="290"/>
      <c r="CJ89" s="291">
        <f t="shared" ca="1" si="242"/>
        <v>0</v>
      </c>
      <c r="CK89" s="292"/>
      <c r="CL89" s="137">
        <f t="shared" ca="1" si="243"/>
        <v>0</v>
      </c>
      <c r="CM89" s="136">
        <f t="shared" ca="1" si="244"/>
        <v>0</v>
      </c>
      <c r="CN89" s="138">
        <f t="shared" ca="1" si="245"/>
        <v>0</v>
      </c>
      <c r="CO89" s="139">
        <f t="shared" ca="1" si="246"/>
        <v>0</v>
      </c>
      <c r="CP89" s="289">
        <f t="shared" ca="1" si="247"/>
        <v>0</v>
      </c>
      <c r="CQ89" s="290"/>
      <c r="CR89" s="241">
        <f t="shared" ca="1" si="248"/>
        <v>1</v>
      </c>
      <c r="CS89" s="140">
        <f t="shared" ca="1" si="249"/>
        <v>0</v>
      </c>
      <c r="CT89" s="256">
        <f t="shared" ca="1" si="183"/>
        <v>12</v>
      </c>
      <c r="CU89" s="141">
        <f t="shared" ca="1" si="250"/>
        <v>0</v>
      </c>
      <c r="CV89" s="142">
        <f t="shared" ca="1" si="251"/>
        <v>0</v>
      </c>
      <c r="CW89" s="143">
        <f t="shared" ca="1" si="252"/>
        <v>0</v>
      </c>
      <c r="CX89" s="143">
        <f t="shared" ca="1" si="184"/>
        <v>0</v>
      </c>
      <c r="CY89" s="257">
        <f t="shared" ca="1" si="253"/>
        <v>0</v>
      </c>
      <c r="CZ89" s="136">
        <f t="shared" ca="1" si="254"/>
        <v>0</v>
      </c>
      <c r="DA89" s="144">
        <f t="shared" ca="1" si="255"/>
        <v>0</v>
      </c>
      <c r="DB89" s="143">
        <f t="shared" ca="1" si="256"/>
        <v>0</v>
      </c>
      <c r="DC89" s="143">
        <f t="shared" ca="1" si="257"/>
        <v>0</v>
      </c>
      <c r="DD89" s="136">
        <f t="shared" ca="1" si="258"/>
        <v>0</v>
      </c>
      <c r="DE89" s="242">
        <f t="shared" ca="1" si="259"/>
        <v>0</v>
      </c>
      <c r="DF89" s="136">
        <f t="shared" ca="1" si="260"/>
        <v>0</v>
      </c>
      <c r="DG89" s="145">
        <f t="shared" ca="1" si="261"/>
        <v>0</v>
      </c>
      <c r="DH89" s="146">
        <f t="shared" ca="1" si="262"/>
        <v>0</v>
      </c>
      <c r="DI89" s="242">
        <f t="shared" ca="1" si="263"/>
        <v>0</v>
      </c>
      <c r="DJ89" s="147"/>
      <c r="DK89" s="148">
        <f t="shared" ca="1" si="264"/>
        <v>0</v>
      </c>
      <c r="DL89" s="148">
        <f t="shared" ca="1" si="265"/>
        <v>0</v>
      </c>
      <c r="DM89" s="149">
        <f t="shared" ca="1" si="266"/>
        <v>0</v>
      </c>
      <c r="DN89" s="150">
        <f t="shared" ca="1" si="267"/>
        <v>1</v>
      </c>
      <c r="DO89" s="147"/>
      <c r="DP89" s="151">
        <f t="shared" ca="1" si="268"/>
        <v>0</v>
      </c>
      <c r="DQ89" s="152">
        <f t="shared" ca="1" si="269"/>
        <v>0</v>
      </c>
      <c r="DR89" s="152">
        <f t="shared" ca="1" si="185"/>
        <v>0</v>
      </c>
      <c r="DS89" s="152" t="str">
        <f t="shared" ca="1" si="186"/>
        <v/>
      </c>
      <c r="DT89" s="152">
        <f t="shared" ca="1" si="187"/>
        <v>0</v>
      </c>
      <c r="DU89" s="152" t="str">
        <f t="shared" ca="1" si="188"/>
        <v/>
      </c>
      <c r="DV89" s="153"/>
      <c r="DW89" s="151">
        <f t="shared" ca="1" si="189"/>
        <v>0</v>
      </c>
      <c r="DX89" s="145">
        <f t="shared" ca="1" si="190"/>
        <v>0</v>
      </c>
      <c r="DY89" s="145">
        <f t="shared" ca="1" si="191"/>
        <v>0</v>
      </c>
      <c r="DZ89" s="145">
        <f t="shared" ca="1" si="192"/>
        <v>0</v>
      </c>
      <c r="EA89" s="145">
        <f t="shared" ca="1" si="193"/>
        <v>0</v>
      </c>
      <c r="EB89" s="145">
        <f t="shared" ca="1" si="194"/>
        <v>0</v>
      </c>
      <c r="EC89" s="145">
        <f t="shared" ca="1" si="195"/>
        <v>0</v>
      </c>
      <c r="ED89" s="145">
        <f t="shared" ca="1" si="196"/>
        <v>0</v>
      </c>
      <c r="EE89" s="145">
        <f t="shared" ca="1" si="197"/>
        <v>0</v>
      </c>
      <c r="EF89" s="145">
        <f t="shared" ca="1" si="198"/>
        <v>0</v>
      </c>
      <c r="EG89" s="145">
        <f t="shared" ca="1" si="199"/>
        <v>0</v>
      </c>
      <c r="EH89" s="145">
        <f t="shared" ca="1" si="200"/>
        <v>0</v>
      </c>
      <c r="EI89" s="152">
        <f t="shared" ca="1" si="270"/>
        <v>0</v>
      </c>
      <c r="EJ89" s="152">
        <f t="shared" ca="1" si="271"/>
        <v>0</v>
      </c>
      <c r="EK89" s="152">
        <f t="shared" ca="1" si="272"/>
        <v>0</v>
      </c>
      <c r="EL89" s="152">
        <f t="shared" ca="1" si="273"/>
        <v>0</v>
      </c>
      <c r="EM89" s="152">
        <f t="shared" ca="1" si="274"/>
        <v>0</v>
      </c>
      <c r="EN89" s="152">
        <f t="shared" ca="1" si="275"/>
        <v>0</v>
      </c>
      <c r="EO89" s="152">
        <f t="shared" ca="1" si="276"/>
        <v>0</v>
      </c>
      <c r="EP89" s="152">
        <f t="shared" ca="1" si="277"/>
        <v>0</v>
      </c>
      <c r="EQ89" s="152">
        <f t="shared" ca="1" si="278"/>
        <v>0</v>
      </c>
      <c r="ER89" s="152">
        <f t="shared" ca="1" si="279"/>
        <v>0</v>
      </c>
      <c r="ES89" s="152">
        <f t="shared" ca="1" si="280"/>
        <v>0</v>
      </c>
      <c r="ET89" s="152">
        <f t="shared" ca="1" si="281"/>
        <v>0</v>
      </c>
      <c r="EU89" s="154">
        <f t="shared" ca="1" si="201"/>
        <v>0</v>
      </c>
      <c r="EV89" s="152" t="str">
        <f t="shared" ca="1" si="202"/>
        <v/>
      </c>
      <c r="EW89" s="152" t="str">
        <f t="shared" ca="1" si="203"/>
        <v/>
      </c>
      <c r="EX89" s="152" t="str">
        <f t="shared" ca="1" si="204"/>
        <v/>
      </c>
      <c r="EY89" s="152" t="str">
        <f t="shared" ca="1" si="205"/>
        <v/>
      </c>
      <c r="EZ89" s="152" t="str">
        <f t="shared" ca="1" si="206"/>
        <v/>
      </c>
      <c r="FA89" s="152" t="str">
        <f t="shared" ca="1" si="207"/>
        <v/>
      </c>
      <c r="FB89" s="152" t="str">
        <f t="shared" ca="1" si="208"/>
        <v/>
      </c>
      <c r="FC89" s="152" t="str">
        <f t="shared" ca="1" si="209"/>
        <v/>
      </c>
      <c r="FD89" s="152" t="str">
        <f t="shared" ca="1" si="210"/>
        <v/>
      </c>
      <c r="FE89" s="152" t="str">
        <f t="shared" ca="1" si="211"/>
        <v/>
      </c>
      <c r="FF89" s="152" t="str">
        <f t="shared" ca="1" si="212"/>
        <v/>
      </c>
      <c r="FG89" s="152" t="str">
        <f t="shared" ca="1" si="213"/>
        <v/>
      </c>
      <c r="FH89" s="154">
        <f t="shared" ca="1" si="320"/>
        <v>0</v>
      </c>
      <c r="FI89" s="152">
        <f t="shared" ca="1" si="214"/>
        <v>0</v>
      </c>
      <c r="FJ89" s="153"/>
      <c r="FK89" s="152">
        <f t="shared" ca="1" si="282"/>
        <v>0</v>
      </c>
      <c r="FL89" s="152">
        <f t="shared" ca="1" si="283"/>
        <v>0</v>
      </c>
      <c r="FM89" s="152">
        <f t="shared" ca="1" si="284"/>
        <v>0</v>
      </c>
      <c r="FN89" s="152">
        <f t="shared" ca="1" si="285"/>
        <v>0</v>
      </c>
      <c r="FO89" s="153"/>
      <c r="FP89" s="158" t="str">
        <f t="shared" ca="1" si="286"/>
        <v/>
      </c>
      <c r="FQ89" s="243" t="str">
        <f t="shared" ca="1" si="287"/>
        <v/>
      </c>
      <c r="FR89" s="159" t="str">
        <f t="shared" ca="1" si="288"/>
        <v/>
      </c>
      <c r="FS89" s="160"/>
      <c r="FT89" s="161">
        <f t="shared" ca="1" si="289"/>
        <v>0</v>
      </c>
      <c r="FU89" s="162">
        <f t="shared" ca="1" si="290"/>
        <v>0</v>
      </c>
      <c r="FV89" s="162">
        <f t="shared" ca="1" si="291"/>
        <v>0</v>
      </c>
      <c r="FW89" s="162">
        <f t="shared" ca="1" si="292"/>
        <v>0</v>
      </c>
      <c r="FX89" s="162">
        <f t="shared" ca="1" si="293"/>
        <v>0</v>
      </c>
      <c r="FY89" s="162">
        <f t="shared" ca="1" si="294"/>
        <v>0</v>
      </c>
      <c r="FZ89" s="162">
        <f t="shared" ca="1" si="295"/>
        <v>0</v>
      </c>
      <c r="GA89" s="162">
        <f t="shared" ca="1" si="296"/>
        <v>0</v>
      </c>
      <c r="GB89" s="162">
        <f t="shared" ca="1" si="297"/>
        <v>0</v>
      </c>
      <c r="GC89" s="162">
        <f t="shared" ca="1" si="298"/>
        <v>0</v>
      </c>
      <c r="GD89" s="162">
        <f t="shared" ca="1" si="299"/>
        <v>0</v>
      </c>
      <c r="GE89" s="162">
        <f t="shared" ca="1" si="300"/>
        <v>0</v>
      </c>
      <c r="GF89" s="162">
        <f t="shared" ca="1" si="301"/>
        <v>0</v>
      </c>
      <c r="GG89" s="161">
        <f t="shared" ca="1" si="302"/>
        <v>0</v>
      </c>
      <c r="GH89" s="161">
        <f t="shared" ca="1" si="303"/>
        <v>0</v>
      </c>
      <c r="GI89" s="161">
        <f t="shared" ca="1" si="304"/>
        <v>0</v>
      </c>
      <c r="GJ89" s="161">
        <f t="shared" ca="1" si="305"/>
        <v>0</v>
      </c>
      <c r="GK89" s="161">
        <f t="shared" ca="1" si="306"/>
        <v>0</v>
      </c>
      <c r="GL89" s="157"/>
      <c r="GM89" s="163">
        <f t="shared" ca="1" si="215"/>
        <v>0</v>
      </c>
      <c r="GN89" s="163">
        <f t="shared" ca="1" si="216"/>
        <v>0</v>
      </c>
      <c r="GO89" s="163">
        <f t="shared" ca="1" si="217"/>
        <v>0</v>
      </c>
      <c r="GP89" s="163">
        <f t="shared" ca="1" si="218"/>
        <v>0</v>
      </c>
      <c r="GQ89" s="163">
        <f t="shared" ca="1" si="219"/>
        <v>0</v>
      </c>
      <c r="GR89" s="163">
        <f t="shared" ca="1" si="220"/>
        <v>0</v>
      </c>
      <c r="GS89" s="163">
        <f t="shared" ca="1" si="221"/>
        <v>0</v>
      </c>
      <c r="GT89" s="163">
        <f t="shared" ca="1" si="222"/>
        <v>0</v>
      </c>
      <c r="GU89" s="163">
        <f t="shared" ca="1" si="223"/>
        <v>0</v>
      </c>
      <c r="GV89" s="163">
        <f t="shared" ca="1" si="224"/>
        <v>0</v>
      </c>
      <c r="GW89" s="163">
        <f t="shared" ca="1" si="225"/>
        <v>0</v>
      </c>
      <c r="GX89" s="164">
        <f t="shared" ca="1" si="226"/>
        <v>0</v>
      </c>
      <c r="GY89" s="165">
        <f t="shared" ca="1" si="307"/>
        <v>0</v>
      </c>
      <c r="GZ89" s="165">
        <f t="shared" ca="1" si="308"/>
        <v>0</v>
      </c>
      <c r="HA89" s="166">
        <f t="shared" ca="1" si="309"/>
        <v>0</v>
      </c>
      <c r="HB89" s="245">
        <f t="shared" ca="1" si="310"/>
        <v>1</v>
      </c>
      <c r="HC89" s="166">
        <f t="shared" ca="1" si="311"/>
        <v>0</v>
      </c>
      <c r="HD89" s="167">
        <f t="shared" ca="1" si="227"/>
        <v>0</v>
      </c>
      <c r="HE89" s="168">
        <f t="shared" ca="1" si="228"/>
        <v>0</v>
      </c>
      <c r="HF89" s="169">
        <f t="shared" ca="1" si="229"/>
        <v>0</v>
      </c>
      <c r="HG89" s="170" t="str">
        <f t="shared" ca="1" si="312"/>
        <v/>
      </c>
      <c r="HH89" s="171">
        <f t="shared" ca="1" si="313"/>
        <v>0</v>
      </c>
      <c r="HI89" s="246" t="str">
        <f t="shared" ca="1" si="314"/>
        <v/>
      </c>
      <c r="HJ89" s="221">
        <f t="shared" ca="1" si="315"/>
        <v>0</v>
      </c>
      <c r="HK89" s="249">
        <f t="shared" ca="1" si="316"/>
        <v>1</v>
      </c>
      <c r="HL89" s="197">
        <f t="shared" ca="1" si="317"/>
        <v>0</v>
      </c>
      <c r="HN89" s="162" t="str">
        <f t="shared" ca="1" si="230"/>
        <v/>
      </c>
      <c r="HO89" s="161" t="str">
        <f t="shared" ca="1" si="230"/>
        <v/>
      </c>
      <c r="HP89" s="161" t="str">
        <f t="shared" ca="1" si="230"/>
        <v/>
      </c>
      <c r="HQ89" s="161" t="str">
        <f t="shared" ca="1" si="230"/>
        <v/>
      </c>
      <c r="HR89" s="161" t="str">
        <f t="shared" ca="1" si="230"/>
        <v/>
      </c>
      <c r="HS89" s="161" t="str">
        <f t="shared" ca="1" si="230"/>
        <v/>
      </c>
      <c r="HT89" s="161" t="str">
        <f t="shared" ca="1" si="231"/>
        <v/>
      </c>
      <c r="HU89" s="161" t="str">
        <f t="shared" ca="1" si="231"/>
        <v/>
      </c>
      <c r="HV89" s="161" t="str">
        <f t="shared" ca="1" si="231"/>
        <v/>
      </c>
      <c r="HW89" s="161" t="str">
        <f t="shared" ca="1" si="231"/>
        <v/>
      </c>
      <c r="HX89" s="161" t="str">
        <f t="shared" ca="1" si="231"/>
        <v/>
      </c>
      <c r="HY89" s="161" t="str">
        <f t="shared" ca="1" si="231"/>
        <v/>
      </c>
      <c r="HZ89" s="161">
        <f t="shared" ca="1" si="318"/>
        <v>0</v>
      </c>
      <c r="IA89" s="244">
        <f t="shared" ca="1" si="319"/>
        <v>0</v>
      </c>
    </row>
    <row r="90" spans="2:235">
      <c r="B90" s="129">
        <v>76</v>
      </c>
      <c r="C90" s="295"/>
      <c r="D90" s="296"/>
      <c r="E90" s="297"/>
      <c r="F90" s="298"/>
      <c r="G90" s="18"/>
      <c r="H90" s="3"/>
      <c r="I90" s="3"/>
      <c r="J90" s="4"/>
      <c r="K90" s="295"/>
      <c r="L90" s="296"/>
      <c r="M90" s="208"/>
      <c r="N90" s="19"/>
      <c r="O90" s="11"/>
      <c r="P90" s="19"/>
      <c r="Q90" s="11"/>
      <c r="R90" s="3"/>
      <c r="S90" s="5"/>
      <c r="T90" s="6"/>
      <c r="U90" s="1"/>
      <c r="V90" s="8"/>
      <c r="W90" s="2"/>
      <c r="X90" s="8"/>
      <c r="Y90" s="9"/>
      <c r="Z90" s="10"/>
      <c r="AA90" s="9"/>
      <c r="AB90" s="10"/>
      <c r="AC90" s="9"/>
      <c r="AD90" s="10"/>
      <c r="AE90" s="9"/>
      <c r="AF90" s="10"/>
      <c r="AG90" s="9"/>
      <c r="AH90" s="10"/>
      <c r="AI90" s="9"/>
      <c r="AJ90" s="15"/>
      <c r="AK90" s="16"/>
      <c r="AL90" s="15"/>
      <c r="AM90" s="16"/>
      <c r="AN90" s="15"/>
      <c r="AO90" s="16"/>
      <c r="AP90" s="15"/>
      <c r="AQ90" s="16"/>
      <c r="AR90" s="15"/>
      <c r="AS90" s="16"/>
      <c r="AT90" s="15"/>
      <c r="AU90" s="16"/>
      <c r="AV90" s="216"/>
      <c r="AW90" s="210"/>
      <c r="AX90" s="12"/>
      <c r="AY90" s="19"/>
      <c r="AZ90" s="226"/>
      <c r="BA90" s="211"/>
      <c r="BB90" s="214" t="str">
        <f t="shared" ca="1" si="182"/>
        <v/>
      </c>
      <c r="BC90" s="209"/>
      <c r="BD90" s="209"/>
      <c r="BE90" s="130">
        <f t="shared" ca="1" si="232"/>
        <v>0</v>
      </c>
      <c r="BF90" s="131"/>
      <c r="BG90" s="132" t="str">
        <f t="shared" ca="1" si="233"/>
        <v>○</v>
      </c>
      <c r="BH90" s="132" t="str">
        <f t="shared" ca="1" si="234"/>
        <v/>
      </c>
      <c r="BI90" s="132"/>
      <c r="BJ90" s="132" t="str">
        <f t="shared" ca="1" si="235"/>
        <v/>
      </c>
      <c r="BK90" s="132" t="str">
        <f t="shared" ca="1" si="236"/>
        <v>○</v>
      </c>
      <c r="BL90" s="132"/>
      <c r="BM90" s="132"/>
      <c r="BN90" s="132" t="str">
        <f t="shared" ca="1" si="237"/>
        <v/>
      </c>
      <c r="BO90" s="132" t="str">
        <f t="shared" ca="1" si="238"/>
        <v>○</v>
      </c>
      <c r="BP90" s="132" t="str">
        <f t="shared" ca="1" si="239"/>
        <v/>
      </c>
      <c r="BQ90" s="132"/>
      <c r="BR90" s="172"/>
      <c r="BS90" s="174"/>
      <c r="BT90" s="174"/>
      <c r="BU90" s="174"/>
      <c r="BV90" s="174"/>
      <c r="BW90" s="174"/>
      <c r="BX90" s="174"/>
      <c r="BY90" s="174"/>
      <c r="BZ90" s="174"/>
      <c r="CA90" s="174"/>
      <c r="CB90" s="174"/>
      <c r="CC90" s="174"/>
      <c r="CD90" s="174"/>
      <c r="CE90" s="175"/>
      <c r="CF90" s="26">
        <v>89</v>
      </c>
      <c r="CG90" s="136">
        <f t="shared" ca="1" si="240"/>
        <v>76</v>
      </c>
      <c r="CH90" s="289">
        <f t="shared" ca="1" si="241"/>
        <v>0</v>
      </c>
      <c r="CI90" s="290"/>
      <c r="CJ90" s="291">
        <f t="shared" ca="1" si="242"/>
        <v>0</v>
      </c>
      <c r="CK90" s="292"/>
      <c r="CL90" s="137">
        <f t="shared" ca="1" si="243"/>
        <v>0</v>
      </c>
      <c r="CM90" s="136">
        <f t="shared" ca="1" si="244"/>
        <v>0</v>
      </c>
      <c r="CN90" s="138">
        <f t="shared" ca="1" si="245"/>
        <v>0</v>
      </c>
      <c r="CO90" s="139">
        <f t="shared" ca="1" si="246"/>
        <v>0</v>
      </c>
      <c r="CP90" s="289">
        <f t="shared" ca="1" si="247"/>
        <v>0</v>
      </c>
      <c r="CQ90" s="290"/>
      <c r="CR90" s="241">
        <f t="shared" ca="1" si="248"/>
        <v>1</v>
      </c>
      <c r="CS90" s="140">
        <f t="shared" ca="1" si="249"/>
        <v>0</v>
      </c>
      <c r="CT90" s="256">
        <f t="shared" ca="1" si="183"/>
        <v>12</v>
      </c>
      <c r="CU90" s="141">
        <f t="shared" ca="1" si="250"/>
        <v>0</v>
      </c>
      <c r="CV90" s="142">
        <f t="shared" ca="1" si="251"/>
        <v>0</v>
      </c>
      <c r="CW90" s="143">
        <f t="shared" ca="1" si="252"/>
        <v>0</v>
      </c>
      <c r="CX90" s="143">
        <f t="shared" ca="1" si="184"/>
        <v>0</v>
      </c>
      <c r="CY90" s="257">
        <f t="shared" ca="1" si="253"/>
        <v>0</v>
      </c>
      <c r="CZ90" s="136">
        <f t="shared" ca="1" si="254"/>
        <v>0</v>
      </c>
      <c r="DA90" s="144">
        <f t="shared" ca="1" si="255"/>
        <v>0</v>
      </c>
      <c r="DB90" s="143">
        <f t="shared" ca="1" si="256"/>
        <v>0</v>
      </c>
      <c r="DC90" s="143">
        <f t="shared" ca="1" si="257"/>
        <v>0</v>
      </c>
      <c r="DD90" s="136">
        <f t="shared" ca="1" si="258"/>
        <v>0</v>
      </c>
      <c r="DE90" s="242">
        <f t="shared" ca="1" si="259"/>
        <v>0</v>
      </c>
      <c r="DF90" s="136">
        <f t="shared" ca="1" si="260"/>
        <v>0</v>
      </c>
      <c r="DG90" s="145">
        <f t="shared" ca="1" si="261"/>
        <v>0</v>
      </c>
      <c r="DH90" s="146">
        <f t="shared" ca="1" si="262"/>
        <v>0</v>
      </c>
      <c r="DI90" s="242">
        <f t="shared" ca="1" si="263"/>
        <v>0</v>
      </c>
      <c r="DJ90" s="147"/>
      <c r="DK90" s="148">
        <f t="shared" ca="1" si="264"/>
        <v>0</v>
      </c>
      <c r="DL90" s="148">
        <f t="shared" ca="1" si="265"/>
        <v>0</v>
      </c>
      <c r="DM90" s="149">
        <f t="shared" ca="1" si="266"/>
        <v>0</v>
      </c>
      <c r="DN90" s="150">
        <f t="shared" ca="1" si="267"/>
        <v>1</v>
      </c>
      <c r="DO90" s="147"/>
      <c r="DP90" s="151">
        <f t="shared" ca="1" si="268"/>
        <v>0</v>
      </c>
      <c r="DQ90" s="152">
        <f t="shared" ca="1" si="269"/>
        <v>0</v>
      </c>
      <c r="DR90" s="152">
        <f t="shared" ca="1" si="185"/>
        <v>0</v>
      </c>
      <c r="DS90" s="152" t="str">
        <f t="shared" ca="1" si="186"/>
        <v/>
      </c>
      <c r="DT90" s="152">
        <f t="shared" ca="1" si="187"/>
        <v>0</v>
      </c>
      <c r="DU90" s="152" t="str">
        <f t="shared" ca="1" si="188"/>
        <v/>
      </c>
      <c r="DV90" s="153"/>
      <c r="DW90" s="151">
        <f t="shared" ca="1" si="189"/>
        <v>0</v>
      </c>
      <c r="DX90" s="145">
        <f t="shared" ca="1" si="190"/>
        <v>0</v>
      </c>
      <c r="DY90" s="145">
        <f t="shared" ca="1" si="191"/>
        <v>0</v>
      </c>
      <c r="DZ90" s="145">
        <f t="shared" ca="1" si="192"/>
        <v>0</v>
      </c>
      <c r="EA90" s="145">
        <f t="shared" ca="1" si="193"/>
        <v>0</v>
      </c>
      <c r="EB90" s="145">
        <f t="shared" ca="1" si="194"/>
        <v>0</v>
      </c>
      <c r="EC90" s="145">
        <f t="shared" ca="1" si="195"/>
        <v>0</v>
      </c>
      <c r="ED90" s="145">
        <f t="shared" ca="1" si="196"/>
        <v>0</v>
      </c>
      <c r="EE90" s="145">
        <f t="shared" ca="1" si="197"/>
        <v>0</v>
      </c>
      <c r="EF90" s="145">
        <f t="shared" ca="1" si="198"/>
        <v>0</v>
      </c>
      <c r="EG90" s="145">
        <f t="shared" ca="1" si="199"/>
        <v>0</v>
      </c>
      <c r="EH90" s="145">
        <f t="shared" ca="1" si="200"/>
        <v>0</v>
      </c>
      <c r="EI90" s="152">
        <f t="shared" ca="1" si="270"/>
        <v>0</v>
      </c>
      <c r="EJ90" s="152">
        <f t="shared" ca="1" si="271"/>
        <v>0</v>
      </c>
      <c r="EK90" s="152">
        <f t="shared" ca="1" si="272"/>
        <v>0</v>
      </c>
      <c r="EL90" s="152">
        <f t="shared" ca="1" si="273"/>
        <v>0</v>
      </c>
      <c r="EM90" s="152">
        <f t="shared" ca="1" si="274"/>
        <v>0</v>
      </c>
      <c r="EN90" s="152">
        <f t="shared" ca="1" si="275"/>
        <v>0</v>
      </c>
      <c r="EO90" s="152">
        <f t="shared" ca="1" si="276"/>
        <v>0</v>
      </c>
      <c r="EP90" s="152">
        <f t="shared" ca="1" si="277"/>
        <v>0</v>
      </c>
      <c r="EQ90" s="152">
        <f t="shared" ca="1" si="278"/>
        <v>0</v>
      </c>
      <c r="ER90" s="152">
        <f t="shared" ca="1" si="279"/>
        <v>0</v>
      </c>
      <c r="ES90" s="152">
        <f t="shared" ca="1" si="280"/>
        <v>0</v>
      </c>
      <c r="ET90" s="152">
        <f t="shared" ca="1" si="281"/>
        <v>0</v>
      </c>
      <c r="EU90" s="154">
        <f t="shared" ca="1" si="201"/>
        <v>0</v>
      </c>
      <c r="EV90" s="152" t="str">
        <f t="shared" ca="1" si="202"/>
        <v/>
      </c>
      <c r="EW90" s="152" t="str">
        <f t="shared" ca="1" si="203"/>
        <v/>
      </c>
      <c r="EX90" s="152" t="str">
        <f t="shared" ca="1" si="204"/>
        <v/>
      </c>
      <c r="EY90" s="152" t="str">
        <f t="shared" ca="1" si="205"/>
        <v/>
      </c>
      <c r="EZ90" s="152" t="str">
        <f t="shared" ca="1" si="206"/>
        <v/>
      </c>
      <c r="FA90" s="152" t="str">
        <f t="shared" ca="1" si="207"/>
        <v/>
      </c>
      <c r="FB90" s="152" t="str">
        <f t="shared" ca="1" si="208"/>
        <v/>
      </c>
      <c r="FC90" s="152" t="str">
        <f t="shared" ca="1" si="209"/>
        <v/>
      </c>
      <c r="FD90" s="152" t="str">
        <f t="shared" ca="1" si="210"/>
        <v/>
      </c>
      <c r="FE90" s="152" t="str">
        <f t="shared" ca="1" si="211"/>
        <v/>
      </c>
      <c r="FF90" s="152" t="str">
        <f t="shared" ca="1" si="212"/>
        <v/>
      </c>
      <c r="FG90" s="152" t="str">
        <f t="shared" ca="1" si="213"/>
        <v/>
      </c>
      <c r="FH90" s="154">
        <f t="shared" ca="1" si="320"/>
        <v>0</v>
      </c>
      <c r="FI90" s="152">
        <f t="shared" ca="1" si="214"/>
        <v>0</v>
      </c>
      <c r="FJ90" s="153"/>
      <c r="FK90" s="152">
        <f t="shared" ca="1" si="282"/>
        <v>0</v>
      </c>
      <c r="FL90" s="152">
        <f t="shared" ca="1" si="283"/>
        <v>0</v>
      </c>
      <c r="FM90" s="152">
        <f t="shared" ca="1" si="284"/>
        <v>0</v>
      </c>
      <c r="FN90" s="152">
        <f t="shared" ca="1" si="285"/>
        <v>0</v>
      </c>
      <c r="FO90" s="153"/>
      <c r="FP90" s="158" t="str">
        <f t="shared" ca="1" si="286"/>
        <v/>
      </c>
      <c r="FQ90" s="243" t="str">
        <f t="shared" ca="1" si="287"/>
        <v/>
      </c>
      <c r="FR90" s="159" t="str">
        <f t="shared" ca="1" si="288"/>
        <v/>
      </c>
      <c r="FS90" s="160"/>
      <c r="FT90" s="161">
        <f t="shared" ca="1" si="289"/>
        <v>0</v>
      </c>
      <c r="FU90" s="162">
        <f t="shared" ca="1" si="290"/>
        <v>0</v>
      </c>
      <c r="FV90" s="162">
        <f t="shared" ca="1" si="291"/>
        <v>0</v>
      </c>
      <c r="FW90" s="162">
        <f t="shared" ca="1" si="292"/>
        <v>0</v>
      </c>
      <c r="FX90" s="162">
        <f t="shared" ca="1" si="293"/>
        <v>0</v>
      </c>
      <c r="FY90" s="162">
        <f t="shared" ca="1" si="294"/>
        <v>0</v>
      </c>
      <c r="FZ90" s="162">
        <f t="shared" ca="1" si="295"/>
        <v>0</v>
      </c>
      <c r="GA90" s="162">
        <f t="shared" ca="1" si="296"/>
        <v>0</v>
      </c>
      <c r="GB90" s="162">
        <f t="shared" ca="1" si="297"/>
        <v>0</v>
      </c>
      <c r="GC90" s="162">
        <f t="shared" ca="1" si="298"/>
        <v>0</v>
      </c>
      <c r="GD90" s="162">
        <f t="shared" ca="1" si="299"/>
        <v>0</v>
      </c>
      <c r="GE90" s="162">
        <f t="shared" ca="1" si="300"/>
        <v>0</v>
      </c>
      <c r="GF90" s="162">
        <f t="shared" ca="1" si="301"/>
        <v>0</v>
      </c>
      <c r="GG90" s="161">
        <f t="shared" ca="1" si="302"/>
        <v>0</v>
      </c>
      <c r="GH90" s="161">
        <f t="shared" ca="1" si="303"/>
        <v>0</v>
      </c>
      <c r="GI90" s="161">
        <f t="shared" ca="1" si="304"/>
        <v>0</v>
      </c>
      <c r="GJ90" s="161">
        <f t="shared" ca="1" si="305"/>
        <v>0</v>
      </c>
      <c r="GK90" s="161">
        <f t="shared" ca="1" si="306"/>
        <v>0</v>
      </c>
      <c r="GL90" s="157"/>
      <c r="GM90" s="163">
        <f t="shared" ca="1" si="215"/>
        <v>0</v>
      </c>
      <c r="GN90" s="163">
        <f t="shared" ca="1" si="216"/>
        <v>0</v>
      </c>
      <c r="GO90" s="163">
        <f t="shared" ca="1" si="217"/>
        <v>0</v>
      </c>
      <c r="GP90" s="163">
        <f t="shared" ca="1" si="218"/>
        <v>0</v>
      </c>
      <c r="GQ90" s="163">
        <f t="shared" ca="1" si="219"/>
        <v>0</v>
      </c>
      <c r="GR90" s="163">
        <f t="shared" ca="1" si="220"/>
        <v>0</v>
      </c>
      <c r="GS90" s="163">
        <f t="shared" ca="1" si="221"/>
        <v>0</v>
      </c>
      <c r="GT90" s="163">
        <f t="shared" ca="1" si="222"/>
        <v>0</v>
      </c>
      <c r="GU90" s="163">
        <f t="shared" ca="1" si="223"/>
        <v>0</v>
      </c>
      <c r="GV90" s="163">
        <f t="shared" ca="1" si="224"/>
        <v>0</v>
      </c>
      <c r="GW90" s="163">
        <f t="shared" ca="1" si="225"/>
        <v>0</v>
      </c>
      <c r="GX90" s="164">
        <f t="shared" ca="1" si="226"/>
        <v>0</v>
      </c>
      <c r="GY90" s="165">
        <f t="shared" ca="1" si="307"/>
        <v>0</v>
      </c>
      <c r="GZ90" s="165">
        <f t="shared" ca="1" si="308"/>
        <v>0</v>
      </c>
      <c r="HA90" s="166">
        <f t="shared" ca="1" si="309"/>
        <v>0</v>
      </c>
      <c r="HB90" s="245">
        <f t="shared" ca="1" si="310"/>
        <v>1</v>
      </c>
      <c r="HC90" s="166">
        <f t="shared" ca="1" si="311"/>
        <v>0</v>
      </c>
      <c r="HD90" s="167">
        <f t="shared" ca="1" si="227"/>
        <v>0</v>
      </c>
      <c r="HE90" s="168">
        <f t="shared" ca="1" si="228"/>
        <v>0</v>
      </c>
      <c r="HF90" s="169">
        <f t="shared" ca="1" si="229"/>
        <v>0</v>
      </c>
      <c r="HG90" s="170" t="str">
        <f t="shared" ca="1" si="312"/>
        <v/>
      </c>
      <c r="HH90" s="171">
        <f t="shared" ca="1" si="313"/>
        <v>0</v>
      </c>
      <c r="HI90" s="246" t="str">
        <f t="shared" ca="1" si="314"/>
        <v/>
      </c>
      <c r="HJ90" s="221">
        <f t="shared" ca="1" si="315"/>
        <v>0</v>
      </c>
      <c r="HK90" s="249">
        <f t="shared" ca="1" si="316"/>
        <v>1</v>
      </c>
      <c r="HL90" s="197">
        <f t="shared" ca="1" si="317"/>
        <v>0</v>
      </c>
      <c r="HN90" s="162" t="str">
        <f t="shared" ca="1" si="230"/>
        <v/>
      </c>
      <c r="HO90" s="161" t="str">
        <f t="shared" ca="1" si="230"/>
        <v/>
      </c>
      <c r="HP90" s="161" t="str">
        <f t="shared" ca="1" si="230"/>
        <v/>
      </c>
      <c r="HQ90" s="161" t="str">
        <f t="shared" ca="1" si="230"/>
        <v/>
      </c>
      <c r="HR90" s="161" t="str">
        <f t="shared" ca="1" si="230"/>
        <v/>
      </c>
      <c r="HS90" s="161" t="str">
        <f t="shared" ca="1" si="230"/>
        <v/>
      </c>
      <c r="HT90" s="161" t="str">
        <f t="shared" ca="1" si="231"/>
        <v/>
      </c>
      <c r="HU90" s="161" t="str">
        <f t="shared" ca="1" si="231"/>
        <v/>
      </c>
      <c r="HV90" s="161" t="str">
        <f t="shared" ca="1" si="231"/>
        <v/>
      </c>
      <c r="HW90" s="161" t="str">
        <f t="shared" ca="1" si="231"/>
        <v/>
      </c>
      <c r="HX90" s="161" t="str">
        <f t="shared" ca="1" si="231"/>
        <v/>
      </c>
      <c r="HY90" s="161" t="str">
        <f t="shared" ca="1" si="231"/>
        <v/>
      </c>
      <c r="HZ90" s="161">
        <f t="shared" ca="1" si="318"/>
        <v>0</v>
      </c>
      <c r="IA90" s="244">
        <f t="shared" ca="1" si="319"/>
        <v>0</v>
      </c>
    </row>
    <row r="91" spans="2:235">
      <c r="B91" s="129">
        <v>77</v>
      </c>
      <c r="C91" s="295"/>
      <c r="D91" s="296"/>
      <c r="E91" s="297"/>
      <c r="F91" s="298"/>
      <c r="G91" s="18"/>
      <c r="H91" s="3"/>
      <c r="I91" s="3"/>
      <c r="J91" s="4"/>
      <c r="K91" s="295"/>
      <c r="L91" s="296"/>
      <c r="M91" s="208"/>
      <c r="N91" s="19"/>
      <c r="O91" s="11"/>
      <c r="P91" s="19"/>
      <c r="Q91" s="11"/>
      <c r="R91" s="3"/>
      <c r="S91" s="5"/>
      <c r="T91" s="6"/>
      <c r="U91" s="1"/>
      <c r="V91" s="8"/>
      <c r="W91" s="2"/>
      <c r="X91" s="8"/>
      <c r="Y91" s="9"/>
      <c r="Z91" s="10"/>
      <c r="AA91" s="9"/>
      <c r="AB91" s="10"/>
      <c r="AC91" s="9"/>
      <c r="AD91" s="10"/>
      <c r="AE91" s="9"/>
      <c r="AF91" s="10"/>
      <c r="AG91" s="9"/>
      <c r="AH91" s="10"/>
      <c r="AI91" s="9"/>
      <c r="AJ91" s="15"/>
      <c r="AK91" s="16"/>
      <c r="AL91" s="15"/>
      <c r="AM91" s="16"/>
      <c r="AN91" s="15"/>
      <c r="AO91" s="16"/>
      <c r="AP91" s="15"/>
      <c r="AQ91" s="16"/>
      <c r="AR91" s="15"/>
      <c r="AS91" s="16"/>
      <c r="AT91" s="15"/>
      <c r="AU91" s="16"/>
      <c r="AV91" s="216"/>
      <c r="AW91" s="210"/>
      <c r="AX91" s="12"/>
      <c r="AY91" s="19"/>
      <c r="AZ91" s="226"/>
      <c r="BA91" s="211"/>
      <c r="BB91" s="214" t="str">
        <f t="shared" ca="1" si="182"/>
        <v/>
      </c>
      <c r="BC91" s="209"/>
      <c r="BD91" s="209"/>
      <c r="BE91" s="130">
        <f t="shared" ca="1" si="232"/>
        <v>0</v>
      </c>
      <c r="BF91" s="131"/>
      <c r="BG91" s="132" t="str">
        <f t="shared" ca="1" si="233"/>
        <v>○</v>
      </c>
      <c r="BH91" s="132" t="str">
        <f t="shared" ca="1" si="234"/>
        <v/>
      </c>
      <c r="BI91" s="132"/>
      <c r="BJ91" s="132" t="str">
        <f t="shared" ca="1" si="235"/>
        <v/>
      </c>
      <c r="BK91" s="132" t="str">
        <f t="shared" ca="1" si="236"/>
        <v>○</v>
      </c>
      <c r="BL91" s="132"/>
      <c r="BM91" s="132"/>
      <c r="BN91" s="132" t="str">
        <f t="shared" ca="1" si="237"/>
        <v/>
      </c>
      <c r="BO91" s="132" t="str">
        <f t="shared" ca="1" si="238"/>
        <v>○</v>
      </c>
      <c r="BP91" s="132" t="str">
        <f t="shared" ca="1" si="239"/>
        <v/>
      </c>
      <c r="BQ91" s="132"/>
      <c r="BR91" s="172"/>
      <c r="BS91" s="174"/>
      <c r="BT91" s="174"/>
      <c r="BU91" s="174"/>
      <c r="BV91" s="174"/>
      <c r="BW91" s="174"/>
      <c r="BX91" s="174"/>
      <c r="BY91" s="174"/>
      <c r="BZ91" s="174"/>
      <c r="CA91" s="174"/>
      <c r="CB91" s="174"/>
      <c r="CC91" s="174"/>
      <c r="CD91" s="174"/>
      <c r="CE91" s="175"/>
      <c r="CF91" s="26">
        <v>90</v>
      </c>
      <c r="CG91" s="136">
        <f t="shared" ca="1" si="240"/>
        <v>77</v>
      </c>
      <c r="CH91" s="289">
        <f t="shared" ca="1" si="241"/>
        <v>0</v>
      </c>
      <c r="CI91" s="290"/>
      <c r="CJ91" s="291">
        <f t="shared" ca="1" si="242"/>
        <v>0</v>
      </c>
      <c r="CK91" s="292"/>
      <c r="CL91" s="137">
        <f t="shared" ca="1" si="243"/>
        <v>0</v>
      </c>
      <c r="CM91" s="136">
        <f t="shared" ca="1" si="244"/>
        <v>0</v>
      </c>
      <c r="CN91" s="138">
        <f t="shared" ca="1" si="245"/>
        <v>0</v>
      </c>
      <c r="CO91" s="139">
        <f t="shared" ca="1" si="246"/>
        <v>0</v>
      </c>
      <c r="CP91" s="289">
        <f t="shared" ca="1" si="247"/>
        <v>0</v>
      </c>
      <c r="CQ91" s="290"/>
      <c r="CR91" s="241">
        <f t="shared" ca="1" si="248"/>
        <v>1</v>
      </c>
      <c r="CS91" s="140">
        <f t="shared" ca="1" si="249"/>
        <v>0</v>
      </c>
      <c r="CT91" s="256">
        <f t="shared" ca="1" si="183"/>
        <v>12</v>
      </c>
      <c r="CU91" s="141">
        <f t="shared" ca="1" si="250"/>
        <v>0</v>
      </c>
      <c r="CV91" s="142">
        <f t="shared" ca="1" si="251"/>
        <v>0</v>
      </c>
      <c r="CW91" s="143">
        <f t="shared" ca="1" si="252"/>
        <v>0</v>
      </c>
      <c r="CX91" s="143">
        <f t="shared" ca="1" si="184"/>
        <v>0</v>
      </c>
      <c r="CY91" s="257">
        <f t="shared" ca="1" si="253"/>
        <v>0</v>
      </c>
      <c r="CZ91" s="136">
        <f t="shared" ca="1" si="254"/>
        <v>0</v>
      </c>
      <c r="DA91" s="144">
        <f t="shared" ca="1" si="255"/>
        <v>0</v>
      </c>
      <c r="DB91" s="143">
        <f t="shared" ca="1" si="256"/>
        <v>0</v>
      </c>
      <c r="DC91" s="143">
        <f t="shared" ca="1" si="257"/>
        <v>0</v>
      </c>
      <c r="DD91" s="136">
        <f t="shared" ca="1" si="258"/>
        <v>0</v>
      </c>
      <c r="DE91" s="242">
        <f t="shared" ca="1" si="259"/>
        <v>0</v>
      </c>
      <c r="DF91" s="136">
        <f t="shared" ca="1" si="260"/>
        <v>0</v>
      </c>
      <c r="DG91" s="145">
        <f t="shared" ca="1" si="261"/>
        <v>0</v>
      </c>
      <c r="DH91" s="146">
        <f t="shared" ca="1" si="262"/>
        <v>0</v>
      </c>
      <c r="DI91" s="242">
        <f t="shared" ca="1" si="263"/>
        <v>0</v>
      </c>
      <c r="DJ91" s="147"/>
      <c r="DK91" s="148">
        <f t="shared" ca="1" si="264"/>
        <v>0</v>
      </c>
      <c r="DL91" s="148">
        <f t="shared" ca="1" si="265"/>
        <v>0</v>
      </c>
      <c r="DM91" s="149">
        <f t="shared" ca="1" si="266"/>
        <v>0</v>
      </c>
      <c r="DN91" s="150">
        <f t="shared" ca="1" si="267"/>
        <v>1</v>
      </c>
      <c r="DO91" s="147"/>
      <c r="DP91" s="151">
        <f t="shared" ca="1" si="268"/>
        <v>0</v>
      </c>
      <c r="DQ91" s="152">
        <f t="shared" ca="1" si="269"/>
        <v>0</v>
      </c>
      <c r="DR91" s="152">
        <f t="shared" ca="1" si="185"/>
        <v>0</v>
      </c>
      <c r="DS91" s="152" t="str">
        <f t="shared" ca="1" si="186"/>
        <v/>
      </c>
      <c r="DT91" s="152">
        <f t="shared" ca="1" si="187"/>
        <v>0</v>
      </c>
      <c r="DU91" s="152" t="str">
        <f t="shared" ca="1" si="188"/>
        <v/>
      </c>
      <c r="DV91" s="153"/>
      <c r="DW91" s="151">
        <f t="shared" ca="1" si="189"/>
        <v>0</v>
      </c>
      <c r="DX91" s="145">
        <f t="shared" ca="1" si="190"/>
        <v>0</v>
      </c>
      <c r="DY91" s="145">
        <f t="shared" ca="1" si="191"/>
        <v>0</v>
      </c>
      <c r="DZ91" s="145">
        <f t="shared" ca="1" si="192"/>
        <v>0</v>
      </c>
      <c r="EA91" s="145">
        <f t="shared" ca="1" si="193"/>
        <v>0</v>
      </c>
      <c r="EB91" s="145">
        <f t="shared" ca="1" si="194"/>
        <v>0</v>
      </c>
      <c r="EC91" s="145">
        <f t="shared" ca="1" si="195"/>
        <v>0</v>
      </c>
      <c r="ED91" s="145">
        <f t="shared" ca="1" si="196"/>
        <v>0</v>
      </c>
      <c r="EE91" s="145">
        <f t="shared" ca="1" si="197"/>
        <v>0</v>
      </c>
      <c r="EF91" s="145">
        <f t="shared" ca="1" si="198"/>
        <v>0</v>
      </c>
      <c r="EG91" s="145">
        <f t="shared" ca="1" si="199"/>
        <v>0</v>
      </c>
      <c r="EH91" s="145">
        <f t="shared" ca="1" si="200"/>
        <v>0</v>
      </c>
      <c r="EI91" s="152">
        <f t="shared" ca="1" si="270"/>
        <v>0</v>
      </c>
      <c r="EJ91" s="152">
        <f t="shared" ca="1" si="271"/>
        <v>0</v>
      </c>
      <c r="EK91" s="152">
        <f t="shared" ca="1" si="272"/>
        <v>0</v>
      </c>
      <c r="EL91" s="152">
        <f t="shared" ca="1" si="273"/>
        <v>0</v>
      </c>
      <c r="EM91" s="152">
        <f t="shared" ca="1" si="274"/>
        <v>0</v>
      </c>
      <c r="EN91" s="152">
        <f t="shared" ca="1" si="275"/>
        <v>0</v>
      </c>
      <c r="EO91" s="152">
        <f t="shared" ca="1" si="276"/>
        <v>0</v>
      </c>
      <c r="EP91" s="152">
        <f t="shared" ca="1" si="277"/>
        <v>0</v>
      </c>
      <c r="EQ91" s="152">
        <f t="shared" ca="1" si="278"/>
        <v>0</v>
      </c>
      <c r="ER91" s="152">
        <f t="shared" ca="1" si="279"/>
        <v>0</v>
      </c>
      <c r="ES91" s="152">
        <f t="shared" ca="1" si="280"/>
        <v>0</v>
      </c>
      <c r="ET91" s="152">
        <f t="shared" ca="1" si="281"/>
        <v>0</v>
      </c>
      <c r="EU91" s="154">
        <f t="shared" ca="1" si="201"/>
        <v>0</v>
      </c>
      <c r="EV91" s="152" t="str">
        <f t="shared" ca="1" si="202"/>
        <v/>
      </c>
      <c r="EW91" s="152" t="str">
        <f t="shared" ca="1" si="203"/>
        <v/>
      </c>
      <c r="EX91" s="152" t="str">
        <f t="shared" ca="1" si="204"/>
        <v/>
      </c>
      <c r="EY91" s="152" t="str">
        <f t="shared" ca="1" si="205"/>
        <v/>
      </c>
      <c r="EZ91" s="152" t="str">
        <f t="shared" ca="1" si="206"/>
        <v/>
      </c>
      <c r="FA91" s="152" t="str">
        <f t="shared" ca="1" si="207"/>
        <v/>
      </c>
      <c r="FB91" s="152" t="str">
        <f t="shared" ca="1" si="208"/>
        <v/>
      </c>
      <c r="FC91" s="152" t="str">
        <f t="shared" ca="1" si="209"/>
        <v/>
      </c>
      <c r="FD91" s="152" t="str">
        <f t="shared" ca="1" si="210"/>
        <v/>
      </c>
      <c r="FE91" s="152" t="str">
        <f t="shared" ca="1" si="211"/>
        <v/>
      </c>
      <c r="FF91" s="152" t="str">
        <f t="shared" ca="1" si="212"/>
        <v/>
      </c>
      <c r="FG91" s="152" t="str">
        <f t="shared" ca="1" si="213"/>
        <v/>
      </c>
      <c r="FH91" s="154">
        <f t="shared" ca="1" si="320"/>
        <v>0</v>
      </c>
      <c r="FI91" s="152">
        <f t="shared" ca="1" si="214"/>
        <v>0</v>
      </c>
      <c r="FJ91" s="153"/>
      <c r="FK91" s="152">
        <f t="shared" ca="1" si="282"/>
        <v>0</v>
      </c>
      <c r="FL91" s="152">
        <f t="shared" ca="1" si="283"/>
        <v>0</v>
      </c>
      <c r="FM91" s="152">
        <f t="shared" ca="1" si="284"/>
        <v>0</v>
      </c>
      <c r="FN91" s="152">
        <f t="shared" ca="1" si="285"/>
        <v>0</v>
      </c>
      <c r="FO91" s="153"/>
      <c r="FP91" s="158" t="str">
        <f t="shared" ca="1" si="286"/>
        <v/>
      </c>
      <c r="FQ91" s="243" t="str">
        <f t="shared" ca="1" si="287"/>
        <v/>
      </c>
      <c r="FR91" s="159" t="str">
        <f t="shared" ca="1" si="288"/>
        <v/>
      </c>
      <c r="FS91" s="160"/>
      <c r="FT91" s="161">
        <f t="shared" ca="1" si="289"/>
        <v>0</v>
      </c>
      <c r="FU91" s="162">
        <f t="shared" ca="1" si="290"/>
        <v>0</v>
      </c>
      <c r="FV91" s="162">
        <f t="shared" ca="1" si="291"/>
        <v>0</v>
      </c>
      <c r="FW91" s="162">
        <f t="shared" ca="1" si="292"/>
        <v>0</v>
      </c>
      <c r="FX91" s="162">
        <f t="shared" ca="1" si="293"/>
        <v>0</v>
      </c>
      <c r="FY91" s="162">
        <f t="shared" ca="1" si="294"/>
        <v>0</v>
      </c>
      <c r="FZ91" s="162">
        <f t="shared" ca="1" si="295"/>
        <v>0</v>
      </c>
      <c r="GA91" s="162">
        <f t="shared" ca="1" si="296"/>
        <v>0</v>
      </c>
      <c r="GB91" s="162">
        <f t="shared" ca="1" si="297"/>
        <v>0</v>
      </c>
      <c r="GC91" s="162">
        <f t="shared" ca="1" si="298"/>
        <v>0</v>
      </c>
      <c r="GD91" s="162">
        <f t="shared" ca="1" si="299"/>
        <v>0</v>
      </c>
      <c r="GE91" s="162">
        <f t="shared" ca="1" si="300"/>
        <v>0</v>
      </c>
      <c r="GF91" s="162">
        <f t="shared" ca="1" si="301"/>
        <v>0</v>
      </c>
      <c r="GG91" s="161">
        <f t="shared" ca="1" si="302"/>
        <v>0</v>
      </c>
      <c r="GH91" s="161">
        <f t="shared" ca="1" si="303"/>
        <v>0</v>
      </c>
      <c r="GI91" s="161">
        <f t="shared" ca="1" si="304"/>
        <v>0</v>
      </c>
      <c r="GJ91" s="161">
        <f t="shared" ca="1" si="305"/>
        <v>0</v>
      </c>
      <c r="GK91" s="161">
        <f t="shared" ca="1" si="306"/>
        <v>0</v>
      </c>
      <c r="GL91" s="157"/>
      <c r="GM91" s="163">
        <f t="shared" ca="1" si="215"/>
        <v>0</v>
      </c>
      <c r="GN91" s="163">
        <f t="shared" ca="1" si="216"/>
        <v>0</v>
      </c>
      <c r="GO91" s="163">
        <f t="shared" ca="1" si="217"/>
        <v>0</v>
      </c>
      <c r="GP91" s="163">
        <f t="shared" ca="1" si="218"/>
        <v>0</v>
      </c>
      <c r="GQ91" s="163">
        <f t="shared" ca="1" si="219"/>
        <v>0</v>
      </c>
      <c r="GR91" s="163">
        <f t="shared" ca="1" si="220"/>
        <v>0</v>
      </c>
      <c r="GS91" s="163">
        <f t="shared" ca="1" si="221"/>
        <v>0</v>
      </c>
      <c r="GT91" s="163">
        <f t="shared" ca="1" si="222"/>
        <v>0</v>
      </c>
      <c r="GU91" s="163">
        <f t="shared" ca="1" si="223"/>
        <v>0</v>
      </c>
      <c r="GV91" s="163">
        <f t="shared" ca="1" si="224"/>
        <v>0</v>
      </c>
      <c r="GW91" s="163">
        <f t="shared" ca="1" si="225"/>
        <v>0</v>
      </c>
      <c r="GX91" s="164">
        <f t="shared" ca="1" si="226"/>
        <v>0</v>
      </c>
      <c r="GY91" s="165">
        <f t="shared" ca="1" si="307"/>
        <v>0</v>
      </c>
      <c r="GZ91" s="165">
        <f t="shared" ca="1" si="308"/>
        <v>0</v>
      </c>
      <c r="HA91" s="166">
        <f t="shared" ca="1" si="309"/>
        <v>0</v>
      </c>
      <c r="HB91" s="245">
        <f t="shared" ca="1" si="310"/>
        <v>1</v>
      </c>
      <c r="HC91" s="166">
        <f t="shared" ca="1" si="311"/>
        <v>0</v>
      </c>
      <c r="HD91" s="167">
        <f t="shared" ca="1" si="227"/>
        <v>0</v>
      </c>
      <c r="HE91" s="168">
        <f t="shared" ca="1" si="228"/>
        <v>0</v>
      </c>
      <c r="HF91" s="169">
        <f t="shared" ca="1" si="229"/>
        <v>0</v>
      </c>
      <c r="HG91" s="170" t="str">
        <f t="shared" ca="1" si="312"/>
        <v/>
      </c>
      <c r="HH91" s="171">
        <f t="shared" ca="1" si="313"/>
        <v>0</v>
      </c>
      <c r="HI91" s="246" t="str">
        <f t="shared" ca="1" si="314"/>
        <v/>
      </c>
      <c r="HJ91" s="221">
        <f t="shared" ca="1" si="315"/>
        <v>0</v>
      </c>
      <c r="HK91" s="249">
        <f t="shared" ca="1" si="316"/>
        <v>1</v>
      </c>
      <c r="HL91" s="197">
        <f t="shared" ca="1" si="317"/>
        <v>0</v>
      </c>
      <c r="HN91" s="162" t="str">
        <f t="shared" ca="1" si="230"/>
        <v/>
      </c>
      <c r="HO91" s="161" t="str">
        <f t="shared" ca="1" si="230"/>
        <v/>
      </c>
      <c r="HP91" s="161" t="str">
        <f t="shared" ca="1" si="230"/>
        <v/>
      </c>
      <c r="HQ91" s="161" t="str">
        <f t="shared" ca="1" si="230"/>
        <v/>
      </c>
      <c r="HR91" s="161" t="str">
        <f t="shared" ca="1" si="230"/>
        <v/>
      </c>
      <c r="HS91" s="161" t="str">
        <f t="shared" ca="1" si="230"/>
        <v/>
      </c>
      <c r="HT91" s="161" t="str">
        <f t="shared" ca="1" si="231"/>
        <v/>
      </c>
      <c r="HU91" s="161" t="str">
        <f t="shared" ca="1" si="231"/>
        <v/>
      </c>
      <c r="HV91" s="161" t="str">
        <f t="shared" ca="1" si="231"/>
        <v/>
      </c>
      <c r="HW91" s="161" t="str">
        <f t="shared" ca="1" si="231"/>
        <v/>
      </c>
      <c r="HX91" s="161" t="str">
        <f t="shared" ca="1" si="231"/>
        <v/>
      </c>
      <c r="HY91" s="161" t="str">
        <f t="shared" ca="1" si="231"/>
        <v/>
      </c>
      <c r="HZ91" s="161">
        <f t="shared" ca="1" si="318"/>
        <v>0</v>
      </c>
      <c r="IA91" s="244">
        <f t="shared" ca="1" si="319"/>
        <v>0</v>
      </c>
    </row>
    <row r="92" spans="2:235">
      <c r="B92" s="129">
        <v>78</v>
      </c>
      <c r="C92" s="295"/>
      <c r="D92" s="296"/>
      <c r="E92" s="297"/>
      <c r="F92" s="298"/>
      <c r="G92" s="18"/>
      <c r="H92" s="3"/>
      <c r="I92" s="3"/>
      <c r="J92" s="4"/>
      <c r="K92" s="295"/>
      <c r="L92" s="296"/>
      <c r="M92" s="208"/>
      <c r="N92" s="19"/>
      <c r="O92" s="11"/>
      <c r="P92" s="19"/>
      <c r="Q92" s="11"/>
      <c r="R92" s="3"/>
      <c r="S92" s="5"/>
      <c r="T92" s="6"/>
      <c r="U92" s="1"/>
      <c r="V92" s="8"/>
      <c r="W92" s="2"/>
      <c r="X92" s="8"/>
      <c r="Y92" s="9"/>
      <c r="Z92" s="10"/>
      <c r="AA92" s="9"/>
      <c r="AB92" s="10"/>
      <c r="AC92" s="9"/>
      <c r="AD92" s="10"/>
      <c r="AE92" s="9"/>
      <c r="AF92" s="10"/>
      <c r="AG92" s="9"/>
      <c r="AH92" s="10"/>
      <c r="AI92" s="9"/>
      <c r="AJ92" s="15"/>
      <c r="AK92" s="16"/>
      <c r="AL92" s="15"/>
      <c r="AM92" s="16"/>
      <c r="AN92" s="15"/>
      <c r="AO92" s="16"/>
      <c r="AP92" s="15"/>
      <c r="AQ92" s="16"/>
      <c r="AR92" s="15"/>
      <c r="AS92" s="16"/>
      <c r="AT92" s="15"/>
      <c r="AU92" s="16"/>
      <c r="AV92" s="216"/>
      <c r="AW92" s="210"/>
      <c r="AX92" s="12"/>
      <c r="AY92" s="19"/>
      <c r="AZ92" s="226"/>
      <c r="BA92" s="211"/>
      <c r="BB92" s="214" t="str">
        <f t="shared" ca="1" si="182"/>
        <v/>
      </c>
      <c r="BC92" s="209"/>
      <c r="BD92" s="209"/>
      <c r="BE92" s="130">
        <f t="shared" ca="1" si="232"/>
        <v>0</v>
      </c>
      <c r="BF92" s="131"/>
      <c r="BG92" s="132" t="str">
        <f t="shared" ca="1" si="233"/>
        <v>○</v>
      </c>
      <c r="BH92" s="132" t="str">
        <f t="shared" ca="1" si="234"/>
        <v/>
      </c>
      <c r="BI92" s="132"/>
      <c r="BJ92" s="132" t="str">
        <f t="shared" ca="1" si="235"/>
        <v/>
      </c>
      <c r="BK92" s="132" t="str">
        <f t="shared" ca="1" si="236"/>
        <v>○</v>
      </c>
      <c r="BL92" s="132"/>
      <c r="BM92" s="132"/>
      <c r="BN92" s="132" t="str">
        <f t="shared" ca="1" si="237"/>
        <v/>
      </c>
      <c r="BO92" s="132" t="str">
        <f t="shared" ca="1" si="238"/>
        <v>○</v>
      </c>
      <c r="BP92" s="132" t="str">
        <f t="shared" ca="1" si="239"/>
        <v/>
      </c>
      <c r="BQ92" s="132"/>
      <c r="BR92" s="172"/>
      <c r="BS92" s="174"/>
      <c r="BT92" s="174"/>
      <c r="BU92" s="174"/>
      <c r="BV92" s="174"/>
      <c r="BW92" s="174"/>
      <c r="BX92" s="174"/>
      <c r="BY92" s="174"/>
      <c r="BZ92" s="174"/>
      <c r="CA92" s="174"/>
      <c r="CB92" s="174"/>
      <c r="CC92" s="174"/>
      <c r="CD92" s="174"/>
      <c r="CE92" s="175"/>
      <c r="CF92" s="26">
        <v>91</v>
      </c>
      <c r="CG92" s="136">
        <f t="shared" ca="1" si="240"/>
        <v>78</v>
      </c>
      <c r="CH92" s="289">
        <f t="shared" ca="1" si="241"/>
        <v>0</v>
      </c>
      <c r="CI92" s="290"/>
      <c r="CJ92" s="291">
        <f t="shared" ca="1" si="242"/>
        <v>0</v>
      </c>
      <c r="CK92" s="292"/>
      <c r="CL92" s="137">
        <f t="shared" ca="1" si="243"/>
        <v>0</v>
      </c>
      <c r="CM92" s="136">
        <f t="shared" ca="1" si="244"/>
        <v>0</v>
      </c>
      <c r="CN92" s="138">
        <f t="shared" ca="1" si="245"/>
        <v>0</v>
      </c>
      <c r="CO92" s="139">
        <f t="shared" ca="1" si="246"/>
        <v>0</v>
      </c>
      <c r="CP92" s="289">
        <f t="shared" ca="1" si="247"/>
        <v>0</v>
      </c>
      <c r="CQ92" s="290"/>
      <c r="CR92" s="241">
        <f t="shared" ca="1" si="248"/>
        <v>1</v>
      </c>
      <c r="CS92" s="140">
        <f t="shared" ca="1" si="249"/>
        <v>0</v>
      </c>
      <c r="CT92" s="256">
        <f t="shared" ca="1" si="183"/>
        <v>12</v>
      </c>
      <c r="CU92" s="141">
        <f t="shared" ca="1" si="250"/>
        <v>0</v>
      </c>
      <c r="CV92" s="142">
        <f t="shared" ca="1" si="251"/>
        <v>0</v>
      </c>
      <c r="CW92" s="143">
        <f t="shared" ca="1" si="252"/>
        <v>0</v>
      </c>
      <c r="CX92" s="143">
        <f t="shared" ca="1" si="184"/>
        <v>0</v>
      </c>
      <c r="CY92" s="257">
        <f t="shared" ca="1" si="253"/>
        <v>0</v>
      </c>
      <c r="CZ92" s="136">
        <f t="shared" ca="1" si="254"/>
        <v>0</v>
      </c>
      <c r="DA92" s="144">
        <f t="shared" ca="1" si="255"/>
        <v>0</v>
      </c>
      <c r="DB92" s="143">
        <f t="shared" ca="1" si="256"/>
        <v>0</v>
      </c>
      <c r="DC92" s="143">
        <f t="shared" ca="1" si="257"/>
        <v>0</v>
      </c>
      <c r="DD92" s="136">
        <f t="shared" ca="1" si="258"/>
        <v>0</v>
      </c>
      <c r="DE92" s="242">
        <f t="shared" ca="1" si="259"/>
        <v>0</v>
      </c>
      <c r="DF92" s="136">
        <f t="shared" ca="1" si="260"/>
        <v>0</v>
      </c>
      <c r="DG92" s="145">
        <f t="shared" ca="1" si="261"/>
        <v>0</v>
      </c>
      <c r="DH92" s="146">
        <f t="shared" ca="1" si="262"/>
        <v>0</v>
      </c>
      <c r="DI92" s="242">
        <f t="shared" ca="1" si="263"/>
        <v>0</v>
      </c>
      <c r="DJ92" s="147"/>
      <c r="DK92" s="148">
        <f t="shared" ca="1" si="264"/>
        <v>0</v>
      </c>
      <c r="DL92" s="148">
        <f t="shared" ca="1" si="265"/>
        <v>0</v>
      </c>
      <c r="DM92" s="149">
        <f t="shared" ca="1" si="266"/>
        <v>0</v>
      </c>
      <c r="DN92" s="150">
        <f t="shared" ca="1" si="267"/>
        <v>1</v>
      </c>
      <c r="DO92" s="147"/>
      <c r="DP92" s="151">
        <f t="shared" ca="1" si="268"/>
        <v>0</v>
      </c>
      <c r="DQ92" s="152">
        <f t="shared" ca="1" si="269"/>
        <v>0</v>
      </c>
      <c r="DR92" s="152">
        <f t="shared" ca="1" si="185"/>
        <v>0</v>
      </c>
      <c r="DS92" s="152" t="str">
        <f t="shared" ca="1" si="186"/>
        <v/>
      </c>
      <c r="DT92" s="152">
        <f t="shared" ca="1" si="187"/>
        <v>0</v>
      </c>
      <c r="DU92" s="152" t="str">
        <f t="shared" ca="1" si="188"/>
        <v/>
      </c>
      <c r="DV92" s="153"/>
      <c r="DW92" s="151">
        <f t="shared" ca="1" si="189"/>
        <v>0</v>
      </c>
      <c r="DX92" s="145">
        <f t="shared" ca="1" si="190"/>
        <v>0</v>
      </c>
      <c r="DY92" s="145">
        <f t="shared" ca="1" si="191"/>
        <v>0</v>
      </c>
      <c r="DZ92" s="145">
        <f t="shared" ca="1" si="192"/>
        <v>0</v>
      </c>
      <c r="EA92" s="145">
        <f t="shared" ca="1" si="193"/>
        <v>0</v>
      </c>
      <c r="EB92" s="145">
        <f t="shared" ca="1" si="194"/>
        <v>0</v>
      </c>
      <c r="EC92" s="145">
        <f t="shared" ca="1" si="195"/>
        <v>0</v>
      </c>
      <c r="ED92" s="145">
        <f t="shared" ca="1" si="196"/>
        <v>0</v>
      </c>
      <c r="EE92" s="145">
        <f t="shared" ca="1" si="197"/>
        <v>0</v>
      </c>
      <c r="EF92" s="145">
        <f t="shared" ca="1" si="198"/>
        <v>0</v>
      </c>
      <c r="EG92" s="145">
        <f t="shared" ca="1" si="199"/>
        <v>0</v>
      </c>
      <c r="EH92" s="145">
        <f t="shared" ca="1" si="200"/>
        <v>0</v>
      </c>
      <c r="EI92" s="152">
        <f t="shared" ca="1" si="270"/>
        <v>0</v>
      </c>
      <c r="EJ92" s="152">
        <f t="shared" ca="1" si="271"/>
        <v>0</v>
      </c>
      <c r="EK92" s="152">
        <f t="shared" ca="1" si="272"/>
        <v>0</v>
      </c>
      <c r="EL92" s="152">
        <f t="shared" ca="1" si="273"/>
        <v>0</v>
      </c>
      <c r="EM92" s="152">
        <f t="shared" ca="1" si="274"/>
        <v>0</v>
      </c>
      <c r="EN92" s="152">
        <f t="shared" ca="1" si="275"/>
        <v>0</v>
      </c>
      <c r="EO92" s="152">
        <f t="shared" ca="1" si="276"/>
        <v>0</v>
      </c>
      <c r="EP92" s="152">
        <f t="shared" ca="1" si="277"/>
        <v>0</v>
      </c>
      <c r="EQ92" s="152">
        <f t="shared" ca="1" si="278"/>
        <v>0</v>
      </c>
      <c r="ER92" s="152">
        <f t="shared" ca="1" si="279"/>
        <v>0</v>
      </c>
      <c r="ES92" s="152">
        <f t="shared" ca="1" si="280"/>
        <v>0</v>
      </c>
      <c r="ET92" s="152">
        <f t="shared" ca="1" si="281"/>
        <v>0</v>
      </c>
      <c r="EU92" s="154">
        <f t="shared" ca="1" si="201"/>
        <v>0</v>
      </c>
      <c r="EV92" s="152" t="str">
        <f t="shared" ca="1" si="202"/>
        <v/>
      </c>
      <c r="EW92" s="152" t="str">
        <f t="shared" ca="1" si="203"/>
        <v/>
      </c>
      <c r="EX92" s="152" t="str">
        <f t="shared" ca="1" si="204"/>
        <v/>
      </c>
      <c r="EY92" s="152" t="str">
        <f t="shared" ca="1" si="205"/>
        <v/>
      </c>
      <c r="EZ92" s="152" t="str">
        <f t="shared" ca="1" si="206"/>
        <v/>
      </c>
      <c r="FA92" s="152" t="str">
        <f t="shared" ca="1" si="207"/>
        <v/>
      </c>
      <c r="FB92" s="152" t="str">
        <f t="shared" ca="1" si="208"/>
        <v/>
      </c>
      <c r="FC92" s="152" t="str">
        <f t="shared" ca="1" si="209"/>
        <v/>
      </c>
      <c r="FD92" s="152" t="str">
        <f t="shared" ca="1" si="210"/>
        <v/>
      </c>
      <c r="FE92" s="152" t="str">
        <f t="shared" ca="1" si="211"/>
        <v/>
      </c>
      <c r="FF92" s="152" t="str">
        <f t="shared" ca="1" si="212"/>
        <v/>
      </c>
      <c r="FG92" s="152" t="str">
        <f t="shared" ca="1" si="213"/>
        <v/>
      </c>
      <c r="FH92" s="154">
        <f t="shared" ca="1" si="320"/>
        <v>0</v>
      </c>
      <c r="FI92" s="152">
        <f t="shared" ca="1" si="214"/>
        <v>0</v>
      </c>
      <c r="FJ92" s="153"/>
      <c r="FK92" s="152">
        <f t="shared" ca="1" si="282"/>
        <v>0</v>
      </c>
      <c r="FL92" s="152">
        <f t="shared" ca="1" si="283"/>
        <v>0</v>
      </c>
      <c r="FM92" s="152">
        <f t="shared" ca="1" si="284"/>
        <v>0</v>
      </c>
      <c r="FN92" s="152">
        <f t="shared" ca="1" si="285"/>
        <v>0</v>
      </c>
      <c r="FO92" s="153"/>
      <c r="FP92" s="158" t="str">
        <f t="shared" ca="1" si="286"/>
        <v/>
      </c>
      <c r="FQ92" s="243" t="str">
        <f t="shared" ca="1" si="287"/>
        <v/>
      </c>
      <c r="FR92" s="159" t="str">
        <f t="shared" ca="1" si="288"/>
        <v/>
      </c>
      <c r="FS92" s="160"/>
      <c r="FT92" s="161">
        <f t="shared" ca="1" si="289"/>
        <v>0</v>
      </c>
      <c r="FU92" s="162">
        <f t="shared" ca="1" si="290"/>
        <v>0</v>
      </c>
      <c r="FV92" s="162">
        <f t="shared" ca="1" si="291"/>
        <v>0</v>
      </c>
      <c r="FW92" s="162">
        <f t="shared" ca="1" si="292"/>
        <v>0</v>
      </c>
      <c r="FX92" s="162">
        <f t="shared" ca="1" si="293"/>
        <v>0</v>
      </c>
      <c r="FY92" s="162">
        <f t="shared" ca="1" si="294"/>
        <v>0</v>
      </c>
      <c r="FZ92" s="162">
        <f t="shared" ca="1" si="295"/>
        <v>0</v>
      </c>
      <c r="GA92" s="162">
        <f t="shared" ca="1" si="296"/>
        <v>0</v>
      </c>
      <c r="GB92" s="162">
        <f t="shared" ca="1" si="297"/>
        <v>0</v>
      </c>
      <c r="GC92" s="162">
        <f t="shared" ca="1" si="298"/>
        <v>0</v>
      </c>
      <c r="GD92" s="162">
        <f t="shared" ca="1" si="299"/>
        <v>0</v>
      </c>
      <c r="GE92" s="162">
        <f t="shared" ca="1" si="300"/>
        <v>0</v>
      </c>
      <c r="GF92" s="162">
        <f t="shared" ca="1" si="301"/>
        <v>0</v>
      </c>
      <c r="GG92" s="161">
        <f t="shared" ca="1" si="302"/>
        <v>0</v>
      </c>
      <c r="GH92" s="161">
        <f t="shared" ca="1" si="303"/>
        <v>0</v>
      </c>
      <c r="GI92" s="161">
        <f t="shared" ca="1" si="304"/>
        <v>0</v>
      </c>
      <c r="GJ92" s="161">
        <f t="shared" ca="1" si="305"/>
        <v>0</v>
      </c>
      <c r="GK92" s="161">
        <f t="shared" ca="1" si="306"/>
        <v>0</v>
      </c>
      <c r="GL92" s="157"/>
      <c r="GM92" s="163">
        <f t="shared" ca="1" si="215"/>
        <v>0</v>
      </c>
      <c r="GN92" s="163">
        <f t="shared" ca="1" si="216"/>
        <v>0</v>
      </c>
      <c r="GO92" s="163">
        <f t="shared" ca="1" si="217"/>
        <v>0</v>
      </c>
      <c r="GP92" s="163">
        <f t="shared" ca="1" si="218"/>
        <v>0</v>
      </c>
      <c r="GQ92" s="163">
        <f t="shared" ca="1" si="219"/>
        <v>0</v>
      </c>
      <c r="GR92" s="163">
        <f t="shared" ca="1" si="220"/>
        <v>0</v>
      </c>
      <c r="GS92" s="163">
        <f t="shared" ca="1" si="221"/>
        <v>0</v>
      </c>
      <c r="GT92" s="163">
        <f t="shared" ca="1" si="222"/>
        <v>0</v>
      </c>
      <c r="GU92" s="163">
        <f t="shared" ca="1" si="223"/>
        <v>0</v>
      </c>
      <c r="GV92" s="163">
        <f t="shared" ca="1" si="224"/>
        <v>0</v>
      </c>
      <c r="GW92" s="163">
        <f t="shared" ca="1" si="225"/>
        <v>0</v>
      </c>
      <c r="GX92" s="164">
        <f t="shared" ca="1" si="226"/>
        <v>0</v>
      </c>
      <c r="GY92" s="165">
        <f t="shared" ca="1" si="307"/>
        <v>0</v>
      </c>
      <c r="GZ92" s="165">
        <f t="shared" ca="1" si="308"/>
        <v>0</v>
      </c>
      <c r="HA92" s="166">
        <f t="shared" ca="1" si="309"/>
        <v>0</v>
      </c>
      <c r="HB92" s="245">
        <f t="shared" ca="1" si="310"/>
        <v>1</v>
      </c>
      <c r="HC92" s="166">
        <f t="shared" ca="1" si="311"/>
        <v>0</v>
      </c>
      <c r="HD92" s="167">
        <f t="shared" ca="1" si="227"/>
        <v>0</v>
      </c>
      <c r="HE92" s="168">
        <f t="shared" ca="1" si="228"/>
        <v>0</v>
      </c>
      <c r="HF92" s="169">
        <f t="shared" ca="1" si="229"/>
        <v>0</v>
      </c>
      <c r="HG92" s="170" t="str">
        <f t="shared" ca="1" si="312"/>
        <v/>
      </c>
      <c r="HH92" s="171">
        <f t="shared" ca="1" si="313"/>
        <v>0</v>
      </c>
      <c r="HI92" s="246" t="str">
        <f t="shared" ca="1" si="314"/>
        <v/>
      </c>
      <c r="HJ92" s="221">
        <f t="shared" ca="1" si="315"/>
        <v>0</v>
      </c>
      <c r="HK92" s="249">
        <f t="shared" ca="1" si="316"/>
        <v>1</v>
      </c>
      <c r="HL92" s="197">
        <f t="shared" ca="1" si="317"/>
        <v>0</v>
      </c>
      <c r="HN92" s="162" t="str">
        <f t="shared" ca="1" si="230"/>
        <v/>
      </c>
      <c r="HO92" s="161" t="str">
        <f t="shared" ca="1" si="230"/>
        <v/>
      </c>
      <c r="HP92" s="161" t="str">
        <f t="shared" ca="1" si="230"/>
        <v/>
      </c>
      <c r="HQ92" s="161" t="str">
        <f t="shared" ca="1" si="230"/>
        <v/>
      </c>
      <c r="HR92" s="161" t="str">
        <f t="shared" ca="1" si="230"/>
        <v/>
      </c>
      <c r="HS92" s="161" t="str">
        <f t="shared" ca="1" si="230"/>
        <v/>
      </c>
      <c r="HT92" s="161" t="str">
        <f t="shared" ca="1" si="231"/>
        <v/>
      </c>
      <c r="HU92" s="161" t="str">
        <f t="shared" ca="1" si="231"/>
        <v/>
      </c>
      <c r="HV92" s="161" t="str">
        <f t="shared" ca="1" si="231"/>
        <v/>
      </c>
      <c r="HW92" s="161" t="str">
        <f t="shared" ca="1" si="231"/>
        <v/>
      </c>
      <c r="HX92" s="161" t="str">
        <f t="shared" ca="1" si="231"/>
        <v/>
      </c>
      <c r="HY92" s="161" t="str">
        <f t="shared" ca="1" si="231"/>
        <v/>
      </c>
      <c r="HZ92" s="161">
        <f t="shared" ca="1" si="318"/>
        <v>0</v>
      </c>
      <c r="IA92" s="244">
        <f t="shared" ca="1" si="319"/>
        <v>0</v>
      </c>
    </row>
    <row r="93" spans="2:235">
      <c r="B93" s="129">
        <v>79</v>
      </c>
      <c r="C93" s="295"/>
      <c r="D93" s="296"/>
      <c r="E93" s="297"/>
      <c r="F93" s="298"/>
      <c r="G93" s="18"/>
      <c r="H93" s="3"/>
      <c r="I93" s="3"/>
      <c r="J93" s="4"/>
      <c r="K93" s="295"/>
      <c r="L93" s="296"/>
      <c r="M93" s="208"/>
      <c r="N93" s="19"/>
      <c r="O93" s="11"/>
      <c r="P93" s="19"/>
      <c r="Q93" s="11"/>
      <c r="R93" s="3"/>
      <c r="S93" s="5"/>
      <c r="T93" s="6"/>
      <c r="U93" s="1"/>
      <c r="V93" s="8"/>
      <c r="W93" s="2"/>
      <c r="X93" s="8"/>
      <c r="Y93" s="9"/>
      <c r="Z93" s="10"/>
      <c r="AA93" s="9"/>
      <c r="AB93" s="10"/>
      <c r="AC93" s="9"/>
      <c r="AD93" s="10"/>
      <c r="AE93" s="9"/>
      <c r="AF93" s="10"/>
      <c r="AG93" s="9"/>
      <c r="AH93" s="10"/>
      <c r="AI93" s="9"/>
      <c r="AJ93" s="15"/>
      <c r="AK93" s="16"/>
      <c r="AL93" s="15"/>
      <c r="AM93" s="16"/>
      <c r="AN93" s="15"/>
      <c r="AO93" s="16"/>
      <c r="AP93" s="15"/>
      <c r="AQ93" s="16"/>
      <c r="AR93" s="15"/>
      <c r="AS93" s="16"/>
      <c r="AT93" s="15"/>
      <c r="AU93" s="16"/>
      <c r="AV93" s="216"/>
      <c r="AW93" s="210"/>
      <c r="AX93" s="12"/>
      <c r="AY93" s="19"/>
      <c r="AZ93" s="226"/>
      <c r="BA93" s="211"/>
      <c r="BB93" s="214" t="str">
        <f t="shared" ca="1" si="182"/>
        <v/>
      </c>
      <c r="BC93" s="209"/>
      <c r="BD93" s="209"/>
      <c r="BE93" s="130">
        <f t="shared" ca="1" si="232"/>
        <v>0</v>
      </c>
      <c r="BF93" s="131"/>
      <c r="BG93" s="132" t="str">
        <f t="shared" ca="1" si="233"/>
        <v>○</v>
      </c>
      <c r="BH93" s="132" t="str">
        <f t="shared" ca="1" si="234"/>
        <v/>
      </c>
      <c r="BI93" s="132"/>
      <c r="BJ93" s="132" t="str">
        <f t="shared" ca="1" si="235"/>
        <v/>
      </c>
      <c r="BK93" s="132" t="str">
        <f t="shared" ca="1" si="236"/>
        <v>○</v>
      </c>
      <c r="BL93" s="132"/>
      <c r="BM93" s="132"/>
      <c r="BN93" s="132" t="str">
        <f t="shared" ca="1" si="237"/>
        <v/>
      </c>
      <c r="BO93" s="132" t="str">
        <f t="shared" ca="1" si="238"/>
        <v>○</v>
      </c>
      <c r="BP93" s="132" t="str">
        <f t="shared" ca="1" si="239"/>
        <v/>
      </c>
      <c r="BQ93" s="132"/>
      <c r="BR93" s="172"/>
      <c r="BS93" s="174"/>
      <c r="BT93" s="174"/>
      <c r="BU93" s="174"/>
      <c r="BV93" s="174"/>
      <c r="BW93" s="174"/>
      <c r="BX93" s="174"/>
      <c r="BY93" s="174"/>
      <c r="BZ93" s="174"/>
      <c r="CA93" s="174"/>
      <c r="CB93" s="174"/>
      <c r="CC93" s="174"/>
      <c r="CD93" s="174"/>
      <c r="CE93" s="175"/>
      <c r="CF93" s="26">
        <v>92</v>
      </c>
      <c r="CG93" s="136">
        <f t="shared" ca="1" si="240"/>
        <v>79</v>
      </c>
      <c r="CH93" s="289">
        <f t="shared" ca="1" si="241"/>
        <v>0</v>
      </c>
      <c r="CI93" s="290"/>
      <c r="CJ93" s="291">
        <f t="shared" ca="1" si="242"/>
        <v>0</v>
      </c>
      <c r="CK93" s="292"/>
      <c r="CL93" s="137">
        <f t="shared" ca="1" si="243"/>
        <v>0</v>
      </c>
      <c r="CM93" s="136">
        <f t="shared" ca="1" si="244"/>
        <v>0</v>
      </c>
      <c r="CN93" s="138">
        <f t="shared" ca="1" si="245"/>
        <v>0</v>
      </c>
      <c r="CO93" s="139">
        <f t="shared" ca="1" si="246"/>
        <v>0</v>
      </c>
      <c r="CP93" s="289">
        <f t="shared" ca="1" si="247"/>
        <v>0</v>
      </c>
      <c r="CQ93" s="290"/>
      <c r="CR93" s="241">
        <f t="shared" ca="1" si="248"/>
        <v>1</v>
      </c>
      <c r="CS93" s="140">
        <f t="shared" ca="1" si="249"/>
        <v>0</v>
      </c>
      <c r="CT93" s="256">
        <f t="shared" ca="1" si="183"/>
        <v>12</v>
      </c>
      <c r="CU93" s="141">
        <f t="shared" ca="1" si="250"/>
        <v>0</v>
      </c>
      <c r="CV93" s="142">
        <f t="shared" ca="1" si="251"/>
        <v>0</v>
      </c>
      <c r="CW93" s="143">
        <f t="shared" ca="1" si="252"/>
        <v>0</v>
      </c>
      <c r="CX93" s="143">
        <f t="shared" ca="1" si="184"/>
        <v>0</v>
      </c>
      <c r="CY93" s="257">
        <f t="shared" ca="1" si="253"/>
        <v>0</v>
      </c>
      <c r="CZ93" s="136">
        <f t="shared" ca="1" si="254"/>
        <v>0</v>
      </c>
      <c r="DA93" s="144">
        <f t="shared" ca="1" si="255"/>
        <v>0</v>
      </c>
      <c r="DB93" s="143">
        <f t="shared" ca="1" si="256"/>
        <v>0</v>
      </c>
      <c r="DC93" s="143">
        <f t="shared" ca="1" si="257"/>
        <v>0</v>
      </c>
      <c r="DD93" s="136">
        <f t="shared" ca="1" si="258"/>
        <v>0</v>
      </c>
      <c r="DE93" s="242">
        <f t="shared" ca="1" si="259"/>
        <v>0</v>
      </c>
      <c r="DF93" s="136">
        <f t="shared" ca="1" si="260"/>
        <v>0</v>
      </c>
      <c r="DG93" s="145">
        <f t="shared" ca="1" si="261"/>
        <v>0</v>
      </c>
      <c r="DH93" s="146">
        <f t="shared" ca="1" si="262"/>
        <v>0</v>
      </c>
      <c r="DI93" s="242">
        <f t="shared" ca="1" si="263"/>
        <v>0</v>
      </c>
      <c r="DJ93" s="147"/>
      <c r="DK93" s="148">
        <f t="shared" ca="1" si="264"/>
        <v>0</v>
      </c>
      <c r="DL93" s="148">
        <f t="shared" ca="1" si="265"/>
        <v>0</v>
      </c>
      <c r="DM93" s="149">
        <f t="shared" ca="1" si="266"/>
        <v>0</v>
      </c>
      <c r="DN93" s="150">
        <f t="shared" ca="1" si="267"/>
        <v>1</v>
      </c>
      <c r="DO93" s="147"/>
      <c r="DP93" s="151">
        <f t="shared" ca="1" si="268"/>
        <v>0</v>
      </c>
      <c r="DQ93" s="152">
        <f t="shared" ca="1" si="269"/>
        <v>0</v>
      </c>
      <c r="DR93" s="152">
        <f t="shared" ca="1" si="185"/>
        <v>0</v>
      </c>
      <c r="DS93" s="152" t="str">
        <f t="shared" ca="1" si="186"/>
        <v/>
      </c>
      <c r="DT93" s="152">
        <f t="shared" ca="1" si="187"/>
        <v>0</v>
      </c>
      <c r="DU93" s="152" t="str">
        <f t="shared" ca="1" si="188"/>
        <v/>
      </c>
      <c r="DV93" s="153"/>
      <c r="DW93" s="151">
        <f t="shared" ca="1" si="189"/>
        <v>0</v>
      </c>
      <c r="DX93" s="145">
        <f t="shared" ca="1" si="190"/>
        <v>0</v>
      </c>
      <c r="DY93" s="145">
        <f t="shared" ca="1" si="191"/>
        <v>0</v>
      </c>
      <c r="DZ93" s="145">
        <f t="shared" ca="1" si="192"/>
        <v>0</v>
      </c>
      <c r="EA93" s="145">
        <f t="shared" ca="1" si="193"/>
        <v>0</v>
      </c>
      <c r="EB93" s="145">
        <f t="shared" ca="1" si="194"/>
        <v>0</v>
      </c>
      <c r="EC93" s="145">
        <f t="shared" ca="1" si="195"/>
        <v>0</v>
      </c>
      <c r="ED93" s="145">
        <f t="shared" ca="1" si="196"/>
        <v>0</v>
      </c>
      <c r="EE93" s="145">
        <f t="shared" ca="1" si="197"/>
        <v>0</v>
      </c>
      <c r="EF93" s="145">
        <f t="shared" ca="1" si="198"/>
        <v>0</v>
      </c>
      <c r="EG93" s="145">
        <f t="shared" ca="1" si="199"/>
        <v>0</v>
      </c>
      <c r="EH93" s="145">
        <f t="shared" ca="1" si="200"/>
        <v>0</v>
      </c>
      <c r="EI93" s="152">
        <f t="shared" ca="1" si="270"/>
        <v>0</v>
      </c>
      <c r="EJ93" s="152">
        <f t="shared" ca="1" si="271"/>
        <v>0</v>
      </c>
      <c r="EK93" s="152">
        <f t="shared" ca="1" si="272"/>
        <v>0</v>
      </c>
      <c r="EL93" s="152">
        <f t="shared" ca="1" si="273"/>
        <v>0</v>
      </c>
      <c r="EM93" s="152">
        <f t="shared" ca="1" si="274"/>
        <v>0</v>
      </c>
      <c r="EN93" s="152">
        <f t="shared" ca="1" si="275"/>
        <v>0</v>
      </c>
      <c r="EO93" s="152">
        <f t="shared" ca="1" si="276"/>
        <v>0</v>
      </c>
      <c r="EP93" s="152">
        <f t="shared" ca="1" si="277"/>
        <v>0</v>
      </c>
      <c r="EQ93" s="152">
        <f t="shared" ca="1" si="278"/>
        <v>0</v>
      </c>
      <c r="ER93" s="152">
        <f t="shared" ca="1" si="279"/>
        <v>0</v>
      </c>
      <c r="ES93" s="152">
        <f t="shared" ca="1" si="280"/>
        <v>0</v>
      </c>
      <c r="ET93" s="152">
        <f t="shared" ca="1" si="281"/>
        <v>0</v>
      </c>
      <c r="EU93" s="154">
        <f t="shared" ca="1" si="201"/>
        <v>0</v>
      </c>
      <c r="EV93" s="152" t="str">
        <f t="shared" ca="1" si="202"/>
        <v/>
      </c>
      <c r="EW93" s="152" t="str">
        <f t="shared" ca="1" si="203"/>
        <v/>
      </c>
      <c r="EX93" s="152" t="str">
        <f t="shared" ca="1" si="204"/>
        <v/>
      </c>
      <c r="EY93" s="152" t="str">
        <f t="shared" ca="1" si="205"/>
        <v/>
      </c>
      <c r="EZ93" s="152" t="str">
        <f t="shared" ca="1" si="206"/>
        <v/>
      </c>
      <c r="FA93" s="152" t="str">
        <f t="shared" ca="1" si="207"/>
        <v/>
      </c>
      <c r="FB93" s="152" t="str">
        <f t="shared" ca="1" si="208"/>
        <v/>
      </c>
      <c r="FC93" s="152" t="str">
        <f t="shared" ca="1" si="209"/>
        <v/>
      </c>
      <c r="FD93" s="152" t="str">
        <f t="shared" ca="1" si="210"/>
        <v/>
      </c>
      <c r="FE93" s="152" t="str">
        <f t="shared" ca="1" si="211"/>
        <v/>
      </c>
      <c r="FF93" s="152" t="str">
        <f t="shared" ca="1" si="212"/>
        <v/>
      </c>
      <c r="FG93" s="152" t="str">
        <f t="shared" ca="1" si="213"/>
        <v/>
      </c>
      <c r="FH93" s="154">
        <f t="shared" ca="1" si="320"/>
        <v>0</v>
      </c>
      <c r="FI93" s="152">
        <f t="shared" ca="1" si="214"/>
        <v>0</v>
      </c>
      <c r="FJ93" s="153"/>
      <c r="FK93" s="152">
        <f t="shared" ca="1" si="282"/>
        <v>0</v>
      </c>
      <c r="FL93" s="152">
        <f t="shared" ca="1" si="283"/>
        <v>0</v>
      </c>
      <c r="FM93" s="152">
        <f t="shared" ca="1" si="284"/>
        <v>0</v>
      </c>
      <c r="FN93" s="152">
        <f t="shared" ca="1" si="285"/>
        <v>0</v>
      </c>
      <c r="FO93" s="153"/>
      <c r="FP93" s="158" t="str">
        <f t="shared" ca="1" si="286"/>
        <v/>
      </c>
      <c r="FQ93" s="243" t="str">
        <f t="shared" ca="1" si="287"/>
        <v/>
      </c>
      <c r="FR93" s="159" t="str">
        <f t="shared" ca="1" si="288"/>
        <v/>
      </c>
      <c r="FS93" s="160"/>
      <c r="FT93" s="161">
        <f t="shared" ca="1" si="289"/>
        <v>0</v>
      </c>
      <c r="FU93" s="162">
        <f t="shared" ca="1" si="290"/>
        <v>0</v>
      </c>
      <c r="FV93" s="162">
        <f t="shared" ca="1" si="291"/>
        <v>0</v>
      </c>
      <c r="FW93" s="162">
        <f t="shared" ca="1" si="292"/>
        <v>0</v>
      </c>
      <c r="FX93" s="162">
        <f t="shared" ca="1" si="293"/>
        <v>0</v>
      </c>
      <c r="FY93" s="162">
        <f t="shared" ca="1" si="294"/>
        <v>0</v>
      </c>
      <c r="FZ93" s="162">
        <f t="shared" ca="1" si="295"/>
        <v>0</v>
      </c>
      <c r="GA93" s="162">
        <f t="shared" ca="1" si="296"/>
        <v>0</v>
      </c>
      <c r="GB93" s="162">
        <f t="shared" ca="1" si="297"/>
        <v>0</v>
      </c>
      <c r="GC93" s="162">
        <f t="shared" ca="1" si="298"/>
        <v>0</v>
      </c>
      <c r="GD93" s="162">
        <f t="shared" ca="1" si="299"/>
        <v>0</v>
      </c>
      <c r="GE93" s="162">
        <f t="shared" ca="1" si="300"/>
        <v>0</v>
      </c>
      <c r="GF93" s="162">
        <f t="shared" ca="1" si="301"/>
        <v>0</v>
      </c>
      <c r="GG93" s="161">
        <f t="shared" ca="1" si="302"/>
        <v>0</v>
      </c>
      <c r="GH93" s="161">
        <f t="shared" ca="1" si="303"/>
        <v>0</v>
      </c>
      <c r="GI93" s="161">
        <f t="shared" ca="1" si="304"/>
        <v>0</v>
      </c>
      <c r="GJ93" s="161">
        <f t="shared" ca="1" si="305"/>
        <v>0</v>
      </c>
      <c r="GK93" s="161">
        <f t="shared" ca="1" si="306"/>
        <v>0</v>
      </c>
      <c r="GL93" s="157"/>
      <c r="GM93" s="163">
        <f t="shared" ca="1" si="215"/>
        <v>0</v>
      </c>
      <c r="GN93" s="163">
        <f t="shared" ca="1" si="216"/>
        <v>0</v>
      </c>
      <c r="GO93" s="163">
        <f t="shared" ca="1" si="217"/>
        <v>0</v>
      </c>
      <c r="GP93" s="163">
        <f t="shared" ca="1" si="218"/>
        <v>0</v>
      </c>
      <c r="GQ93" s="163">
        <f t="shared" ca="1" si="219"/>
        <v>0</v>
      </c>
      <c r="GR93" s="163">
        <f t="shared" ca="1" si="220"/>
        <v>0</v>
      </c>
      <c r="GS93" s="163">
        <f t="shared" ca="1" si="221"/>
        <v>0</v>
      </c>
      <c r="GT93" s="163">
        <f t="shared" ca="1" si="222"/>
        <v>0</v>
      </c>
      <c r="GU93" s="163">
        <f t="shared" ca="1" si="223"/>
        <v>0</v>
      </c>
      <c r="GV93" s="163">
        <f t="shared" ca="1" si="224"/>
        <v>0</v>
      </c>
      <c r="GW93" s="163">
        <f t="shared" ca="1" si="225"/>
        <v>0</v>
      </c>
      <c r="GX93" s="164">
        <f t="shared" ca="1" si="226"/>
        <v>0</v>
      </c>
      <c r="GY93" s="165">
        <f t="shared" ca="1" si="307"/>
        <v>0</v>
      </c>
      <c r="GZ93" s="165">
        <f t="shared" ca="1" si="308"/>
        <v>0</v>
      </c>
      <c r="HA93" s="166">
        <f t="shared" ca="1" si="309"/>
        <v>0</v>
      </c>
      <c r="HB93" s="245">
        <f t="shared" ca="1" si="310"/>
        <v>1</v>
      </c>
      <c r="HC93" s="166">
        <f t="shared" ca="1" si="311"/>
        <v>0</v>
      </c>
      <c r="HD93" s="167">
        <f t="shared" ca="1" si="227"/>
        <v>0</v>
      </c>
      <c r="HE93" s="168">
        <f t="shared" ca="1" si="228"/>
        <v>0</v>
      </c>
      <c r="HF93" s="169">
        <f t="shared" ca="1" si="229"/>
        <v>0</v>
      </c>
      <c r="HG93" s="170" t="str">
        <f t="shared" ca="1" si="312"/>
        <v/>
      </c>
      <c r="HH93" s="171">
        <f t="shared" ca="1" si="313"/>
        <v>0</v>
      </c>
      <c r="HI93" s="246" t="str">
        <f t="shared" ca="1" si="314"/>
        <v/>
      </c>
      <c r="HJ93" s="221">
        <f t="shared" ca="1" si="315"/>
        <v>0</v>
      </c>
      <c r="HK93" s="249">
        <f t="shared" ca="1" si="316"/>
        <v>1</v>
      </c>
      <c r="HL93" s="197">
        <f t="shared" ca="1" si="317"/>
        <v>0</v>
      </c>
      <c r="HN93" s="162" t="str">
        <f t="shared" ca="1" si="230"/>
        <v/>
      </c>
      <c r="HO93" s="161" t="str">
        <f t="shared" ca="1" si="230"/>
        <v/>
      </c>
      <c r="HP93" s="161" t="str">
        <f t="shared" ca="1" si="230"/>
        <v/>
      </c>
      <c r="HQ93" s="161" t="str">
        <f t="shared" ca="1" si="230"/>
        <v/>
      </c>
      <c r="HR93" s="161" t="str">
        <f t="shared" ca="1" si="230"/>
        <v/>
      </c>
      <c r="HS93" s="161" t="str">
        <f t="shared" ca="1" si="230"/>
        <v/>
      </c>
      <c r="HT93" s="161" t="str">
        <f t="shared" ca="1" si="231"/>
        <v/>
      </c>
      <c r="HU93" s="161" t="str">
        <f t="shared" ca="1" si="231"/>
        <v/>
      </c>
      <c r="HV93" s="161" t="str">
        <f t="shared" ca="1" si="231"/>
        <v/>
      </c>
      <c r="HW93" s="161" t="str">
        <f t="shared" ca="1" si="231"/>
        <v/>
      </c>
      <c r="HX93" s="161" t="str">
        <f t="shared" ca="1" si="231"/>
        <v/>
      </c>
      <c r="HY93" s="161" t="str">
        <f t="shared" ca="1" si="231"/>
        <v/>
      </c>
      <c r="HZ93" s="161">
        <f t="shared" ca="1" si="318"/>
        <v>0</v>
      </c>
      <c r="IA93" s="244">
        <f t="shared" ca="1" si="319"/>
        <v>0</v>
      </c>
    </row>
    <row r="94" spans="2:235">
      <c r="B94" s="129">
        <v>80</v>
      </c>
      <c r="C94" s="295"/>
      <c r="D94" s="296"/>
      <c r="E94" s="297"/>
      <c r="F94" s="298"/>
      <c r="G94" s="18"/>
      <c r="H94" s="3"/>
      <c r="I94" s="3"/>
      <c r="J94" s="4"/>
      <c r="K94" s="295"/>
      <c r="L94" s="296"/>
      <c r="M94" s="208"/>
      <c r="N94" s="19"/>
      <c r="O94" s="11"/>
      <c r="P94" s="19"/>
      <c r="Q94" s="11"/>
      <c r="R94" s="3"/>
      <c r="S94" s="5"/>
      <c r="T94" s="6"/>
      <c r="U94" s="1"/>
      <c r="V94" s="8"/>
      <c r="W94" s="2"/>
      <c r="X94" s="8"/>
      <c r="Y94" s="9"/>
      <c r="Z94" s="10"/>
      <c r="AA94" s="9"/>
      <c r="AB94" s="10"/>
      <c r="AC94" s="9"/>
      <c r="AD94" s="10"/>
      <c r="AE94" s="9"/>
      <c r="AF94" s="10"/>
      <c r="AG94" s="9"/>
      <c r="AH94" s="10"/>
      <c r="AI94" s="9"/>
      <c r="AJ94" s="15"/>
      <c r="AK94" s="16"/>
      <c r="AL94" s="15"/>
      <c r="AM94" s="16"/>
      <c r="AN94" s="15"/>
      <c r="AO94" s="16"/>
      <c r="AP94" s="15"/>
      <c r="AQ94" s="16"/>
      <c r="AR94" s="15"/>
      <c r="AS94" s="16"/>
      <c r="AT94" s="15"/>
      <c r="AU94" s="16"/>
      <c r="AV94" s="216"/>
      <c r="AW94" s="210"/>
      <c r="AX94" s="12"/>
      <c r="AY94" s="19"/>
      <c r="AZ94" s="226"/>
      <c r="BA94" s="211"/>
      <c r="BB94" s="214" t="str">
        <f t="shared" ca="1" si="182"/>
        <v/>
      </c>
      <c r="BC94" s="209"/>
      <c r="BD94" s="209"/>
      <c r="BE94" s="130">
        <f t="shared" ca="1" si="232"/>
        <v>0</v>
      </c>
      <c r="BF94" s="131"/>
      <c r="BG94" s="132" t="str">
        <f t="shared" ca="1" si="233"/>
        <v>○</v>
      </c>
      <c r="BH94" s="132" t="str">
        <f t="shared" ca="1" si="234"/>
        <v/>
      </c>
      <c r="BI94" s="132"/>
      <c r="BJ94" s="132" t="str">
        <f t="shared" ca="1" si="235"/>
        <v/>
      </c>
      <c r="BK94" s="132" t="str">
        <f t="shared" ca="1" si="236"/>
        <v>○</v>
      </c>
      <c r="BL94" s="132"/>
      <c r="BM94" s="132"/>
      <c r="BN94" s="132" t="str">
        <f t="shared" ca="1" si="237"/>
        <v/>
      </c>
      <c r="BO94" s="132" t="str">
        <f t="shared" ca="1" si="238"/>
        <v>○</v>
      </c>
      <c r="BP94" s="132" t="str">
        <f t="shared" ca="1" si="239"/>
        <v/>
      </c>
      <c r="BQ94" s="132"/>
      <c r="BR94" s="172"/>
      <c r="BS94" s="174"/>
      <c r="BT94" s="174"/>
      <c r="BU94" s="174"/>
      <c r="BV94" s="174"/>
      <c r="BW94" s="174"/>
      <c r="BX94" s="174"/>
      <c r="BY94" s="174"/>
      <c r="BZ94" s="174"/>
      <c r="CA94" s="174"/>
      <c r="CB94" s="174"/>
      <c r="CC94" s="174"/>
      <c r="CD94" s="174"/>
      <c r="CE94" s="175"/>
      <c r="CF94" s="26">
        <v>93</v>
      </c>
      <c r="CG94" s="136">
        <f t="shared" ca="1" si="240"/>
        <v>80</v>
      </c>
      <c r="CH94" s="289">
        <f t="shared" ca="1" si="241"/>
        <v>0</v>
      </c>
      <c r="CI94" s="290"/>
      <c r="CJ94" s="291">
        <f t="shared" ca="1" si="242"/>
        <v>0</v>
      </c>
      <c r="CK94" s="292"/>
      <c r="CL94" s="137">
        <f t="shared" ca="1" si="243"/>
        <v>0</v>
      </c>
      <c r="CM94" s="136">
        <f t="shared" ca="1" si="244"/>
        <v>0</v>
      </c>
      <c r="CN94" s="138">
        <f t="shared" ca="1" si="245"/>
        <v>0</v>
      </c>
      <c r="CO94" s="139">
        <f t="shared" ca="1" si="246"/>
        <v>0</v>
      </c>
      <c r="CP94" s="289">
        <f t="shared" ca="1" si="247"/>
        <v>0</v>
      </c>
      <c r="CQ94" s="290"/>
      <c r="CR94" s="241">
        <f t="shared" ca="1" si="248"/>
        <v>1</v>
      </c>
      <c r="CS94" s="140">
        <f t="shared" ca="1" si="249"/>
        <v>0</v>
      </c>
      <c r="CT94" s="256">
        <f t="shared" ca="1" si="183"/>
        <v>12</v>
      </c>
      <c r="CU94" s="141">
        <f t="shared" ca="1" si="250"/>
        <v>0</v>
      </c>
      <c r="CV94" s="142">
        <f t="shared" ca="1" si="251"/>
        <v>0</v>
      </c>
      <c r="CW94" s="143">
        <f t="shared" ca="1" si="252"/>
        <v>0</v>
      </c>
      <c r="CX94" s="143">
        <f t="shared" ca="1" si="184"/>
        <v>0</v>
      </c>
      <c r="CY94" s="257">
        <f t="shared" ca="1" si="253"/>
        <v>0</v>
      </c>
      <c r="CZ94" s="136">
        <f t="shared" ca="1" si="254"/>
        <v>0</v>
      </c>
      <c r="DA94" s="144">
        <f t="shared" ca="1" si="255"/>
        <v>0</v>
      </c>
      <c r="DB94" s="143">
        <f t="shared" ca="1" si="256"/>
        <v>0</v>
      </c>
      <c r="DC94" s="143">
        <f t="shared" ca="1" si="257"/>
        <v>0</v>
      </c>
      <c r="DD94" s="136">
        <f t="shared" ca="1" si="258"/>
        <v>0</v>
      </c>
      <c r="DE94" s="242">
        <f t="shared" ca="1" si="259"/>
        <v>0</v>
      </c>
      <c r="DF94" s="136">
        <f t="shared" ca="1" si="260"/>
        <v>0</v>
      </c>
      <c r="DG94" s="145">
        <f t="shared" ca="1" si="261"/>
        <v>0</v>
      </c>
      <c r="DH94" s="146">
        <f t="shared" ca="1" si="262"/>
        <v>0</v>
      </c>
      <c r="DI94" s="242">
        <f t="shared" ca="1" si="263"/>
        <v>0</v>
      </c>
      <c r="DJ94" s="147"/>
      <c r="DK94" s="148">
        <f t="shared" ca="1" si="264"/>
        <v>0</v>
      </c>
      <c r="DL94" s="148">
        <f t="shared" ca="1" si="265"/>
        <v>0</v>
      </c>
      <c r="DM94" s="149">
        <f t="shared" ca="1" si="266"/>
        <v>0</v>
      </c>
      <c r="DN94" s="150">
        <f t="shared" ca="1" si="267"/>
        <v>1</v>
      </c>
      <c r="DO94" s="147"/>
      <c r="DP94" s="151">
        <f t="shared" ca="1" si="268"/>
        <v>0</v>
      </c>
      <c r="DQ94" s="152">
        <f t="shared" ca="1" si="269"/>
        <v>0</v>
      </c>
      <c r="DR94" s="152">
        <f t="shared" ca="1" si="185"/>
        <v>0</v>
      </c>
      <c r="DS94" s="152" t="str">
        <f t="shared" ca="1" si="186"/>
        <v/>
      </c>
      <c r="DT94" s="152">
        <f t="shared" ca="1" si="187"/>
        <v>0</v>
      </c>
      <c r="DU94" s="152" t="str">
        <f t="shared" ca="1" si="188"/>
        <v/>
      </c>
      <c r="DV94" s="153"/>
      <c r="DW94" s="151">
        <f t="shared" ca="1" si="189"/>
        <v>0</v>
      </c>
      <c r="DX94" s="145">
        <f t="shared" ca="1" si="190"/>
        <v>0</v>
      </c>
      <c r="DY94" s="145">
        <f t="shared" ca="1" si="191"/>
        <v>0</v>
      </c>
      <c r="DZ94" s="145">
        <f t="shared" ca="1" si="192"/>
        <v>0</v>
      </c>
      <c r="EA94" s="145">
        <f t="shared" ca="1" si="193"/>
        <v>0</v>
      </c>
      <c r="EB94" s="145">
        <f t="shared" ca="1" si="194"/>
        <v>0</v>
      </c>
      <c r="EC94" s="145">
        <f t="shared" ca="1" si="195"/>
        <v>0</v>
      </c>
      <c r="ED94" s="145">
        <f t="shared" ca="1" si="196"/>
        <v>0</v>
      </c>
      <c r="EE94" s="145">
        <f t="shared" ca="1" si="197"/>
        <v>0</v>
      </c>
      <c r="EF94" s="145">
        <f t="shared" ca="1" si="198"/>
        <v>0</v>
      </c>
      <c r="EG94" s="145">
        <f t="shared" ca="1" si="199"/>
        <v>0</v>
      </c>
      <c r="EH94" s="145">
        <f t="shared" ca="1" si="200"/>
        <v>0</v>
      </c>
      <c r="EI94" s="152">
        <f t="shared" ca="1" si="270"/>
        <v>0</v>
      </c>
      <c r="EJ94" s="152">
        <f t="shared" ca="1" si="271"/>
        <v>0</v>
      </c>
      <c r="EK94" s="152">
        <f t="shared" ca="1" si="272"/>
        <v>0</v>
      </c>
      <c r="EL94" s="152">
        <f t="shared" ca="1" si="273"/>
        <v>0</v>
      </c>
      <c r="EM94" s="152">
        <f t="shared" ca="1" si="274"/>
        <v>0</v>
      </c>
      <c r="EN94" s="152">
        <f t="shared" ca="1" si="275"/>
        <v>0</v>
      </c>
      <c r="EO94" s="152">
        <f t="shared" ca="1" si="276"/>
        <v>0</v>
      </c>
      <c r="EP94" s="152">
        <f t="shared" ca="1" si="277"/>
        <v>0</v>
      </c>
      <c r="EQ94" s="152">
        <f t="shared" ca="1" si="278"/>
        <v>0</v>
      </c>
      <c r="ER94" s="152">
        <f t="shared" ca="1" si="279"/>
        <v>0</v>
      </c>
      <c r="ES94" s="152">
        <f t="shared" ca="1" si="280"/>
        <v>0</v>
      </c>
      <c r="ET94" s="152">
        <f t="shared" ca="1" si="281"/>
        <v>0</v>
      </c>
      <c r="EU94" s="154">
        <f t="shared" ca="1" si="201"/>
        <v>0</v>
      </c>
      <c r="EV94" s="152" t="str">
        <f t="shared" ca="1" si="202"/>
        <v/>
      </c>
      <c r="EW94" s="152" t="str">
        <f t="shared" ca="1" si="203"/>
        <v/>
      </c>
      <c r="EX94" s="152" t="str">
        <f t="shared" ca="1" si="204"/>
        <v/>
      </c>
      <c r="EY94" s="152" t="str">
        <f t="shared" ca="1" si="205"/>
        <v/>
      </c>
      <c r="EZ94" s="152" t="str">
        <f t="shared" ca="1" si="206"/>
        <v/>
      </c>
      <c r="FA94" s="152" t="str">
        <f t="shared" ca="1" si="207"/>
        <v/>
      </c>
      <c r="FB94" s="152" t="str">
        <f t="shared" ca="1" si="208"/>
        <v/>
      </c>
      <c r="FC94" s="152" t="str">
        <f t="shared" ca="1" si="209"/>
        <v/>
      </c>
      <c r="FD94" s="152" t="str">
        <f t="shared" ca="1" si="210"/>
        <v/>
      </c>
      <c r="FE94" s="152" t="str">
        <f t="shared" ca="1" si="211"/>
        <v/>
      </c>
      <c r="FF94" s="152" t="str">
        <f t="shared" ca="1" si="212"/>
        <v/>
      </c>
      <c r="FG94" s="152" t="str">
        <f t="shared" ca="1" si="213"/>
        <v/>
      </c>
      <c r="FH94" s="154">
        <f t="shared" ca="1" si="320"/>
        <v>0</v>
      </c>
      <c r="FI94" s="152">
        <f t="shared" ca="1" si="214"/>
        <v>0</v>
      </c>
      <c r="FJ94" s="153"/>
      <c r="FK94" s="152">
        <f t="shared" ca="1" si="282"/>
        <v>0</v>
      </c>
      <c r="FL94" s="152">
        <f t="shared" ca="1" si="283"/>
        <v>0</v>
      </c>
      <c r="FM94" s="152">
        <f t="shared" ca="1" si="284"/>
        <v>0</v>
      </c>
      <c r="FN94" s="152">
        <f t="shared" ca="1" si="285"/>
        <v>0</v>
      </c>
      <c r="FO94" s="153"/>
      <c r="FP94" s="158" t="str">
        <f t="shared" ca="1" si="286"/>
        <v/>
      </c>
      <c r="FQ94" s="243" t="str">
        <f t="shared" ca="1" si="287"/>
        <v/>
      </c>
      <c r="FR94" s="159" t="str">
        <f t="shared" ca="1" si="288"/>
        <v/>
      </c>
      <c r="FS94" s="160"/>
      <c r="FT94" s="161">
        <f t="shared" ca="1" si="289"/>
        <v>0</v>
      </c>
      <c r="FU94" s="162">
        <f t="shared" ca="1" si="290"/>
        <v>0</v>
      </c>
      <c r="FV94" s="162">
        <f t="shared" ca="1" si="291"/>
        <v>0</v>
      </c>
      <c r="FW94" s="162">
        <f t="shared" ca="1" si="292"/>
        <v>0</v>
      </c>
      <c r="FX94" s="162">
        <f t="shared" ca="1" si="293"/>
        <v>0</v>
      </c>
      <c r="FY94" s="162">
        <f t="shared" ca="1" si="294"/>
        <v>0</v>
      </c>
      <c r="FZ94" s="162">
        <f t="shared" ca="1" si="295"/>
        <v>0</v>
      </c>
      <c r="GA94" s="162">
        <f t="shared" ca="1" si="296"/>
        <v>0</v>
      </c>
      <c r="GB94" s="162">
        <f t="shared" ca="1" si="297"/>
        <v>0</v>
      </c>
      <c r="GC94" s="162">
        <f t="shared" ca="1" si="298"/>
        <v>0</v>
      </c>
      <c r="GD94" s="162">
        <f t="shared" ca="1" si="299"/>
        <v>0</v>
      </c>
      <c r="GE94" s="162">
        <f t="shared" ca="1" si="300"/>
        <v>0</v>
      </c>
      <c r="GF94" s="162">
        <f t="shared" ca="1" si="301"/>
        <v>0</v>
      </c>
      <c r="GG94" s="161">
        <f t="shared" ca="1" si="302"/>
        <v>0</v>
      </c>
      <c r="GH94" s="161">
        <f t="shared" ca="1" si="303"/>
        <v>0</v>
      </c>
      <c r="GI94" s="161">
        <f t="shared" ca="1" si="304"/>
        <v>0</v>
      </c>
      <c r="GJ94" s="161">
        <f t="shared" ca="1" si="305"/>
        <v>0</v>
      </c>
      <c r="GK94" s="161">
        <f t="shared" ca="1" si="306"/>
        <v>0</v>
      </c>
      <c r="GL94" s="157"/>
      <c r="GM94" s="163">
        <f t="shared" ca="1" si="215"/>
        <v>0</v>
      </c>
      <c r="GN94" s="163">
        <f t="shared" ca="1" si="216"/>
        <v>0</v>
      </c>
      <c r="GO94" s="163">
        <f t="shared" ca="1" si="217"/>
        <v>0</v>
      </c>
      <c r="GP94" s="163">
        <f t="shared" ca="1" si="218"/>
        <v>0</v>
      </c>
      <c r="GQ94" s="163">
        <f t="shared" ca="1" si="219"/>
        <v>0</v>
      </c>
      <c r="GR94" s="163">
        <f t="shared" ca="1" si="220"/>
        <v>0</v>
      </c>
      <c r="GS94" s="163">
        <f t="shared" ca="1" si="221"/>
        <v>0</v>
      </c>
      <c r="GT94" s="163">
        <f t="shared" ca="1" si="222"/>
        <v>0</v>
      </c>
      <c r="GU94" s="163">
        <f t="shared" ca="1" si="223"/>
        <v>0</v>
      </c>
      <c r="GV94" s="163">
        <f t="shared" ca="1" si="224"/>
        <v>0</v>
      </c>
      <c r="GW94" s="163">
        <f t="shared" ca="1" si="225"/>
        <v>0</v>
      </c>
      <c r="GX94" s="164">
        <f t="shared" ca="1" si="226"/>
        <v>0</v>
      </c>
      <c r="GY94" s="165">
        <f t="shared" ca="1" si="307"/>
        <v>0</v>
      </c>
      <c r="GZ94" s="165">
        <f t="shared" ca="1" si="308"/>
        <v>0</v>
      </c>
      <c r="HA94" s="166">
        <f t="shared" ca="1" si="309"/>
        <v>0</v>
      </c>
      <c r="HB94" s="245">
        <f t="shared" ca="1" si="310"/>
        <v>1</v>
      </c>
      <c r="HC94" s="166">
        <f t="shared" ca="1" si="311"/>
        <v>0</v>
      </c>
      <c r="HD94" s="167">
        <f t="shared" ca="1" si="227"/>
        <v>0</v>
      </c>
      <c r="HE94" s="168">
        <f t="shared" ca="1" si="228"/>
        <v>0</v>
      </c>
      <c r="HF94" s="169">
        <f t="shared" ca="1" si="229"/>
        <v>0</v>
      </c>
      <c r="HG94" s="170" t="str">
        <f t="shared" ca="1" si="312"/>
        <v/>
      </c>
      <c r="HH94" s="171">
        <f t="shared" ca="1" si="313"/>
        <v>0</v>
      </c>
      <c r="HI94" s="246" t="str">
        <f t="shared" ca="1" si="314"/>
        <v/>
      </c>
      <c r="HJ94" s="221">
        <f t="shared" ca="1" si="315"/>
        <v>0</v>
      </c>
      <c r="HK94" s="249">
        <f t="shared" ca="1" si="316"/>
        <v>1</v>
      </c>
      <c r="HL94" s="197">
        <f t="shared" ca="1" si="317"/>
        <v>0</v>
      </c>
      <c r="HN94" s="162" t="str">
        <f t="shared" ca="1" si="230"/>
        <v/>
      </c>
      <c r="HO94" s="161" t="str">
        <f t="shared" ca="1" si="230"/>
        <v/>
      </c>
      <c r="HP94" s="161" t="str">
        <f t="shared" ca="1" si="230"/>
        <v/>
      </c>
      <c r="HQ94" s="161" t="str">
        <f t="shared" ca="1" si="230"/>
        <v/>
      </c>
      <c r="HR94" s="161" t="str">
        <f t="shared" ca="1" si="230"/>
        <v/>
      </c>
      <c r="HS94" s="161" t="str">
        <f t="shared" ca="1" si="230"/>
        <v/>
      </c>
      <c r="HT94" s="161" t="str">
        <f t="shared" ca="1" si="231"/>
        <v/>
      </c>
      <c r="HU94" s="161" t="str">
        <f t="shared" ca="1" si="231"/>
        <v/>
      </c>
      <c r="HV94" s="161" t="str">
        <f t="shared" ca="1" si="231"/>
        <v/>
      </c>
      <c r="HW94" s="161" t="str">
        <f t="shared" ca="1" si="231"/>
        <v/>
      </c>
      <c r="HX94" s="161" t="str">
        <f t="shared" ca="1" si="231"/>
        <v/>
      </c>
      <c r="HY94" s="161" t="str">
        <f t="shared" ca="1" si="231"/>
        <v/>
      </c>
      <c r="HZ94" s="161">
        <f t="shared" ca="1" si="318"/>
        <v>0</v>
      </c>
      <c r="IA94" s="244">
        <f t="shared" ca="1" si="319"/>
        <v>0</v>
      </c>
    </row>
    <row r="95" spans="2:235">
      <c r="B95" s="129">
        <v>81</v>
      </c>
      <c r="C95" s="295"/>
      <c r="D95" s="296"/>
      <c r="E95" s="297"/>
      <c r="F95" s="298"/>
      <c r="G95" s="18"/>
      <c r="H95" s="3"/>
      <c r="I95" s="3"/>
      <c r="J95" s="4"/>
      <c r="K95" s="295"/>
      <c r="L95" s="296"/>
      <c r="M95" s="208"/>
      <c r="N95" s="19"/>
      <c r="O95" s="11"/>
      <c r="P95" s="19"/>
      <c r="Q95" s="11"/>
      <c r="R95" s="3"/>
      <c r="S95" s="5"/>
      <c r="T95" s="6"/>
      <c r="U95" s="1"/>
      <c r="V95" s="8"/>
      <c r="W95" s="2"/>
      <c r="X95" s="8"/>
      <c r="Y95" s="9"/>
      <c r="Z95" s="10"/>
      <c r="AA95" s="9"/>
      <c r="AB95" s="10"/>
      <c r="AC95" s="9"/>
      <c r="AD95" s="10"/>
      <c r="AE95" s="9"/>
      <c r="AF95" s="10"/>
      <c r="AG95" s="9"/>
      <c r="AH95" s="10"/>
      <c r="AI95" s="9"/>
      <c r="AJ95" s="15"/>
      <c r="AK95" s="16"/>
      <c r="AL95" s="15"/>
      <c r="AM95" s="16"/>
      <c r="AN95" s="15"/>
      <c r="AO95" s="16"/>
      <c r="AP95" s="15"/>
      <c r="AQ95" s="16"/>
      <c r="AR95" s="15"/>
      <c r="AS95" s="16"/>
      <c r="AT95" s="15"/>
      <c r="AU95" s="16"/>
      <c r="AV95" s="216"/>
      <c r="AW95" s="210"/>
      <c r="AX95" s="12"/>
      <c r="AY95" s="19"/>
      <c r="AZ95" s="226"/>
      <c r="BA95" s="211"/>
      <c r="BB95" s="214" t="str">
        <f t="shared" ca="1" si="182"/>
        <v/>
      </c>
      <c r="BC95" s="209"/>
      <c r="BD95" s="209"/>
      <c r="BE95" s="130">
        <f t="shared" ca="1" si="232"/>
        <v>0</v>
      </c>
      <c r="BF95" s="131"/>
      <c r="BG95" s="132" t="str">
        <f t="shared" ca="1" si="233"/>
        <v>○</v>
      </c>
      <c r="BH95" s="132" t="str">
        <f t="shared" ca="1" si="234"/>
        <v/>
      </c>
      <c r="BI95" s="132"/>
      <c r="BJ95" s="132" t="str">
        <f t="shared" ca="1" si="235"/>
        <v/>
      </c>
      <c r="BK95" s="132" t="str">
        <f t="shared" ca="1" si="236"/>
        <v>○</v>
      </c>
      <c r="BL95" s="132"/>
      <c r="BM95" s="132"/>
      <c r="BN95" s="132" t="str">
        <f t="shared" ca="1" si="237"/>
        <v/>
      </c>
      <c r="BO95" s="132" t="str">
        <f t="shared" ca="1" si="238"/>
        <v>○</v>
      </c>
      <c r="BP95" s="132" t="str">
        <f t="shared" ca="1" si="239"/>
        <v/>
      </c>
      <c r="BQ95" s="132"/>
      <c r="BR95" s="172"/>
      <c r="BS95" s="174"/>
      <c r="BT95" s="174"/>
      <c r="BU95" s="174"/>
      <c r="BV95" s="174"/>
      <c r="BW95" s="174"/>
      <c r="BX95" s="174"/>
      <c r="BY95" s="174"/>
      <c r="BZ95" s="174"/>
      <c r="CA95" s="174"/>
      <c r="CB95" s="174"/>
      <c r="CC95" s="174"/>
      <c r="CD95" s="174"/>
      <c r="CE95" s="175"/>
      <c r="CF95" s="26">
        <v>94</v>
      </c>
      <c r="CG95" s="136">
        <f t="shared" ca="1" si="240"/>
        <v>81</v>
      </c>
      <c r="CH95" s="289">
        <f t="shared" ca="1" si="241"/>
        <v>0</v>
      </c>
      <c r="CI95" s="290"/>
      <c r="CJ95" s="291">
        <f t="shared" ca="1" si="242"/>
        <v>0</v>
      </c>
      <c r="CK95" s="292"/>
      <c r="CL95" s="137">
        <f t="shared" ca="1" si="243"/>
        <v>0</v>
      </c>
      <c r="CM95" s="136">
        <f t="shared" ca="1" si="244"/>
        <v>0</v>
      </c>
      <c r="CN95" s="138">
        <f t="shared" ca="1" si="245"/>
        <v>0</v>
      </c>
      <c r="CO95" s="139">
        <f t="shared" ca="1" si="246"/>
        <v>0</v>
      </c>
      <c r="CP95" s="289">
        <f t="shared" ca="1" si="247"/>
        <v>0</v>
      </c>
      <c r="CQ95" s="290"/>
      <c r="CR95" s="241">
        <f t="shared" ca="1" si="248"/>
        <v>1</v>
      </c>
      <c r="CS95" s="140">
        <f t="shared" ca="1" si="249"/>
        <v>0</v>
      </c>
      <c r="CT95" s="256">
        <f t="shared" ca="1" si="183"/>
        <v>12</v>
      </c>
      <c r="CU95" s="141">
        <f t="shared" ca="1" si="250"/>
        <v>0</v>
      </c>
      <c r="CV95" s="142">
        <f t="shared" ca="1" si="251"/>
        <v>0</v>
      </c>
      <c r="CW95" s="143">
        <f t="shared" ca="1" si="252"/>
        <v>0</v>
      </c>
      <c r="CX95" s="143">
        <f t="shared" ca="1" si="184"/>
        <v>0</v>
      </c>
      <c r="CY95" s="257">
        <f t="shared" ca="1" si="253"/>
        <v>0</v>
      </c>
      <c r="CZ95" s="136">
        <f t="shared" ca="1" si="254"/>
        <v>0</v>
      </c>
      <c r="DA95" s="144">
        <f t="shared" ca="1" si="255"/>
        <v>0</v>
      </c>
      <c r="DB95" s="143">
        <f t="shared" ca="1" si="256"/>
        <v>0</v>
      </c>
      <c r="DC95" s="143">
        <f t="shared" ca="1" si="257"/>
        <v>0</v>
      </c>
      <c r="DD95" s="136">
        <f t="shared" ca="1" si="258"/>
        <v>0</v>
      </c>
      <c r="DE95" s="242">
        <f t="shared" ca="1" si="259"/>
        <v>0</v>
      </c>
      <c r="DF95" s="136">
        <f t="shared" ca="1" si="260"/>
        <v>0</v>
      </c>
      <c r="DG95" s="145">
        <f t="shared" ca="1" si="261"/>
        <v>0</v>
      </c>
      <c r="DH95" s="146">
        <f t="shared" ca="1" si="262"/>
        <v>0</v>
      </c>
      <c r="DI95" s="242">
        <f t="shared" ca="1" si="263"/>
        <v>0</v>
      </c>
      <c r="DJ95" s="147"/>
      <c r="DK95" s="148">
        <f t="shared" ca="1" si="264"/>
        <v>0</v>
      </c>
      <c r="DL95" s="148">
        <f t="shared" ca="1" si="265"/>
        <v>0</v>
      </c>
      <c r="DM95" s="149">
        <f t="shared" ca="1" si="266"/>
        <v>0</v>
      </c>
      <c r="DN95" s="150">
        <f t="shared" ca="1" si="267"/>
        <v>1</v>
      </c>
      <c r="DO95" s="147"/>
      <c r="DP95" s="151">
        <f t="shared" ca="1" si="268"/>
        <v>0</v>
      </c>
      <c r="DQ95" s="152">
        <f t="shared" ca="1" si="269"/>
        <v>0</v>
      </c>
      <c r="DR95" s="152">
        <f t="shared" ca="1" si="185"/>
        <v>0</v>
      </c>
      <c r="DS95" s="152" t="str">
        <f t="shared" ca="1" si="186"/>
        <v/>
      </c>
      <c r="DT95" s="152">
        <f t="shared" ca="1" si="187"/>
        <v>0</v>
      </c>
      <c r="DU95" s="152" t="str">
        <f t="shared" ca="1" si="188"/>
        <v/>
      </c>
      <c r="DV95" s="153"/>
      <c r="DW95" s="151">
        <f t="shared" ca="1" si="189"/>
        <v>0</v>
      </c>
      <c r="DX95" s="145">
        <f t="shared" ca="1" si="190"/>
        <v>0</v>
      </c>
      <c r="DY95" s="145">
        <f t="shared" ca="1" si="191"/>
        <v>0</v>
      </c>
      <c r="DZ95" s="145">
        <f t="shared" ca="1" si="192"/>
        <v>0</v>
      </c>
      <c r="EA95" s="145">
        <f t="shared" ca="1" si="193"/>
        <v>0</v>
      </c>
      <c r="EB95" s="145">
        <f t="shared" ca="1" si="194"/>
        <v>0</v>
      </c>
      <c r="EC95" s="145">
        <f t="shared" ca="1" si="195"/>
        <v>0</v>
      </c>
      <c r="ED95" s="145">
        <f t="shared" ca="1" si="196"/>
        <v>0</v>
      </c>
      <c r="EE95" s="145">
        <f t="shared" ca="1" si="197"/>
        <v>0</v>
      </c>
      <c r="EF95" s="145">
        <f t="shared" ca="1" si="198"/>
        <v>0</v>
      </c>
      <c r="EG95" s="145">
        <f t="shared" ca="1" si="199"/>
        <v>0</v>
      </c>
      <c r="EH95" s="145">
        <f t="shared" ca="1" si="200"/>
        <v>0</v>
      </c>
      <c r="EI95" s="152">
        <f t="shared" ca="1" si="270"/>
        <v>0</v>
      </c>
      <c r="EJ95" s="152">
        <f t="shared" ca="1" si="271"/>
        <v>0</v>
      </c>
      <c r="EK95" s="152">
        <f t="shared" ca="1" si="272"/>
        <v>0</v>
      </c>
      <c r="EL95" s="152">
        <f t="shared" ca="1" si="273"/>
        <v>0</v>
      </c>
      <c r="EM95" s="152">
        <f t="shared" ca="1" si="274"/>
        <v>0</v>
      </c>
      <c r="EN95" s="152">
        <f t="shared" ca="1" si="275"/>
        <v>0</v>
      </c>
      <c r="EO95" s="152">
        <f t="shared" ca="1" si="276"/>
        <v>0</v>
      </c>
      <c r="EP95" s="152">
        <f t="shared" ca="1" si="277"/>
        <v>0</v>
      </c>
      <c r="EQ95" s="152">
        <f t="shared" ca="1" si="278"/>
        <v>0</v>
      </c>
      <c r="ER95" s="152">
        <f t="shared" ca="1" si="279"/>
        <v>0</v>
      </c>
      <c r="ES95" s="152">
        <f t="shared" ca="1" si="280"/>
        <v>0</v>
      </c>
      <c r="ET95" s="152">
        <f t="shared" ca="1" si="281"/>
        <v>0</v>
      </c>
      <c r="EU95" s="154">
        <f t="shared" ca="1" si="201"/>
        <v>0</v>
      </c>
      <c r="EV95" s="152" t="str">
        <f t="shared" ca="1" si="202"/>
        <v/>
      </c>
      <c r="EW95" s="152" t="str">
        <f t="shared" ca="1" si="203"/>
        <v/>
      </c>
      <c r="EX95" s="152" t="str">
        <f t="shared" ca="1" si="204"/>
        <v/>
      </c>
      <c r="EY95" s="152" t="str">
        <f t="shared" ca="1" si="205"/>
        <v/>
      </c>
      <c r="EZ95" s="152" t="str">
        <f t="shared" ca="1" si="206"/>
        <v/>
      </c>
      <c r="FA95" s="152" t="str">
        <f t="shared" ca="1" si="207"/>
        <v/>
      </c>
      <c r="FB95" s="152" t="str">
        <f t="shared" ca="1" si="208"/>
        <v/>
      </c>
      <c r="FC95" s="152" t="str">
        <f t="shared" ca="1" si="209"/>
        <v/>
      </c>
      <c r="FD95" s="152" t="str">
        <f t="shared" ca="1" si="210"/>
        <v/>
      </c>
      <c r="FE95" s="152" t="str">
        <f t="shared" ca="1" si="211"/>
        <v/>
      </c>
      <c r="FF95" s="152" t="str">
        <f t="shared" ca="1" si="212"/>
        <v/>
      </c>
      <c r="FG95" s="152" t="str">
        <f t="shared" ca="1" si="213"/>
        <v/>
      </c>
      <c r="FH95" s="154">
        <f t="shared" ca="1" si="320"/>
        <v>0</v>
      </c>
      <c r="FI95" s="152">
        <f t="shared" ca="1" si="214"/>
        <v>0</v>
      </c>
      <c r="FJ95" s="153"/>
      <c r="FK95" s="152">
        <f t="shared" ca="1" si="282"/>
        <v>0</v>
      </c>
      <c r="FL95" s="152">
        <f t="shared" ca="1" si="283"/>
        <v>0</v>
      </c>
      <c r="FM95" s="152">
        <f t="shared" ca="1" si="284"/>
        <v>0</v>
      </c>
      <c r="FN95" s="152">
        <f t="shared" ca="1" si="285"/>
        <v>0</v>
      </c>
      <c r="FO95" s="153"/>
      <c r="FP95" s="158" t="str">
        <f t="shared" ca="1" si="286"/>
        <v/>
      </c>
      <c r="FQ95" s="243" t="str">
        <f t="shared" ca="1" si="287"/>
        <v/>
      </c>
      <c r="FR95" s="159" t="str">
        <f t="shared" ca="1" si="288"/>
        <v/>
      </c>
      <c r="FS95" s="160"/>
      <c r="FT95" s="161">
        <f t="shared" ca="1" si="289"/>
        <v>0</v>
      </c>
      <c r="FU95" s="162">
        <f t="shared" ca="1" si="290"/>
        <v>0</v>
      </c>
      <c r="FV95" s="162">
        <f t="shared" ca="1" si="291"/>
        <v>0</v>
      </c>
      <c r="FW95" s="162">
        <f t="shared" ca="1" si="292"/>
        <v>0</v>
      </c>
      <c r="FX95" s="162">
        <f t="shared" ca="1" si="293"/>
        <v>0</v>
      </c>
      <c r="FY95" s="162">
        <f t="shared" ca="1" si="294"/>
        <v>0</v>
      </c>
      <c r="FZ95" s="162">
        <f t="shared" ca="1" si="295"/>
        <v>0</v>
      </c>
      <c r="GA95" s="162">
        <f t="shared" ca="1" si="296"/>
        <v>0</v>
      </c>
      <c r="GB95" s="162">
        <f t="shared" ca="1" si="297"/>
        <v>0</v>
      </c>
      <c r="GC95" s="162">
        <f t="shared" ca="1" si="298"/>
        <v>0</v>
      </c>
      <c r="GD95" s="162">
        <f t="shared" ca="1" si="299"/>
        <v>0</v>
      </c>
      <c r="GE95" s="162">
        <f t="shared" ca="1" si="300"/>
        <v>0</v>
      </c>
      <c r="GF95" s="162">
        <f t="shared" ca="1" si="301"/>
        <v>0</v>
      </c>
      <c r="GG95" s="161">
        <f t="shared" ca="1" si="302"/>
        <v>0</v>
      </c>
      <c r="GH95" s="161">
        <f t="shared" ca="1" si="303"/>
        <v>0</v>
      </c>
      <c r="GI95" s="161">
        <f t="shared" ca="1" si="304"/>
        <v>0</v>
      </c>
      <c r="GJ95" s="161">
        <f t="shared" ca="1" si="305"/>
        <v>0</v>
      </c>
      <c r="GK95" s="161">
        <f t="shared" ca="1" si="306"/>
        <v>0</v>
      </c>
      <c r="GL95" s="157"/>
      <c r="GM95" s="163">
        <f t="shared" ca="1" si="215"/>
        <v>0</v>
      </c>
      <c r="GN95" s="163">
        <f t="shared" ca="1" si="216"/>
        <v>0</v>
      </c>
      <c r="GO95" s="163">
        <f t="shared" ca="1" si="217"/>
        <v>0</v>
      </c>
      <c r="GP95" s="163">
        <f t="shared" ca="1" si="218"/>
        <v>0</v>
      </c>
      <c r="GQ95" s="163">
        <f t="shared" ca="1" si="219"/>
        <v>0</v>
      </c>
      <c r="GR95" s="163">
        <f t="shared" ca="1" si="220"/>
        <v>0</v>
      </c>
      <c r="GS95" s="163">
        <f t="shared" ca="1" si="221"/>
        <v>0</v>
      </c>
      <c r="GT95" s="163">
        <f t="shared" ca="1" si="222"/>
        <v>0</v>
      </c>
      <c r="GU95" s="163">
        <f t="shared" ca="1" si="223"/>
        <v>0</v>
      </c>
      <c r="GV95" s="163">
        <f t="shared" ca="1" si="224"/>
        <v>0</v>
      </c>
      <c r="GW95" s="163">
        <f t="shared" ca="1" si="225"/>
        <v>0</v>
      </c>
      <c r="GX95" s="164">
        <f t="shared" ca="1" si="226"/>
        <v>0</v>
      </c>
      <c r="GY95" s="165">
        <f t="shared" ca="1" si="307"/>
        <v>0</v>
      </c>
      <c r="GZ95" s="165">
        <f t="shared" ca="1" si="308"/>
        <v>0</v>
      </c>
      <c r="HA95" s="166">
        <f t="shared" ca="1" si="309"/>
        <v>0</v>
      </c>
      <c r="HB95" s="245">
        <f t="shared" ca="1" si="310"/>
        <v>1</v>
      </c>
      <c r="HC95" s="166">
        <f t="shared" ca="1" si="311"/>
        <v>0</v>
      </c>
      <c r="HD95" s="167">
        <f t="shared" ca="1" si="227"/>
        <v>0</v>
      </c>
      <c r="HE95" s="168">
        <f t="shared" ca="1" si="228"/>
        <v>0</v>
      </c>
      <c r="HF95" s="169">
        <f t="shared" ca="1" si="229"/>
        <v>0</v>
      </c>
      <c r="HG95" s="170" t="str">
        <f t="shared" ca="1" si="312"/>
        <v/>
      </c>
      <c r="HH95" s="171">
        <f t="shared" ca="1" si="313"/>
        <v>0</v>
      </c>
      <c r="HI95" s="246" t="str">
        <f t="shared" ca="1" si="314"/>
        <v/>
      </c>
      <c r="HJ95" s="221">
        <f t="shared" ca="1" si="315"/>
        <v>0</v>
      </c>
      <c r="HK95" s="249">
        <f t="shared" ca="1" si="316"/>
        <v>1</v>
      </c>
      <c r="HL95" s="197">
        <f t="shared" ca="1" si="317"/>
        <v>0</v>
      </c>
      <c r="HN95" s="162" t="str">
        <f t="shared" ca="1" si="230"/>
        <v/>
      </c>
      <c r="HO95" s="161" t="str">
        <f t="shared" ca="1" si="230"/>
        <v/>
      </c>
      <c r="HP95" s="161" t="str">
        <f t="shared" ca="1" si="230"/>
        <v/>
      </c>
      <c r="HQ95" s="161" t="str">
        <f t="shared" ca="1" si="230"/>
        <v/>
      </c>
      <c r="HR95" s="161" t="str">
        <f t="shared" ca="1" si="230"/>
        <v/>
      </c>
      <c r="HS95" s="161" t="str">
        <f t="shared" ca="1" si="230"/>
        <v/>
      </c>
      <c r="HT95" s="161" t="str">
        <f t="shared" ca="1" si="231"/>
        <v/>
      </c>
      <c r="HU95" s="161" t="str">
        <f t="shared" ca="1" si="231"/>
        <v/>
      </c>
      <c r="HV95" s="161" t="str">
        <f t="shared" ca="1" si="231"/>
        <v/>
      </c>
      <c r="HW95" s="161" t="str">
        <f t="shared" ca="1" si="231"/>
        <v/>
      </c>
      <c r="HX95" s="161" t="str">
        <f t="shared" ca="1" si="231"/>
        <v/>
      </c>
      <c r="HY95" s="161" t="str">
        <f t="shared" ca="1" si="231"/>
        <v/>
      </c>
      <c r="HZ95" s="161">
        <f t="shared" ca="1" si="318"/>
        <v>0</v>
      </c>
      <c r="IA95" s="244">
        <f t="shared" ca="1" si="319"/>
        <v>0</v>
      </c>
    </row>
    <row r="96" spans="2:235">
      <c r="B96" s="129">
        <v>82</v>
      </c>
      <c r="C96" s="295"/>
      <c r="D96" s="296"/>
      <c r="E96" s="297"/>
      <c r="F96" s="298"/>
      <c r="G96" s="18"/>
      <c r="H96" s="3"/>
      <c r="I96" s="3"/>
      <c r="J96" s="4"/>
      <c r="K96" s="295"/>
      <c r="L96" s="296"/>
      <c r="M96" s="208"/>
      <c r="N96" s="19"/>
      <c r="O96" s="11"/>
      <c r="P96" s="19"/>
      <c r="Q96" s="11"/>
      <c r="R96" s="3"/>
      <c r="S96" s="5"/>
      <c r="T96" s="6"/>
      <c r="U96" s="1"/>
      <c r="V96" s="8"/>
      <c r="W96" s="2"/>
      <c r="X96" s="8"/>
      <c r="Y96" s="9"/>
      <c r="Z96" s="10"/>
      <c r="AA96" s="9"/>
      <c r="AB96" s="10"/>
      <c r="AC96" s="9"/>
      <c r="AD96" s="10"/>
      <c r="AE96" s="9"/>
      <c r="AF96" s="10"/>
      <c r="AG96" s="9"/>
      <c r="AH96" s="10"/>
      <c r="AI96" s="9"/>
      <c r="AJ96" s="15"/>
      <c r="AK96" s="16"/>
      <c r="AL96" s="15"/>
      <c r="AM96" s="16"/>
      <c r="AN96" s="15"/>
      <c r="AO96" s="16"/>
      <c r="AP96" s="15"/>
      <c r="AQ96" s="16"/>
      <c r="AR96" s="15"/>
      <c r="AS96" s="16"/>
      <c r="AT96" s="15"/>
      <c r="AU96" s="16"/>
      <c r="AV96" s="216"/>
      <c r="AW96" s="210"/>
      <c r="AX96" s="12"/>
      <c r="AY96" s="19"/>
      <c r="AZ96" s="226"/>
      <c r="BA96" s="211"/>
      <c r="BB96" s="214" t="str">
        <f t="shared" ca="1" si="182"/>
        <v/>
      </c>
      <c r="BC96" s="209"/>
      <c r="BD96" s="209"/>
      <c r="BE96" s="130">
        <f t="shared" ca="1" si="232"/>
        <v>0</v>
      </c>
      <c r="BF96" s="131"/>
      <c r="BG96" s="132" t="str">
        <f t="shared" ca="1" si="233"/>
        <v>○</v>
      </c>
      <c r="BH96" s="132" t="str">
        <f t="shared" ca="1" si="234"/>
        <v/>
      </c>
      <c r="BI96" s="132"/>
      <c r="BJ96" s="132" t="str">
        <f t="shared" ca="1" si="235"/>
        <v/>
      </c>
      <c r="BK96" s="132" t="str">
        <f t="shared" ca="1" si="236"/>
        <v>○</v>
      </c>
      <c r="BL96" s="132"/>
      <c r="BM96" s="132"/>
      <c r="BN96" s="132" t="str">
        <f t="shared" ca="1" si="237"/>
        <v/>
      </c>
      <c r="BO96" s="132" t="str">
        <f t="shared" ca="1" si="238"/>
        <v>○</v>
      </c>
      <c r="BP96" s="132" t="str">
        <f t="shared" ca="1" si="239"/>
        <v/>
      </c>
      <c r="BQ96" s="132"/>
      <c r="BR96" s="172"/>
      <c r="BS96" s="174"/>
      <c r="BT96" s="174"/>
      <c r="BU96" s="174"/>
      <c r="BV96" s="174"/>
      <c r="BW96" s="174"/>
      <c r="BX96" s="174"/>
      <c r="BY96" s="174"/>
      <c r="BZ96" s="174"/>
      <c r="CA96" s="174"/>
      <c r="CB96" s="174"/>
      <c r="CC96" s="174"/>
      <c r="CD96" s="174"/>
      <c r="CE96" s="175"/>
      <c r="CF96" s="26">
        <v>95</v>
      </c>
      <c r="CG96" s="136">
        <f t="shared" ca="1" si="240"/>
        <v>82</v>
      </c>
      <c r="CH96" s="289">
        <f t="shared" ca="1" si="241"/>
        <v>0</v>
      </c>
      <c r="CI96" s="290"/>
      <c r="CJ96" s="291">
        <f t="shared" ca="1" si="242"/>
        <v>0</v>
      </c>
      <c r="CK96" s="292"/>
      <c r="CL96" s="137">
        <f t="shared" ca="1" si="243"/>
        <v>0</v>
      </c>
      <c r="CM96" s="136">
        <f t="shared" ca="1" si="244"/>
        <v>0</v>
      </c>
      <c r="CN96" s="138">
        <f t="shared" ca="1" si="245"/>
        <v>0</v>
      </c>
      <c r="CO96" s="139">
        <f t="shared" ca="1" si="246"/>
        <v>0</v>
      </c>
      <c r="CP96" s="289">
        <f t="shared" ca="1" si="247"/>
        <v>0</v>
      </c>
      <c r="CQ96" s="290"/>
      <c r="CR96" s="241">
        <f t="shared" ca="1" si="248"/>
        <v>1</v>
      </c>
      <c r="CS96" s="140">
        <f t="shared" ca="1" si="249"/>
        <v>0</v>
      </c>
      <c r="CT96" s="256">
        <f t="shared" ca="1" si="183"/>
        <v>12</v>
      </c>
      <c r="CU96" s="141">
        <f t="shared" ca="1" si="250"/>
        <v>0</v>
      </c>
      <c r="CV96" s="142">
        <f t="shared" ca="1" si="251"/>
        <v>0</v>
      </c>
      <c r="CW96" s="143">
        <f t="shared" ca="1" si="252"/>
        <v>0</v>
      </c>
      <c r="CX96" s="143">
        <f t="shared" ca="1" si="184"/>
        <v>0</v>
      </c>
      <c r="CY96" s="257">
        <f t="shared" ca="1" si="253"/>
        <v>0</v>
      </c>
      <c r="CZ96" s="136">
        <f t="shared" ca="1" si="254"/>
        <v>0</v>
      </c>
      <c r="DA96" s="144">
        <f t="shared" ca="1" si="255"/>
        <v>0</v>
      </c>
      <c r="DB96" s="143">
        <f t="shared" ca="1" si="256"/>
        <v>0</v>
      </c>
      <c r="DC96" s="143">
        <f t="shared" ca="1" si="257"/>
        <v>0</v>
      </c>
      <c r="DD96" s="136">
        <f t="shared" ca="1" si="258"/>
        <v>0</v>
      </c>
      <c r="DE96" s="242">
        <f t="shared" ca="1" si="259"/>
        <v>0</v>
      </c>
      <c r="DF96" s="136">
        <f t="shared" ca="1" si="260"/>
        <v>0</v>
      </c>
      <c r="DG96" s="145">
        <f t="shared" ca="1" si="261"/>
        <v>0</v>
      </c>
      <c r="DH96" s="146">
        <f t="shared" ca="1" si="262"/>
        <v>0</v>
      </c>
      <c r="DI96" s="242">
        <f t="shared" ca="1" si="263"/>
        <v>0</v>
      </c>
      <c r="DJ96" s="147"/>
      <c r="DK96" s="148">
        <f t="shared" ca="1" si="264"/>
        <v>0</v>
      </c>
      <c r="DL96" s="148">
        <f t="shared" ca="1" si="265"/>
        <v>0</v>
      </c>
      <c r="DM96" s="149">
        <f t="shared" ca="1" si="266"/>
        <v>0</v>
      </c>
      <c r="DN96" s="150">
        <f t="shared" ca="1" si="267"/>
        <v>1</v>
      </c>
      <c r="DO96" s="147"/>
      <c r="DP96" s="151">
        <f t="shared" ca="1" si="268"/>
        <v>0</v>
      </c>
      <c r="DQ96" s="152">
        <f t="shared" ca="1" si="269"/>
        <v>0</v>
      </c>
      <c r="DR96" s="152">
        <f t="shared" ca="1" si="185"/>
        <v>0</v>
      </c>
      <c r="DS96" s="152" t="str">
        <f t="shared" ca="1" si="186"/>
        <v/>
      </c>
      <c r="DT96" s="152">
        <f t="shared" ca="1" si="187"/>
        <v>0</v>
      </c>
      <c r="DU96" s="152" t="str">
        <f t="shared" ca="1" si="188"/>
        <v/>
      </c>
      <c r="DV96" s="153"/>
      <c r="DW96" s="151">
        <f t="shared" ca="1" si="189"/>
        <v>0</v>
      </c>
      <c r="DX96" s="145">
        <f t="shared" ca="1" si="190"/>
        <v>0</v>
      </c>
      <c r="DY96" s="145">
        <f t="shared" ca="1" si="191"/>
        <v>0</v>
      </c>
      <c r="DZ96" s="145">
        <f t="shared" ca="1" si="192"/>
        <v>0</v>
      </c>
      <c r="EA96" s="145">
        <f t="shared" ca="1" si="193"/>
        <v>0</v>
      </c>
      <c r="EB96" s="145">
        <f t="shared" ca="1" si="194"/>
        <v>0</v>
      </c>
      <c r="EC96" s="145">
        <f t="shared" ca="1" si="195"/>
        <v>0</v>
      </c>
      <c r="ED96" s="145">
        <f t="shared" ca="1" si="196"/>
        <v>0</v>
      </c>
      <c r="EE96" s="145">
        <f t="shared" ca="1" si="197"/>
        <v>0</v>
      </c>
      <c r="EF96" s="145">
        <f t="shared" ca="1" si="198"/>
        <v>0</v>
      </c>
      <c r="EG96" s="145">
        <f t="shared" ca="1" si="199"/>
        <v>0</v>
      </c>
      <c r="EH96" s="145">
        <f t="shared" ca="1" si="200"/>
        <v>0</v>
      </c>
      <c r="EI96" s="152">
        <f t="shared" ca="1" si="270"/>
        <v>0</v>
      </c>
      <c r="EJ96" s="152">
        <f t="shared" ca="1" si="271"/>
        <v>0</v>
      </c>
      <c r="EK96" s="152">
        <f t="shared" ca="1" si="272"/>
        <v>0</v>
      </c>
      <c r="EL96" s="152">
        <f t="shared" ca="1" si="273"/>
        <v>0</v>
      </c>
      <c r="EM96" s="152">
        <f t="shared" ca="1" si="274"/>
        <v>0</v>
      </c>
      <c r="EN96" s="152">
        <f t="shared" ca="1" si="275"/>
        <v>0</v>
      </c>
      <c r="EO96" s="152">
        <f t="shared" ca="1" si="276"/>
        <v>0</v>
      </c>
      <c r="EP96" s="152">
        <f t="shared" ca="1" si="277"/>
        <v>0</v>
      </c>
      <c r="EQ96" s="152">
        <f t="shared" ca="1" si="278"/>
        <v>0</v>
      </c>
      <c r="ER96" s="152">
        <f t="shared" ca="1" si="279"/>
        <v>0</v>
      </c>
      <c r="ES96" s="152">
        <f t="shared" ca="1" si="280"/>
        <v>0</v>
      </c>
      <c r="ET96" s="152">
        <f t="shared" ca="1" si="281"/>
        <v>0</v>
      </c>
      <c r="EU96" s="154">
        <f t="shared" ca="1" si="201"/>
        <v>0</v>
      </c>
      <c r="EV96" s="152" t="str">
        <f t="shared" ca="1" si="202"/>
        <v/>
      </c>
      <c r="EW96" s="152" t="str">
        <f t="shared" ca="1" si="203"/>
        <v/>
      </c>
      <c r="EX96" s="152" t="str">
        <f t="shared" ca="1" si="204"/>
        <v/>
      </c>
      <c r="EY96" s="152" t="str">
        <f t="shared" ca="1" si="205"/>
        <v/>
      </c>
      <c r="EZ96" s="152" t="str">
        <f t="shared" ca="1" si="206"/>
        <v/>
      </c>
      <c r="FA96" s="152" t="str">
        <f t="shared" ca="1" si="207"/>
        <v/>
      </c>
      <c r="FB96" s="152" t="str">
        <f t="shared" ca="1" si="208"/>
        <v/>
      </c>
      <c r="FC96" s="152" t="str">
        <f t="shared" ca="1" si="209"/>
        <v/>
      </c>
      <c r="FD96" s="152" t="str">
        <f t="shared" ca="1" si="210"/>
        <v/>
      </c>
      <c r="FE96" s="152" t="str">
        <f t="shared" ca="1" si="211"/>
        <v/>
      </c>
      <c r="FF96" s="152" t="str">
        <f t="shared" ca="1" si="212"/>
        <v/>
      </c>
      <c r="FG96" s="152" t="str">
        <f t="shared" ca="1" si="213"/>
        <v/>
      </c>
      <c r="FH96" s="154">
        <f t="shared" ca="1" si="320"/>
        <v>0</v>
      </c>
      <c r="FI96" s="152">
        <f t="shared" ca="1" si="214"/>
        <v>0</v>
      </c>
      <c r="FJ96" s="153"/>
      <c r="FK96" s="152">
        <f t="shared" ca="1" si="282"/>
        <v>0</v>
      </c>
      <c r="FL96" s="152">
        <f t="shared" ca="1" si="283"/>
        <v>0</v>
      </c>
      <c r="FM96" s="152">
        <f t="shared" ca="1" si="284"/>
        <v>0</v>
      </c>
      <c r="FN96" s="152">
        <f t="shared" ca="1" si="285"/>
        <v>0</v>
      </c>
      <c r="FO96" s="153"/>
      <c r="FP96" s="158" t="str">
        <f t="shared" ca="1" si="286"/>
        <v/>
      </c>
      <c r="FQ96" s="243" t="str">
        <f t="shared" ca="1" si="287"/>
        <v/>
      </c>
      <c r="FR96" s="159" t="str">
        <f t="shared" ca="1" si="288"/>
        <v/>
      </c>
      <c r="FS96" s="160"/>
      <c r="FT96" s="161">
        <f t="shared" ca="1" si="289"/>
        <v>0</v>
      </c>
      <c r="FU96" s="162">
        <f t="shared" ca="1" si="290"/>
        <v>0</v>
      </c>
      <c r="FV96" s="162">
        <f t="shared" ca="1" si="291"/>
        <v>0</v>
      </c>
      <c r="FW96" s="162">
        <f t="shared" ca="1" si="292"/>
        <v>0</v>
      </c>
      <c r="FX96" s="162">
        <f t="shared" ca="1" si="293"/>
        <v>0</v>
      </c>
      <c r="FY96" s="162">
        <f t="shared" ca="1" si="294"/>
        <v>0</v>
      </c>
      <c r="FZ96" s="162">
        <f t="shared" ca="1" si="295"/>
        <v>0</v>
      </c>
      <c r="GA96" s="162">
        <f t="shared" ca="1" si="296"/>
        <v>0</v>
      </c>
      <c r="GB96" s="162">
        <f t="shared" ca="1" si="297"/>
        <v>0</v>
      </c>
      <c r="GC96" s="162">
        <f t="shared" ca="1" si="298"/>
        <v>0</v>
      </c>
      <c r="GD96" s="162">
        <f t="shared" ca="1" si="299"/>
        <v>0</v>
      </c>
      <c r="GE96" s="162">
        <f t="shared" ca="1" si="300"/>
        <v>0</v>
      </c>
      <c r="GF96" s="162">
        <f t="shared" ca="1" si="301"/>
        <v>0</v>
      </c>
      <c r="GG96" s="161">
        <f t="shared" ca="1" si="302"/>
        <v>0</v>
      </c>
      <c r="GH96" s="161">
        <f t="shared" ca="1" si="303"/>
        <v>0</v>
      </c>
      <c r="GI96" s="161">
        <f t="shared" ca="1" si="304"/>
        <v>0</v>
      </c>
      <c r="GJ96" s="161">
        <f t="shared" ca="1" si="305"/>
        <v>0</v>
      </c>
      <c r="GK96" s="161">
        <f t="shared" ca="1" si="306"/>
        <v>0</v>
      </c>
      <c r="GL96" s="157"/>
      <c r="GM96" s="163">
        <f t="shared" ca="1" si="215"/>
        <v>0</v>
      </c>
      <c r="GN96" s="163">
        <f t="shared" ca="1" si="216"/>
        <v>0</v>
      </c>
      <c r="GO96" s="163">
        <f t="shared" ca="1" si="217"/>
        <v>0</v>
      </c>
      <c r="GP96" s="163">
        <f t="shared" ca="1" si="218"/>
        <v>0</v>
      </c>
      <c r="GQ96" s="163">
        <f t="shared" ca="1" si="219"/>
        <v>0</v>
      </c>
      <c r="GR96" s="163">
        <f t="shared" ca="1" si="220"/>
        <v>0</v>
      </c>
      <c r="GS96" s="163">
        <f t="shared" ca="1" si="221"/>
        <v>0</v>
      </c>
      <c r="GT96" s="163">
        <f t="shared" ca="1" si="222"/>
        <v>0</v>
      </c>
      <c r="GU96" s="163">
        <f t="shared" ca="1" si="223"/>
        <v>0</v>
      </c>
      <c r="GV96" s="163">
        <f t="shared" ca="1" si="224"/>
        <v>0</v>
      </c>
      <c r="GW96" s="163">
        <f t="shared" ca="1" si="225"/>
        <v>0</v>
      </c>
      <c r="GX96" s="164">
        <f t="shared" ca="1" si="226"/>
        <v>0</v>
      </c>
      <c r="GY96" s="165">
        <f t="shared" ca="1" si="307"/>
        <v>0</v>
      </c>
      <c r="GZ96" s="165">
        <f t="shared" ca="1" si="308"/>
        <v>0</v>
      </c>
      <c r="HA96" s="166">
        <f t="shared" ca="1" si="309"/>
        <v>0</v>
      </c>
      <c r="HB96" s="245">
        <f t="shared" ca="1" si="310"/>
        <v>1</v>
      </c>
      <c r="HC96" s="166">
        <f t="shared" ca="1" si="311"/>
        <v>0</v>
      </c>
      <c r="HD96" s="167">
        <f t="shared" ca="1" si="227"/>
        <v>0</v>
      </c>
      <c r="HE96" s="168">
        <f t="shared" ca="1" si="228"/>
        <v>0</v>
      </c>
      <c r="HF96" s="169">
        <f t="shared" ca="1" si="229"/>
        <v>0</v>
      </c>
      <c r="HG96" s="170" t="str">
        <f t="shared" ca="1" si="312"/>
        <v/>
      </c>
      <c r="HH96" s="171">
        <f t="shared" ca="1" si="313"/>
        <v>0</v>
      </c>
      <c r="HI96" s="246" t="str">
        <f t="shared" ca="1" si="314"/>
        <v/>
      </c>
      <c r="HJ96" s="221">
        <f t="shared" ca="1" si="315"/>
        <v>0</v>
      </c>
      <c r="HK96" s="249">
        <f t="shared" ca="1" si="316"/>
        <v>1</v>
      </c>
      <c r="HL96" s="197">
        <f t="shared" ca="1" si="317"/>
        <v>0</v>
      </c>
      <c r="HN96" s="162" t="str">
        <f t="shared" ca="1" si="230"/>
        <v/>
      </c>
      <c r="HO96" s="161" t="str">
        <f t="shared" ca="1" si="230"/>
        <v/>
      </c>
      <c r="HP96" s="161" t="str">
        <f t="shared" ca="1" si="230"/>
        <v/>
      </c>
      <c r="HQ96" s="161" t="str">
        <f t="shared" ca="1" si="230"/>
        <v/>
      </c>
      <c r="HR96" s="161" t="str">
        <f t="shared" ca="1" si="230"/>
        <v/>
      </c>
      <c r="HS96" s="161" t="str">
        <f t="shared" ca="1" si="230"/>
        <v/>
      </c>
      <c r="HT96" s="161" t="str">
        <f t="shared" ca="1" si="231"/>
        <v/>
      </c>
      <c r="HU96" s="161" t="str">
        <f t="shared" ca="1" si="231"/>
        <v/>
      </c>
      <c r="HV96" s="161" t="str">
        <f t="shared" ca="1" si="231"/>
        <v/>
      </c>
      <c r="HW96" s="161" t="str">
        <f t="shared" ca="1" si="231"/>
        <v/>
      </c>
      <c r="HX96" s="161" t="str">
        <f t="shared" ca="1" si="231"/>
        <v/>
      </c>
      <c r="HY96" s="161" t="str">
        <f t="shared" ca="1" si="231"/>
        <v/>
      </c>
      <c r="HZ96" s="161">
        <f t="shared" ca="1" si="318"/>
        <v>0</v>
      </c>
      <c r="IA96" s="244">
        <f t="shared" ca="1" si="319"/>
        <v>0</v>
      </c>
    </row>
    <row r="97" spans="2:235">
      <c r="B97" s="129">
        <v>83</v>
      </c>
      <c r="C97" s="295"/>
      <c r="D97" s="296"/>
      <c r="E97" s="297"/>
      <c r="F97" s="298"/>
      <c r="G97" s="18"/>
      <c r="H97" s="3"/>
      <c r="I97" s="3"/>
      <c r="J97" s="4"/>
      <c r="K97" s="295"/>
      <c r="L97" s="296"/>
      <c r="M97" s="208"/>
      <c r="N97" s="19"/>
      <c r="O97" s="11"/>
      <c r="P97" s="19"/>
      <c r="Q97" s="11"/>
      <c r="R97" s="3"/>
      <c r="S97" s="5"/>
      <c r="T97" s="6"/>
      <c r="U97" s="1"/>
      <c r="V97" s="8"/>
      <c r="W97" s="2"/>
      <c r="X97" s="8"/>
      <c r="Y97" s="9"/>
      <c r="Z97" s="10"/>
      <c r="AA97" s="9"/>
      <c r="AB97" s="10"/>
      <c r="AC97" s="9"/>
      <c r="AD97" s="10"/>
      <c r="AE97" s="9"/>
      <c r="AF97" s="10"/>
      <c r="AG97" s="9"/>
      <c r="AH97" s="10"/>
      <c r="AI97" s="9"/>
      <c r="AJ97" s="15"/>
      <c r="AK97" s="16"/>
      <c r="AL97" s="15"/>
      <c r="AM97" s="16"/>
      <c r="AN97" s="15"/>
      <c r="AO97" s="16"/>
      <c r="AP97" s="15"/>
      <c r="AQ97" s="16"/>
      <c r="AR97" s="15"/>
      <c r="AS97" s="16"/>
      <c r="AT97" s="15"/>
      <c r="AU97" s="16"/>
      <c r="AV97" s="216"/>
      <c r="AW97" s="210"/>
      <c r="AX97" s="12"/>
      <c r="AY97" s="19"/>
      <c r="AZ97" s="226"/>
      <c r="BA97" s="211"/>
      <c r="BB97" s="214" t="str">
        <f t="shared" ca="1" si="182"/>
        <v/>
      </c>
      <c r="BC97" s="209"/>
      <c r="BD97" s="209"/>
      <c r="BE97" s="130">
        <f t="shared" ca="1" si="232"/>
        <v>0</v>
      </c>
      <c r="BF97" s="131"/>
      <c r="BG97" s="132" t="str">
        <f t="shared" ca="1" si="233"/>
        <v>○</v>
      </c>
      <c r="BH97" s="132" t="str">
        <f t="shared" ca="1" si="234"/>
        <v/>
      </c>
      <c r="BI97" s="132"/>
      <c r="BJ97" s="132" t="str">
        <f t="shared" ca="1" si="235"/>
        <v/>
      </c>
      <c r="BK97" s="132" t="str">
        <f t="shared" ca="1" si="236"/>
        <v>○</v>
      </c>
      <c r="BL97" s="132"/>
      <c r="BM97" s="132"/>
      <c r="BN97" s="132" t="str">
        <f t="shared" ca="1" si="237"/>
        <v/>
      </c>
      <c r="BO97" s="132" t="str">
        <f t="shared" ca="1" si="238"/>
        <v>○</v>
      </c>
      <c r="BP97" s="132" t="str">
        <f t="shared" ca="1" si="239"/>
        <v/>
      </c>
      <c r="BQ97" s="132"/>
      <c r="BR97" s="172"/>
      <c r="BS97" s="174"/>
      <c r="BT97" s="174"/>
      <c r="BU97" s="174"/>
      <c r="BV97" s="174"/>
      <c r="BW97" s="174"/>
      <c r="BX97" s="174"/>
      <c r="BY97" s="174"/>
      <c r="BZ97" s="174"/>
      <c r="CA97" s="174"/>
      <c r="CB97" s="174"/>
      <c r="CC97" s="174"/>
      <c r="CD97" s="174"/>
      <c r="CE97" s="175"/>
      <c r="CF97" s="26">
        <v>96</v>
      </c>
      <c r="CG97" s="136">
        <f t="shared" ca="1" si="240"/>
        <v>83</v>
      </c>
      <c r="CH97" s="289">
        <f t="shared" ca="1" si="241"/>
        <v>0</v>
      </c>
      <c r="CI97" s="290"/>
      <c r="CJ97" s="291">
        <f t="shared" ca="1" si="242"/>
        <v>0</v>
      </c>
      <c r="CK97" s="292"/>
      <c r="CL97" s="137">
        <f t="shared" ca="1" si="243"/>
        <v>0</v>
      </c>
      <c r="CM97" s="136">
        <f t="shared" ca="1" si="244"/>
        <v>0</v>
      </c>
      <c r="CN97" s="138">
        <f t="shared" ca="1" si="245"/>
        <v>0</v>
      </c>
      <c r="CO97" s="139">
        <f t="shared" ca="1" si="246"/>
        <v>0</v>
      </c>
      <c r="CP97" s="289">
        <f t="shared" ca="1" si="247"/>
        <v>0</v>
      </c>
      <c r="CQ97" s="290"/>
      <c r="CR97" s="241">
        <f t="shared" ca="1" si="248"/>
        <v>1</v>
      </c>
      <c r="CS97" s="140">
        <f t="shared" ca="1" si="249"/>
        <v>0</v>
      </c>
      <c r="CT97" s="256">
        <f t="shared" ca="1" si="183"/>
        <v>12</v>
      </c>
      <c r="CU97" s="141">
        <f t="shared" ca="1" si="250"/>
        <v>0</v>
      </c>
      <c r="CV97" s="142">
        <f t="shared" ca="1" si="251"/>
        <v>0</v>
      </c>
      <c r="CW97" s="143">
        <f t="shared" ca="1" si="252"/>
        <v>0</v>
      </c>
      <c r="CX97" s="143">
        <f t="shared" ca="1" si="184"/>
        <v>0</v>
      </c>
      <c r="CY97" s="257">
        <f t="shared" ca="1" si="253"/>
        <v>0</v>
      </c>
      <c r="CZ97" s="136">
        <f t="shared" ca="1" si="254"/>
        <v>0</v>
      </c>
      <c r="DA97" s="144">
        <f t="shared" ca="1" si="255"/>
        <v>0</v>
      </c>
      <c r="DB97" s="143">
        <f t="shared" ca="1" si="256"/>
        <v>0</v>
      </c>
      <c r="DC97" s="143">
        <f t="shared" ca="1" si="257"/>
        <v>0</v>
      </c>
      <c r="DD97" s="136">
        <f t="shared" ca="1" si="258"/>
        <v>0</v>
      </c>
      <c r="DE97" s="242">
        <f t="shared" ca="1" si="259"/>
        <v>0</v>
      </c>
      <c r="DF97" s="136">
        <f t="shared" ca="1" si="260"/>
        <v>0</v>
      </c>
      <c r="DG97" s="145">
        <f t="shared" ca="1" si="261"/>
        <v>0</v>
      </c>
      <c r="DH97" s="146">
        <f t="shared" ca="1" si="262"/>
        <v>0</v>
      </c>
      <c r="DI97" s="242">
        <f t="shared" ca="1" si="263"/>
        <v>0</v>
      </c>
      <c r="DJ97" s="147"/>
      <c r="DK97" s="148">
        <f t="shared" ca="1" si="264"/>
        <v>0</v>
      </c>
      <c r="DL97" s="148">
        <f t="shared" ca="1" si="265"/>
        <v>0</v>
      </c>
      <c r="DM97" s="149">
        <f t="shared" ca="1" si="266"/>
        <v>0</v>
      </c>
      <c r="DN97" s="150">
        <f t="shared" ca="1" si="267"/>
        <v>1</v>
      </c>
      <c r="DO97" s="147"/>
      <c r="DP97" s="151">
        <f t="shared" ca="1" si="268"/>
        <v>0</v>
      </c>
      <c r="DQ97" s="152">
        <f t="shared" ca="1" si="269"/>
        <v>0</v>
      </c>
      <c r="DR97" s="152">
        <f t="shared" ca="1" si="185"/>
        <v>0</v>
      </c>
      <c r="DS97" s="152" t="str">
        <f t="shared" ca="1" si="186"/>
        <v/>
      </c>
      <c r="DT97" s="152">
        <f t="shared" ca="1" si="187"/>
        <v>0</v>
      </c>
      <c r="DU97" s="152" t="str">
        <f t="shared" ca="1" si="188"/>
        <v/>
      </c>
      <c r="DV97" s="153"/>
      <c r="DW97" s="151">
        <f t="shared" ca="1" si="189"/>
        <v>0</v>
      </c>
      <c r="DX97" s="145">
        <f t="shared" ca="1" si="190"/>
        <v>0</v>
      </c>
      <c r="DY97" s="145">
        <f t="shared" ca="1" si="191"/>
        <v>0</v>
      </c>
      <c r="DZ97" s="145">
        <f t="shared" ca="1" si="192"/>
        <v>0</v>
      </c>
      <c r="EA97" s="145">
        <f t="shared" ca="1" si="193"/>
        <v>0</v>
      </c>
      <c r="EB97" s="145">
        <f t="shared" ca="1" si="194"/>
        <v>0</v>
      </c>
      <c r="EC97" s="145">
        <f t="shared" ca="1" si="195"/>
        <v>0</v>
      </c>
      <c r="ED97" s="145">
        <f t="shared" ca="1" si="196"/>
        <v>0</v>
      </c>
      <c r="EE97" s="145">
        <f t="shared" ca="1" si="197"/>
        <v>0</v>
      </c>
      <c r="EF97" s="145">
        <f t="shared" ca="1" si="198"/>
        <v>0</v>
      </c>
      <c r="EG97" s="145">
        <f t="shared" ca="1" si="199"/>
        <v>0</v>
      </c>
      <c r="EH97" s="145">
        <f t="shared" ca="1" si="200"/>
        <v>0</v>
      </c>
      <c r="EI97" s="152">
        <f t="shared" ca="1" si="270"/>
        <v>0</v>
      </c>
      <c r="EJ97" s="152">
        <f t="shared" ca="1" si="271"/>
        <v>0</v>
      </c>
      <c r="EK97" s="152">
        <f t="shared" ca="1" si="272"/>
        <v>0</v>
      </c>
      <c r="EL97" s="152">
        <f t="shared" ca="1" si="273"/>
        <v>0</v>
      </c>
      <c r="EM97" s="152">
        <f t="shared" ca="1" si="274"/>
        <v>0</v>
      </c>
      <c r="EN97" s="152">
        <f t="shared" ca="1" si="275"/>
        <v>0</v>
      </c>
      <c r="EO97" s="152">
        <f t="shared" ca="1" si="276"/>
        <v>0</v>
      </c>
      <c r="EP97" s="152">
        <f t="shared" ca="1" si="277"/>
        <v>0</v>
      </c>
      <c r="EQ97" s="152">
        <f t="shared" ca="1" si="278"/>
        <v>0</v>
      </c>
      <c r="ER97" s="152">
        <f t="shared" ca="1" si="279"/>
        <v>0</v>
      </c>
      <c r="ES97" s="152">
        <f t="shared" ca="1" si="280"/>
        <v>0</v>
      </c>
      <c r="ET97" s="152">
        <f t="shared" ca="1" si="281"/>
        <v>0</v>
      </c>
      <c r="EU97" s="154">
        <f t="shared" ca="1" si="201"/>
        <v>0</v>
      </c>
      <c r="EV97" s="152" t="str">
        <f t="shared" ca="1" si="202"/>
        <v/>
      </c>
      <c r="EW97" s="152" t="str">
        <f t="shared" ca="1" si="203"/>
        <v/>
      </c>
      <c r="EX97" s="152" t="str">
        <f t="shared" ca="1" si="204"/>
        <v/>
      </c>
      <c r="EY97" s="152" t="str">
        <f t="shared" ca="1" si="205"/>
        <v/>
      </c>
      <c r="EZ97" s="152" t="str">
        <f t="shared" ca="1" si="206"/>
        <v/>
      </c>
      <c r="FA97" s="152" t="str">
        <f t="shared" ca="1" si="207"/>
        <v/>
      </c>
      <c r="FB97" s="152" t="str">
        <f t="shared" ca="1" si="208"/>
        <v/>
      </c>
      <c r="FC97" s="152" t="str">
        <f t="shared" ca="1" si="209"/>
        <v/>
      </c>
      <c r="FD97" s="152" t="str">
        <f t="shared" ca="1" si="210"/>
        <v/>
      </c>
      <c r="FE97" s="152" t="str">
        <f t="shared" ca="1" si="211"/>
        <v/>
      </c>
      <c r="FF97" s="152" t="str">
        <f t="shared" ca="1" si="212"/>
        <v/>
      </c>
      <c r="FG97" s="152" t="str">
        <f t="shared" ca="1" si="213"/>
        <v/>
      </c>
      <c r="FH97" s="154">
        <f t="shared" ca="1" si="320"/>
        <v>0</v>
      </c>
      <c r="FI97" s="152">
        <f t="shared" ca="1" si="214"/>
        <v>0</v>
      </c>
      <c r="FJ97" s="153"/>
      <c r="FK97" s="152">
        <f t="shared" ca="1" si="282"/>
        <v>0</v>
      </c>
      <c r="FL97" s="152">
        <f t="shared" ca="1" si="283"/>
        <v>0</v>
      </c>
      <c r="FM97" s="152">
        <f t="shared" ca="1" si="284"/>
        <v>0</v>
      </c>
      <c r="FN97" s="152">
        <f t="shared" ca="1" si="285"/>
        <v>0</v>
      </c>
      <c r="FO97" s="153"/>
      <c r="FP97" s="158" t="str">
        <f t="shared" ca="1" si="286"/>
        <v/>
      </c>
      <c r="FQ97" s="243" t="str">
        <f t="shared" ca="1" si="287"/>
        <v/>
      </c>
      <c r="FR97" s="159" t="str">
        <f t="shared" ca="1" si="288"/>
        <v/>
      </c>
      <c r="FS97" s="160"/>
      <c r="FT97" s="161">
        <f t="shared" ca="1" si="289"/>
        <v>0</v>
      </c>
      <c r="FU97" s="162">
        <f t="shared" ca="1" si="290"/>
        <v>0</v>
      </c>
      <c r="FV97" s="162">
        <f t="shared" ca="1" si="291"/>
        <v>0</v>
      </c>
      <c r="FW97" s="162">
        <f t="shared" ca="1" si="292"/>
        <v>0</v>
      </c>
      <c r="FX97" s="162">
        <f t="shared" ca="1" si="293"/>
        <v>0</v>
      </c>
      <c r="FY97" s="162">
        <f t="shared" ca="1" si="294"/>
        <v>0</v>
      </c>
      <c r="FZ97" s="162">
        <f t="shared" ca="1" si="295"/>
        <v>0</v>
      </c>
      <c r="GA97" s="162">
        <f t="shared" ca="1" si="296"/>
        <v>0</v>
      </c>
      <c r="GB97" s="162">
        <f t="shared" ca="1" si="297"/>
        <v>0</v>
      </c>
      <c r="GC97" s="162">
        <f t="shared" ca="1" si="298"/>
        <v>0</v>
      </c>
      <c r="GD97" s="162">
        <f t="shared" ca="1" si="299"/>
        <v>0</v>
      </c>
      <c r="GE97" s="162">
        <f t="shared" ca="1" si="300"/>
        <v>0</v>
      </c>
      <c r="GF97" s="162">
        <f t="shared" ca="1" si="301"/>
        <v>0</v>
      </c>
      <c r="GG97" s="161">
        <f t="shared" ca="1" si="302"/>
        <v>0</v>
      </c>
      <c r="GH97" s="161">
        <f t="shared" ca="1" si="303"/>
        <v>0</v>
      </c>
      <c r="GI97" s="161">
        <f t="shared" ca="1" si="304"/>
        <v>0</v>
      </c>
      <c r="GJ97" s="161">
        <f t="shared" ca="1" si="305"/>
        <v>0</v>
      </c>
      <c r="GK97" s="161">
        <f t="shared" ca="1" si="306"/>
        <v>0</v>
      </c>
      <c r="GL97" s="157"/>
      <c r="GM97" s="163">
        <f t="shared" ca="1" si="215"/>
        <v>0</v>
      </c>
      <c r="GN97" s="163">
        <f t="shared" ca="1" si="216"/>
        <v>0</v>
      </c>
      <c r="GO97" s="163">
        <f t="shared" ca="1" si="217"/>
        <v>0</v>
      </c>
      <c r="GP97" s="163">
        <f t="shared" ca="1" si="218"/>
        <v>0</v>
      </c>
      <c r="GQ97" s="163">
        <f t="shared" ca="1" si="219"/>
        <v>0</v>
      </c>
      <c r="GR97" s="163">
        <f t="shared" ca="1" si="220"/>
        <v>0</v>
      </c>
      <c r="GS97" s="163">
        <f t="shared" ca="1" si="221"/>
        <v>0</v>
      </c>
      <c r="GT97" s="163">
        <f t="shared" ca="1" si="222"/>
        <v>0</v>
      </c>
      <c r="GU97" s="163">
        <f t="shared" ca="1" si="223"/>
        <v>0</v>
      </c>
      <c r="GV97" s="163">
        <f t="shared" ca="1" si="224"/>
        <v>0</v>
      </c>
      <c r="GW97" s="163">
        <f t="shared" ca="1" si="225"/>
        <v>0</v>
      </c>
      <c r="GX97" s="164">
        <f t="shared" ca="1" si="226"/>
        <v>0</v>
      </c>
      <c r="GY97" s="165">
        <f t="shared" ca="1" si="307"/>
        <v>0</v>
      </c>
      <c r="GZ97" s="165">
        <f t="shared" ca="1" si="308"/>
        <v>0</v>
      </c>
      <c r="HA97" s="166">
        <f t="shared" ca="1" si="309"/>
        <v>0</v>
      </c>
      <c r="HB97" s="245">
        <f t="shared" ca="1" si="310"/>
        <v>1</v>
      </c>
      <c r="HC97" s="166">
        <f t="shared" ca="1" si="311"/>
        <v>0</v>
      </c>
      <c r="HD97" s="167">
        <f t="shared" ca="1" si="227"/>
        <v>0</v>
      </c>
      <c r="HE97" s="168">
        <f t="shared" ca="1" si="228"/>
        <v>0</v>
      </c>
      <c r="HF97" s="169">
        <f t="shared" ca="1" si="229"/>
        <v>0</v>
      </c>
      <c r="HG97" s="170" t="str">
        <f t="shared" ca="1" si="312"/>
        <v/>
      </c>
      <c r="HH97" s="171">
        <f t="shared" ca="1" si="313"/>
        <v>0</v>
      </c>
      <c r="HI97" s="246" t="str">
        <f t="shared" ca="1" si="314"/>
        <v/>
      </c>
      <c r="HJ97" s="221">
        <f t="shared" ca="1" si="315"/>
        <v>0</v>
      </c>
      <c r="HK97" s="249">
        <f t="shared" ca="1" si="316"/>
        <v>1</v>
      </c>
      <c r="HL97" s="197">
        <f t="shared" ca="1" si="317"/>
        <v>0</v>
      </c>
      <c r="HN97" s="162" t="str">
        <f t="shared" ca="1" si="230"/>
        <v/>
      </c>
      <c r="HO97" s="161" t="str">
        <f t="shared" ca="1" si="230"/>
        <v/>
      </c>
      <c r="HP97" s="161" t="str">
        <f t="shared" ca="1" si="230"/>
        <v/>
      </c>
      <c r="HQ97" s="161" t="str">
        <f t="shared" ca="1" si="230"/>
        <v/>
      </c>
      <c r="HR97" s="161" t="str">
        <f t="shared" ca="1" si="230"/>
        <v/>
      </c>
      <c r="HS97" s="161" t="str">
        <f t="shared" ca="1" si="230"/>
        <v/>
      </c>
      <c r="HT97" s="161" t="str">
        <f t="shared" ca="1" si="231"/>
        <v/>
      </c>
      <c r="HU97" s="161" t="str">
        <f t="shared" ca="1" si="231"/>
        <v/>
      </c>
      <c r="HV97" s="161" t="str">
        <f t="shared" ca="1" si="231"/>
        <v/>
      </c>
      <c r="HW97" s="161" t="str">
        <f t="shared" ca="1" si="231"/>
        <v/>
      </c>
      <c r="HX97" s="161" t="str">
        <f t="shared" ca="1" si="231"/>
        <v/>
      </c>
      <c r="HY97" s="161" t="str">
        <f t="shared" ca="1" si="231"/>
        <v/>
      </c>
      <c r="HZ97" s="161">
        <f t="shared" ca="1" si="318"/>
        <v>0</v>
      </c>
      <c r="IA97" s="244">
        <f t="shared" ca="1" si="319"/>
        <v>0</v>
      </c>
    </row>
    <row r="98" spans="2:235">
      <c r="B98" s="129">
        <v>84</v>
      </c>
      <c r="C98" s="295"/>
      <c r="D98" s="296"/>
      <c r="E98" s="297"/>
      <c r="F98" s="298"/>
      <c r="G98" s="18"/>
      <c r="H98" s="3"/>
      <c r="I98" s="3"/>
      <c r="J98" s="4"/>
      <c r="K98" s="295"/>
      <c r="L98" s="296"/>
      <c r="M98" s="208"/>
      <c r="N98" s="19"/>
      <c r="O98" s="11"/>
      <c r="P98" s="19"/>
      <c r="Q98" s="11"/>
      <c r="R98" s="3"/>
      <c r="S98" s="5"/>
      <c r="T98" s="6"/>
      <c r="U98" s="1"/>
      <c r="V98" s="8"/>
      <c r="W98" s="2"/>
      <c r="X98" s="8"/>
      <c r="Y98" s="9"/>
      <c r="Z98" s="10"/>
      <c r="AA98" s="9"/>
      <c r="AB98" s="10"/>
      <c r="AC98" s="9"/>
      <c r="AD98" s="10"/>
      <c r="AE98" s="9"/>
      <c r="AF98" s="10"/>
      <c r="AG98" s="9"/>
      <c r="AH98" s="10"/>
      <c r="AI98" s="9"/>
      <c r="AJ98" s="15"/>
      <c r="AK98" s="16"/>
      <c r="AL98" s="15"/>
      <c r="AM98" s="16"/>
      <c r="AN98" s="15"/>
      <c r="AO98" s="16"/>
      <c r="AP98" s="15"/>
      <c r="AQ98" s="16"/>
      <c r="AR98" s="15"/>
      <c r="AS98" s="16"/>
      <c r="AT98" s="15"/>
      <c r="AU98" s="16"/>
      <c r="AV98" s="216"/>
      <c r="AW98" s="210"/>
      <c r="AX98" s="12"/>
      <c r="AY98" s="19"/>
      <c r="AZ98" s="226"/>
      <c r="BA98" s="211"/>
      <c r="BB98" s="214" t="str">
        <f t="shared" ca="1" si="182"/>
        <v/>
      </c>
      <c r="BC98" s="209"/>
      <c r="BD98" s="209"/>
      <c r="BE98" s="130">
        <f t="shared" ca="1" si="232"/>
        <v>0</v>
      </c>
      <c r="BF98" s="131"/>
      <c r="BG98" s="132" t="str">
        <f t="shared" ca="1" si="233"/>
        <v>○</v>
      </c>
      <c r="BH98" s="132" t="str">
        <f t="shared" ca="1" si="234"/>
        <v/>
      </c>
      <c r="BI98" s="132"/>
      <c r="BJ98" s="132" t="str">
        <f t="shared" ca="1" si="235"/>
        <v/>
      </c>
      <c r="BK98" s="132" t="str">
        <f t="shared" ca="1" si="236"/>
        <v>○</v>
      </c>
      <c r="BL98" s="132"/>
      <c r="BM98" s="132"/>
      <c r="BN98" s="132" t="str">
        <f t="shared" ca="1" si="237"/>
        <v/>
      </c>
      <c r="BO98" s="132" t="str">
        <f t="shared" ca="1" si="238"/>
        <v>○</v>
      </c>
      <c r="BP98" s="132" t="str">
        <f t="shared" ca="1" si="239"/>
        <v/>
      </c>
      <c r="BQ98" s="132"/>
      <c r="BR98" s="172"/>
      <c r="BS98" s="174"/>
      <c r="BT98" s="174"/>
      <c r="BU98" s="174"/>
      <c r="BV98" s="174"/>
      <c r="BW98" s="174"/>
      <c r="BX98" s="174"/>
      <c r="BY98" s="174"/>
      <c r="BZ98" s="174"/>
      <c r="CA98" s="174"/>
      <c r="CB98" s="174"/>
      <c r="CC98" s="174"/>
      <c r="CD98" s="174"/>
      <c r="CE98" s="175"/>
      <c r="CF98" s="26">
        <v>97</v>
      </c>
      <c r="CG98" s="136">
        <f t="shared" ca="1" si="240"/>
        <v>84</v>
      </c>
      <c r="CH98" s="289">
        <f t="shared" ca="1" si="241"/>
        <v>0</v>
      </c>
      <c r="CI98" s="290"/>
      <c r="CJ98" s="291">
        <f t="shared" ca="1" si="242"/>
        <v>0</v>
      </c>
      <c r="CK98" s="292"/>
      <c r="CL98" s="137">
        <f t="shared" ca="1" si="243"/>
        <v>0</v>
      </c>
      <c r="CM98" s="136">
        <f t="shared" ca="1" si="244"/>
        <v>0</v>
      </c>
      <c r="CN98" s="138">
        <f t="shared" ca="1" si="245"/>
        <v>0</v>
      </c>
      <c r="CO98" s="139">
        <f t="shared" ca="1" si="246"/>
        <v>0</v>
      </c>
      <c r="CP98" s="289">
        <f t="shared" ca="1" si="247"/>
        <v>0</v>
      </c>
      <c r="CQ98" s="290"/>
      <c r="CR98" s="241">
        <f t="shared" ca="1" si="248"/>
        <v>1</v>
      </c>
      <c r="CS98" s="140">
        <f t="shared" ca="1" si="249"/>
        <v>0</v>
      </c>
      <c r="CT98" s="256">
        <f t="shared" ca="1" si="183"/>
        <v>12</v>
      </c>
      <c r="CU98" s="141">
        <f t="shared" ca="1" si="250"/>
        <v>0</v>
      </c>
      <c r="CV98" s="142">
        <f t="shared" ca="1" si="251"/>
        <v>0</v>
      </c>
      <c r="CW98" s="143">
        <f t="shared" ca="1" si="252"/>
        <v>0</v>
      </c>
      <c r="CX98" s="143">
        <f t="shared" ca="1" si="184"/>
        <v>0</v>
      </c>
      <c r="CY98" s="257">
        <f t="shared" ca="1" si="253"/>
        <v>0</v>
      </c>
      <c r="CZ98" s="136">
        <f t="shared" ca="1" si="254"/>
        <v>0</v>
      </c>
      <c r="DA98" s="144">
        <f t="shared" ca="1" si="255"/>
        <v>0</v>
      </c>
      <c r="DB98" s="143">
        <f t="shared" ca="1" si="256"/>
        <v>0</v>
      </c>
      <c r="DC98" s="143">
        <f t="shared" ca="1" si="257"/>
        <v>0</v>
      </c>
      <c r="DD98" s="136">
        <f t="shared" ca="1" si="258"/>
        <v>0</v>
      </c>
      <c r="DE98" s="242">
        <f t="shared" ca="1" si="259"/>
        <v>0</v>
      </c>
      <c r="DF98" s="136">
        <f t="shared" ca="1" si="260"/>
        <v>0</v>
      </c>
      <c r="DG98" s="145">
        <f t="shared" ca="1" si="261"/>
        <v>0</v>
      </c>
      <c r="DH98" s="146">
        <f t="shared" ca="1" si="262"/>
        <v>0</v>
      </c>
      <c r="DI98" s="242">
        <f t="shared" ca="1" si="263"/>
        <v>0</v>
      </c>
      <c r="DJ98" s="147"/>
      <c r="DK98" s="148">
        <f t="shared" ca="1" si="264"/>
        <v>0</v>
      </c>
      <c r="DL98" s="148">
        <f t="shared" ca="1" si="265"/>
        <v>0</v>
      </c>
      <c r="DM98" s="149">
        <f t="shared" ca="1" si="266"/>
        <v>0</v>
      </c>
      <c r="DN98" s="150">
        <f t="shared" ca="1" si="267"/>
        <v>1</v>
      </c>
      <c r="DO98" s="147"/>
      <c r="DP98" s="151">
        <f t="shared" ca="1" si="268"/>
        <v>0</v>
      </c>
      <c r="DQ98" s="152">
        <f t="shared" ca="1" si="269"/>
        <v>0</v>
      </c>
      <c r="DR98" s="152">
        <f t="shared" ca="1" si="185"/>
        <v>0</v>
      </c>
      <c r="DS98" s="152" t="str">
        <f t="shared" ca="1" si="186"/>
        <v/>
      </c>
      <c r="DT98" s="152">
        <f t="shared" ca="1" si="187"/>
        <v>0</v>
      </c>
      <c r="DU98" s="152" t="str">
        <f t="shared" ca="1" si="188"/>
        <v/>
      </c>
      <c r="DV98" s="153"/>
      <c r="DW98" s="151">
        <f t="shared" ca="1" si="189"/>
        <v>0</v>
      </c>
      <c r="DX98" s="145">
        <f t="shared" ca="1" si="190"/>
        <v>0</v>
      </c>
      <c r="DY98" s="145">
        <f t="shared" ca="1" si="191"/>
        <v>0</v>
      </c>
      <c r="DZ98" s="145">
        <f t="shared" ca="1" si="192"/>
        <v>0</v>
      </c>
      <c r="EA98" s="145">
        <f t="shared" ca="1" si="193"/>
        <v>0</v>
      </c>
      <c r="EB98" s="145">
        <f t="shared" ca="1" si="194"/>
        <v>0</v>
      </c>
      <c r="EC98" s="145">
        <f t="shared" ca="1" si="195"/>
        <v>0</v>
      </c>
      <c r="ED98" s="145">
        <f t="shared" ca="1" si="196"/>
        <v>0</v>
      </c>
      <c r="EE98" s="145">
        <f t="shared" ca="1" si="197"/>
        <v>0</v>
      </c>
      <c r="EF98" s="145">
        <f t="shared" ca="1" si="198"/>
        <v>0</v>
      </c>
      <c r="EG98" s="145">
        <f t="shared" ca="1" si="199"/>
        <v>0</v>
      </c>
      <c r="EH98" s="145">
        <f t="shared" ca="1" si="200"/>
        <v>0</v>
      </c>
      <c r="EI98" s="152">
        <f t="shared" ca="1" si="270"/>
        <v>0</v>
      </c>
      <c r="EJ98" s="152">
        <f t="shared" ca="1" si="271"/>
        <v>0</v>
      </c>
      <c r="EK98" s="152">
        <f t="shared" ca="1" si="272"/>
        <v>0</v>
      </c>
      <c r="EL98" s="152">
        <f t="shared" ca="1" si="273"/>
        <v>0</v>
      </c>
      <c r="EM98" s="152">
        <f t="shared" ca="1" si="274"/>
        <v>0</v>
      </c>
      <c r="EN98" s="152">
        <f t="shared" ca="1" si="275"/>
        <v>0</v>
      </c>
      <c r="EO98" s="152">
        <f t="shared" ca="1" si="276"/>
        <v>0</v>
      </c>
      <c r="EP98" s="152">
        <f t="shared" ca="1" si="277"/>
        <v>0</v>
      </c>
      <c r="EQ98" s="152">
        <f t="shared" ca="1" si="278"/>
        <v>0</v>
      </c>
      <c r="ER98" s="152">
        <f t="shared" ca="1" si="279"/>
        <v>0</v>
      </c>
      <c r="ES98" s="152">
        <f t="shared" ca="1" si="280"/>
        <v>0</v>
      </c>
      <c r="ET98" s="152">
        <f t="shared" ca="1" si="281"/>
        <v>0</v>
      </c>
      <c r="EU98" s="154">
        <f t="shared" ca="1" si="201"/>
        <v>0</v>
      </c>
      <c r="EV98" s="152" t="str">
        <f t="shared" ca="1" si="202"/>
        <v/>
      </c>
      <c r="EW98" s="152" t="str">
        <f t="shared" ca="1" si="203"/>
        <v/>
      </c>
      <c r="EX98" s="152" t="str">
        <f t="shared" ca="1" si="204"/>
        <v/>
      </c>
      <c r="EY98" s="152" t="str">
        <f t="shared" ca="1" si="205"/>
        <v/>
      </c>
      <c r="EZ98" s="152" t="str">
        <f t="shared" ca="1" si="206"/>
        <v/>
      </c>
      <c r="FA98" s="152" t="str">
        <f t="shared" ca="1" si="207"/>
        <v/>
      </c>
      <c r="FB98" s="152" t="str">
        <f t="shared" ca="1" si="208"/>
        <v/>
      </c>
      <c r="FC98" s="152" t="str">
        <f t="shared" ca="1" si="209"/>
        <v/>
      </c>
      <c r="FD98" s="152" t="str">
        <f t="shared" ca="1" si="210"/>
        <v/>
      </c>
      <c r="FE98" s="152" t="str">
        <f t="shared" ca="1" si="211"/>
        <v/>
      </c>
      <c r="FF98" s="152" t="str">
        <f t="shared" ca="1" si="212"/>
        <v/>
      </c>
      <c r="FG98" s="152" t="str">
        <f t="shared" ca="1" si="213"/>
        <v/>
      </c>
      <c r="FH98" s="154">
        <f t="shared" ca="1" si="320"/>
        <v>0</v>
      </c>
      <c r="FI98" s="152">
        <f t="shared" ca="1" si="214"/>
        <v>0</v>
      </c>
      <c r="FJ98" s="153"/>
      <c r="FK98" s="152">
        <f t="shared" ca="1" si="282"/>
        <v>0</v>
      </c>
      <c r="FL98" s="152">
        <f t="shared" ca="1" si="283"/>
        <v>0</v>
      </c>
      <c r="FM98" s="152">
        <f t="shared" ca="1" si="284"/>
        <v>0</v>
      </c>
      <c r="FN98" s="152">
        <f t="shared" ca="1" si="285"/>
        <v>0</v>
      </c>
      <c r="FO98" s="153"/>
      <c r="FP98" s="158" t="str">
        <f t="shared" ca="1" si="286"/>
        <v/>
      </c>
      <c r="FQ98" s="243" t="str">
        <f t="shared" ca="1" si="287"/>
        <v/>
      </c>
      <c r="FR98" s="159" t="str">
        <f t="shared" ca="1" si="288"/>
        <v/>
      </c>
      <c r="FS98" s="160"/>
      <c r="FT98" s="161">
        <f t="shared" ca="1" si="289"/>
        <v>0</v>
      </c>
      <c r="FU98" s="162">
        <f t="shared" ca="1" si="290"/>
        <v>0</v>
      </c>
      <c r="FV98" s="162">
        <f t="shared" ca="1" si="291"/>
        <v>0</v>
      </c>
      <c r="FW98" s="162">
        <f t="shared" ca="1" si="292"/>
        <v>0</v>
      </c>
      <c r="FX98" s="162">
        <f t="shared" ca="1" si="293"/>
        <v>0</v>
      </c>
      <c r="FY98" s="162">
        <f t="shared" ca="1" si="294"/>
        <v>0</v>
      </c>
      <c r="FZ98" s="162">
        <f t="shared" ca="1" si="295"/>
        <v>0</v>
      </c>
      <c r="GA98" s="162">
        <f t="shared" ca="1" si="296"/>
        <v>0</v>
      </c>
      <c r="GB98" s="162">
        <f t="shared" ca="1" si="297"/>
        <v>0</v>
      </c>
      <c r="GC98" s="162">
        <f t="shared" ca="1" si="298"/>
        <v>0</v>
      </c>
      <c r="GD98" s="162">
        <f t="shared" ca="1" si="299"/>
        <v>0</v>
      </c>
      <c r="GE98" s="162">
        <f t="shared" ca="1" si="300"/>
        <v>0</v>
      </c>
      <c r="GF98" s="162">
        <f t="shared" ca="1" si="301"/>
        <v>0</v>
      </c>
      <c r="GG98" s="161">
        <f t="shared" ca="1" si="302"/>
        <v>0</v>
      </c>
      <c r="GH98" s="161">
        <f t="shared" ca="1" si="303"/>
        <v>0</v>
      </c>
      <c r="GI98" s="161">
        <f t="shared" ca="1" si="304"/>
        <v>0</v>
      </c>
      <c r="GJ98" s="161">
        <f t="shared" ca="1" si="305"/>
        <v>0</v>
      </c>
      <c r="GK98" s="161">
        <f t="shared" ca="1" si="306"/>
        <v>0</v>
      </c>
      <c r="GL98" s="157"/>
      <c r="GM98" s="163">
        <f t="shared" ca="1" si="215"/>
        <v>0</v>
      </c>
      <c r="GN98" s="163">
        <f t="shared" ca="1" si="216"/>
        <v>0</v>
      </c>
      <c r="GO98" s="163">
        <f t="shared" ca="1" si="217"/>
        <v>0</v>
      </c>
      <c r="GP98" s="163">
        <f t="shared" ca="1" si="218"/>
        <v>0</v>
      </c>
      <c r="GQ98" s="163">
        <f t="shared" ca="1" si="219"/>
        <v>0</v>
      </c>
      <c r="GR98" s="163">
        <f t="shared" ca="1" si="220"/>
        <v>0</v>
      </c>
      <c r="GS98" s="163">
        <f t="shared" ca="1" si="221"/>
        <v>0</v>
      </c>
      <c r="GT98" s="163">
        <f t="shared" ca="1" si="222"/>
        <v>0</v>
      </c>
      <c r="GU98" s="163">
        <f t="shared" ca="1" si="223"/>
        <v>0</v>
      </c>
      <c r="GV98" s="163">
        <f t="shared" ca="1" si="224"/>
        <v>0</v>
      </c>
      <c r="GW98" s="163">
        <f t="shared" ca="1" si="225"/>
        <v>0</v>
      </c>
      <c r="GX98" s="164">
        <f t="shared" ca="1" si="226"/>
        <v>0</v>
      </c>
      <c r="GY98" s="165">
        <f t="shared" ca="1" si="307"/>
        <v>0</v>
      </c>
      <c r="GZ98" s="165">
        <f t="shared" ca="1" si="308"/>
        <v>0</v>
      </c>
      <c r="HA98" s="166">
        <f t="shared" ca="1" si="309"/>
        <v>0</v>
      </c>
      <c r="HB98" s="245">
        <f t="shared" ca="1" si="310"/>
        <v>1</v>
      </c>
      <c r="HC98" s="166">
        <f t="shared" ca="1" si="311"/>
        <v>0</v>
      </c>
      <c r="HD98" s="167">
        <f t="shared" ca="1" si="227"/>
        <v>0</v>
      </c>
      <c r="HE98" s="168">
        <f t="shared" ca="1" si="228"/>
        <v>0</v>
      </c>
      <c r="HF98" s="169">
        <f t="shared" ca="1" si="229"/>
        <v>0</v>
      </c>
      <c r="HG98" s="170" t="str">
        <f t="shared" ca="1" si="312"/>
        <v/>
      </c>
      <c r="HH98" s="171">
        <f t="shared" ca="1" si="313"/>
        <v>0</v>
      </c>
      <c r="HI98" s="246" t="str">
        <f t="shared" ca="1" si="314"/>
        <v/>
      </c>
      <c r="HJ98" s="221">
        <f t="shared" ca="1" si="315"/>
        <v>0</v>
      </c>
      <c r="HK98" s="249">
        <f t="shared" ca="1" si="316"/>
        <v>1</v>
      </c>
      <c r="HL98" s="197">
        <f t="shared" ca="1" si="317"/>
        <v>0</v>
      </c>
      <c r="HN98" s="162" t="str">
        <f t="shared" ca="1" si="230"/>
        <v/>
      </c>
      <c r="HO98" s="161" t="str">
        <f t="shared" ca="1" si="230"/>
        <v/>
      </c>
      <c r="HP98" s="161" t="str">
        <f t="shared" ca="1" si="230"/>
        <v/>
      </c>
      <c r="HQ98" s="161" t="str">
        <f t="shared" ca="1" si="230"/>
        <v/>
      </c>
      <c r="HR98" s="161" t="str">
        <f t="shared" ca="1" si="230"/>
        <v/>
      </c>
      <c r="HS98" s="161" t="str">
        <f t="shared" ca="1" si="230"/>
        <v/>
      </c>
      <c r="HT98" s="161" t="str">
        <f t="shared" ca="1" si="231"/>
        <v/>
      </c>
      <c r="HU98" s="161" t="str">
        <f t="shared" ca="1" si="231"/>
        <v/>
      </c>
      <c r="HV98" s="161" t="str">
        <f t="shared" ca="1" si="231"/>
        <v/>
      </c>
      <c r="HW98" s="161" t="str">
        <f t="shared" ca="1" si="231"/>
        <v/>
      </c>
      <c r="HX98" s="161" t="str">
        <f t="shared" ca="1" si="231"/>
        <v/>
      </c>
      <c r="HY98" s="161" t="str">
        <f t="shared" ca="1" si="231"/>
        <v/>
      </c>
      <c r="HZ98" s="161">
        <f t="shared" ca="1" si="318"/>
        <v>0</v>
      </c>
      <c r="IA98" s="244">
        <f t="shared" ca="1" si="319"/>
        <v>0</v>
      </c>
    </row>
    <row r="99" spans="2:235">
      <c r="B99" s="129">
        <v>85</v>
      </c>
      <c r="C99" s="295"/>
      <c r="D99" s="296"/>
      <c r="E99" s="297"/>
      <c r="F99" s="298"/>
      <c r="G99" s="18"/>
      <c r="H99" s="3"/>
      <c r="I99" s="3"/>
      <c r="J99" s="4"/>
      <c r="K99" s="295"/>
      <c r="L99" s="296"/>
      <c r="M99" s="208"/>
      <c r="N99" s="19"/>
      <c r="O99" s="11"/>
      <c r="P99" s="19"/>
      <c r="Q99" s="11"/>
      <c r="R99" s="3"/>
      <c r="S99" s="5"/>
      <c r="T99" s="6"/>
      <c r="U99" s="1"/>
      <c r="V99" s="8"/>
      <c r="W99" s="2"/>
      <c r="X99" s="8"/>
      <c r="Y99" s="9"/>
      <c r="Z99" s="10"/>
      <c r="AA99" s="9"/>
      <c r="AB99" s="10"/>
      <c r="AC99" s="9"/>
      <c r="AD99" s="10"/>
      <c r="AE99" s="9"/>
      <c r="AF99" s="10"/>
      <c r="AG99" s="9"/>
      <c r="AH99" s="10"/>
      <c r="AI99" s="9"/>
      <c r="AJ99" s="15"/>
      <c r="AK99" s="16"/>
      <c r="AL99" s="15"/>
      <c r="AM99" s="16"/>
      <c r="AN99" s="15"/>
      <c r="AO99" s="16"/>
      <c r="AP99" s="15"/>
      <c r="AQ99" s="16"/>
      <c r="AR99" s="15"/>
      <c r="AS99" s="16"/>
      <c r="AT99" s="15"/>
      <c r="AU99" s="16"/>
      <c r="AV99" s="216"/>
      <c r="AW99" s="210"/>
      <c r="AX99" s="12"/>
      <c r="AY99" s="19"/>
      <c r="AZ99" s="226"/>
      <c r="BA99" s="211"/>
      <c r="BB99" s="214" t="str">
        <f t="shared" ca="1" si="182"/>
        <v/>
      </c>
      <c r="BC99" s="209"/>
      <c r="BD99" s="209"/>
      <c r="BE99" s="130">
        <f t="shared" ca="1" si="232"/>
        <v>0</v>
      </c>
      <c r="BF99" s="131"/>
      <c r="BG99" s="132" t="str">
        <f t="shared" ca="1" si="233"/>
        <v>○</v>
      </c>
      <c r="BH99" s="132" t="str">
        <f t="shared" ca="1" si="234"/>
        <v/>
      </c>
      <c r="BI99" s="132"/>
      <c r="BJ99" s="132" t="str">
        <f t="shared" ca="1" si="235"/>
        <v/>
      </c>
      <c r="BK99" s="132" t="str">
        <f t="shared" ca="1" si="236"/>
        <v>○</v>
      </c>
      <c r="BL99" s="132"/>
      <c r="BM99" s="132"/>
      <c r="BN99" s="132" t="str">
        <f t="shared" ca="1" si="237"/>
        <v/>
      </c>
      <c r="BO99" s="132" t="str">
        <f t="shared" ca="1" si="238"/>
        <v>○</v>
      </c>
      <c r="BP99" s="132" t="str">
        <f t="shared" ca="1" si="239"/>
        <v/>
      </c>
      <c r="BQ99" s="132"/>
      <c r="BR99" s="172"/>
      <c r="BS99" s="174"/>
      <c r="BT99" s="174"/>
      <c r="BU99" s="174"/>
      <c r="BV99" s="174"/>
      <c r="BW99" s="174"/>
      <c r="BX99" s="174"/>
      <c r="BY99" s="174"/>
      <c r="BZ99" s="174"/>
      <c r="CA99" s="174"/>
      <c r="CB99" s="174"/>
      <c r="CC99" s="174"/>
      <c r="CD99" s="174"/>
      <c r="CE99" s="175"/>
      <c r="CF99" s="26">
        <v>98</v>
      </c>
      <c r="CG99" s="136">
        <f t="shared" ca="1" si="240"/>
        <v>85</v>
      </c>
      <c r="CH99" s="289">
        <f t="shared" ca="1" si="241"/>
        <v>0</v>
      </c>
      <c r="CI99" s="290"/>
      <c r="CJ99" s="291">
        <f t="shared" ca="1" si="242"/>
        <v>0</v>
      </c>
      <c r="CK99" s="292"/>
      <c r="CL99" s="137">
        <f t="shared" ca="1" si="243"/>
        <v>0</v>
      </c>
      <c r="CM99" s="136">
        <f t="shared" ca="1" si="244"/>
        <v>0</v>
      </c>
      <c r="CN99" s="138">
        <f t="shared" ca="1" si="245"/>
        <v>0</v>
      </c>
      <c r="CO99" s="139">
        <f t="shared" ca="1" si="246"/>
        <v>0</v>
      </c>
      <c r="CP99" s="289">
        <f t="shared" ca="1" si="247"/>
        <v>0</v>
      </c>
      <c r="CQ99" s="290"/>
      <c r="CR99" s="241">
        <f t="shared" ca="1" si="248"/>
        <v>1</v>
      </c>
      <c r="CS99" s="140">
        <f t="shared" ca="1" si="249"/>
        <v>0</v>
      </c>
      <c r="CT99" s="256">
        <f t="shared" ca="1" si="183"/>
        <v>12</v>
      </c>
      <c r="CU99" s="141">
        <f t="shared" ca="1" si="250"/>
        <v>0</v>
      </c>
      <c r="CV99" s="142">
        <f t="shared" ca="1" si="251"/>
        <v>0</v>
      </c>
      <c r="CW99" s="143">
        <f t="shared" ca="1" si="252"/>
        <v>0</v>
      </c>
      <c r="CX99" s="143">
        <f t="shared" ca="1" si="184"/>
        <v>0</v>
      </c>
      <c r="CY99" s="257">
        <f t="shared" ca="1" si="253"/>
        <v>0</v>
      </c>
      <c r="CZ99" s="136">
        <f t="shared" ca="1" si="254"/>
        <v>0</v>
      </c>
      <c r="DA99" s="144">
        <f t="shared" ca="1" si="255"/>
        <v>0</v>
      </c>
      <c r="DB99" s="143">
        <f t="shared" ca="1" si="256"/>
        <v>0</v>
      </c>
      <c r="DC99" s="143">
        <f t="shared" ca="1" si="257"/>
        <v>0</v>
      </c>
      <c r="DD99" s="136">
        <f t="shared" ca="1" si="258"/>
        <v>0</v>
      </c>
      <c r="DE99" s="242">
        <f t="shared" ca="1" si="259"/>
        <v>0</v>
      </c>
      <c r="DF99" s="136">
        <f t="shared" ca="1" si="260"/>
        <v>0</v>
      </c>
      <c r="DG99" s="145">
        <f t="shared" ca="1" si="261"/>
        <v>0</v>
      </c>
      <c r="DH99" s="146">
        <f t="shared" ca="1" si="262"/>
        <v>0</v>
      </c>
      <c r="DI99" s="242">
        <f t="shared" ca="1" si="263"/>
        <v>0</v>
      </c>
      <c r="DJ99" s="147"/>
      <c r="DK99" s="148">
        <f t="shared" ca="1" si="264"/>
        <v>0</v>
      </c>
      <c r="DL99" s="148">
        <f t="shared" ca="1" si="265"/>
        <v>0</v>
      </c>
      <c r="DM99" s="149">
        <f t="shared" ca="1" si="266"/>
        <v>0</v>
      </c>
      <c r="DN99" s="150">
        <f t="shared" ca="1" si="267"/>
        <v>1</v>
      </c>
      <c r="DO99" s="147"/>
      <c r="DP99" s="151">
        <f t="shared" ca="1" si="268"/>
        <v>0</v>
      </c>
      <c r="DQ99" s="152">
        <f t="shared" ca="1" si="269"/>
        <v>0</v>
      </c>
      <c r="DR99" s="152">
        <f t="shared" ca="1" si="185"/>
        <v>0</v>
      </c>
      <c r="DS99" s="152" t="str">
        <f t="shared" ca="1" si="186"/>
        <v/>
      </c>
      <c r="DT99" s="152">
        <f t="shared" ca="1" si="187"/>
        <v>0</v>
      </c>
      <c r="DU99" s="152" t="str">
        <f t="shared" ca="1" si="188"/>
        <v/>
      </c>
      <c r="DV99" s="153"/>
      <c r="DW99" s="151">
        <f t="shared" ca="1" si="189"/>
        <v>0</v>
      </c>
      <c r="DX99" s="145">
        <f t="shared" ca="1" si="190"/>
        <v>0</v>
      </c>
      <c r="DY99" s="145">
        <f t="shared" ca="1" si="191"/>
        <v>0</v>
      </c>
      <c r="DZ99" s="145">
        <f t="shared" ca="1" si="192"/>
        <v>0</v>
      </c>
      <c r="EA99" s="145">
        <f t="shared" ca="1" si="193"/>
        <v>0</v>
      </c>
      <c r="EB99" s="145">
        <f t="shared" ca="1" si="194"/>
        <v>0</v>
      </c>
      <c r="EC99" s="145">
        <f t="shared" ca="1" si="195"/>
        <v>0</v>
      </c>
      <c r="ED99" s="145">
        <f t="shared" ca="1" si="196"/>
        <v>0</v>
      </c>
      <c r="EE99" s="145">
        <f t="shared" ca="1" si="197"/>
        <v>0</v>
      </c>
      <c r="EF99" s="145">
        <f t="shared" ca="1" si="198"/>
        <v>0</v>
      </c>
      <c r="EG99" s="145">
        <f t="shared" ca="1" si="199"/>
        <v>0</v>
      </c>
      <c r="EH99" s="145">
        <f t="shared" ca="1" si="200"/>
        <v>0</v>
      </c>
      <c r="EI99" s="152">
        <f t="shared" ca="1" si="270"/>
        <v>0</v>
      </c>
      <c r="EJ99" s="152">
        <f t="shared" ca="1" si="271"/>
        <v>0</v>
      </c>
      <c r="EK99" s="152">
        <f t="shared" ca="1" si="272"/>
        <v>0</v>
      </c>
      <c r="EL99" s="152">
        <f t="shared" ca="1" si="273"/>
        <v>0</v>
      </c>
      <c r="EM99" s="152">
        <f t="shared" ca="1" si="274"/>
        <v>0</v>
      </c>
      <c r="EN99" s="152">
        <f t="shared" ca="1" si="275"/>
        <v>0</v>
      </c>
      <c r="EO99" s="152">
        <f t="shared" ca="1" si="276"/>
        <v>0</v>
      </c>
      <c r="EP99" s="152">
        <f t="shared" ca="1" si="277"/>
        <v>0</v>
      </c>
      <c r="EQ99" s="152">
        <f t="shared" ca="1" si="278"/>
        <v>0</v>
      </c>
      <c r="ER99" s="152">
        <f t="shared" ca="1" si="279"/>
        <v>0</v>
      </c>
      <c r="ES99" s="152">
        <f t="shared" ca="1" si="280"/>
        <v>0</v>
      </c>
      <c r="ET99" s="152">
        <f t="shared" ca="1" si="281"/>
        <v>0</v>
      </c>
      <c r="EU99" s="154">
        <f t="shared" ca="1" si="201"/>
        <v>0</v>
      </c>
      <c r="EV99" s="152" t="str">
        <f t="shared" ca="1" si="202"/>
        <v/>
      </c>
      <c r="EW99" s="152" t="str">
        <f t="shared" ca="1" si="203"/>
        <v/>
      </c>
      <c r="EX99" s="152" t="str">
        <f t="shared" ca="1" si="204"/>
        <v/>
      </c>
      <c r="EY99" s="152" t="str">
        <f t="shared" ca="1" si="205"/>
        <v/>
      </c>
      <c r="EZ99" s="152" t="str">
        <f t="shared" ca="1" si="206"/>
        <v/>
      </c>
      <c r="FA99" s="152" t="str">
        <f t="shared" ca="1" si="207"/>
        <v/>
      </c>
      <c r="FB99" s="152" t="str">
        <f t="shared" ca="1" si="208"/>
        <v/>
      </c>
      <c r="FC99" s="152" t="str">
        <f t="shared" ca="1" si="209"/>
        <v/>
      </c>
      <c r="FD99" s="152" t="str">
        <f t="shared" ca="1" si="210"/>
        <v/>
      </c>
      <c r="FE99" s="152" t="str">
        <f t="shared" ca="1" si="211"/>
        <v/>
      </c>
      <c r="FF99" s="152" t="str">
        <f t="shared" ca="1" si="212"/>
        <v/>
      </c>
      <c r="FG99" s="152" t="str">
        <f t="shared" ca="1" si="213"/>
        <v/>
      </c>
      <c r="FH99" s="154">
        <f t="shared" ca="1" si="320"/>
        <v>0</v>
      </c>
      <c r="FI99" s="152">
        <f t="shared" ca="1" si="214"/>
        <v>0</v>
      </c>
      <c r="FJ99" s="153"/>
      <c r="FK99" s="152">
        <f t="shared" ca="1" si="282"/>
        <v>0</v>
      </c>
      <c r="FL99" s="152">
        <f t="shared" ca="1" si="283"/>
        <v>0</v>
      </c>
      <c r="FM99" s="152">
        <f t="shared" ca="1" si="284"/>
        <v>0</v>
      </c>
      <c r="FN99" s="152">
        <f t="shared" ca="1" si="285"/>
        <v>0</v>
      </c>
      <c r="FO99" s="153"/>
      <c r="FP99" s="158" t="str">
        <f t="shared" ca="1" si="286"/>
        <v/>
      </c>
      <c r="FQ99" s="243" t="str">
        <f t="shared" ca="1" si="287"/>
        <v/>
      </c>
      <c r="FR99" s="159" t="str">
        <f t="shared" ca="1" si="288"/>
        <v/>
      </c>
      <c r="FS99" s="160"/>
      <c r="FT99" s="161">
        <f t="shared" ca="1" si="289"/>
        <v>0</v>
      </c>
      <c r="FU99" s="162">
        <f t="shared" ca="1" si="290"/>
        <v>0</v>
      </c>
      <c r="FV99" s="162">
        <f t="shared" ca="1" si="291"/>
        <v>0</v>
      </c>
      <c r="FW99" s="162">
        <f t="shared" ca="1" si="292"/>
        <v>0</v>
      </c>
      <c r="FX99" s="162">
        <f t="shared" ca="1" si="293"/>
        <v>0</v>
      </c>
      <c r="FY99" s="162">
        <f t="shared" ca="1" si="294"/>
        <v>0</v>
      </c>
      <c r="FZ99" s="162">
        <f t="shared" ca="1" si="295"/>
        <v>0</v>
      </c>
      <c r="GA99" s="162">
        <f t="shared" ca="1" si="296"/>
        <v>0</v>
      </c>
      <c r="GB99" s="162">
        <f t="shared" ca="1" si="297"/>
        <v>0</v>
      </c>
      <c r="GC99" s="162">
        <f t="shared" ca="1" si="298"/>
        <v>0</v>
      </c>
      <c r="GD99" s="162">
        <f t="shared" ca="1" si="299"/>
        <v>0</v>
      </c>
      <c r="GE99" s="162">
        <f t="shared" ca="1" si="300"/>
        <v>0</v>
      </c>
      <c r="GF99" s="162">
        <f t="shared" ca="1" si="301"/>
        <v>0</v>
      </c>
      <c r="GG99" s="161">
        <f t="shared" ca="1" si="302"/>
        <v>0</v>
      </c>
      <c r="GH99" s="161">
        <f t="shared" ca="1" si="303"/>
        <v>0</v>
      </c>
      <c r="GI99" s="161">
        <f t="shared" ca="1" si="304"/>
        <v>0</v>
      </c>
      <c r="GJ99" s="161">
        <f t="shared" ca="1" si="305"/>
        <v>0</v>
      </c>
      <c r="GK99" s="161">
        <f t="shared" ca="1" si="306"/>
        <v>0</v>
      </c>
      <c r="GL99" s="157"/>
      <c r="GM99" s="163">
        <f t="shared" ca="1" si="215"/>
        <v>0</v>
      </c>
      <c r="GN99" s="163">
        <f t="shared" ca="1" si="216"/>
        <v>0</v>
      </c>
      <c r="GO99" s="163">
        <f t="shared" ca="1" si="217"/>
        <v>0</v>
      </c>
      <c r="GP99" s="163">
        <f t="shared" ca="1" si="218"/>
        <v>0</v>
      </c>
      <c r="GQ99" s="163">
        <f t="shared" ca="1" si="219"/>
        <v>0</v>
      </c>
      <c r="GR99" s="163">
        <f t="shared" ca="1" si="220"/>
        <v>0</v>
      </c>
      <c r="GS99" s="163">
        <f t="shared" ca="1" si="221"/>
        <v>0</v>
      </c>
      <c r="GT99" s="163">
        <f t="shared" ca="1" si="222"/>
        <v>0</v>
      </c>
      <c r="GU99" s="163">
        <f t="shared" ca="1" si="223"/>
        <v>0</v>
      </c>
      <c r="GV99" s="163">
        <f t="shared" ca="1" si="224"/>
        <v>0</v>
      </c>
      <c r="GW99" s="163">
        <f t="shared" ca="1" si="225"/>
        <v>0</v>
      </c>
      <c r="GX99" s="164">
        <f t="shared" ca="1" si="226"/>
        <v>0</v>
      </c>
      <c r="GY99" s="165">
        <f t="shared" ca="1" si="307"/>
        <v>0</v>
      </c>
      <c r="GZ99" s="165">
        <f t="shared" ca="1" si="308"/>
        <v>0</v>
      </c>
      <c r="HA99" s="166">
        <f t="shared" ca="1" si="309"/>
        <v>0</v>
      </c>
      <c r="HB99" s="245">
        <f t="shared" ca="1" si="310"/>
        <v>1</v>
      </c>
      <c r="HC99" s="166">
        <f t="shared" ca="1" si="311"/>
        <v>0</v>
      </c>
      <c r="HD99" s="167">
        <f t="shared" ca="1" si="227"/>
        <v>0</v>
      </c>
      <c r="HE99" s="168">
        <f t="shared" ca="1" si="228"/>
        <v>0</v>
      </c>
      <c r="HF99" s="169">
        <f t="shared" ca="1" si="229"/>
        <v>0</v>
      </c>
      <c r="HG99" s="170" t="str">
        <f t="shared" ca="1" si="312"/>
        <v/>
      </c>
      <c r="HH99" s="171">
        <f t="shared" ca="1" si="313"/>
        <v>0</v>
      </c>
      <c r="HI99" s="246" t="str">
        <f t="shared" ca="1" si="314"/>
        <v/>
      </c>
      <c r="HJ99" s="221">
        <f t="shared" ca="1" si="315"/>
        <v>0</v>
      </c>
      <c r="HK99" s="249">
        <f t="shared" ca="1" si="316"/>
        <v>1</v>
      </c>
      <c r="HL99" s="197">
        <f t="shared" ca="1" si="317"/>
        <v>0</v>
      </c>
      <c r="HN99" s="162" t="str">
        <f t="shared" ca="1" si="230"/>
        <v/>
      </c>
      <c r="HO99" s="161" t="str">
        <f t="shared" ca="1" si="230"/>
        <v/>
      </c>
      <c r="HP99" s="161" t="str">
        <f t="shared" ca="1" si="230"/>
        <v/>
      </c>
      <c r="HQ99" s="161" t="str">
        <f t="shared" ca="1" si="230"/>
        <v/>
      </c>
      <c r="HR99" s="161" t="str">
        <f t="shared" ca="1" si="230"/>
        <v/>
      </c>
      <c r="HS99" s="161" t="str">
        <f t="shared" ca="1" si="230"/>
        <v/>
      </c>
      <c r="HT99" s="161" t="str">
        <f t="shared" ca="1" si="231"/>
        <v/>
      </c>
      <c r="HU99" s="161" t="str">
        <f t="shared" ca="1" si="231"/>
        <v/>
      </c>
      <c r="HV99" s="161" t="str">
        <f t="shared" ca="1" si="231"/>
        <v/>
      </c>
      <c r="HW99" s="161" t="str">
        <f t="shared" ca="1" si="231"/>
        <v/>
      </c>
      <c r="HX99" s="161" t="str">
        <f t="shared" ca="1" si="231"/>
        <v/>
      </c>
      <c r="HY99" s="161" t="str">
        <f t="shared" ca="1" si="231"/>
        <v/>
      </c>
      <c r="HZ99" s="161">
        <f t="shared" ca="1" si="318"/>
        <v>0</v>
      </c>
      <c r="IA99" s="244">
        <f t="shared" ca="1" si="319"/>
        <v>0</v>
      </c>
    </row>
    <row r="100" spans="2:235">
      <c r="B100" s="129">
        <v>86</v>
      </c>
      <c r="C100" s="295"/>
      <c r="D100" s="296"/>
      <c r="E100" s="297"/>
      <c r="F100" s="298"/>
      <c r="G100" s="18"/>
      <c r="H100" s="3"/>
      <c r="I100" s="3"/>
      <c r="J100" s="4"/>
      <c r="K100" s="295"/>
      <c r="L100" s="296"/>
      <c r="M100" s="208"/>
      <c r="N100" s="19"/>
      <c r="O100" s="11"/>
      <c r="P100" s="19"/>
      <c r="Q100" s="11"/>
      <c r="R100" s="3"/>
      <c r="S100" s="5"/>
      <c r="T100" s="6"/>
      <c r="U100" s="1"/>
      <c r="V100" s="8"/>
      <c r="W100" s="2"/>
      <c r="X100" s="8"/>
      <c r="Y100" s="9"/>
      <c r="Z100" s="10"/>
      <c r="AA100" s="9"/>
      <c r="AB100" s="10"/>
      <c r="AC100" s="9"/>
      <c r="AD100" s="10"/>
      <c r="AE100" s="9"/>
      <c r="AF100" s="10"/>
      <c r="AG100" s="9"/>
      <c r="AH100" s="10"/>
      <c r="AI100" s="9"/>
      <c r="AJ100" s="15"/>
      <c r="AK100" s="16"/>
      <c r="AL100" s="15"/>
      <c r="AM100" s="16"/>
      <c r="AN100" s="15"/>
      <c r="AO100" s="16"/>
      <c r="AP100" s="15"/>
      <c r="AQ100" s="16"/>
      <c r="AR100" s="15"/>
      <c r="AS100" s="16"/>
      <c r="AT100" s="15"/>
      <c r="AU100" s="16"/>
      <c r="AV100" s="216"/>
      <c r="AW100" s="210"/>
      <c r="AX100" s="12"/>
      <c r="AY100" s="19"/>
      <c r="AZ100" s="226"/>
      <c r="BA100" s="211"/>
      <c r="BB100" s="214" t="str">
        <f t="shared" ca="1" si="182"/>
        <v/>
      </c>
      <c r="BC100" s="209"/>
      <c r="BD100" s="209"/>
      <c r="BE100" s="130">
        <f t="shared" ca="1" si="232"/>
        <v>0</v>
      </c>
      <c r="BF100" s="131"/>
      <c r="BG100" s="132" t="str">
        <f t="shared" ca="1" si="233"/>
        <v>○</v>
      </c>
      <c r="BH100" s="132" t="str">
        <f t="shared" ca="1" si="234"/>
        <v/>
      </c>
      <c r="BI100" s="132"/>
      <c r="BJ100" s="132" t="str">
        <f t="shared" ca="1" si="235"/>
        <v/>
      </c>
      <c r="BK100" s="132" t="str">
        <f t="shared" ca="1" si="236"/>
        <v>○</v>
      </c>
      <c r="BL100" s="132"/>
      <c r="BM100" s="132"/>
      <c r="BN100" s="132" t="str">
        <f t="shared" ca="1" si="237"/>
        <v/>
      </c>
      <c r="BO100" s="132" t="str">
        <f t="shared" ca="1" si="238"/>
        <v>○</v>
      </c>
      <c r="BP100" s="132" t="str">
        <f t="shared" ca="1" si="239"/>
        <v/>
      </c>
      <c r="BQ100" s="132"/>
      <c r="BR100" s="172"/>
      <c r="BS100" s="174"/>
      <c r="BT100" s="174"/>
      <c r="BU100" s="174"/>
      <c r="BV100" s="174"/>
      <c r="BW100" s="174"/>
      <c r="BX100" s="174"/>
      <c r="BY100" s="174"/>
      <c r="BZ100" s="174"/>
      <c r="CA100" s="174"/>
      <c r="CB100" s="174"/>
      <c r="CC100" s="174"/>
      <c r="CD100" s="174"/>
      <c r="CE100" s="175"/>
      <c r="CF100" s="26">
        <v>99</v>
      </c>
      <c r="CG100" s="136">
        <f t="shared" ca="1" si="240"/>
        <v>86</v>
      </c>
      <c r="CH100" s="289">
        <f t="shared" ca="1" si="241"/>
        <v>0</v>
      </c>
      <c r="CI100" s="290"/>
      <c r="CJ100" s="291">
        <f t="shared" ca="1" si="242"/>
        <v>0</v>
      </c>
      <c r="CK100" s="292"/>
      <c r="CL100" s="137">
        <f t="shared" ca="1" si="243"/>
        <v>0</v>
      </c>
      <c r="CM100" s="136">
        <f t="shared" ca="1" si="244"/>
        <v>0</v>
      </c>
      <c r="CN100" s="138">
        <f t="shared" ca="1" si="245"/>
        <v>0</v>
      </c>
      <c r="CO100" s="139">
        <f t="shared" ca="1" si="246"/>
        <v>0</v>
      </c>
      <c r="CP100" s="289">
        <f t="shared" ca="1" si="247"/>
        <v>0</v>
      </c>
      <c r="CQ100" s="290"/>
      <c r="CR100" s="241">
        <f t="shared" ca="1" si="248"/>
        <v>1</v>
      </c>
      <c r="CS100" s="140">
        <f t="shared" ca="1" si="249"/>
        <v>0</v>
      </c>
      <c r="CT100" s="256">
        <f t="shared" ca="1" si="183"/>
        <v>12</v>
      </c>
      <c r="CU100" s="141">
        <f t="shared" ca="1" si="250"/>
        <v>0</v>
      </c>
      <c r="CV100" s="142">
        <f t="shared" ca="1" si="251"/>
        <v>0</v>
      </c>
      <c r="CW100" s="143">
        <f t="shared" ca="1" si="252"/>
        <v>0</v>
      </c>
      <c r="CX100" s="143">
        <f t="shared" ca="1" si="184"/>
        <v>0</v>
      </c>
      <c r="CY100" s="257">
        <f t="shared" ca="1" si="253"/>
        <v>0</v>
      </c>
      <c r="CZ100" s="136">
        <f t="shared" ca="1" si="254"/>
        <v>0</v>
      </c>
      <c r="DA100" s="144">
        <f t="shared" ca="1" si="255"/>
        <v>0</v>
      </c>
      <c r="DB100" s="143">
        <f t="shared" ca="1" si="256"/>
        <v>0</v>
      </c>
      <c r="DC100" s="143">
        <f t="shared" ca="1" si="257"/>
        <v>0</v>
      </c>
      <c r="DD100" s="136">
        <f t="shared" ca="1" si="258"/>
        <v>0</v>
      </c>
      <c r="DE100" s="242">
        <f t="shared" ca="1" si="259"/>
        <v>0</v>
      </c>
      <c r="DF100" s="136">
        <f t="shared" ca="1" si="260"/>
        <v>0</v>
      </c>
      <c r="DG100" s="145">
        <f t="shared" ca="1" si="261"/>
        <v>0</v>
      </c>
      <c r="DH100" s="146">
        <f t="shared" ca="1" si="262"/>
        <v>0</v>
      </c>
      <c r="DI100" s="242">
        <f t="shared" ca="1" si="263"/>
        <v>0</v>
      </c>
      <c r="DJ100" s="147"/>
      <c r="DK100" s="148">
        <f t="shared" ca="1" si="264"/>
        <v>0</v>
      </c>
      <c r="DL100" s="148">
        <f t="shared" ca="1" si="265"/>
        <v>0</v>
      </c>
      <c r="DM100" s="149">
        <f t="shared" ca="1" si="266"/>
        <v>0</v>
      </c>
      <c r="DN100" s="150">
        <f t="shared" ca="1" si="267"/>
        <v>1</v>
      </c>
      <c r="DO100" s="147"/>
      <c r="DP100" s="151">
        <f t="shared" ca="1" si="268"/>
        <v>0</v>
      </c>
      <c r="DQ100" s="152">
        <f t="shared" ca="1" si="269"/>
        <v>0</v>
      </c>
      <c r="DR100" s="152">
        <f t="shared" ca="1" si="185"/>
        <v>0</v>
      </c>
      <c r="DS100" s="152" t="str">
        <f t="shared" ca="1" si="186"/>
        <v/>
      </c>
      <c r="DT100" s="152">
        <f t="shared" ca="1" si="187"/>
        <v>0</v>
      </c>
      <c r="DU100" s="152" t="str">
        <f t="shared" ca="1" si="188"/>
        <v/>
      </c>
      <c r="DV100" s="153"/>
      <c r="DW100" s="151">
        <f t="shared" ca="1" si="189"/>
        <v>0</v>
      </c>
      <c r="DX100" s="145">
        <f t="shared" ca="1" si="190"/>
        <v>0</v>
      </c>
      <c r="DY100" s="145">
        <f t="shared" ca="1" si="191"/>
        <v>0</v>
      </c>
      <c r="DZ100" s="145">
        <f t="shared" ca="1" si="192"/>
        <v>0</v>
      </c>
      <c r="EA100" s="145">
        <f t="shared" ca="1" si="193"/>
        <v>0</v>
      </c>
      <c r="EB100" s="145">
        <f t="shared" ca="1" si="194"/>
        <v>0</v>
      </c>
      <c r="EC100" s="145">
        <f t="shared" ca="1" si="195"/>
        <v>0</v>
      </c>
      <c r="ED100" s="145">
        <f t="shared" ca="1" si="196"/>
        <v>0</v>
      </c>
      <c r="EE100" s="145">
        <f t="shared" ca="1" si="197"/>
        <v>0</v>
      </c>
      <c r="EF100" s="145">
        <f t="shared" ca="1" si="198"/>
        <v>0</v>
      </c>
      <c r="EG100" s="145">
        <f t="shared" ca="1" si="199"/>
        <v>0</v>
      </c>
      <c r="EH100" s="145">
        <f t="shared" ca="1" si="200"/>
        <v>0</v>
      </c>
      <c r="EI100" s="152">
        <f t="shared" ca="1" si="270"/>
        <v>0</v>
      </c>
      <c r="EJ100" s="152">
        <f t="shared" ca="1" si="271"/>
        <v>0</v>
      </c>
      <c r="EK100" s="152">
        <f t="shared" ca="1" si="272"/>
        <v>0</v>
      </c>
      <c r="EL100" s="152">
        <f t="shared" ca="1" si="273"/>
        <v>0</v>
      </c>
      <c r="EM100" s="152">
        <f t="shared" ca="1" si="274"/>
        <v>0</v>
      </c>
      <c r="EN100" s="152">
        <f t="shared" ca="1" si="275"/>
        <v>0</v>
      </c>
      <c r="EO100" s="152">
        <f t="shared" ca="1" si="276"/>
        <v>0</v>
      </c>
      <c r="EP100" s="152">
        <f t="shared" ca="1" si="277"/>
        <v>0</v>
      </c>
      <c r="EQ100" s="152">
        <f t="shared" ca="1" si="278"/>
        <v>0</v>
      </c>
      <c r="ER100" s="152">
        <f t="shared" ca="1" si="279"/>
        <v>0</v>
      </c>
      <c r="ES100" s="152">
        <f t="shared" ca="1" si="280"/>
        <v>0</v>
      </c>
      <c r="ET100" s="152">
        <f t="shared" ca="1" si="281"/>
        <v>0</v>
      </c>
      <c r="EU100" s="154">
        <f t="shared" ca="1" si="201"/>
        <v>0</v>
      </c>
      <c r="EV100" s="152" t="str">
        <f t="shared" ca="1" si="202"/>
        <v/>
      </c>
      <c r="EW100" s="152" t="str">
        <f t="shared" ca="1" si="203"/>
        <v/>
      </c>
      <c r="EX100" s="152" t="str">
        <f t="shared" ca="1" si="204"/>
        <v/>
      </c>
      <c r="EY100" s="152" t="str">
        <f t="shared" ca="1" si="205"/>
        <v/>
      </c>
      <c r="EZ100" s="152" t="str">
        <f t="shared" ca="1" si="206"/>
        <v/>
      </c>
      <c r="FA100" s="152" t="str">
        <f t="shared" ca="1" si="207"/>
        <v/>
      </c>
      <c r="FB100" s="152" t="str">
        <f t="shared" ca="1" si="208"/>
        <v/>
      </c>
      <c r="FC100" s="152" t="str">
        <f t="shared" ca="1" si="209"/>
        <v/>
      </c>
      <c r="FD100" s="152" t="str">
        <f t="shared" ca="1" si="210"/>
        <v/>
      </c>
      <c r="FE100" s="152" t="str">
        <f t="shared" ca="1" si="211"/>
        <v/>
      </c>
      <c r="FF100" s="152" t="str">
        <f t="shared" ca="1" si="212"/>
        <v/>
      </c>
      <c r="FG100" s="152" t="str">
        <f t="shared" ca="1" si="213"/>
        <v/>
      </c>
      <c r="FH100" s="154">
        <f t="shared" ca="1" si="320"/>
        <v>0</v>
      </c>
      <c r="FI100" s="152">
        <f t="shared" ca="1" si="214"/>
        <v>0</v>
      </c>
      <c r="FJ100" s="153"/>
      <c r="FK100" s="152">
        <f t="shared" ca="1" si="282"/>
        <v>0</v>
      </c>
      <c r="FL100" s="152">
        <f t="shared" ca="1" si="283"/>
        <v>0</v>
      </c>
      <c r="FM100" s="152">
        <f t="shared" ca="1" si="284"/>
        <v>0</v>
      </c>
      <c r="FN100" s="152">
        <f t="shared" ca="1" si="285"/>
        <v>0</v>
      </c>
      <c r="FO100" s="153"/>
      <c r="FP100" s="158" t="str">
        <f t="shared" ca="1" si="286"/>
        <v/>
      </c>
      <c r="FQ100" s="243" t="str">
        <f t="shared" ca="1" si="287"/>
        <v/>
      </c>
      <c r="FR100" s="159" t="str">
        <f t="shared" ca="1" si="288"/>
        <v/>
      </c>
      <c r="FS100" s="160"/>
      <c r="FT100" s="161">
        <f t="shared" ca="1" si="289"/>
        <v>0</v>
      </c>
      <c r="FU100" s="162">
        <f t="shared" ca="1" si="290"/>
        <v>0</v>
      </c>
      <c r="FV100" s="162">
        <f t="shared" ca="1" si="291"/>
        <v>0</v>
      </c>
      <c r="FW100" s="162">
        <f t="shared" ca="1" si="292"/>
        <v>0</v>
      </c>
      <c r="FX100" s="162">
        <f t="shared" ca="1" si="293"/>
        <v>0</v>
      </c>
      <c r="FY100" s="162">
        <f t="shared" ca="1" si="294"/>
        <v>0</v>
      </c>
      <c r="FZ100" s="162">
        <f t="shared" ca="1" si="295"/>
        <v>0</v>
      </c>
      <c r="GA100" s="162">
        <f t="shared" ca="1" si="296"/>
        <v>0</v>
      </c>
      <c r="GB100" s="162">
        <f t="shared" ca="1" si="297"/>
        <v>0</v>
      </c>
      <c r="GC100" s="162">
        <f t="shared" ca="1" si="298"/>
        <v>0</v>
      </c>
      <c r="GD100" s="162">
        <f t="shared" ca="1" si="299"/>
        <v>0</v>
      </c>
      <c r="GE100" s="162">
        <f t="shared" ca="1" si="300"/>
        <v>0</v>
      </c>
      <c r="GF100" s="162">
        <f t="shared" ca="1" si="301"/>
        <v>0</v>
      </c>
      <c r="GG100" s="161">
        <f t="shared" ca="1" si="302"/>
        <v>0</v>
      </c>
      <c r="GH100" s="161">
        <f t="shared" ca="1" si="303"/>
        <v>0</v>
      </c>
      <c r="GI100" s="161">
        <f t="shared" ca="1" si="304"/>
        <v>0</v>
      </c>
      <c r="GJ100" s="161">
        <f t="shared" ca="1" si="305"/>
        <v>0</v>
      </c>
      <c r="GK100" s="161">
        <f t="shared" ca="1" si="306"/>
        <v>0</v>
      </c>
      <c r="GL100" s="157"/>
      <c r="GM100" s="163">
        <f t="shared" ca="1" si="215"/>
        <v>0</v>
      </c>
      <c r="GN100" s="163">
        <f t="shared" ca="1" si="216"/>
        <v>0</v>
      </c>
      <c r="GO100" s="163">
        <f t="shared" ca="1" si="217"/>
        <v>0</v>
      </c>
      <c r="GP100" s="163">
        <f t="shared" ca="1" si="218"/>
        <v>0</v>
      </c>
      <c r="GQ100" s="163">
        <f t="shared" ca="1" si="219"/>
        <v>0</v>
      </c>
      <c r="GR100" s="163">
        <f t="shared" ca="1" si="220"/>
        <v>0</v>
      </c>
      <c r="GS100" s="163">
        <f t="shared" ca="1" si="221"/>
        <v>0</v>
      </c>
      <c r="GT100" s="163">
        <f t="shared" ca="1" si="222"/>
        <v>0</v>
      </c>
      <c r="GU100" s="163">
        <f t="shared" ca="1" si="223"/>
        <v>0</v>
      </c>
      <c r="GV100" s="163">
        <f t="shared" ca="1" si="224"/>
        <v>0</v>
      </c>
      <c r="GW100" s="163">
        <f t="shared" ca="1" si="225"/>
        <v>0</v>
      </c>
      <c r="GX100" s="164">
        <f t="shared" ca="1" si="226"/>
        <v>0</v>
      </c>
      <c r="GY100" s="165">
        <f t="shared" ca="1" si="307"/>
        <v>0</v>
      </c>
      <c r="GZ100" s="165">
        <f t="shared" ca="1" si="308"/>
        <v>0</v>
      </c>
      <c r="HA100" s="166">
        <f t="shared" ca="1" si="309"/>
        <v>0</v>
      </c>
      <c r="HB100" s="245">
        <f t="shared" ca="1" si="310"/>
        <v>1</v>
      </c>
      <c r="HC100" s="166">
        <f t="shared" ca="1" si="311"/>
        <v>0</v>
      </c>
      <c r="HD100" s="167">
        <f t="shared" ca="1" si="227"/>
        <v>0</v>
      </c>
      <c r="HE100" s="168">
        <f t="shared" ca="1" si="228"/>
        <v>0</v>
      </c>
      <c r="HF100" s="169">
        <f t="shared" ca="1" si="229"/>
        <v>0</v>
      </c>
      <c r="HG100" s="170" t="str">
        <f t="shared" ca="1" si="312"/>
        <v/>
      </c>
      <c r="HH100" s="171">
        <f t="shared" ca="1" si="313"/>
        <v>0</v>
      </c>
      <c r="HI100" s="246" t="str">
        <f t="shared" ca="1" si="314"/>
        <v/>
      </c>
      <c r="HJ100" s="221">
        <f t="shared" ca="1" si="315"/>
        <v>0</v>
      </c>
      <c r="HK100" s="249">
        <f t="shared" ca="1" si="316"/>
        <v>1</v>
      </c>
      <c r="HL100" s="197">
        <f t="shared" ca="1" si="317"/>
        <v>0</v>
      </c>
      <c r="HN100" s="162" t="str">
        <f t="shared" ca="1" si="230"/>
        <v/>
      </c>
      <c r="HO100" s="161" t="str">
        <f t="shared" ca="1" si="230"/>
        <v/>
      </c>
      <c r="HP100" s="161" t="str">
        <f t="shared" ca="1" si="230"/>
        <v/>
      </c>
      <c r="HQ100" s="161" t="str">
        <f t="shared" ca="1" si="230"/>
        <v/>
      </c>
      <c r="HR100" s="161" t="str">
        <f t="shared" ca="1" si="230"/>
        <v/>
      </c>
      <c r="HS100" s="161" t="str">
        <f t="shared" ca="1" si="230"/>
        <v/>
      </c>
      <c r="HT100" s="161" t="str">
        <f t="shared" ca="1" si="231"/>
        <v/>
      </c>
      <c r="HU100" s="161" t="str">
        <f t="shared" ca="1" si="231"/>
        <v/>
      </c>
      <c r="HV100" s="161" t="str">
        <f t="shared" ca="1" si="231"/>
        <v/>
      </c>
      <c r="HW100" s="161" t="str">
        <f t="shared" ca="1" si="231"/>
        <v/>
      </c>
      <c r="HX100" s="161" t="str">
        <f t="shared" ca="1" si="231"/>
        <v/>
      </c>
      <c r="HY100" s="161" t="str">
        <f t="shared" ca="1" si="231"/>
        <v/>
      </c>
      <c r="HZ100" s="161">
        <f t="shared" ca="1" si="318"/>
        <v>0</v>
      </c>
      <c r="IA100" s="244">
        <f t="shared" ca="1" si="319"/>
        <v>0</v>
      </c>
    </row>
    <row r="101" spans="2:235">
      <c r="B101" s="129">
        <v>87</v>
      </c>
      <c r="C101" s="295"/>
      <c r="D101" s="296"/>
      <c r="E101" s="297"/>
      <c r="F101" s="298"/>
      <c r="G101" s="18"/>
      <c r="H101" s="3"/>
      <c r="I101" s="3"/>
      <c r="J101" s="4"/>
      <c r="K101" s="295"/>
      <c r="L101" s="296"/>
      <c r="M101" s="208"/>
      <c r="N101" s="19"/>
      <c r="O101" s="11"/>
      <c r="P101" s="19"/>
      <c r="Q101" s="11"/>
      <c r="R101" s="3"/>
      <c r="S101" s="5"/>
      <c r="T101" s="6"/>
      <c r="U101" s="1"/>
      <c r="V101" s="8"/>
      <c r="W101" s="2"/>
      <c r="X101" s="8"/>
      <c r="Y101" s="9"/>
      <c r="Z101" s="10"/>
      <c r="AA101" s="9"/>
      <c r="AB101" s="10"/>
      <c r="AC101" s="9"/>
      <c r="AD101" s="10"/>
      <c r="AE101" s="9"/>
      <c r="AF101" s="10"/>
      <c r="AG101" s="9"/>
      <c r="AH101" s="10"/>
      <c r="AI101" s="9"/>
      <c r="AJ101" s="15"/>
      <c r="AK101" s="16"/>
      <c r="AL101" s="15"/>
      <c r="AM101" s="16"/>
      <c r="AN101" s="15"/>
      <c r="AO101" s="16"/>
      <c r="AP101" s="15"/>
      <c r="AQ101" s="16"/>
      <c r="AR101" s="15"/>
      <c r="AS101" s="16"/>
      <c r="AT101" s="15"/>
      <c r="AU101" s="16"/>
      <c r="AV101" s="216"/>
      <c r="AW101" s="210"/>
      <c r="AX101" s="12"/>
      <c r="AY101" s="19"/>
      <c r="AZ101" s="226"/>
      <c r="BA101" s="211"/>
      <c r="BB101" s="214" t="str">
        <f t="shared" ca="1" si="182"/>
        <v/>
      </c>
      <c r="BC101" s="209"/>
      <c r="BD101" s="209"/>
      <c r="BE101" s="130">
        <f t="shared" ca="1" si="232"/>
        <v>0</v>
      </c>
      <c r="BF101" s="131"/>
      <c r="BG101" s="132" t="str">
        <f t="shared" ca="1" si="233"/>
        <v>○</v>
      </c>
      <c r="BH101" s="132" t="str">
        <f t="shared" ca="1" si="234"/>
        <v/>
      </c>
      <c r="BI101" s="132"/>
      <c r="BJ101" s="132" t="str">
        <f t="shared" ca="1" si="235"/>
        <v/>
      </c>
      <c r="BK101" s="132" t="str">
        <f t="shared" ca="1" si="236"/>
        <v>○</v>
      </c>
      <c r="BL101" s="132"/>
      <c r="BM101" s="132"/>
      <c r="BN101" s="132" t="str">
        <f t="shared" ca="1" si="237"/>
        <v/>
      </c>
      <c r="BO101" s="132" t="str">
        <f t="shared" ca="1" si="238"/>
        <v>○</v>
      </c>
      <c r="BP101" s="132" t="str">
        <f t="shared" ca="1" si="239"/>
        <v/>
      </c>
      <c r="BQ101" s="132"/>
      <c r="BR101" s="172"/>
      <c r="BS101" s="174"/>
      <c r="BT101" s="174"/>
      <c r="BU101" s="174"/>
      <c r="BV101" s="174"/>
      <c r="BW101" s="174"/>
      <c r="BX101" s="174"/>
      <c r="BY101" s="174"/>
      <c r="BZ101" s="174"/>
      <c r="CA101" s="174"/>
      <c r="CB101" s="174"/>
      <c r="CC101" s="174"/>
      <c r="CD101" s="174"/>
      <c r="CE101" s="175"/>
      <c r="CF101" s="26">
        <v>100</v>
      </c>
      <c r="CG101" s="136">
        <f t="shared" ca="1" si="240"/>
        <v>87</v>
      </c>
      <c r="CH101" s="289">
        <f t="shared" ca="1" si="241"/>
        <v>0</v>
      </c>
      <c r="CI101" s="290"/>
      <c r="CJ101" s="291">
        <f t="shared" ca="1" si="242"/>
        <v>0</v>
      </c>
      <c r="CK101" s="292"/>
      <c r="CL101" s="137">
        <f t="shared" ca="1" si="243"/>
        <v>0</v>
      </c>
      <c r="CM101" s="136">
        <f t="shared" ca="1" si="244"/>
        <v>0</v>
      </c>
      <c r="CN101" s="138">
        <f t="shared" ca="1" si="245"/>
        <v>0</v>
      </c>
      <c r="CO101" s="139">
        <f t="shared" ca="1" si="246"/>
        <v>0</v>
      </c>
      <c r="CP101" s="289">
        <f t="shared" ca="1" si="247"/>
        <v>0</v>
      </c>
      <c r="CQ101" s="290"/>
      <c r="CR101" s="241">
        <f t="shared" ca="1" si="248"/>
        <v>1</v>
      </c>
      <c r="CS101" s="140">
        <f t="shared" ca="1" si="249"/>
        <v>0</v>
      </c>
      <c r="CT101" s="256">
        <f t="shared" ca="1" si="183"/>
        <v>12</v>
      </c>
      <c r="CU101" s="141">
        <f t="shared" ca="1" si="250"/>
        <v>0</v>
      </c>
      <c r="CV101" s="142">
        <f t="shared" ca="1" si="251"/>
        <v>0</v>
      </c>
      <c r="CW101" s="143">
        <f t="shared" ca="1" si="252"/>
        <v>0</v>
      </c>
      <c r="CX101" s="143">
        <f t="shared" ca="1" si="184"/>
        <v>0</v>
      </c>
      <c r="CY101" s="257">
        <f t="shared" ca="1" si="253"/>
        <v>0</v>
      </c>
      <c r="CZ101" s="136">
        <f t="shared" ca="1" si="254"/>
        <v>0</v>
      </c>
      <c r="DA101" s="144">
        <f t="shared" ca="1" si="255"/>
        <v>0</v>
      </c>
      <c r="DB101" s="143">
        <f t="shared" ca="1" si="256"/>
        <v>0</v>
      </c>
      <c r="DC101" s="143">
        <f t="shared" ca="1" si="257"/>
        <v>0</v>
      </c>
      <c r="DD101" s="136">
        <f t="shared" ca="1" si="258"/>
        <v>0</v>
      </c>
      <c r="DE101" s="242">
        <f t="shared" ca="1" si="259"/>
        <v>0</v>
      </c>
      <c r="DF101" s="136">
        <f t="shared" ca="1" si="260"/>
        <v>0</v>
      </c>
      <c r="DG101" s="145">
        <f t="shared" ca="1" si="261"/>
        <v>0</v>
      </c>
      <c r="DH101" s="146">
        <f t="shared" ca="1" si="262"/>
        <v>0</v>
      </c>
      <c r="DI101" s="242">
        <f t="shared" ca="1" si="263"/>
        <v>0</v>
      </c>
      <c r="DJ101" s="147"/>
      <c r="DK101" s="148">
        <f t="shared" ca="1" si="264"/>
        <v>0</v>
      </c>
      <c r="DL101" s="148">
        <f t="shared" ca="1" si="265"/>
        <v>0</v>
      </c>
      <c r="DM101" s="149">
        <f t="shared" ca="1" si="266"/>
        <v>0</v>
      </c>
      <c r="DN101" s="150">
        <f t="shared" ca="1" si="267"/>
        <v>1</v>
      </c>
      <c r="DO101" s="147"/>
      <c r="DP101" s="151">
        <f t="shared" ca="1" si="268"/>
        <v>0</v>
      </c>
      <c r="DQ101" s="152">
        <f t="shared" ca="1" si="269"/>
        <v>0</v>
      </c>
      <c r="DR101" s="152">
        <f t="shared" ca="1" si="185"/>
        <v>0</v>
      </c>
      <c r="DS101" s="152" t="str">
        <f t="shared" ca="1" si="186"/>
        <v/>
      </c>
      <c r="DT101" s="152">
        <f t="shared" ca="1" si="187"/>
        <v>0</v>
      </c>
      <c r="DU101" s="152" t="str">
        <f t="shared" ca="1" si="188"/>
        <v/>
      </c>
      <c r="DV101" s="153"/>
      <c r="DW101" s="151">
        <f t="shared" ca="1" si="189"/>
        <v>0</v>
      </c>
      <c r="DX101" s="145">
        <f t="shared" ca="1" si="190"/>
        <v>0</v>
      </c>
      <c r="DY101" s="145">
        <f t="shared" ca="1" si="191"/>
        <v>0</v>
      </c>
      <c r="DZ101" s="145">
        <f t="shared" ca="1" si="192"/>
        <v>0</v>
      </c>
      <c r="EA101" s="145">
        <f t="shared" ca="1" si="193"/>
        <v>0</v>
      </c>
      <c r="EB101" s="145">
        <f t="shared" ca="1" si="194"/>
        <v>0</v>
      </c>
      <c r="EC101" s="145">
        <f t="shared" ca="1" si="195"/>
        <v>0</v>
      </c>
      <c r="ED101" s="145">
        <f t="shared" ca="1" si="196"/>
        <v>0</v>
      </c>
      <c r="EE101" s="145">
        <f t="shared" ca="1" si="197"/>
        <v>0</v>
      </c>
      <c r="EF101" s="145">
        <f t="shared" ca="1" si="198"/>
        <v>0</v>
      </c>
      <c r="EG101" s="145">
        <f t="shared" ca="1" si="199"/>
        <v>0</v>
      </c>
      <c r="EH101" s="145">
        <f t="shared" ca="1" si="200"/>
        <v>0</v>
      </c>
      <c r="EI101" s="152">
        <f t="shared" ca="1" si="270"/>
        <v>0</v>
      </c>
      <c r="EJ101" s="152">
        <f t="shared" ca="1" si="271"/>
        <v>0</v>
      </c>
      <c r="EK101" s="152">
        <f t="shared" ca="1" si="272"/>
        <v>0</v>
      </c>
      <c r="EL101" s="152">
        <f t="shared" ca="1" si="273"/>
        <v>0</v>
      </c>
      <c r="EM101" s="152">
        <f t="shared" ca="1" si="274"/>
        <v>0</v>
      </c>
      <c r="EN101" s="152">
        <f t="shared" ca="1" si="275"/>
        <v>0</v>
      </c>
      <c r="EO101" s="152">
        <f t="shared" ca="1" si="276"/>
        <v>0</v>
      </c>
      <c r="EP101" s="152">
        <f t="shared" ca="1" si="277"/>
        <v>0</v>
      </c>
      <c r="EQ101" s="152">
        <f t="shared" ca="1" si="278"/>
        <v>0</v>
      </c>
      <c r="ER101" s="152">
        <f t="shared" ca="1" si="279"/>
        <v>0</v>
      </c>
      <c r="ES101" s="152">
        <f t="shared" ca="1" si="280"/>
        <v>0</v>
      </c>
      <c r="ET101" s="152">
        <f t="shared" ca="1" si="281"/>
        <v>0</v>
      </c>
      <c r="EU101" s="154">
        <f t="shared" ca="1" si="201"/>
        <v>0</v>
      </c>
      <c r="EV101" s="152" t="str">
        <f t="shared" ca="1" si="202"/>
        <v/>
      </c>
      <c r="EW101" s="152" t="str">
        <f t="shared" ca="1" si="203"/>
        <v/>
      </c>
      <c r="EX101" s="152" t="str">
        <f t="shared" ca="1" si="204"/>
        <v/>
      </c>
      <c r="EY101" s="152" t="str">
        <f t="shared" ca="1" si="205"/>
        <v/>
      </c>
      <c r="EZ101" s="152" t="str">
        <f t="shared" ca="1" si="206"/>
        <v/>
      </c>
      <c r="FA101" s="152" t="str">
        <f t="shared" ca="1" si="207"/>
        <v/>
      </c>
      <c r="FB101" s="152" t="str">
        <f t="shared" ca="1" si="208"/>
        <v/>
      </c>
      <c r="FC101" s="152" t="str">
        <f t="shared" ca="1" si="209"/>
        <v/>
      </c>
      <c r="FD101" s="152" t="str">
        <f t="shared" ca="1" si="210"/>
        <v/>
      </c>
      <c r="FE101" s="152" t="str">
        <f t="shared" ca="1" si="211"/>
        <v/>
      </c>
      <c r="FF101" s="152" t="str">
        <f t="shared" ca="1" si="212"/>
        <v/>
      </c>
      <c r="FG101" s="152" t="str">
        <f t="shared" ca="1" si="213"/>
        <v/>
      </c>
      <c r="FH101" s="154">
        <f t="shared" ca="1" si="320"/>
        <v>0</v>
      </c>
      <c r="FI101" s="152">
        <f t="shared" ca="1" si="214"/>
        <v>0</v>
      </c>
      <c r="FJ101" s="153"/>
      <c r="FK101" s="152">
        <f t="shared" ca="1" si="282"/>
        <v>0</v>
      </c>
      <c r="FL101" s="152">
        <f t="shared" ca="1" si="283"/>
        <v>0</v>
      </c>
      <c r="FM101" s="152">
        <f t="shared" ca="1" si="284"/>
        <v>0</v>
      </c>
      <c r="FN101" s="152">
        <f t="shared" ca="1" si="285"/>
        <v>0</v>
      </c>
      <c r="FO101" s="153"/>
      <c r="FP101" s="158" t="str">
        <f t="shared" ca="1" si="286"/>
        <v/>
      </c>
      <c r="FQ101" s="243" t="str">
        <f t="shared" ca="1" si="287"/>
        <v/>
      </c>
      <c r="FR101" s="159" t="str">
        <f t="shared" ca="1" si="288"/>
        <v/>
      </c>
      <c r="FS101" s="160"/>
      <c r="FT101" s="161">
        <f t="shared" ca="1" si="289"/>
        <v>0</v>
      </c>
      <c r="FU101" s="162">
        <f t="shared" ca="1" si="290"/>
        <v>0</v>
      </c>
      <c r="FV101" s="162">
        <f t="shared" ca="1" si="291"/>
        <v>0</v>
      </c>
      <c r="FW101" s="162">
        <f t="shared" ca="1" si="292"/>
        <v>0</v>
      </c>
      <c r="FX101" s="162">
        <f t="shared" ca="1" si="293"/>
        <v>0</v>
      </c>
      <c r="FY101" s="162">
        <f t="shared" ca="1" si="294"/>
        <v>0</v>
      </c>
      <c r="FZ101" s="162">
        <f t="shared" ca="1" si="295"/>
        <v>0</v>
      </c>
      <c r="GA101" s="162">
        <f t="shared" ca="1" si="296"/>
        <v>0</v>
      </c>
      <c r="GB101" s="162">
        <f t="shared" ca="1" si="297"/>
        <v>0</v>
      </c>
      <c r="GC101" s="162">
        <f t="shared" ca="1" si="298"/>
        <v>0</v>
      </c>
      <c r="GD101" s="162">
        <f t="shared" ca="1" si="299"/>
        <v>0</v>
      </c>
      <c r="GE101" s="162">
        <f t="shared" ca="1" si="300"/>
        <v>0</v>
      </c>
      <c r="GF101" s="162">
        <f t="shared" ca="1" si="301"/>
        <v>0</v>
      </c>
      <c r="GG101" s="161">
        <f t="shared" ca="1" si="302"/>
        <v>0</v>
      </c>
      <c r="GH101" s="161">
        <f t="shared" ca="1" si="303"/>
        <v>0</v>
      </c>
      <c r="GI101" s="161">
        <f t="shared" ca="1" si="304"/>
        <v>0</v>
      </c>
      <c r="GJ101" s="161">
        <f t="shared" ca="1" si="305"/>
        <v>0</v>
      </c>
      <c r="GK101" s="161">
        <f t="shared" ca="1" si="306"/>
        <v>0</v>
      </c>
      <c r="GL101" s="157"/>
      <c r="GM101" s="163">
        <f t="shared" ca="1" si="215"/>
        <v>0</v>
      </c>
      <c r="GN101" s="163">
        <f t="shared" ca="1" si="216"/>
        <v>0</v>
      </c>
      <c r="GO101" s="163">
        <f t="shared" ca="1" si="217"/>
        <v>0</v>
      </c>
      <c r="GP101" s="163">
        <f t="shared" ca="1" si="218"/>
        <v>0</v>
      </c>
      <c r="GQ101" s="163">
        <f t="shared" ca="1" si="219"/>
        <v>0</v>
      </c>
      <c r="GR101" s="163">
        <f t="shared" ca="1" si="220"/>
        <v>0</v>
      </c>
      <c r="GS101" s="163">
        <f t="shared" ca="1" si="221"/>
        <v>0</v>
      </c>
      <c r="GT101" s="163">
        <f t="shared" ca="1" si="222"/>
        <v>0</v>
      </c>
      <c r="GU101" s="163">
        <f t="shared" ca="1" si="223"/>
        <v>0</v>
      </c>
      <c r="GV101" s="163">
        <f t="shared" ca="1" si="224"/>
        <v>0</v>
      </c>
      <c r="GW101" s="163">
        <f t="shared" ca="1" si="225"/>
        <v>0</v>
      </c>
      <c r="GX101" s="164">
        <f t="shared" ca="1" si="226"/>
        <v>0</v>
      </c>
      <c r="GY101" s="165">
        <f t="shared" ca="1" si="307"/>
        <v>0</v>
      </c>
      <c r="GZ101" s="165">
        <f t="shared" ca="1" si="308"/>
        <v>0</v>
      </c>
      <c r="HA101" s="166">
        <f t="shared" ca="1" si="309"/>
        <v>0</v>
      </c>
      <c r="HB101" s="245">
        <f t="shared" ca="1" si="310"/>
        <v>1</v>
      </c>
      <c r="HC101" s="166">
        <f t="shared" ca="1" si="311"/>
        <v>0</v>
      </c>
      <c r="HD101" s="167">
        <f t="shared" ca="1" si="227"/>
        <v>0</v>
      </c>
      <c r="HE101" s="168">
        <f t="shared" ca="1" si="228"/>
        <v>0</v>
      </c>
      <c r="HF101" s="169">
        <f t="shared" ca="1" si="229"/>
        <v>0</v>
      </c>
      <c r="HG101" s="170" t="str">
        <f t="shared" ca="1" si="312"/>
        <v/>
      </c>
      <c r="HH101" s="171">
        <f t="shared" ca="1" si="313"/>
        <v>0</v>
      </c>
      <c r="HI101" s="246" t="str">
        <f t="shared" ca="1" si="314"/>
        <v/>
      </c>
      <c r="HJ101" s="221">
        <f t="shared" ca="1" si="315"/>
        <v>0</v>
      </c>
      <c r="HK101" s="249">
        <f t="shared" ca="1" si="316"/>
        <v>1</v>
      </c>
      <c r="HL101" s="197">
        <f t="shared" ca="1" si="317"/>
        <v>0</v>
      </c>
      <c r="HN101" s="162" t="str">
        <f t="shared" ca="1" si="230"/>
        <v/>
      </c>
      <c r="HO101" s="161" t="str">
        <f t="shared" ca="1" si="230"/>
        <v/>
      </c>
      <c r="HP101" s="161" t="str">
        <f t="shared" ca="1" si="230"/>
        <v/>
      </c>
      <c r="HQ101" s="161" t="str">
        <f t="shared" ca="1" si="230"/>
        <v/>
      </c>
      <c r="HR101" s="161" t="str">
        <f t="shared" ca="1" si="230"/>
        <v/>
      </c>
      <c r="HS101" s="161" t="str">
        <f t="shared" ca="1" si="230"/>
        <v/>
      </c>
      <c r="HT101" s="161" t="str">
        <f t="shared" ca="1" si="231"/>
        <v/>
      </c>
      <c r="HU101" s="161" t="str">
        <f t="shared" ca="1" si="231"/>
        <v/>
      </c>
      <c r="HV101" s="161" t="str">
        <f t="shared" ca="1" si="231"/>
        <v/>
      </c>
      <c r="HW101" s="161" t="str">
        <f t="shared" ca="1" si="231"/>
        <v/>
      </c>
      <c r="HX101" s="161" t="str">
        <f t="shared" ca="1" si="231"/>
        <v/>
      </c>
      <c r="HY101" s="161" t="str">
        <f t="shared" ca="1" si="231"/>
        <v/>
      </c>
      <c r="HZ101" s="161">
        <f t="shared" ca="1" si="318"/>
        <v>0</v>
      </c>
      <c r="IA101" s="244">
        <f t="shared" ca="1" si="319"/>
        <v>0</v>
      </c>
    </row>
    <row r="102" spans="2:235">
      <c r="B102" s="129">
        <v>88</v>
      </c>
      <c r="C102" s="295"/>
      <c r="D102" s="296"/>
      <c r="E102" s="297"/>
      <c r="F102" s="298"/>
      <c r="G102" s="18"/>
      <c r="H102" s="3"/>
      <c r="I102" s="3"/>
      <c r="J102" s="4"/>
      <c r="K102" s="295"/>
      <c r="L102" s="296"/>
      <c r="M102" s="208"/>
      <c r="N102" s="19"/>
      <c r="O102" s="11"/>
      <c r="P102" s="19"/>
      <c r="Q102" s="11"/>
      <c r="R102" s="3"/>
      <c r="S102" s="5"/>
      <c r="T102" s="6"/>
      <c r="U102" s="1"/>
      <c r="V102" s="8"/>
      <c r="W102" s="2"/>
      <c r="X102" s="8"/>
      <c r="Y102" s="9"/>
      <c r="Z102" s="10"/>
      <c r="AA102" s="9"/>
      <c r="AB102" s="10"/>
      <c r="AC102" s="9"/>
      <c r="AD102" s="10"/>
      <c r="AE102" s="9"/>
      <c r="AF102" s="10"/>
      <c r="AG102" s="9"/>
      <c r="AH102" s="10"/>
      <c r="AI102" s="9"/>
      <c r="AJ102" s="15"/>
      <c r="AK102" s="16"/>
      <c r="AL102" s="15"/>
      <c r="AM102" s="16"/>
      <c r="AN102" s="15"/>
      <c r="AO102" s="16"/>
      <c r="AP102" s="15"/>
      <c r="AQ102" s="16"/>
      <c r="AR102" s="15"/>
      <c r="AS102" s="16"/>
      <c r="AT102" s="15"/>
      <c r="AU102" s="16"/>
      <c r="AV102" s="216"/>
      <c r="AW102" s="210"/>
      <c r="AX102" s="12"/>
      <c r="AY102" s="19"/>
      <c r="AZ102" s="226"/>
      <c r="BA102" s="211"/>
      <c r="BB102" s="214" t="str">
        <f t="shared" ca="1" si="182"/>
        <v/>
      </c>
      <c r="BC102" s="209"/>
      <c r="BD102" s="209"/>
      <c r="BE102" s="130">
        <f t="shared" ca="1" si="232"/>
        <v>0</v>
      </c>
      <c r="BF102" s="131"/>
      <c r="BG102" s="132" t="str">
        <f t="shared" ca="1" si="233"/>
        <v>○</v>
      </c>
      <c r="BH102" s="132" t="str">
        <f t="shared" ca="1" si="234"/>
        <v/>
      </c>
      <c r="BI102" s="132"/>
      <c r="BJ102" s="132" t="str">
        <f t="shared" ca="1" si="235"/>
        <v/>
      </c>
      <c r="BK102" s="132" t="str">
        <f t="shared" ca="1" si="236"/>
        <v>○</v>
      </c>
      <c r="BL102" s="132"/>
      <c r="BM102" s="132"/>
      <c r="BN102" s="132" t="str">
        <f t="shared" ca="1" si="237"/>
        <v/>
      </c>
      <c r="BO102" s="132" t="str">
        <f t="shared" ca="1" si="238"/>
        <v>○</v>
      </c>
      <c r="BP102" s="132" t="str">
        <f t="shared" ca="1" si="239"/>
        <v/>
      </c>
      <c r="BQ102" s="132"/>
      <c r="BR102" s="172"/>
      <c r="BS102" s="174"/>
      <c r="BT102" s="174"/>
      <c r="BU102" s="174"/>
      <c r="BV102" s="174"/>
      <c r="BW102" s="174"/>
      <c r="BX102" s="174"/>
      <c r="BY102" s="174"/>
      <c r="BZ102" s="174"/>
      <c r="CA102" s="174"/>
      <c r="CB102" s="174"/>
      <c r="CC102" s="174"/>
      <c r="CD102" s="174"/>
      <c r="CE102" s="175"/>
      <c r="CF102" s="26">
        <v>101</v>
      </c>
      <c r="CG102" s="136">
        <f t="shared" ca="1" si="240"/>
        <v>88</v>
      </c>
      <c r="CH102" s="289">
        <f t="shared" ca="1" si="241"/>
        <v>0</v>
      </c>
      <c r="CI102" s="290"/>
      <c r="CJ102" s="291">
        <f t="shared" ca="1" si="242"/>
        <v>0</v>
      </c>
      <c r="CK102" s="292"/>
      <c r="CL102" s="137">
        <f t="shared" ca="1" si="243"/>
        <v>0</v>
      </c>
      <c r="CM102" s="136">
        <f t="shared" ca="1" si="244"/>
        <v>0</v>
      </c>
      <c r="CN102" s="138">
        <f t="shared" ca="1" si="245"/>
        <v>0</v>
      </c>
      <c r="CO102" s="139">
        <f t="shared" ca="1" si="246"/>
        <v>0</v>
      </c>
      <c r="CP102" s="289">
        <f t="shared" ca="1" si="247"/>
        <v>0</v>
      </c>
      <c r="CQ102" s="290"/>
      <c r="CR102" s="241">
        <f t="shared" ca="1" si="248"/>
        <v>1</v>
      </c>
      <c r="CS102" s="140">
        <f t="shared" ca="1" si="249"/>
        <v>0</v>
      </c>
      <c r="CT102" s="256">
        <f t="shared" ca="1" si="183"/>
        <v>12</v>
      </c>
      <c r="CU102" s="141">
        <f t="shared" ca="1" si="250"/>
        <v>0</v>
      </c>
      <c r="CV102" s="142">
        <f t="shared" ca="1" si="251"/>
        <v>0</v>
      </c>
      <c r="CW102" s="143">
        <f t="shared" ca="1" si="252"/>
        <v>0</v>
      </c>
      <c r="CX102" s="143">
        <f t="shared" ca="1" si="184"/>
        <v>0</v>
      </c>
      <c r="CY102" s="257">
        <f t="shared" ca="1" si="253"/>
        <v>0</v>
      </c>
      <c r="CZ102" s="136">
        <f t="shared" ca="1" si="254"/>
        <v>0</v>
      </c>
      <c r="DA102" s="144">
        <f t="shared" ca="1" si="255"/>
        <v>0</v>
      </c>
      <c r="DB102" s="143">
        <f t="shared" ca="1" si="256"/>
        <v>0</v>
      </c>
      <c r="DC102" s="143">
        <f t="shared" ca="1" si="257"/>
        <v>0</v>
      </c>
      <c r="DD102" s="136">
        <f t="shared" ca="1" si="258"/>
        <v>0</v>
      </c>
      <c r="DE102" s="242">
        <f t="shared" ca="1" si="259"/>
        <v>0</v>
      </c>
      <c r="DF102" s="136">
        <f t="shared" ca="1" si="260"/>
        <v>0</v>
      </c>
      <c r="DG102" s="145">
        <f t="shared" ca="1" si="261"/>
        <v>0</v>
      </c>
      <c r="DH102" s="146">
        <f t="shared" ca="1" si="262"/>
        <v>0</v>
      </c>
      <c r="DI102" s="242">
        <f t="shared" ca="1" si="263"/>
        <v>0</v>
      </c>
      <c r="DJ102" s="147"/>
      <c r="DK102" s="148">
        <f t="shared" ca="1" si="264"/>
        <v>0</v>
      </c>
      <c r="DL102" s="148">
        <f t="shared" ca="1" si="265"/>
        <v>0</v>
      </c>
      <c r="DM102" s="149">
        <f t="shared" ca="1" si="266"/>
        <v>0</v>
      </c>
      <c r="DN102" s="150">
        <f t="shared" ca="1" si="267"/>
        <v>1</v>
      </c>
      <c r="DO102" s="147"/>
      <c r="DP102" s="151">
        <f t="shared" ca="1" si="268"/>
        <v>0</v>
      </c>
      <c r="DQ102" s="152">
        <f t="shared" ca="1" si="269"/>
        <v>0</v>
      </c>
      <c r="DR102" s="152">
        <f t="shared" ca="1" si="185"/>
        <v>0</v>
      </c>
      <c r="DS102" s="152" t="str">
        <f t="shared" ca="1" si="186"/>
        <v/>
      </c>
      <c r="DT102" s="152">
        <f t="shared" ca="1" si="187"/>
        <v>0</v>
      </c>
      <c r="DU102" s="152" t="str">
        <f t="shared" ca="1" si="188"/>
        <v/>
      </c>
      <c r="DV102" s="153"/>
      <c r="DW102" s="151">
        <f t="shared" ca="1" si="189"/>
        <v>0</v>
      </c>
      <c r="DX102" s="145">
        <f t="shared" ca="1" si="190"/>
        <v>0</v>
      </c>
      <c r="DY102" s="145">
        <f t="shared" ca="1" si="191"/>
        <v>0</v>
      </c>
      <c r="DZ102" s="145">
        <f t="shared" ca="1" si="192"/>
        <v>0</v>
      </c>
      <c r="EA102" s="145">
        <f t="shared" ca="1" si="193"/>
        <v>0</v>
      </c>
      <c r="EB102" s="145">
        <f t="shared" ca="1" si="194"/>
        <v>0</v>
      </c>
      <c r="EC102" s="145">
        <f t="shared" ca="1" si="195"/>
        <v>0</v>
      </c>
      <c r="ED102" s="145">
        <f t="shared" ca="1" si="196"/>
        <v>0</v>
      </c>
      <c r="EE102" s="145">
        <f t="shared" ca="1" si="197"/>
        <v>0</v>
      </c>
      <c r="EF102" s="145">
        <f t="shared" ca="1" si="198"/>
        <v>0</v>
      </c>
      <c r="EG102" s="145">
        <f t="shared" ca="1" si="199"/>
        <v>0</v>
      </c>
      <c r="EH102" s="145">
        <f t="shared" ca="1" si="200"/>
        <v>0</v>
      </c>
      <c r="EI102" s="152">
        <f t="shared" ca="1" si="270"/>
        <v>0</v>
      </c>
      <c r="EJ102" s="152">
        <f t="shared" ca="1" si="271"/>
        <v>0</v>
      </c>
      <c r="EK102" s="152">
        <f t="shared" ca="1" si="272"/>
        <v>0</v>
      </c>
      <c r="EL102" s="152">
        <f t="shared" ca="1" si="273"/>
        <v>0</v>
      </c>
      <c r="EM102" s="152">
        <f t="shared" ca="1" si="274"/>
        <v>0</v>
      </c>
      <c r="EN102" s="152">
        <f t="shared" ca="1" si="275"/>
        <v>0</v>
      </c>
      <c r="EO102" s="152">
        <f t="shared" ca="1" si="276"/>
        <v>0</v>
      </c>
      <c r="EP102" s="152">
        <f t="shared" ca="1" si="277"/>
        <v>0</v>
      </c>
      <c r="EQ102" s="152">
        <f t="shared" ca="1" si="278"/>
        <v>0</v>
      </c>
      <c r="ER102" s="152">
        <f t="shared" ca="1" si="279"/>
        <v>0</v>
      </c>
      <c r="ES102" s="152">
        <f t="shared" ca="1" si="280"/>
        <v>0</v>
      </c>
      <c r="ET102" s="152">
        <f t="shared" ca="1" si="281"/>
        <v>0</v>
      </c>
      <c r="EU102" s="154">
        <f t="shared" ca="1" si="201"/>
        <v>0</v>
      </c>
      <c r="EV102" s="152" t="str">
        <f t="shared" ca="1" si="202"/>
        <v/>
      </c>
      <c r="EW102" s="152" t="str">
        <f t="shared" ca="1" si="203"/>
        <v/>
      </c>
      <c r="EX102" s="152" t="str">
        <f t="shared" ca="1" si="204"/>
        <v/>
      </c>
      <c r="EY102" s="152" t="str">
        <f t="shared" ca="1" si="205"/>
        <v/>
      </c>
      <c r="EZ102" s="152" t="str">
        <f t="shared" ca="1" si="206"/>
        <v/>
      </c>
      <c r="FA102" s="152" t="str">
        <f t="shared" ca="1" si="207"/>
        <v/>
      </c>
      <c r="FB102" s="152" t="str">
        <f t="shared" ca="1" si="208"/>
        <v/>
      </c>
      <c r="FC102" s="152" t="str">
        <f t="shared" ca="1" si="209"/>
        <v/>
      </c>
      <c r="FD102" s="152" t="str">
        <f t="shared" ca="1" si="210"/>
        <v/>
      </c>
      <c r="FE102" s="152" t="str">
        <f t="shared" ca="1" si="211"/>
        <v/>
      </c>
      <c r="FF102" s="152" t="str">
        <f t="shared" ca="1" si="212"/>
        <v/>
      </c>
      <c r="FG102" s="152" t="str">
        <f t="shared" ca="1" si="213"/>
        <v/>
      </c>
      <c r="FH102" s="154">
        <f t="shared" ca="1" si="320"/>
        <v>0</v>
      </c>
      <c r="FI102" s="152">
        <f t="shared" ca="1" si="214"/>
        <v>0</v>
      </c>
      <c r="FJ102" s="153"/>
      <c r="FK102" s="152">
        <f t="shared" ca="1" si="282"/>
        <v>0</v>
      </c>
      <c r="FL102" s="152">
        <f t="shared" ca="1" si="283"/>
        <v>0</v>
      </c>
      <c r="FM102" s="152">
        <f t="shared" ca="1" si="284"/>
        <v>0</v>
      </c>
      <c r="FN102" s="152">
        <f t="shared" ca="1" si="285"/>
        <v>0</v>
      </c>
      <c r="FO102" s="153"/>
      <c r="FP102" s="158" t="str">
        <f t="shared" ca="1" si="286"/>
        <v/>
      </c>
      <c r="FQ102" s="243" t="str">
        <f t="shared" ca="1" si="287"/>
        <v/>
      </c>
      <c r="FR102" s="159" t="str">
        <f t="shared" ca="1" si="288"/>
        <v/>
      </c>
      <c r="FS102" s="160"/>
      <c r="FT102" s="161">
        <f t="shared" ca="1" si="289"/>
        <v>0</v>
      </c>
      <c r="FU102" s="162">
        <f t="shared" ca="1" si="290"/>
        <v>0</v>
      </c>
      <c r="FV102" s="162">
        <f t="shared" ca="1" si="291"/>
        <v>0</v>
      </c>
      <c r="FW102" s="162">
        <f t="shared" ca="1" si="292"/>
        <v>0</v>
      </c>
      <c r="FX102" s="162">
        <f t="shared" ca="1" si="293"/>
        <v>0</v>
      </c>
      <c r="FY102" s="162">
        <f t="shared" ca="1" si="294"/>
        <v>0</v>
      </c>
      <c r="FZ102" s="162">
        <f t="shared" ca="1" si="295"/>
        <v>0</v>
      </c>
      <c r="GA102" s="162">
        <f t="shared" ca="1" si="296"/>
        <v>0</v>
      </c>
      <c r="GB102" s="162">
        <f t="shared" ca="1" si="297"/>
        <v>0</v>
      </c>
      <c r="GC102" s="162">
        <f t="shared" ca="1" si="298"/>
        <v>0</v>
      </c>
      <c r="GD102" s="162">
        <f t="shared" ca="1" si="299"/>
        <v>0</v>
      </c>
      <c r="GE102" s="162">
        <f t="shared" ca="1" si="300"/>
        <v>0</v>
      </c>
      <c r="GF102" s="162">
        <f t="shared" ca="1" si="301"/>
        <v>0</v>
      </c>
      <c r="GG102" s="161">
        <f t="shared" ca="1" si="302"/>
        <v>0</v>
      </c>
      <c r="GH102" s="161">
        <f t="shared" ca="1" si="303"/>
        <v>0</v>
      </c>
      <c r="GI102" s="161">
        <f t="shared" ca="1" si="304"/>
        <v>0</v>
      </c>
      <c r="GJ102" s="161">
        <f t="shared" ca="1" si="305"/>
        <v>0</v>
      </c>
      <c r="GK102" s="161">
        <f t="shared" ca="1" si="306"/>
        <v>0</v>
      </c>
      <c r="GL102" s="157"/>
      <c r="GM102" s="163">
        <f t="shared" ca="1" si="215"/>
        <v>0</v>
      </c>
      <c r="GN102" s="163">
        <f t="shared" ca="1" si="216"/>
        <v>0</v>
      </c>
      <c r="GO102" s="163">
        <f t="shared" ca="1" si="217"/>
        <v>0</v>
      </c>
      <c r="GP102" s="163">
        <f t="shared" ca="1" si="218"/>
        <v>0</v>
      </c>
      <c r="GQ102" s="163">
        <f t="shared" ca="1" si="219"/>
        <v>0</v>
      </c>
      <c r="GR102" s="163">
        <f t="shared" ca="1" si="220"/>
        <v>0</v>
      </c>
      <c r="GS102" s="163">
        <f t="shared" ca="1" si="221"/>
        <v>0</v>
      </c>
      <c r="GT102" s="163">
        <f t="shared" ca="1" si="222"/>
        <v>0</v>
      </c>
      <c r="GU102" s="163">
        <f t="shared" ca="1" si="223"/>
        <v>0</v>
      </c>
      <c r="GV102" s="163">
        <f t="shared" ca="1" si="224"/>
        <v>0</v>
      </c>
      <c r="GW102" s="163">
        <f t="shared" ca="1" si="225"/>
        <v>0</v>
      </c>
      <c r="GX102" s="164">
        <f t="shared" ca="1" si="226"/>
        <v>0</v>
      </c>
      <c r="GY102" s="165">
        <f t="shared" ca="1" si="307"/>
        <v>0</v>
      </c>
      <c r="GZ102" s="165">
        <f t="shared" ca="1" si="308"/>
        <v>0</v>
      </c>
      <c r="HA102" s="166">
        <f t="shared" ca="1" si="309"/>
        <v>0</v>
      </c>
      <c r="HB102" s="245">
        <f t="shared" ca="1" si="310"/>
        <v>1</v>
      </c>
      <c r="HC102" s="166">
        <f t="shared" ca="1" si="311"/>
        <v>0</v>
      </c>
      <c r="HD102" s="167">
        <f t="shared" ca="1" si="227"/>
        <v>0</v>
      </c>
      <c r="HE102" s="168">
        <f t="shared" ca="1" si="228"/>
        <v>0</v>
      </c>
      <c r="HF102" s="169">
        <f t="shared" ca="1" si="229"/>
        <v>0</v>
      </c>
      <c r="HG102" s="170" t="str">
        <f t="shared" ca="1" si="312"/>
        <v/>
      </c>
      <c r="HH102" s="171">
        <f t="shared" ca="1" si="313"/>
        <v>0</v>
      </c>
      <c r="HI102" s="246" t="str">
        <f t="shared" ca="1" si="314"/>
        <v/>
      </c>
      <c r="HJ102" s="221">
        <f t="shared" ca="1" si="315"/>
        <v>0</v>
      </c>
      <c r="HK102" s="249">
        <f t="shared" ca="1" si="316"/>
        <v>1</v>
      </c>
      <c r="HL102" s="197">
        <f t="shared" ca="1" si="317"/>
        <v>0</v>
      </c>
      <c r="HN102" s="162" t="str">
        <f t="shared" ca="1" si="230"/>
        <v/>
      </c>
      <c r="HO102" s="161" t="str">
        <f t="shared" ca="1" si="230"/>
        <v/>
      </c>
      <c r="HP102" s="161" t="str">
        <f t="shared" ca="1" si="230"/>
        <v/>
      </c>
      <c r="HQ102" s="161" t="str">
        <f t="shared" ca="1" si="230"/>
        <v/>
      </c>
      <c r="HR102" s="161" t="str">
        <f t="shared" ca="1" si="230"/>
        <v/>
      </c>
      <c r="HS102" s="161" t="str">
        <f t="shared" ca="1" si="230"/>
        <v/>
      </c>
      <c r="HT102" s="161" t="str">
        <f t="shared" ca="1" si="231"/>
        <v/>
      </c>
      <c r="HU102" s="161" t="str">
        <f t="shared" ca="1" si="231"/>
        <v/>
      </c>
      <c r="HV102" s="161" t="str">
        <f t="shared" ca="1" si="231"/>
        <v/>
      </c>
      <c r="HW102" s="161" t="str">
        <f t="shared" ca="1" si="231"/>
        <v/>
      </c>
      <c r="HX102" s="161" t="str">
        <f t="shared" ca="1" si="231"/>
        <v/>
      </c>
      <c r="HY102" s="161" t="str">
        <f t="shared" ca="1" si="231"/>
        <v/>
      </c>
      <c r="HZ102" s="161">
        <f t="shared" ca="1" si="318"/>
        <v>0</v>
      </c>
      <c r="IA102" s="244">
        <f t="shared" ca="1" si="319"/>
        <v>0</v>
      </c>
    </row>
    <row r="103" spans="2:235">
      <c r="B103" s="129">
        <v>89</v>
      </c>
      <c r="C103" s="295"/>
      <c r="D103" s="296"/>
      <c r="E103" s="297"/>
      <c r="F103" s="298"/>
      <c r="G103" s="18"/>
      <c r="H103" s="3"/>
      <c r="I103" s="3"/>
      <c r="J103" s="4"/>
      <c r="K103" s="295"/>
      <c r="L103" s="296"/>
      <c r="M103" s="208"/>
      <c r="N103" s="19"/>
      <c r="O103" s="11"/>
      <c r="P103" s="19"/>
      <c r="Q103" s="11"/>
      <c r="R103" s="3"/>
      <c r="S103" s="5"/>
      <c r="T103" s="6"/>
      <c r="U103" s="1"/>
      <c r="V103" s="8"/>
      <c r="W103" s="2"/>
      <c r="X103" s="8"/>
      <c r="Y103" s="9"/>
      <c r="Z103" s="10"/>
      <c r="AA103" s="9"/>
      <c r="AB103" s="10"/>
      <c r="AC103" s="9"/>
      <c r="AD103" s="10"/>
      <c r="AE103" s="9"/>
      <c r="AF103" s="10"/>
      <c r="AG103" s="9"/>
      <c r="AH103" s="10"/>
      <c r="AI103" s="9"/>
      <c r="AJ103" s="15"/>
      <c r="AK103" s="16"/>
      <c r="AL103" s="15"/>
      <c r="AM103" s="16"/>
      <c r="AN103" s="15"/>
      <c r="AO103" s="16"/>
      <c r="AP103" s="15"/>
      <c r="AQ103" s="16"/>
      <c r="AR103" s="15"/>
      <c r="AS103" s="16"/>
      <c r="AT103" s="15"/>
      <c r="AU103" s="16"/>
      <c r="AV103" s="216"/>
      <c r="AW103" s="210"/>
      <c r="AX103" s="12"/>
      <c r="AY103" s="19"/>
      <c r="AZ103" s="226"/>
      <c r="BA103" s="211"/>
      <c r="BB103" s="214" t="str">
        <f t="shared" ca="1" si="182"/>
        <v/>
      </c>
      <c r="BC103" s="209"/>
      <c r="BD103" s="209"/>
      <c r="BE103" s="130">
        <f t="shared" ca="1" si="232"/>
        <v>0</v>
      </c>
      <c r="BF103" s="131"/>
      <c r="BG103" s="132" t="str">
        <f t="shared" ca="1" si="233"/>
        <v>○</v>
      </c>
      <c r="BH103" s="132" t="str">
        <f t="shared" ca="1" si="234"/>
        <v/>
      </c>
      <c r="BI103" s="132"/>
      <c r="BJ103" s="132" t="str">
        <f t="shared" ca="1" si="235"/>
        <v/>
      </c>
      <c r="BK103" s="132" t="str">
        <f t="shared" ca="1" si="236"/>
        <v>○</v>
      </c>
      <c r="BL103" s="132"/>
      <c r="BM103" s="132"/>
      <c r="BN103" s="132" t="str">
        <f t="shared" ca="1" si="237"/>
        <v/>
      </c>
      <c r="BO103" s="132" t="str">
        <f t="shared" ca="1" si="238"/>
        <v>○</v>
      </c>
      <c r="BP103" s="132" t="str">
        <f t="shared" ca="1" si="239"/>
        <v/>
      </c>
      <c r="BQ103" s="132"/>
      <c r="BR103" s="172"/>
      <c r="BS103" s="174"/>
      <c r="BT103" s="174"/>
      <c r="BU103" s="174"/>
      <c r="BV103" s="174"/>
      <c r="BW103" s="174"/>
      <c r="BX103" s="174"/>
      <c r="BY103" s="174"/>
      <c r="BZ103" s="174"/>
      <c r="CA103" s="174"/>
      <c r="CB103" s="174"/>
      <c r="CC103" s="174"/>
      <c r="CD103" s="174"/>
      <c r="CE103" s="175"/>
      <c r="CF103" s="26">
        <v>102</v>
      </c>
      <c r="CG103" s="136">
        <f t="shared" ca="1" si="240"/>
        <v>89</v>
      </c>
      <c r="CH103" s="289">
        <f t="shared" ca="1" si="241"/>
        <v>0</v>
      </c>
      <c r="CI103" s="290"/>
      <c r="CJ103" s="291">
        <f t="shared" ca="1" si="242"/>
        <v>0</v>
      </c>
      <c r="CK103" s="292"/>
      <c r="CL103" s="137">
        <f t="shared" ca="1" si="243"/>
        <v>0</v>
      </c>
      <c r="CM103" s="136">
        <f t="shared" ca="1" si="244"/>
        <v>0</v>
      </c>
      <c r="CN103" s="138">
        <f t="shared" ca="1" si="245"/>
        <v>0</v>
      </c>
      <c r="CO103" s="139">
        <f t="shared" ca="1" si="246"/>
        <v>0</v>
      </c>
      <c r="CP103" s="289">
        <f t="shared" ca="1" si="247"/>
        <v>0</v>
      </c>
      <c r="CQ103" s="290"/>
      <c r="CR103" s="241">
        <f t="shared" ca="1" si="248"/>
        <v>1</v>
      </c>
      <c r="CS103" s="140">
        <f t="shared" ca="1" si="249"/>
        <v>0</v>
      </c>
      <c r="CT103" s="256">
        <f t="shared" ca="1" si="183"/>
        <v>12</v>
      </c>
      <c r="CU103" s="141">
        <f t="shared" ca="1" si="250"/>
        <v>0</v>
      </c>
      <c r="CV103" s="142">
        <f t="shared" ca="1" si="251"/>
        <v>0</v>
      </c>
      <c r="CW103" s="143">
        <f t="shared" ca="1" si="252"/>
        <v>0</v>
      </c>
      <c r="CX103" s="143">
        <f t="shared" ca="1" si="184"/>
        <v>0</v>
      </c>
      <c r="CY103" s="257">
        <f t="shared" ca="1" si="253"/>
        <v>0</v>
      </c>
      <c r="CZ103" s="136">
        <f t="shared" ca="1" si="254"/>
        <v>0</v>
      </c>
      <c r="DA103" s="144">
        <f t="shared" ca="1" si="255"/>
        <v>0</v>
      </c>
      <c r="DB103" s="143">
        <f t="shared" ca="1" si="256"/>
        <v>0</v>
      </c>
      <c r="DC103" s="143">
        <f t="shared" ca="1" si="257"/>
        <v>0</v>
      </c>
      <c r="DD103" s="136">
        <f t="shared" ca="1" si="258"/>
        <v>0</v>
      </c>
      <c r="DE103" s="242">
        <f t="shared" ca="1" si="259"/>
        <v>0</v>
      </c>
      <c r="DF103" s="136">
        <f t="shared" ca="1" si="260"/>
        <v>0</v>
      </c>
      <c r="DG103" s="145">
        <f t="shared" ca="1" si="261"/>
        <v>0</v>
      </c>
      <c r="DH103" s="146">
        <f t="shared" ca="1" si="262"/>
        <v>0</v>
      </c>
      <c r="DI103" s="242">
        <f t="shared" ca="1" si="263"/>
        <v>0</v>
      </c>
      <c r="DJ103" s="147"/>
      <c r="DK103" s="148">
        <f t="shared" ca="1" si="264"/>
        <v>0</v>
      </c>
      <c r="DL103" s="148">
        <f t="shared" ca="1" si="265"/>
        <v>0</v>
      </c>
      <c r="DM103" s="149">
        <f t="shared" ca="1" si="266"/>
        <v>0</v>
      </c>
      <c r="DN103" s="150">
        <f t="shared" ca="1" si="267"/>
        <v>1</v>
      </c>
      <c r="DO103" s="147"/>
      <c r="DP103" s="151">
        <f t="shared" ca="1" si="268"/>
        <v>0</v>
      </c>
      <c r="DQ103" s="152">
        <f t="shared" ca="1" si="269"/>
        <v>0</v>
      </c>
      <c r="DR103" s="152">
        <f t="shared" ca="1" si="185"/>
        <v>0</v>
      </c>
      <c r="DS103" s="152" t="str">
        <f t="shared" ca="1" si="186"/>
        <v/>
      </c>
      <c r="DT103" s="152">
        <f t="shared" ca="1" si="187"/>
        <v>0</v>
      </c>
      <c r="DU103" s="152" t="str">
        <f t="shared" ca="1" si="188"/>
        <v/>
      </c>
      <c r="DV103" s="153"/>
      <c r="DW103" s="151">
        <f t="shared" ca="1" si="189"/>
        <v>0</v>
      </c>
      <c r="DX103" s="145">
        <f t="shared" ca="1" si="190"/>
        <v>0</v>
      </c>
      <c r="DY103" s="145">
        <f t="shared" ca="1" si="191"/>
        <v>0</v>
      </c>
      <c r="DZ103" s="145">
        <f t="shared" ca="1" si="192"/>
        <v>0</v>
      </c>
      <c r="EA103" s="145">
        <f t="shared" ca="1" si="193"/>
        <v>0</v>
      </c>
      <c r="EB103" s="145">
        <f t="shared" ca="1" si="194"/>
        <v>0</v>
      </c>
      <c r="EC103" s="145">
        <f t="shared" ca="1" si="195"/>
        <v>0</v>
      </c>
      <c r="ED103" s="145">
        <f t="shared" ca="1" si="196"/>
        <v>0</v>
      </c>
      <c r="EE103" s="145">
        <f t="shared" ca="1" si="197"/>
        <v>0</v>
      </c>
      <c r="EF103" s="145">
        <f t="shared" ca="1" si="198"/>
        <v>0</v>
      </c>
      <c r="EG103" s="145">
        <f t="shared" ca="1" si="199"/>
        <v>0</v>
      </c>
      <c r="EH103" s="145">
        <f t="shared" ca="1" si="200"/>
        <v>0</v>
      </c>
      <c r="EI103" s="152">
        <f t="shared" ca="1" si="270"/>
        <v>0</v>
      </c>
      <c r="EJ103" s="152">
        <f t="shared" ca="1" si="271"/>
        <v>0</v>
      </c>
      <c r="EK103" s="152">
        <f t="shared" ca="1" si="272"/>
        <v>0</v>
      </c>
      <c r="EL103" s="152">
        <f t="shared" ca="1" si="273"/>
        <v>0</v>
      </c>
      <c r="EM103" s="152">
        <f t="shared" ca="1" si="274"/>
        <v>0</v>
      </c>
      <c r="EN103" s="152">
        <f t="shared" ca="1" si="275"/>
        <v>0</v>
      </c>
      <c r="EO103" s="152">
        <f t="shared" ca="1" si="276"/>
        <v>0</v>
      </c>
      <c r="EP103" s="152">
        <f t="shared" ca="1" si="277"/>
        <v>0</v>
      </c>
      <c r="EQ103" s="152">
        <f t="shared" ca="1" si="278"/>
        <v>0</v>
      </c>
      <c r="ER103" s="152">
        <f t="shared" ca="1" si="279"/>
        <v>0</v>
      </c>
      <c r="ES103" s="152">
        <f t="shared" ca="1" si="280"/>
        <v>0</v>
      </c>
      <c r="ET103" s="152">
        <f t="shared" ca="1" si="281"/>
        <v>0</v>
      </c>
      <c r="EU103" s="154">
        <f t="shared" ca="1" si="201"/>
        <v>0</v>
      </c>
      <c r="EV103" s="152" t="str">
        <f t="shared" ca="1" si="202"/>
        <v/>
      </c>
      <c r="EW103" s="152" t="str">
        <f t="shared" ca="1" si="203"/>
        <v/>
      </c>
      <c r="EX103" s="152" t="str">
        <f t="shared" ca="1" si="204"/>
        <v/>
      </c>
      <c r="EY103" s="152" t="str">
        <f t="shared" ca="1" si="205"/>
        <v/>
      </c>
      <c r="EZ103" s="152" t="str">
        <f t="shared" ca="1" si="206"/>
        <v/>
      </c>
      <c r="FA103" s="152" t="str">
        <f t="shared" ca="1" si="207"/>
        <v/>
      </c>
      <c r="FB103" s="152" t="str">
        <f t="shared" ca="1" si="208"/>
        <v/>
      </c>
      <c r="FC103" s="152" t="str">
        <f t="shared" ca="1" si="209"/>
        <v/>
      </c>
      <c r="FD103" s="152" t="str">
        <f t="shared" ca="1" si="210"/>
        <v/>
      </c>
      <c r="FE103" s="152" t="str">
        <f t="shared" ca="1" si="211"/>
        <v/>
      </c>
      <c r="FF103" s="152" t="str">
        <f t="shared" ca="1" si="212"/>
        <v/>
      </c>
      <c r="FG103" s="152" t="str">
        <f t="shared" ca="1" si="213"/>
        <v/>
      </c>
      <c r="FH103" s="154">
        <f t="shared" ca="1" si="320"/>
        <v>0</v>
      </c>
      <c r="FI103" s="152">
        <f t="shared" ca="1" si="214"/>
        <v>0</v>
      </c>
      <c r="FJ103" s="153"/>
      <c r="FK103" s="152">
        <f t="shared" ca="1" si="282"/>
        <v>0</v>
      </c>
      <c r="FL103" s="152">
        <f t="shared" ca="1" si="283"/>
        <v>0</v>
      </c>
      <c r="FM103" s="152">
        <f t="shared" ca="1" si="284"/>
        <v>0</v>
      </c>
      <c r="FN103" s="152">
        <f t="shared" ca="1" si="285"/>
        <v>0</v>
      </c>
      <c r="FO103" s="153"/>
      <c r="FP103" s="158" t="str">
        <f t="shared" ca="1" si="286"/>
        <v/>
      </c>
      <c r="FQ103" s="243" t="str">
        <f t="shared" ca="1" si="287"/>
        <v/>
      </c>
      <c r="FR103" s="159" t="str">
        <f t="shared" ca="1" si="288"/>
        <v/>
      </c>
      <c r="FS103" s="160"/>
      <c r="FT103" s="161">
        <f t="shared" ca="1" si="289"/>
        <v>0</v>
      </c>
      <c r="FU103" s="162">
        <f t="shared" ca="1" si="290"/>
        <v>0</v>
      </c>
      <c r="FV103" s="162">
        <f t="shared" ca="1" si="291"/>
        <v>0</v>
      </c>
      <c r="FW103" s="162">
        <f t="shared" ca="1" si="292"/>
        <v>0</v>
      </c>
      <c r="FX103" s="162">
        <f t="shared" ca="1" si="293"/>
        <v>0</v>
      </c>
      <c r="FY103" s="162">
        <f t="shared" ca="1" si="294"/>
        <v>0</v>
      </c>
      <c r="FZ103" s="162">
        <f t="shared" ca="1" si="295"/>
        <v>0</v>
      </c>
      <c r="GA103" s="162">
        <f t="shared" ca="1" si="296"/>
        <v>0</v>
      </c>
      <c r="GB103" s="162">
        <f t="shared" ca="1" si="297"/>
        <v>0</v>
      </c>
      <c r="GC103" s="162">
        <f t="shared" ca="1" si="298"/>
        <v>0</v>
      </c>
      <c r="GD103" s="162">
        <f t="shared" ca="1" si="299"/>
        <v>0</v>
      </c>
      <c r="GE103" s="162">
        <f t="shared" ca="1" si="300"/>
        <v>0</v>
      </c>
      <c r="GF103" s="162">
        <f t="shared" ca="1" si="301"/>
        <v>0</v>
      </c>
      <c r="GG103" s="161">
        <f t="shared" ca="1" si="302"/>
        <v>0</v>
      </c>
      <c r="GH103" s="161">
        <f t="shared" ca="1" si="303"/>
        <v>0</v>
      </c>
      <c r="GI103" s="161">
        <f t="shared" ca="1" si="304"/>
        <v>0</v>
      </c>
      <c r="GJ103" s="161">
        <f t="shared" ca="1" si="305"/>
        <v>0</v>
      </c>
      <c r="GK103" s="161">
        <f t="shared" ca="1" si="306"/>
        <v>0</v>
      </c>
      <c r="GL103" s="157"/>
      <c r="GM103" s="163">
        <f t="shared" ca="1" si="215"/>
        <v>0</v>
      </c>
      <c r="GN103" s="163">
        <f t="shared" ca="1" si="216"/>
        <v>0</v>
      </c>
      <c r="GO103" s="163">
        <f t="shared" ca="1" si="217"/>
        <v>0</v>
      </c>
      <c r="GP103" s="163">
        <f t="shared" ca="1" si="218"/>
        <v>0</v>
      </c>
      <c r="GQ103" s="163">
        <f t="shared" ca="1" si="219"/>
        <v>0</v>
      </c>
      <c r="GR103" s="163">
        <f t="shared" ca="1" si="220"/>
        <v>0</v>
      </c>
      <c r="GS103" s="163">
        <f t="shared" ca="1" si="221"/>
        <v>0</v>
      </c>
      <c r="GT103" s="163">
        <f t="shared" ca="1" si="222"/>
        <v>0</v>
      </c>
      <c r="GU103" s="163">
        <f t="shared" ca="1" si="223"/>
        <v>0</v>
      </c>
      <c r="GV103" s="163">
        <f t="shared" ca="1" si="224"/>
        <v>0</v>
      </c>
      <c r="GW103" s="163">
        <f t="shared" ca="1" si="225"/>
        <v>0</v>
      </c>
      <c r="GX103" s="164">
        <f t="shared" ca="1" si="226"/>
        <v>0</v>
      </c>
      <c r="GY103" s="165">
        <f t="shared" ca="1" si="307"/>
        <v>0</v>
      </c>
      <c r="GZ103" s="165">
        <f t="shared" ca="1" si="308"/>
        <v>0</v>
      </c>
      <c r="HA103" s="166">
        <f t="shared" ca="1" si="309"/>
        <v>0</v>
      </c>
      <c r="HB103" s="245">
        <f t="shared" ca="1" si="310"/>
        <v>1</v>
      </c>
      <c r="HC103" s="166">
        <f t="shared" ca="1" si="311"/>
        <v>0</v>
      </c>
      <c r="HD103" s="167">
        <f t="shared" ca="1" si="227"/>
        <v>0</v>
      </c>
      <c r="HE103" s="168">
        <f t="shared" ca="1" si="228"/>
        <v>0</v>
      </c>
      <c r="HF103" s="169">
        <f t="shared" ca="1" si="229"/>
        <v>0</v>
      </c>
      <c r="HG103" s="170" t="str">
        <f t="shared" ca="1" si="312"/>
        <v/>
      </c>
      <c r="HH103" s="171">
        <f t="shared" ca="1" si="313"/>
        <v>0</v>
      </c>
      <c r="HI103" s="246" t="str">
        <f t="shared" ca="1" si="314"/>
        <v/>
      </c>
      <c r="HJ103" s="221">
        <f t="shared" ca="1" si="315"/>
        <v>0</v>
      </c>
      <c r="HK103" s="249">
        <f t="shared" ca="1" si="316"/>
        <v>1</v>
      </c>
      <c r="HL103" s="197">
        <f t="shared" ca="1" si="317"/>
        <v>0</v>
      </c>
      <c r="HN103" s="162" t="str">
        <f t="shared" ca="1" si="230"/>
        <v/>
      </c>
      <c r="HO103" s="161" t="str">
        <f t="shared" ca="1" si="230"/>
        <v/>
      </c>
      <c r="HP103" s="161" t="str">
        <f t="shared" ca="1" si="230"/>
        <v/>
      </c>
      <c r="HQ103" s="161" t="str">
        <f t="shared" ca="1" si="230"/>
        <v/>
      </c>
      <c r="HR103" s="161" t="str">
        <f t="shared" ca="1" si="230"/>
        <v/>
      </c>
      <c r="HS103" s="161" t="str">
        <f t="shared" ca="1" si="230"/>
        <v/>
      </c>
      <c r="HT103" s="161" t="str">
        <f t="shared" ca="1" si="231"/>
        <v/>
      </c>
      <c r="HU103" s="161" t="str">
        <f t="shared" ca="1" si="231"/>
        <v/>
      </c>
      <c r="HV103" s="161" t="str">
        <f t="shared" ca="1" si="231"/>
        <v/>
      </c>
      <c r="HW103" s="161" t="str">
        <f t="shared" ca="1" si="231"/>
        <v/>
      </c>
      <c r="HX103" s="161" t="str">
        <f t="shared" ca="1" si="231"/>
        <v/>
      </c>
      <c r="HY103" s="161" t="str">
        <f t="shared" ca="1" si="231"/>
        <v/>
      </c>
      <c r="HZ103" s="161">
        <f t="shared" ca="1" si="318"/>
        <v>0</v>
      </c>
      <c r="IA103" s="244">
        <f t="shared" ca="1" si="319"/>
        <v>0</v>
      </c>
    </row>
    <row r="104" spans="2:235">
      <c r="B104" s="129">
        <v>90</v>
      </c>
      <c r="C104" s="295"/>
      <c r="D104" s="296"/>
      <c r="E104" s="297"/>
      <c r="F104" s="298"/>
      <c r="G104" s="18"/>
      <c r="H104" s="3"/>
      <c r="I104" s="3"/>
      <c r="J104" s="4"/>
      <c r="K104" s="295"/>
      <c r="L104" s="296"/>
      <c r="M104" s="208"/>
      <c r="N104" s="19"/>
      <c r="O104" s="11"/>
      <c r="P104" s="19"/>
      <c r="Q104" s="11"/>
      <c r="R104" s="3"/>
      <c r="S104" s="5"/>
      <c r="T104" s="6"/>
      <c r="U104" s="1"/>
      <c r="V104" s="8"/>
      <c r="W104" s="2"/>
      <c r="X104" s="8"/>
      <c r="Y104" s="9"/>
      <c r="Z104" s="10"/>
      <c r="AA104" s="9"/>
      <c r="AB104" s="10"/>
      <c r="AC104" s="9"/>
      <c r="AD104" s="10"/>
      <c r="AE104" s="9"/>
      <c r="AF104" s="10"/>
      <c r="AG104" s="9"/>
      <c r="AH104" s="10"/>
      <c r="AI104" s="9"/>
      <c r="AJ104" s="15"/>
      <c r="AK104" s="16"/>
      <c r="AL104" s="15"/>
      <c r="AM104" s="16"/>
      <c r="AN104" s="15"/>
      <c r="AO104" s="16"/>
      <c r="AP104" s="15"/>
      <c r="AQ104" s="16"/>
      <c r="AR104" s="15"/>
      <c r="AS104" s="16"/>
      <c r="AT104" s="15"/>
      <c r="AU104" s="16"/>
      <c r="AV104" s="216"/>
      <c r="AW104" s="210"/>
      <c r="AX104" s="12"/>
      <c r="AY104" s="19"/>
      <c r="AZ104" s="226"/>
      <c r="BA104" s="211"/>
      <c r="BB104" s="214" t="str">
        <f t="shared" ca="1" si="182"/>
        <v/>
      </c>
      <c r="BC104" s="209"/>
      <c r="BD104" s="209"/>
      <c r="BE104" s="130">
        <f t="shared" ca="1" si="232"/>
        <v>0</v>
      </c>
      <c r="BF104" s="131"/>
      <c r="BG104" s="132" t="str">
        <f t="shared" ca="1" si="233"/>
        <v>○</v>
      </c>
      <c r="BH104" s="132" t="str">
        <f t="shared" ca="1" si="234"/>
        <v/>
      </c>
      <c r="BI104" s="132"/>
      <c r="BJ104" s="132" t="str">
        <f t="shared" ca="1" si="235"/>
        <v/>
      </c>
      <c r="BK104" s="132" t="str">
        <f t="shared" ca="1" si="236"/>
        <v>○</v>
      </c>
      <c r="BL104" s="132"/>
      <c r="BM104" s="132"/>
      <c r="BN104" s="132" t="str">
        <f t="shared" ca="1" si="237"/>
        <v/>
      </c>
      <c r="BO104" s="132" t="str">
        <f t="shared" ca="1" si="238"/>
        <v>○</v>
      </c>
      <c r="BP104" s="132" t="str">
        <f t="shared" ca="1" si="239"/>
        <v/>
      </c>
      <c r="BQ104" s="132"/>
      <c r="BR104" s="172"/>
      <c r="BS104" s="174"/>
      <c r="BT104" s="174"/>
      <c r="BU104" s="174"/>
      <c r="BV104" s="174"/>
      <c r="BW104" s="174"/>
      <c r="BX104" s="174"/>
      <c r="BY104" s="174"/>
      <c r="BZ104" s="174"/>
      <c r="CA104" s="174"/>
      <c r="CB104" s="174"/>
      <c r="CC104" s="174"/>
      <c r="CD104" s="174"/>
      <c r="CE104" s="175"/>
      <c r="CF104" s="26">
        <v>103</v>
      </c>
      <c r="CG104" s="136">
        <f t="shared" ca="1" si="240"/>
        <v>90</v>
      </c>
      <c r="CH104" s="289">
        <f t="shared" ca="1" si="241"/>
        <v>0</v>
      </c>
      <c r="CI104" s="290"/>
      <c r="CJ104" s="291">
        <f t="shared" ca="1" si="242"/>
        <v>0</v>
      </c>
      <c r="CK104" s="292"/>
      <c r="CL104" s="137">
        <f t="shared" ca="1" si="243"/>
        <v>0</v>
      </c>
      <c r="CM104" s="136">
        <f t="shared" ca="1" si="244"/>
        <v>0</v>
      </c>
      <c r="CN104" s="138">
        <f t="shared" ca="1" si="245"/>
        <v>0</v>
      </c>
      <c r="CO104" s="139">
        <f t="shared" ca="1" si="246"/>
        <v>0</v>
      </c>
      <c r="CP104" s="289">
        <f t="shared" ca="1" si="247"/>
        <v>0</v>
      </c>
      <c r="CQ104" s="290"/>
      <c r="CR104" s="241">
        <f t="shared" ca="1" si="248"/>
        <v>1</v>
      </c>
      <c r="CS104" s="140">
        <f t="shared" ca="1" si="249"/>
        <v>0</v>
      </c>
      <c r="CT104" s="256">
        <f t="shared" ca="1" si="183"/>
        <v>12</v>
      </c>
      <c r="CU104" s="141">
        <f t="shared" ca="1" si="250"/>
        <v>0</v>
      </c>
      <c r="CV104" s="142">
        <f t="shared" ca="1" si="251"/>
        <v>0</v>
      </c>
      <c r="CW104" s="143">
        <f t="shared" ca="1" si="252"/>
        <v>0</v>
      </c>
      <c r="CX104" s="143">
        <f t="shared" ca="1" si="184"/>
        <v>0</v>
      </c>
      <c r="CY104" s="257">
        <f t="shared" ca="1" si="253"/>
        <v>0</v>
      </c>
      <c r="CZ104" s="136">
        <f t="shared" ca="1" si="254"/>
        <v>0</v>
      </c>
      <c r="DA104" s="144">
        <f t="shared" ca="1" si="255"/>
        <v>0</v>
      </c>
      <c r="DB104" s="143">
        <f t="shared" ca="1" si="256"/>
        <v>0</v>
      </c>
      <c r="DC104" s="143">
        <f t="shared" ca="1" si="257"/>
        <v>0</v>
      </c>
      <c r="DD104" s="136">
        <f t="shared" ca="1" si="258"/>
        <v>0</v>
      </c>
      <c r="DE104" s="242">
        <f t="shared" ca="1" si="259"/>
        <v>0</v>
      </c>
      <c r="DF104" s="136">
        <f t="shared" ca="1" si="260"/>
        <v>0</v>
      </c>
      <c r="DG104" s="145">
        <f t="shared" ca="1" si="261"/>
        <v>0</v>
      </c>
      <c r="DH104" s="146">
        <f t="shared" ca="1" si="262"/>
        <v>0</v>
      </c>
      <c r="DI104" s="242">
        <f t="shared" ca="1" si="263"/>
        <v>0</v>
      </c>
      <c r="DJ104" s="147"/>
      <c r="DK104" s="148">
        <f t="shared" ca="1" si="264"/>
        <v>0</v>
      </c>
      <c r="DL104" s="148">
        <f t="shared" ca="1" si="265"/>
        <v>0</v>
      </c>
      <c r="DM104" s="149">
        <f t="shared" ca="1" si="266"/>
        <v>0</v>
      </c>
      <c r="DN104" s="150">
        <f t="shared" ca="1" si="267"/>
        <v>1</v>
      </c>
      <c r="DO104" s="147"/>
      <c r="DP104" s="151">
        <f t="shared" ca="1" si="268"/>
        <v>0</v>
      </c>
      <c r="DQ104" s="152">
        <f t="shared" ca="1" si="269"/>
        <v>0</v>
      </c>
      <c r="DR104" s="152">
        <f t="shared" ca="1" si="185"/>
        <v>0</v>
      </c>
      <c r="DS104" s="152" t="str">
        <f t="shared" ca="1" si="186"/>
        <v/>
      </c>
      <c r="DT104" s="152">
        <f t="shared" ca="1" si="187"/>
        <v>0</v>
      </c>
      <c r="DU104" s="152" t="str">
        <f t="shared" ca="1" si="188"/>
        <v/>
      </c>
      <c r="DV104" s="153"/>
      <c r="DW104" s="151">
        <f t="shared" ca="1" si="189"/>
        <v>0</v>
      </c>
      <c r="DX104" s="145">
        <f t="shared" ca="1" si="190"/>
        <v>0</v>
      </c>
      <c r="DY104" s="145">
        <f t="shared" ca="1" si="191"/>
        <v>0</v>
      </c>
      <c r="DZ104" s="145">
        <f t="shared" ca="1" si="192"/>
        <v>0</v>
      </c>
      <c r="EA104" s="145">
        <f t="shared" ca="1" si="193"/>
        <v>0</v>
      </c>
      <c r="EB104" s="145">
        <f t="shared" ca="1" si="194"/>
        <v>0</v>
      </c>
      <c r="EC104" s="145">
        <f t="shared" ca="1" si="195"/>
        <v>0</v>
      </c>
      <c r="ED104" s="145">
        <f t="shared" ca="1" si="196"/>
        <v>0</v>
      </c>
      <c r="EE104" s="145">
        <f t="shared" ca="1" si="197"/>
        <v>0</v>
      </c>
      <c r="EF104" s="145">
        <f t="shared" ca="1" si="198"/>
        <v>0</v>
      </c>
      <c r="EG104" s="145">
        <f t="shared" ca="1" si="199"/>
        <v>0</v>
      </c>
      <c r="EH104" s="145">
        <f t="shared" ca="1" si="200"/>
        <v>0</v>
      </c>
      <c r="EI104" s="152">
        <f t="shared" ca="1" si="270"/>
        <v>0</v>
      </c>
      <c r="EJ104" s="152">
        <f t="shared" ca="1" si="271"/>
        <v>0</v>
      </c>
      <c r="EK104" s="152">
        <f t="shared" ca="1" si="272"/>
        <v>0</v>
      </c>
      <c r="EL104" s="152">
        <f t="shared" ca="1" si="273"/>
        <v>0</v>
      </c>
      <c r="EM104" s="152">
        <f t="shared" ca="1" si="274"/>
        <v>0</v>
      </c>
      <c r="EN104" s="152">
        <f t="shared" ca="1" si="275"/>
        <v>0</v>
      </c>
      <c r="EO104" s="152">
        <f t="shared" ca="1" si="276"/>
        <v>0</v>
      </c>
      <c r="EP104" s="152">
        <f t="shared" ca="1" si="277"/>
        <v>0</v>
      </c>
      <c r="EQ104" s="152">
        <f t="shared" ca="1" si="278"/>
        <v>0</v>
      </c>
      <c r="ER104" s="152">
        <f t="shared" ca="1" si="279"/>
        <v>0</v>
      </c>
      <c r="ES104" s="152">
        <f t="shared" ca="1" si="280"/>
        <v>0</v>
      </c>
      <c r="ET104" s="152">
        <f t="shared" ca="1" si="281"/>
        <v>0</v>
      </c>
      <c r="EU104" s="154">
        <f t="shared" ca="1" si="201"/>
        <v>0</v>
      </c>
      <c r="EV104" s="152" t="str">
        <f t="shared" ca="1" si="202"/>
        <v/>
      </c>
      <c r="EW104" s="152" t="str">
        <f t="shared" ca="1" si="203"/>
        <v/>
      </c>
      <c r="EX104" s="152" t="str">
        <f t="shared" ca="1" si="204"/>
        <v/>
      </c>
      <c r="EY104" s="152" t="str">
        <f t="shared" ca="1" si="205"/>
        <v/>
      </c>
      <c r="EZ104" s="152" t="str">
        <f t="shared" ca="1" si="206"/>
        <v/>
      </c>
      <c r="FA104" s="152" t="str">
        <f t="shared" ca="1" si="207"/>
        <v/>
      </c>
      <c r="FB104" s="152" t="str">
        <f t="shared" ca="1" si="208"/>
        <v/>
      </c>
      <c r="FC104" s="152" t="str">
        <f t="shared" ca="1" si="209"/>
        <v/>
      </c>
      <c r="FD104" s="152" t="str">
        <f t="shared" ca="1" si="210"/>
        <v/>
      </c>
      <c r="FE104" s="152" t="str">
        <f t="shared" ca="1" si="211"/>
        <v/>
      </c>
      <c r="FF104" s="152" t="str">
        <f t="shared" ca="1" si="212"/>
        <v/>
      </c>
      <c r="FG104" s="152" t="str">
        <f t="shared" ca="1" si="213"/>
        <v/>
      </c>
      <c r="FH104" s="154">
        <f t="shared" ca="1" si="320"/>
        <v>0</v>
      </c>
      <c r="FI104" s="152">
        <f t="shared" ca="1" si="214"/>
        <v>0</v>
      </c>
      <c r="FJ104" s="153"/>
      <c r="FK104" s="152">
        <f t="shared" ca="1" si="282"/>
        <v>0</v>
      </c>
      <c r="FL104" s="152">
        <f t="shared" ca="1" si="283"/>
        <v>0</v>
      </c>
      <c r="FM104" s="152">
        <f t="shared" ca="1" si="284"/>
        <v>0</v>
      </c>
      <c r="FN104" s="152">
        <f t="shared" ca="1" si="285"/>
        <v>0</v>
      </c>
      <c r="FO104" s="153"/>
      <c r="FP104" s="158" t="str">
        <f t="shared" ca="1" si="286"/>
        <v/>
      </c>
      <c r="FQ104" s="243" t="str">
        <f t="shared" ca="1" si="287"/>
        <v/>
      </c>
      <c r="FR104" s="159" t="str">
        <f t="shared" ca="1" si="288"/>
        <v/>
      </c>
      <c r="FS104" s="160"/>
      <c r="FT104" s="161">
        <f t="shared" ca="1" si="289"/>
        <v>0</v>
      </c>
      <c r="FU104" s="162">
        <f t="shared" ca="1" si="290"/>
        <v>0</v>
      </c>
      <c r="FV104" s="162">
        <f t="shared" ca="1" si="291"/>
        <v>0</v>
      </c>
      <c r="FW104" s="162">
        <f t="shared" ca="1" si="292"/>
        <v>0</v>
      </c>
      <c r="FX104" s="162">
        <f t="shared" ca="1" si="293"/>
        <v>0</v>
      </c>
      <c r="FY104" s="162">
        <f t="shared" ca="1" si="294"/>
        <v>0</v>
      </c>
      <c r="FZ104" s="162">
        <f t="shared" ca="1" si="295"/>
        <v>0</v>
      </c>
      <c r="GA104" s="162">
        <f t="shared" ca="1" si="296"/>
        <v>0</v>
      </c>
      <c r="GB104" s="162">
        <f t="shared" ca="1" si="297"/>
        <v>0</v>
      </c>
      <c r="GC104" s="162">
        <f t="shared" ca="1" si="298"/>
        <v>0</v>
      </c>
      <c r="GD104" s="162">
        <f t="shared" ca="1" si="299"/>
        <v>0</v>
      </c>
      <c r="GE104" s="162">
        <f t="shared" ca="1" si="300"/>
        <v>0</v>
      </c>
      <c r="GF104" s="162">
        <f t="shared" ca="1" si="301"/>
        <v>0</v>
      </c>
      <c r="GG104" s="161">
        <f t="shared" ca="1" si="302"/>
        <v>0</v>
      </c>
      <c r="GH104" s="161">
        <f t="shared" ca="1" si="303"/>
        <v>0</v>
      </c>
      <c r="GI104" s="161">
        <f t="shared" ca="1" si="304"/>
        <v>0</v>
      </c>
      <c r="GJ104" s="161">
        <f t="shared" ca="1" si="305"/>
        <v>0</v>
      </c>
      <c r="GK104" s="161">
        <f t="shared" ca="1" si="306"/>
        <v>0</v>
      </c>
      <c r="GL104" s="157"/>
      <c r="GM104" s="163">
        <f t="shared" ca="1" si="215"/>
        <v>0</v>
      </c>
      <c r="GN104" s="163">
        <f t="shared" ca="1" si="216"/>
        <v>0</v>
      </c>
      <c r="GO104" s="163">
        <f t="shared" ca="1" si="217"/>
        <v>0</v>
      </c>
      <c r="GP104" s="163">
        <f t="shared" ca="1" si="218"/>
        <v>0</v>
      </c>
      <c r="GQ104" s="163">
        <f t="shared" ca="1" si="219"/>
        <v>0</v>
      </c>
      <c r="GR104" s="163">
        <f t="shared" ca="1" si="220"/>
        <v>0</v>
      </c>
      <c r="GS104" s="163">
        <f t="shared" ca="1" si="221"/>
        <v>0</v>
      </c>
      <c r="GT104" s="163">
        <f t="shared" ca="1" si="222"/>
        <v>0</v>
      </c>
      <c r="GU104" s="163">
        <f t="shared" ca="1" si="223"/>
        <v>0</v>
      </c>
      <c r="GV104" s="163">
        <f t="shared" ca="1" si="224"/>
        <v>0</v>
      </c>
      <c r="GW104" s="163">
        <f t="shared" ca="1" si="225"/>
        <v>0</v>
      </c>
      <c r="GX104" s="164">
        <f t="shared" ca="1" si="226"/>
        <v>0</v>
      </c>
      <c r="GY104" s="165">
        <f t="shared" ca="1" si="307"/>
        <v>0</v>
      </c>
      <c r="GZ104" s="165">
        <f t="shared" ca="1" si="308"/>
        <v>0</v>
      </c>
      <c r="HA104" s="166">
        <f t="shared" ca="1" si="309"/>
        <v>0</v>
      </c>
      <c r="HB104" s="245">
        <f t="shared" ca="1" si="310"/>
        <v>1</v>
      </c>
      <c r="HC104" s="166">
        <f t="shared" ca="1" si="311"/>
        <v>0</v>
      </c>
      <c r="HD104" s="167">
        <f t="shared" ca="1" si="227"/>
        <v>0</v>
      </c>
      <c r="HE104" s="168">
        <f t="shared" ca="1" si="228"/>
        <v>0</v>
      </c>
      <c r="HF104" s="169">
        <f t="shared" ca="1" si="229"/>
        <v>0</v>
      </c>
      <c r="HG104" s="170" t="str">
        <f t="shared" ca="1" si="312"/>
        <v/>
      </c>
      <c r="HH104" s="171">
        <f t="shared" ca="1" si="313"/>
        <v>0</v>
      </c>
      <c r="HI104" s="246" t="str">
        <f t="shared" ca="1" si="314"/>
        <v/>
      </c>
      <c r="HJ104" s="221">
        <f t="shared" ca="1" si="315"/>
        <v>0</v>
      </c>
      <c r="HK104" s="249">
        <f t="shared" ca="1" si="316"/>
        <v>1</v>
      </c>
      <c r="HL104" s="197">
        <f t="shared" ca="1" si="317"/>
        <v>0</v>
      </c>
      <c r="HN104" s="162" t="str">
        <f t="shared" ca="1" si="230"/>
        <v/>
      </c>
      <c r="HO104" s="161" t="str">
        <f t="shared" ca="1" si="230"/>
        <v/>
      </c>
      <c r="HP104" s="161" t="str">
        <f t="shared" ca="1" si="230"/>
        <v/>
      </c>
      <c r="HQ104" s="161" t="str">
        <f t="shared" ca="1" si="230"/>
        <v/>
      </c>
      <c r="HR104" s="161" t="str">
        <f t="shared" ca="1" si="230"/>
        <v/>
      </c>
      <c r="HS104" s="161" t="str">
        <f t="shared" ca="1" si="230"/>
        <v/>
      </c>
      <c r="HT104" s="161" t="str">
        <f t="shared" ca="1" si="231"/>
        <v/>
      </c>
      <c r="HU104" s="161" t="str">
        <f t="shared" ca="1" si="231"/>
        <v/>
      </c>
      <c r="HV104" s="161" t="str">
        <f t="shared" ca="1" si="231"/>
        <v/>
      </c>
      <c r="HW104" s="161" t="str">
        <f t="shared" ca="1" si="231"/>
        <v/>
      </c>
      <c r="HX104" s="161" t="str">
        <f t="shared" ca="1" si="231"/>
        <v/>
      </c>
      <c r="HY104" s="161" t="str">
        <f t="shared" ca="1" si="231"/>
        <v/>
      </c>
      <c r="HZ104" s="161">
        <f t="shared" ca="1" si="318"/>
        <v>0</v>
      </c>
      <c r="IA104" s="244">
        <f t="shared" ca="1" si="319"/>
        <v>0</v>
      </c>
    </row>
    <row r="105" spans="2:235">
      <c r="B105" s="129">
        <v>91</v>
      </c>
      <c r="C105" s="295"/>
      <c r="D105" s="296"/>
      <c r="E105" s="297"/>
      <c r="F105" s="298"/>
      <c r="G105" s="18"/>
      <c r="H105" s="3"/>
      <c r="I105" s="3"/>
      <c r="J105" s="4"/>
      <c r="K105" s="295"/>
      <c r="L105" s="296"/>
      <c r="M105" s="208"/>
      <c r="N105" s="19"/>
      <c r="O105" s="11"/>
      <c r="P105" s="19"/>
      <c r="Q105" s="11"/>
      <c r="R105" s="3"/>
      <c r="S105" s="5"/>
      <c r="T105" s="6"/>
      <c r="U105" s="1"/>
      <c r="V105" s="8"/>
      <c r="W105" s="2"/>
      <c r="X105" s="8"/>
      <c r="Y105" s="9"/>
      <c r="Z105" s="10"/>
      <c r="AA105" s="9"/>
      <c r="AB105" s="10"/>
      <c r="AC105" s="9"/>
      <c r="AD105" s="10"/>
      <c r="AE105" s="9"/>
      <c r="AF105" s="10"/>
      <c r="AG105" s="9"/>
      <c r="AH105" s="10"/>
      <c r="AI105" s="9"/>
      <c r="AJ105" s="15"/>
      <c r="AK105" s="16"/>
      <c r="AL105" s="15"/>
      <c r="AM105" s="16"/>
      <c r="AN105" s="15"/>
      <c r="AO105" s="16"/>
      <c r="AP105" s="15"/>
      <c r="AQ105" s="16"/>
      <c r="AR105" s="15"/>
      <c r="AS105" s="16"/>
      <c r="AT105" s="15"/>
      <c r="AU105" s="16"/>
      <c r="AV105" s="216"/>
      <c r="AW105" s="210"/>
      <c r="AX105" s="12"/>
      <c r="AY105" s="19"/>
      <c r="AZ105" s="226"/>
      <c r="BA105" s="211"/>
      <c r="BB105" s="214" t="str">
        <f t="shared" ca="1" si="182"/>
        <v/>
      </c>
      <c r="BC105" s="209"/>
      <c r="BD105" s="209"/>
      <c r="BE105" s="130">
        <f t="shared" ca="1" si="232"/>
        <v>0</v>
      </c>
      <c r="BF105" s="131"/>
      <c r="BG105" s="132" t="str">
        <f t="shared" ca="1" si="233"/>
        <v>○</v>
      </c>
      <c r="BH105" s="132" t="str">
        <f t="shared" ca="1" si="234"/>
        <v/>
      </c>
      <c r="BI105" s="132"/>
      <c r="BJ105" s="132" t="str">
        <f t="shared" ca="1" si="235"/>
        <v/>
      </c>
      <c r="BK105" s="132" t="str">
        <f t="shared" ca="1" si="236"/>
        <v>○</v>
      </c>
      <c r="BL105" s="132"/>
      <c r="BM105" s="132"/>
      <c r="BN105" s="132" t="str">
        <f t="shared" ca="1" si="237"/>
        <v/>
      </c>
      <c r="BO105" s="132" t="str">
        <f t="shared" ca="1" si="238"/>
        <v>○</v>
      </c>
      <c r="BP105" s="132" t="str">
        <f t="shared" ca="1" si="239"/>
        <v/>
      </c>
      <c r="BQ105" s="132"/>
      <c r="BR105" s="172"/>
      <c r="BS105" s="174"/>
      <c r="BT105" s="174"/>
      <c r="BU105" s="174"/>
      <c r="BV105" s="174"/>
      <c r="BW105" s="174"/>
      <c r="BX105" s="174"/>
      <c r="BY105" s="174"/>
      <c r="BZ105" s="174"/>
      <c r="CA105" s="174"/>
      <c r="CB105" s="174"/>
      <c r="CC105" s="174"/>
      <c r="CD105" s="174"/>
      <c r="CE105" s="175"/>
      <c r="CF105" s="26">
        <v>104</v>
      </c>
      <c r="CG105" s="136">
        <f t="shared" ca="1" si="240"/>
        <v>91</v>
      </c>
      <c r="CH105" s="289">
        <f t="shared" ca="1" si="241"/>
        <v>0</v>
      </c>
      <c r="CI105" s="290"/>
      <c r="CJ105" s="291">
        <f t="shared" ca="1" si="242"/>
        <v>0</v>
      </c>
      <c r="CK105" s="292"/>
      <c r="CL105" s="137">
        <f t="shared" ca="1" si="243"/>
        <v>0</v>
      </c>
      <c r="CM105" s="136">
        <f t="shared" ca="1" si="244"/>
        <v>0</v>
      </c>
      <c r="CN105" s="138">
        <f t="shared" ca="1" si="245"/>
        <v>0</v>
      </c>
      <c r="CO105" s="139">
        <f t="shared" ca="1" si="246"/>
        <v>0</v>
      </c>
      <c r="CP105" s="289">
        <f t="shared" ca="1" si="247"/>
        <v>0</v>
      </c>
      <c r="CQ105" s="290"/>
      <c r="CR105" s="241">
        <f t="shared" ca="1" si="248"/>
        <v>1</v>
      </c>
      <c r="CS105" s="140">
        <f t="shared" ca="1" si="249"/>
        <v>0</v>
      </c>
      <c r="CT105" s="256">
        <f t="shared" ca="1" si="183"/>
        <v>12</v>
      </c>
      <c r="CU105" s="141">
        <f t="shared" ca="1" si="250"/>
        <v>0</v>
      </c>
      <c r="CV105" s="142">
        <f t="shared" ca="1" si="251"/>
        <v>0</v>
      </c>
      <c r="CW105" s="143">
        <f t="shared" ca="1" si="252"/>
        <v>0</v>
      </c>
      <c r="CX105" s="143">
        <f t="shared" ca="1" si="184"/>
        <v>0</v>
      </c>
      <c r="CY105" s="257">
        <f t="shared" ca="1" si="253"/>
        <v>0</v>
      </c>
      <c r="CZ105" s="136">
        <f t="shared" ca="1" si="254"/>
        <v>0</v>
      </c>
      <c r="DA105" s="144">
        <f t="shared" ca="1" si="255"/>
        <v>0</v>
      </c>
      <c r="DB105" s="143">
        <f t="shared" ca="1" si="256"/>
        <v>0</v>
      </c>
      <c r="DC105" s="143">
        <f t="shared" ca="1" si="257"/>
        <v>0</v>
      </c>
      <c r="DD105" s="136">
        <f t="shared" ca="1" si="258"/>
        <v>0</v>
      </c>
      <c r="DE105" s="242">
        <f t="shared" ca="1" si="259"/>
        <v>0</v>
      </c>
      <c r="DF105" s="136">
        <f t="shared" ca="1" si="260"/>
        <v>0</v>
      </c>
      <c r="DG105" s="145">
        <f t="shared" ca="1" si="261"/>
        <v>0</v>
      </c>
      <c r="DH105" s="146">
        <f t="shared" ca="1" si="262"/>
        <v>0</v>
      </c>
      <c r="DI105" s="242">
        <f t="shared" ca="1" si="263"/>
        <v>0</v>
      </c>
      <c r="DJ105" s="147"/>
      <c r="DK105" s="148">
        <f t="shared" ca="1" si="264"/>
        <v>0</v>
      </c>
      <c r="DL105" s="148">
        <f t="shared" ca="1" si="265"/>
        <v>0</v>
      </c>
      <c r="DM105" s="149">
        <f t="shared" ca="1" si="266"/>
        <v>0</v>
      </c>
      <c r="DN105" s="150">
        <f t="shared" ca="1" si="267"/>
        <v>1</v>
      </c>
      <c r="DO105" s="147"/>
      <c r="DP105" s="151">
        <f t="shared" ca="1" si="268"/>
        <v>0</v>
      </c>
      <c r="DQ105" s="152">
        <f t="shared" ca="1" si="269"/>
        <v>0</v>
      </c>
      <c r="DR105" s="152">
        <f t="shared" ca="1" si="185"/>
        <v>0</v>
      </c>
      <c r="DS105" s="152" t="str">
        <f t="shared" ca="1" si="186"/>
        <v/>
      </c>
      <c r="DT105" s="152">
        <f t="shared" ca="1" si="187"/>
        <v>0</v>
      </c>
      <c r="DU105" s="152" t="str">
        <f t="shared" ca="1" si="188"/>
        <v/>
      </c>
      <c r="DV105" s="153"/>
      <c r="DW105" s="151">
        <f t="shared" ca="1" si="189"/>
        <v>0</v>
      </c>
      <c r="DX105" s="145">
        <f t="shared" ca="1" si="190"/>
        <v>0</v>
      </c>
      <c r="DY105" s="145">
        <f t="shared" ca="1" si="191"/>
        <v>0</v>
      </c>
      <c r="DZ105" s="145">
        <f t="shared" ca="1" si="192"/>
        <v>0</v>
      </c>
      <c r="EA105" s="145">
        <f t="shared" ca="1" si="193"/>
        <v>0</v>
      </c>
      <c r="EB105" s="145">
        <f t="shared" ca="1" si="194"/>
        <v>0</v>
      </c>
      <c r="EC105" s="145">
        <f t="shared" ca="1" si="195"/>
        <v>0</v>
      </c>
      <c r="ED105" s="145">
        <f t="shared" ca="1" si="196"/>
        <v>0</v>
      </c>
      <c r="EE105" s="145">
        <f t="shared" ca="1" si="197"/>
        <v>0</v>
      </c>
      <c r="EF105" s="145">
        <f t="shared" ca="1" si="198"/>
        <v>0</v>
      </c>
      <c r="EG105" s="145">
        <f t="shared" ca="1" si="199"/>
        <v>0</v>
      </c>
      <c r="EH105" s="145">
        <f t="shared" ca="1" si="200"/>
        <v>0</v>
      </c>
      <c r="EI105" s="152">
        <f t="shared" ca="1" si="270"/>
        <v>0</v>
      </c>
      <c r="EJ105" s="152">
        <f t="shared" ca="1" si="271"/>
        <v>0</v>
      </c>
      <c r="EK105" s="152">
        <f t="shared" ca="1" si="272"/>
        <v>0</v>
      </c>
      <c r="EL105" s="152">
        <f t="shared" ca="1" si="273"/>
        <v>0</v>
      </c>
      <c r="EM105" s="152">
        <f t="shared" ca="1" si="274"/>
        <v>0</v>
      </c>
      <c r="EN105" s="152">
        <f t="shared" ca="1" si="275"/>
        <v>0</v>
      </c>
      <c r="EO105" s="152">
        <f t="shared" ca="1" si="276"/>
        <v>0</v>
      </c>
      <c r="EP105" s="152">
        <f t="shared" ca="1" si="277"/>
        <v>0</v>
      </c>
      <c r="EQ105" s="152">
        <f t="shared" ca="1" si="278"/>
        <v>0</v>
      </c>
      <c r="ER105" s="152">
        <f t="shared" ca="1" si="279"/>
        <v>0</v>
      </c>
      <c r="ES105" s="152">
        <f t="shared" ca="1" si="280"/>
        <v>0</v>
      </c>
      <c r="ET105" s="152">
        <f t="shared" ca="1" si="281"/>
        <v>0</v>
      </c>
      <c r="EU105" s="154">
        <f t="shared" ca="1" si="201"/>
        <v>0</v>
      </c>
      <c r="EV105" s="152" t="str">
        <f t="shared" ca="1" si="202"/>
        <v/>
      </c>
      <c r="EW105" s="152" t="str">
        <f t="shared" ca="1" si="203"/>
        <v/>
      </c>
      <c r="EX105" s="152" t="str">
        <f t="shared" ca="1" si="204"/>
        <v/>
      </c>
      <c r="EY105" s="152" t="str">
        <f t="shared" ca="1" si="205"/>
        <v/>
      </c>
      <c r="EZ105" s="152" t="str">
        <f t="shared" ca="1" si="206"/>
        <v/>
      </c>
      <c r="FA105" s="152" t="str">
        <f t="shared" ca="1" si="207"/>
        <v/>
      </c>
      <c r="FB105" s="152" t="str">
        <f t="shared" ca="1" si="208"/>
        <v/>
      </c>
      <c r="FC105" s="152" t="str">
        <f t="shared" ca="1" si="209"/>
        <v/>
      </c>
      <c r="FD105" s="152" t="str">
        <f t="shared" ca="1" si="210"/>
        <v/>
      </c>
      <c r="FE105" s="152" t="str">
        <f t="shared" ca="1" si="211"/>
        <v/>
      </c>
      <c r="FF105" s="152" t="str">
        <f t="shared" ca="1" si="212"/>
        <v/>
      </c>
      <c r="FG105" s="152" t="str">
        <f t="shared" ca="1" si="213"/>
        <v/>
      </c>
      <c r="FH105" s="154">
        <f t="shared" ca="1" si="320"/>
        <v>0</v>
      </c>
      <c r="FI105" s="152">
        <f t="shared" ca="1" si="214"/>
        <v>0</v>
      </c>
      <c r="FJ105" s="153"/>
      <c r="FK105" s="152">
        <f t="shared" ca="1" si="282"/>
        <v>0</v>
      </c>
      <c r="FL105" s="152">
        <f t="shared" ca="1" si="283"/>
        <v>0</v>
      </c>
      <c r="FM105" s="152">
        <f t="shared" ca="1" si="284"/>
        <v>0</v>
      </c>
      <c r="FN105" s="152">
        <f t="shared" ca="1" si="285"/>
        <v>0</v>
      </c>
      <c r="FO105" s="153"/>
      <c r="FP105" s="158" t="str">
        <f t="shared" ca="1" si="286"/>
        <v/>
      </c>
      <c r="FQ105" s="243" t="str">
        <f t="shared" ca="1" si="287"/>
        <v/>
      </c>
      <c r="FR105" s="159" t="str">
        <f t="shared" ca="1" si="288"/>
        <v/>
      </c>
      <c r="FS105" s="160"/>
      <c r="FT105" s="161">
        <f t="shared" ca="1" si="289"/>
        <v>0</v>
      </c>
      <c r="FU105" s="162">
        <f t="shared" ca="1" si="290"/>
        <v>0</v>
      </c>
      <c r="FV105" s="162">
        <f t="shared" ca="1" si="291"/>
        <v>0</v>
      </c>
      <c r="FW105" s="162">
        <f t="shared" ca="1" si="292"/>
        <v>0</v>
      </c>
      <c r="FX105" s="162">
        <f t="shared" ca="1" si="293"/>
        <v>0</v>
      </c>
      <c r="FY105" s="162">
        <f t="shared" ca="1" si="294"/>
        <v>0</v>
      </c>
      <c r="FZ105" s="162">
        <f t="shared" ca="1" si="295"/>
        <v>0</v>
      </c>
      <c r="GA105" s="162">
        <f t="shared" ca="1" si="296"/>
        <v>0</v>
      </c>
      <c r="GB105" s="162">
        <f t="shared" ca="1" si="297"/>
        <v>0</v>
      </c>
      <c r="GC105" s="162">
        <f t="shared" ca="1" si="298"/>
        <v>0</v>
      </c>
      <c r="GD105" s="162">
        <f t="shared" ca="1" si="299"/>
        <v>0</v>
      </c>
      <c r="GE105" s="162">
        <f t="shared" ca="1" si="300"/>
        <v>0</v>
      </c>
      <c r="GF105" s="162">
        <f t="shared" ca="1" si="301"/>
        <v>0</v>
      </c>
      <c r="GG105" s="161">
        <f t="shared" ca="1" si="302"/>
        <v>0</v>
      </c>
      <c r="GH105" s="161">
        <f t="shared" ca="1" si="303"/>
        <v>0</v>
      </c>
      <c r="GI105" s="161">
        <f t="shared" ca="1" si="304"/>
        <v>0</v>
      </c>
      <c r="GJ105" s="161">
        <f t="shared" ca="1" si="305"/>
        <v>0</v>
      </c>
      <c r="GK105" s="161">
        <f t="shared" ca="1" si="306"/>
        <v>0</v>
      </c>
      <c r="GL105" s="157"/>
      <c r="GM105" s="163">
        <f t="shared" ca="1" si="215"/>
        <v>0</v>
      </c>
      <c r="GN105" s="163">
        <f t="shared" ca="1" si="216"/>
        <v>0</v>
      </c>
      <c r="GO105" s="163">
        <f t="shared" ca="1" si="217"/>
        <v>0</v>
      </c>
      <c r="GP105" s="163">
        <f t="shared" ca="1" si="218"/>
        <v>0</v>
      </c>
      <c r="GQ105" s="163">
        <f t="shared" ca="1" si="219"/>
        <v>0</v>
      </c>
      <c r="GR105" s="163">
        <f t="shared" ca="1" si="220"/>
        <v>0</v>
      </c>
      <c r="GS105" s="163">
        <f t="shared" ca="1" si="221"/>
        <v>0</v>
      </c>
      <c r="GT105" s="163">
        <f t="shared" ca="1" si="222"/>
        <v>0</v>
      </c>
      <c r="GU105" s="163">
        <f t="shared" ca="1" si="223"/>
        <v>0</v>
      </c>
      <c r="GV105" s="163">
        <f t="shared" ca="1" si="224"/>
        <v>0</v>
      </c>
      <c r="GW105" s="163">
        <f t="shared" ca="1" si="225"/>
        <v>0</v>
      </c>
      <c r="GX105" s="164">
        <f t="shared" ca="1" si="226"/>
        <v>0</v>
      </c>
      <c r="GY105" s="165">
        <f t="shared" ca="1" si="307"/>
        <v>0</v>
      </c>
      <c r="GZ105" s="165">
        <f t="shared" ca="1" si="308"/>
        <v>0</v>
      </c>
      <c r="HA105" s="166">
        <f t="shared" ca="1" si="309"/>
        <v>0</v>
      </c>
      <c r="HB105" s="245">
        <f t="shared" ca="1" si="310"/>
        <v>1</v>
      </c>
      <c r="HC105" s="166">
        <f t="shared" ca="1" si="311"/>
        <v>0</v>
      </c>
      <c r="HD105" s="167">
        <f t="shared" ca="1" si="227"/>
        <v>0</v>
      </c>
      <c r="HE105" s="168">
        <f t="shared" ca="1" si="228"/>
        <v>0</v>
      </c>
      <c r="HF105" s="169">
        <f t="shared" ca="1" si="229"/>
        <v>0</v>
      </c>
      <c r="HG105" s="170" t="str">
        <f t="shared" ca="1" si="312"/>
        <v/>
      </c>
      <c r="HH105" s="171">
        <f t="shared" ca="1" si="313"/>
        <v>0</v>
      </c>
      <c r="HI105" s="246" t="str">
        <f t="shared" ca="1" si="314"/>
        <v/>
      </c>
      <c r="HJ105" s="221">
        <f t="shared" ca="1" si="315"/>
        <v>0</v>
      </c>
      <c r="HK105" s="249">
        <f t="shared" ca="1" si="316"/>
        <v>1</v>
      </c>
      <c r="HL105" s="197">
        <f t="shared" ca="1" si="317"/>
        <v>0</v>
      </c>
      <c r="HN105" s="162" t="str">
        <f t="shared" ca="1" si="230"/>
        <v/>
      </c>
      <c r="HO105" s="161" t="str">
        <f t="shared" ca="1" si="230"/>
        <v/>
      </c>
      <c r="HP105" s="161" t="str">
        <f t="shared" ca="1" si="230"/>
        <v/>
      </c>
      <c r="HQ105" s="161" t="str">
        <f t="shared" ca="1" si="230"/>
        <v/>
      </c>
      <c r="HR105" s="161" t="str">
        <f t="shared" ca="1" si="230"/>
        <v/>
      </c>
      <c r="HS105" s="161" t="str">
        <f t="shared" ca="1" si="230"/>
        <v/>
      </c>
      <c r="HT105" s="161" t="str">
        <f t="shared" ca="1" si="231"/>
        <v/>
      </c>
      <c r="HU105" s="161" t="str">
        <f t="shared" ca="1" si="231"/>
        <v/>
      </c>
      <c r="HV105" s="161" t="str">
        <f t="shared" ca="1" si="231"/>
        <v/>
      </c>
      <c r="HW105" s="161" t="str">
        <f t="shared" ca="1" si="231"/>
        <v/>
      </c>
      <c r="HX105" s="161" t="str">
        <f t="shared" ca="1" si="231"/>
        <v/>
      </c>
      <c r="HY105" s="161" t="str">
        <f t="shared" ca="1" si="231"/>
        <v/>
      </c>
      <c r="HZ105" s="161">
        <f t="shared" ca="1" si="318"/>
        <v>0</v>
      </c>
      <c r="IA105" s="244">
        <f t="shared" ca="1" si="319"/>
        <v>0</v>
      </c>
    </row>
    <row r="106" spans="2:235">
      <c r="B106" s="129">
        <v>92</v>
      </c>
      <c r="C106" s="295"/>
      <c r="D106" s="296"/>
      <c r="E106" s="297"/>
      <c r="F106" s="298"/>
      <c r="G106" s="18"/>
      <c r="H106" s="3"/>
      <c r="I106" s="3"/>
      <c r="J106" s="4"/>
      <c r="K106" s="295"/>
      <c r="L106" s="296"/>
      <c r="M106" s="208"/>
      <c r="N106" s="19"/>
      <c r="O106" s="11"/>
      <c r="P106" s="19"/>
      <c r="Q106" s="11"/>
      <c r="R106" s="3"/>
      <c r="S106" s="5"/>
      <c r="T106" s="6"/>
      <c r="U106" s="1"/>
      <c r="V106" s="8"/>
      <c r="W106" s="2"/>
      <c r="X106" s="8"/>
      <c r="Y106" s="9"/>
      <c r="Z106" s="10"/>
      <c r="AA106" s="9"/>
      <c r="AB106" s="10"/>
      <c r="AC106" s="9"/>
      <c r="AD106" s="10"/>
      <c r="AE106" s="9"/>
      <c r="AF106" s="10"/>
      <c r="AG106" s="9"/>
      <c r="AH106" s="10"/>
      <c r="AI106" s="9"/>
      <c r="AJ106" s="15"/>
      <c r="AK106" s="16"/>
      <c r="AL106" s="15"/>
      <c r="AM106" s="16"/>
      <c r="AN106" s="15"/>
      <c r="AO106" s="16"/>
      <c r="AP106" s="15"/>
      <c r="AQ106" s="16"/>
      <c r="AR106" s="15"/>
      <c r="AS106" s="16"/>
      <c r="AT106" s="15"/>
      <c r="AU106" s="16"/>
      <c r="AV106" s="216"/>
      <c r="AW106" s="210"/>
      <c r="AX106" s="12"/>
      <c r="AY106" s="19"/>
      <c r="AZ106" s="226"/>
      <c r="BA106" s="211"/>
      <c r="BB106" s="214" t="str">
        <f t="shared" ca="1" si="182"/>
        <v/>
      </c>
      <c r="BC106" s="209"/>
      <c r="BD106" s="209"/>
      <c r="BE106" s="130">
        <f t="shared" ca="1" si="232"/>
        <v>0</v>
      </c>
      <c r="BF106" s="131"/>
      <c r="BG106" s="132" t="str">
        <f t="shared" ca="1" si="233"/>
        <v>○</v>
      </c>
      <c r="BH106" s="132" t="str">
        <f t="shared" ca="1" si="234"/>
        <v/>
      </c>
      <c r="BI106" s="132"/>
      <c r="BJ106" s="132" t="str">
        <f t="shared" ca="1" si="235"/>
        <v/>
      </c>
      <c r="BK106" s="132" t="str">
        <f t="shared" ca="1" si="236"/>
        <v>○</v>
      </c>
      <c r="BL106" s="132"/>
      <c r="BM106" s="132"/>
      <c r="BN106" s="132" t="str">
        <f t="shared" ca="1" si="237"/>
        <v/>
      </c>
      <c r="BO106" s="132" t="str">
        <f t="shared" ca="1" si="238"/>
        <v>○</v>
      </c>
      <c r="BP106" s="132" t="str">
        <f t="shared" ca="1" si="239"/>
        <v/>
      </c>
      <c r="BQ106" s="132"/>
      <c r="BR106" s="172"/>
      <c r="BS106" s="174"/>
      <c r="BT106" s="174"/>
      <c r="BU106" s="174"/>
      <c r="BV106" s="174"/>
      <c r="BW106" s="174"/>
      <c r="BX106" s="174"/>
      <c r="BY106" s="174"/>
      <c r="BZ106" s="174"/>
      <c r="CA106" s="174"/>
      <c r="CB106" s="174"/>
      <c r="CC106" s="174"/>
      <c r="CD106" s="174"/>
      <c r="CE106" s="175"/>
      <c r="CF106" s="26">
        <v>105</v>
      </c>
      <c r="CG106" s="136">
        <f t="shared" ca="1" si="240"/>
        <v>92</v>
      </c>
      <c r="CH106" s="289">
        <f t="shared" ca="1" si="241"/>
        <v>0</v>
      </c>
      <c r="CI106" s="290"/>
      <c r="CJ106" s="291">
        <f t="shared" ca="1" si="242"/>
        <v>0</v>
      </c>
      <c r="CK106" s="292"/>
      <c r="CL106" s="137">
        <f t="shared" ca="1" si="243"/>
        <v>0</v>
      </c>
      <c r="CM106" s="136">
        <f t="shared" ca="1" si="244"/>
        <v>0</v>
      </c>
      <c r="CN106" s="138">
        <f t="shared" ca="1" si="245"/>
        <v>0</v>
      </c>
      <c r="CO106" s="139">
        <f t="shared" ca="1" si="246"/>
        <v>0</v>
      </c>
      <c r="CP106" s="289">
        <f t="shared" ca="1" si="247"/>
        <v>0</v>
      </c>
      <c r="CQ106" s="290"/>
      <c r="CR106" s="241">
        <f t="shared" ca="1" si="248"/>
        <v>1</v>
      </c>
      <c r="CS106" s="140">
        <f t="shared" ca="1" si="249"/>
        <v>0</v>
      </c>
      <c r="CT106" s="256">
        <f t="shared" ca="1" si="183"/>
        <v>12</v>
      </c>
      <c r="CU106" s="141">
        <f t="shared" ca="1" si="250"/>
        <v>0</v>
      </c>
      <c r="CV106" s="142">
        <f t="shared" ca="1" si="251"/>
        <v>0</v>
      </c>
      <c r="CW106" s="143">
        <f t="shared" ca="1" si="252"/>
        <v>0</v>
      </c>
      <c r="CX106" s="143">
        <f t="shared" ca="1" si="184"/>
        <v>0</v>
      </c>
      <c r="CY106" s="257">
        <f t="shared" ca="1" si="253"/>
        <v>0</v>
      </c>
      <c r="CZ106" s="136">
        <f t="shared" ca="1" si="254"/>
        <v>0</v>
      </c>
      <c r="DA106" s="144">
        <f t="shared" ca="1" si="255"/>
        <v>0</v>
      </c>
      <c r="DB106" s="143">
        <f t="shared" ca="1" si="256"/>
        <v>0</v>
      </c>
      <c r="DC106" s="143">
        <f t="shared" ca="1" si="257"/>
        <v>0</v>
      </c>
      <c r="DD106" s="136">
        <f t="shared" ca="1" si="258"/>
        <v>0</v>
      </c>
      <c r="DE106" s="242">
        <f t="shared" ca="1" si="259"/>
        <v>0</v>
      </c>
      <c r="DF106" s="136">
        <f t="shared" ca="1" si="260"/>
        <v>0</v>
      </c>
      <c r="DG106" s="145">
        <f t="shared" ca="1" si="261"/>
        <v>0</v>
      </c>
      <c r="DH106" s="146">
        <f t="shared" ca="1" si="262"/>
        <v>0</v>
      </c>
      <c r="DI106" s="242">
        <f t="shared" ca="1" si="263"/>
        <v>0</v>
      </c>
      <c r="DJ106" s="147"/>
      <c r="DK106" s="148">
        <f t="shared" ca="1" si="264"/>
        <v>0</v>
      </c>
      <c r="DL106" s="148">
        <f t="shared" ca="1" si="265"/>
        <v>0</v>
      </c>
      <c r="DM106" s="149">
        <f t="shared" ca="1" si="266"/>
        <v>0</v>
      </c>
      <c r="DN106" s="150">
        <f t="shared" ca="1" si="267"/>
        <v>1</v>
      </c>
      <c r="DO106" s="147"/>
      <c r="DP106" s="151">
        <f t="shared" ca="1" si="268"/>
        <v>0</v>
      </c>
      <c r="DQ106" s="152">
        <f t="shared" ca="1" si="269"/>
        <v>0</v>
      </c>
      <c r="DR106" s="152">
        <f t="shared" ca="1" si="185"/>
        <v>0</v>
      </c>
      <c r="DS106" s="152" t="str">
        <f t="shared" ca="1" si="186"/>
        <v/>
      </c>
      <c r="DT106" s="152">
        <f t="shared" ca="1" si="187"/>
        <v>0</v>
      </c>
      <c r="DU106" s="152" t="str">
        <f t="shared" ca="1" si="188"/>
        <v/>
      </c>
      <c r="DV106" s="153"/>
      <c r="DW106" s="151">
        <f t="shared" ca="1" si="189"/>
        <v>0</v>
      </c>
      <c r="DX106" s="145">
        <f t="shared" ca="1" si="190"/>
        <v>0</v>
      </c>
      <c r="DY106" s="145">
        <f t="shared" ca="1" si="191"/>
        <v>0</v>
      </c>
      <c r="DZ106" s="145">
        <f t="shared" ca="1" si="192"/>
        <v>0</v>
      </c>
      <c r="EA106" s="145">
        <f t="shared" ca="1" si="193"/>
        <v>0</v>
      </c>
      <c r="EB106" s="145">
        <f t="shared" ca="1" si="194"/>
        <v>0</v>
      </c>
      <c r="EC106" s="145">
        <f t="shared" ca="1" si="195"/>
        <v>0</v>
      </c>
      <c r="ED106" s="145">
        <f t="shared" ca="1" si="196"/>
        <v>0</v>
      </c>
      <c r="EE106" s="145">
        <f t="shared" ca="1" si="197"/>
        <v>0</v>
      </c>
      <c r="EF106" s="145">
        <f t="shared" ca="1" si="198"/>
        <v>0</v>
      </c>
      <c r="EG106" s="145">
        <f t="shared" ca="1" si="199"/>
        <v>0</v>
      </c>
      <c r="EH106" s="145">
        <f t="shared" ca="1" si="200"/>
        <v>0</v>
      </c>
      <c r="EI106" s="152">
        <f t="shared" ca="1" si="270"/>
        <v>0</v>
      </c>
      <c r="EJ106" s="152">
        <f t="shared" ca="1" si="271"/>
        <v>0</v>
      </c>
      <c r="EK106" s="152">
        <f t="shared" ca="1" si="272"/>
        <v>0</v>
      </c>
      <c r="EL106" s="152">
        <f t="shared" ca="1" si="273"/>
        <v>0</v>
      </c>
      <c r="EM106" s="152">
        <f t="shared" ca="1" si="274"/>
        <v>0</v>
      </c>
      <c r="EN106" s="152">
        <f t="shared" ca="1" si="275"/>
        <v>0</v>
      </c>
      <c r="EO106" s="152">
        <f t="shared" ca="1" si="276"/>
        <v>0</v>
      </c>
      <c r="EP106" s="152">
        <f t="shared" ca="1" si="277"/>
        <v>0</v>
      </c>
      <c r="EQ106" s="152">
        <f t="shared" ca="1" si="278"/>
        <v>0</v>
      </c>
      <c r="ER106" s="152">
        <f t="shared" ca="1" si="279"/>
        <v>0</v>
      </c>
      <c r="ES106" s="152">
        <f t="shared" ca="1" si="280"/>
        <v>0</v>
      </c>
      <c r="ET106" s="152">
        <f t="shared" ca="1" si="281"/>
        <v>0</v>
      </c>
      <c r="EU106" s="154">
        <f t="shared" ca="1" si="201"/>
        <v>0</v>
      </c>
      <c r="EV106" s="152" t="str">
        <f t="shared" ca="1" si="202"/>
        <v/>
      </c>
      <c r="EW106" s="152" t="str">
        <f t="shared" ca="1" si="203"/>
        <v/>
      </c>
      <c r="EX106" s="152" t="str">
        <f t="shared" ca="1" si="204"/>
        <v/>
      </c>
      <c r="EY106" s="152" t="str">
        <f t="shared" ca="1" si="205"/>
        <v/>
      </c>
      <c r="EZ106" s="152" t="str">
        <f t="shared" ca="1" si="206"/>
        <v/>
      </c>
      <c r="FA106" s="152" t="str">
        <f t="shared" ca="1" si="207"/>
        <v/>
      </c>
      <c r="FB106" s="152" t="str">
        <f t="shared" ca="1" si="208"/>
        <v/>
      </c>
      <c r="FC106" s="152" t="str">
        <f t="shared" ca="1" si="209"/>
        <v/>
      </c>
      <c r="FD106" s="152" t="str">
        <f t="shared" ca="1" si="210"/>
        <v/>
      </c>
      <c r="FE106" s="152" t="str">
        <f t="shared" ca="1" si="211"/>
        <v/>
      </c>
      <c r="FF106" s="152" t="str">
        <f t="shared" ca="1" si="212"/>
        <v/>
      </c>
      <c r="FG106" s="152" t="str">
        <f t="shared" ca="1" si="213"/>
        <v/>
      </c>
      <c r="FH106" s="154">
        <f t="shared" ca="1" si="320"/>
        <v>0</v>
      </c>
      <c r="FI106" s="152">
        <f t="shared" ca="1" si="214"/>
        <v>0</v>
      </c>
      <c r="FJ106" s="153"/>
      <c r="FK106" s="152">
        <f t="shared" ca="1" si="282"/>
        <v>0</v>
      </c>
      <c r="FL106" s="152">
        <f t="shared" ca="1" si="283"/>
        <v>0</v>
      </c>
      <c r="FM106" s="152">
        <f t="shared" ca="1" si="284"/>
        <v>0</v>
      </c>
      <c r="FN106" s="152">
        <f t="shared" ca="1" si="285"/>
        <v>0</v>
      </c>
      <c r="FO106" s="153"/>
      <c r="FP106" s="158" t="str">
        <f t="shared" ca="1" si="286"/>
        <v/>
      </c>
      <c r="FQ106" s="243" t="str">
        <f t="shared" ca="1" si="287"/>
        <v/>
      </c>
      <c r="FR106" s="159" t="str">
        <f t="shared" ca="1" si="288"/>
        <v/>
      </c>
      <c r="FS106" s="160"/>
      <c r="FT106" s="161">
        <f t="shared" ca="1" si="289"/>
        <v>0</v>
      </c>
      <c r="FU106" s="162">
        <f t="shared" ca="1" si="290"/>
        <v>0</v>
      </c>
      <c r="FV106" s="162">
        <f t="shared" ca="1" si="291"/>
        <v>0</v>
      </c>
      <c r="FW106" s="162">
        <f t="shared" ca="1" si="292"/>
        <v>0</v>
      </c>
      <c r="FX106" s="162">
        <f t="shared" ca="1" si="293"/>
        <v>0</v>
      </c>
      <c r="FY106" s="162">
        <f t="shared" ca="1" si="294"/>
        <v>0</v>
      </c>
      <c r="FZ106" s="162">
        <f t="shared" ca="1" si="295"/>
        <v>0</v>
      </c>
      <c r="GA106" s="162">
        <f t="shared" ca="1" si="296"/>
        <v>0</v>
      </c>
      <c r="GB106" s="162">
        <f t="shared" ca="1" si="297"/>
        <v>0</v>
      </c>
      <c r="GC106" s="162">
        <f t="shared" ca="1" si="298"/>
        <v>0</v>
      </c>
      <c r="GD106" s="162">
        <f t="shared" ca="1" si="299"/>
        <v>0</v>
      </c>
      <c r="GE106" s="162">
        <f t="shared" ca="1" si="300"/>
        <v>0</v>
      </c>
      <c r="GF106" s="162">
        <f t="shared" ca="1" si="301"/>
        <v>0</v>
      </c>
      <c r="GG106" s="161">
        <f t="shared" ca="1" si="302"/>
        <v>0</v>
      </c>
      <c r="GH106" s="161">
        <f t="shared" ca="1" si="303"/>
        <v>0</v>
      </c>
      <c r="GI106" s="161">
        <f t="shared" ca="1" si="304"/>
        <v>0</v>
      </c>
      <c r="GJ106" s="161">
        <f t="shared" ca="1" si="305"/>
        <v>0</v>
      </c>
      <c r="GK106" s="161">
        <f t="shared" ca="1" si="306"/>
        <v>0</v>
      </c>
      <c r="GL106" s="157"/>
      <c r="GM106" s="163">
        <f t="shared" ca="1" si="215"/>
        <v>0</v>
      </c>
      <c r="GN106" s="163">
        <f t="shared" ca="1" si="216"/>
        <v>0</v>
      </c>
      <c r="GO106" s="163">
        <f t="shared" ca="1" si="217"/>
        <v>0</v>
      </c>
      <c r="GP106" s="163">
        <f t="shared" ca="1" si="218"/>
        <v>0</v>
      </c>
      <c r="GQ106" s="163">
        <f t="shared" ca="1" si="219"/>
        <v>0</v>
      </c>
      <c r="GR106" s="163">
        <f t="shared" ca="1" si="220"/>
        <v>0</v>
      </c>
      <c r="GS106" s="163">
        <f t="shared" ca="1" si="221"/>
        <v>0</v>
      </c>
      <c r="GT106" s="163">
        <f t="shared" ca="1" si="222"/>
        <v>0</v>
      </c>
      <c r="GU106" s="163">
        <f t="shared" ca="1" si="223"/>
        <v>0</v>
      </c>
      <c r="GV106" s="163">
        <f t="shared" ca="1" si="224"/>
        <v>0</v>
      </c>
      <c r="GW106" s="163">
        <f t="shared" ca="1" si="225"/>
        <v>0</v>
      </c>
      <c r="GX106" s="164">
        <f t="shared" ca="1" si="226"/>
        <v>0</v>
      </c>
      <c r="GY106" s="165">
        <f t="shared" ca="1" si="307"/>
        <v>0</v>
      </c>
      <c r="GZ106" s="165">
        <f t="shared" ca="1" si="308"/>
        <v>0</v>
      </c>
      <c r="HA106" s="166">
        <f t="shared" ca="1" si="309"/>
        <v>0</v>
      </c>
      <c r="HB106" s="245">
        <f t="shared" ca="1" si="310"/>
        <v>1</v>
      </c>
      <c r="HC106" s="166">
        <f t="shared" ca="1" si="311"/>
        <v>0</v>
      </c>
      <c r="HD106" s="167">
        <f t="shared" ca="1" si="227"/>
        <v>0</v>
      </c>
      <c r="HE106" s="168">
        <f t="shared" ca="1" si="228"/>
        <v>0</v>
      </c>
      <c r="HF106" s="169">
        <f t="shared" ca="1" si="229"/>
        <v>0</v>
      </c>
      <c r="HG106" s="170" t="str">
        <f t="shared" ca="1" si="312"/>
        <v/>
      </c>
      <c r="HH106" s="171">
        <f t="shared" ca="1" si="313"/>
        <v>0</v>
      </c>
      <c r="HI106" s="246" t="str">
        <f t="shared" ca="1" si="314"/>
        <v/>
      </c>
      <c r="HJ106" s="221">
        <f t="shared" ca="1" si="315"/>
        <v>0</v>
      </c>
      <c r="HK106" s="249">
        <f t="shared" ca="1" si="316"/>
        <v>1</v>
      </c>
      <c r="HL106" s="197">
        <f t="shared" ca="1" si="317"/>
        <v>0</v>
      </c>
      <c r="HN106" s="162" t="str">
        <f t="shared" ca="1" si="230"/>
        <v/>
      </c>
      <c r="HO106" s="161" t="str">
        <f t="shared" ca="1" si="230"/>
        <v/>
      </c>
      <c r="HP106" s="161" t="str">
        <f t="shared" ca="1" si="230"/>
        <v/>
      </c>
      <c r="HQ106" s="161" t="str">
        <f t="shared" ca="1" si="230"/>
        <v/>
      </c>
      <c r="HR106" s="161" t="str">
        <f t="shared" ca="1" si="230"/>
        <v/>
      </c>
      <c r="HS106" s="161" t="str">
        <f t="shared" ca="1" si="230"/>
        <v/>
      </c>
      <c r="HT106" s="161" t="str">
        <f t="shared" ca="1" si="231"/>
        <v/>
      </c>
      <c r="HU106" s="161" t="str">
        <f t="shared" ca="1" si="231"/>
        <v/>
      </c>
      <c r="HV106" s="161" t="str">
        <f t="shared" ca="1" si="231"/>
        <v/>
      </c>
      <c r="HW106" s="161" t="str">
        <f t="shared" ca="1" si="231"/>
        <v/>
      </c>
      <c r="HX106" s="161" t="str">
        <f t="shared" ca="1" si="231"/>
        <v/>
      </c>
      <c r="HY106" s="161" t="str">
        <f t="shared" ca="1" si="231"/>
        <v/>
      </c>
      <c r="HZ106" s="161">
        <f t="shared" ca="1" si="318"/>
        <v>0</v>
      </c>
      <c r="IA106" s="244">
        <f t="shared" ca="1" si="319"/>
        <v>0</v>
      </c>
    </row>
    <row r="107" spans="2:235">
      <c r="B107" s="129">
        <v>93</v>
      </c>
      <c r="C107" s="295"/>
      <c r="D107" s="296"/>
      <c r="E107" s="297"/>
      <c r="F107" s="298"/>
      <c r="G107" s="18"/>
      <c r="H107" s="3"/>
      <c r="I107" s="3"/>
      <c r="J107" s="4"/>
      <c r="K107" s="295"/>
      <c r="L107" s="296"/>
      <c r="M107" s="208"/>
      <c r="N107" s="19"/>
      <c r="O107" s="11"/>
      <c r="P107" s="19"/>
      <c r="Q107" s="11"/>
      <c r="R107" s="3"/>
      <c r="S107" s="5"/>
      <c r="T107" s="6"/>
      <c r="U107" s="1"/>
      <c r="V107" s="8"/>
      <c r="W107" s="2"/>
      <c r="X107" s="8"/>
      <c r="Y107" s="9"/>
      <c r="Z107" s="10"/>
      <c r="AA107" s="9"/>
      <c r="AB107" s="10"/>
      <c r="AC107" s="9"/>
      <c r="AD107" s="10"/>
      <c r="AE107" s="9"/>
      <c r="AF107" s="10"/>
      <c r="AG107" s="9"/>
      <c r="AH107" s="10"/>
      <c r="AI107" s="9"/>
      <c r="AJ107" s="15"/>
      <c r="AK107" s="16"/>
      <c r="AL107" s="15"/>
      <c r="AM107" s="16"/>
      <c r="AN107" s="15"/>
      <c r="AO107" s="16"/>
      <c r="AP107" s="15"/>
      <c r="AQ107" s="16"/>
      <c r="AR107" s="15"/>
      <c r="AS107" s="16"/>
      <c r="AT107" s="15"/>
      <c r="AU107" s="16"/>
      <c r="AV107" s="216"/>
      <c r="AW107" s="210"/>
      <c r="AX107" s="12"/>
      <c r="AY107" s="19"/>
      <c r="AZ107" s="226"/>
      <c r="BA107" s="211"/>
      <c r="BB107" s="214" t="str">
        <f t="shared" ca="1" si="182"/>
        <v/>
      </c>
      <c r="BC107" s="209"/>
      <c r="BD107" s="209"/>
      <c r="BE107" s="130">
        <f t="shared" ca="1" si="232"/>
        <v>0</v>
      </c>
      <c r="BF107" s="131"/>
      <c r="BG107" s="132" t="str">
        <f t="shared" ca="1" si="233"/>
        <v>○</v>
      </c>
      <c r="BH107" s="132" t="str">
        <f t="shared" ca="1" si="234"/>
        <v/>
      </c>
      <c r="BI107" s="132"/>
      <c r="BJ107" s="132" t="str">
        <f t="shared" ca="1" si="235"/>
        <v/>
      </c>
      <c r="BK107" s="132" t="str">
        <f t="shared" ca="1" si="236"/>
        <v>○</v>
      </c>
      <c r="BL107" s="132"/>
      <c r="BM107" s="132"/>
      <c r="BN107" s="132" t="str">
        <f t="shared" ca="1" si="237"/>
        <v/>
      </c>
      <c r="BO107" s="132" t="str">
        <f t="shared" ca="1" si="238"/>
        <v>○</v>
      </c>
      <c r="BP107" s="132" t="str">
        <f t="shared" ca="1" si="239"/>
        <v/>
      </c>
      <c r="BQ107" s="132"/>
      <c r="BR107" s="172"/>
      <c r="BS107" s="174"/>
      <c r="BT107" s="174"/>
      <c r="BU107" s="174"/>
      <c r="BV107" s="174"/>
      <c r="BW107" s="174"/>
      <c r="BX107" s="174"/>
      <c r="BY107" s="174"/>
      <c r="BZ107" s="174"/>
      <c r="CA107" s="174"/>
      <c r="CB107" s="174"/>
      <c r="CC107" s="174"/>
      <c r="CD107" s="174"/>
      <c r="CE107" s="175"/>
      <c r="CF107" s="26">
        <v>106</v>
      </c>
      <c r="CG107" s="136">
        <f t="shared" ca="1" si="240"/>
        <v>93</v>
      </c>
      <c r="CH107" s="289">
        <f t="shared" ca="1" si="241"/>
        <v>0</v>
      </c>
      <c r="CI107" s="290"/>
      <c r="CJ107" s="291">
        <f t="shared" ca="1" si="242"/>
        <v>0</v>
      </c>
      <c r="CK107" s="292"/>
      <c r="CL107" s="137">
        <f t="shared" ca="1" si="243"/>
        <v>0</v>
      </c>
      <c r="CM107" s="136">
        <f t="shared" ca="1" si="244"/>
        <v>0</v>
      </c>
      <c r="CN107" s="138">
        <f t="shared" ca="1" si="245"/>
        <v>0</v>
      </c>
      <c r="CO107" s="139">
        <f t="shared" ca="1" si="246"/>
        <v>0</v>
      </c>
      <c r="CP107" s="289">
        <f t="shared" ca="1" si="247"/>
        <v>0</v>
      </c>
      <c r="CQ107" s="290"/>
      <c r="CR107" s="241">
        <f t="shared" ca="1" si="248"/>
        <v>1</v>
      </c>
      <c r="CS107" s="140">
        <f t="shared" ca="1" si="249"/>
        <v>0</v>
      </c>
      <c r="CT107" s="256">
        <f t="shared" ca="1" si="183"/>
        <v>12</v>
      </c>
      <c r="CU107" s="141">
        <f t="shared" ca="1" si="250"/>
        <v>0</v>
      </c>
      <c r="CV107" s="142">
        <f t="shared" ca="1" si="251"/>
        <v>0</v>
      </c>
      <c r="CW107" s="143">
        <f t="shared" ca="1" si="252"/>
        <v>0</v>
      </c>
      <c r="CX107" s="143">
        <f t="shared" ca="1" si="184"/>
        <v>0</v>
      </c>
      <c r="CY107" s="257">
        <f t="shared" ca="1" si="253"/>
        <v>0</v>
      </c>
      <c r="CZ107" s="136">
        <f t="shared" ca="1" si="254"/>
        <v>0</v>
      </c>
      <c r="DA107" s="144">
        <f t="shared" ca="1" si="255"/>
        <v>0</v>
      </c>
      <c r="DB107" s="143">
        <f t="shared" ca="1" si="256"/>
        <v>0</v>
      </c>
      <c r="DC107" s="143">
        <f t="shared" ca="1" si="257"/>
        <v>0</v>
      </c>
      <c r="DD107" s="136">
        <f t="shared" ca="1" si="258"/>
        <v>0</v>
      </c>
      <c r="DE107" s="242">
        <f t="shared" ca="1" si="259"/>
        <v>0</v>
      </c>
      <c r="DF107" s="136">
        <f t="shared" ca="1" si="260"/>
        <v>0</v>
      </c>
      <c r="DG107" s="145">
        <f t="shared" ca="1" si="261"/>
        <v>0</v>
      </c>
      <c r="DH107" s="146">
        <f t="shared" ca="1" si="262"/>
        <v>0</v>
      </c>
      <c r="DI107" s="242">
        <f t="shared" ca="1" si="263"/>
        <v>0</v>
      </c>
      <c r="DJ107" s="147"/>
      <c r="DK107" s="148">
        <f t="shared" ca="1" si="264"/>
        <v>0</v>
      </c>
      <c r="DL107" s="148">
        <f t="shared" ca="1" si="265"/>
        <v>0</v>
      </c>
      <c r="DM107" s="149">
        <f t="shared" ca="1" si="266"/>
        <v>0</v>
      </c>
      <c r="DN107" s="150">
        <f t="shared" ca="1" si="267"/>
        <v>1</v>
      </c>
      <c r="DO107" s="147"/>
      <c r="DP107" s="151">
        <f t="shared" ca="1" si="268"/>
        <v>0</v>
      </c>
      <c r="DQ107" s="152">
        <f t="shared" ca="1" si="269"/>
        <v>0</v>
      </c>
      <c r="DR107" s="152">
        <f t="shared" ca="1" si="185"/>
        <v>0</v>
      </c>
      <c r="DS107" s="152" t="str">
        <f t="shared" ca="1" si="186"/>
        <v/>
      </c>
      <c r="DT107" s="152">
        <f t="shared" ca="1" si="187"/>
        <v>0</v>
      </c>
      <c r="DU107" s="152" t="str">
        <f t="shared" ca="1" si="188"/>
        <v/>
      </c>
      <c r="DV107" s="153"/>
      <c r="DW107" s="151">
        <f t="shared" ca="1" si="189"/>
        <v>0</v>
      </c>
      <c r="DX107" s="145">
        <f t="shared" ca="1" si="190"/>
        <v>0</v>
      </c>
      <c r="DY107" s="145">
        <f t="shared" ca="1" si="191"/>
        <v>0</v>
      </c>
      <c r="DZ107" s="145">
        <f t="shared" ca="1" si="192"/>
        <v>0</v>
      </c>
      <c r="EA107" s="145">
        <f t="shared" ca="1" si="193"/>
        <v>0</v>
      </c>
      <c r="EB107" s="145">
        <f t="shared" ca="1" si="194"/>
        <v>0</v>
      </c>
      <c r="EC107" s="145">
        <f t="shared" ca="1" si="195"/>
        <v>0</v>
      </c>
      <c r="ED107" s="145">
        <f t="shared" ca="1" si="196"/>
        <v>0</v>
      </c>
      <c r="EE107" s="145">
        <f t="shared" ca="1" si="197"/>
        <v>0</v>
      </c>
      <c r="EF107" s="145">
        <f t="shared" ca="1" si="198"/>
        <v>0</v>
      </c>
      <c r="EG107" s="145">
        <f t="shared" ca="1" si="199"/>
        <v>0</v>
      </c>
      <c r="EH107" s="145">
        <f t="shared" ca="1" si="200"/>
        <v>0</v>
      </c>
      <c r="EI107" s="152">
        <f t="shared" ca="1" si="270"/>
        <v>0</v>
      </c>
      <c r="EJ107" s="152">
        <f t="shared" ca="1" si="271"/>
        <v>0</v>
      </c>
      <c r="EK107" s="152">
        <f t="shared" ca="1" si="272"/>
        <v>0</v>
      </c>
      <c r="EL107" s="152">
        <f t="shared" ca="1" si="273"/>
        <v>0</v>
      </c>
      <c r="EM107" s="152">
        <f t="shared" ca="1" si="274"/>
        <v>0</v>
      </c>
      <c r="EN107" s="152">
        <f t="shared" ca="1" si="275"/>
        <v>0</v>
      </c>
      <c r="EO107" s="152">
        <f t="shared" ca="1" si="276"/>
        <v>0</v>
      </c>
      <c r="EP107" s="152">
        <f t="shared" ca="1" si="277"/>
        <v>0</v>
      </c>
      <c r="EQ107" s="152">
        <f t="shared" ca="1" si="278"/>
        <v>0</v>
      </c>
      <c r="ER107" s="152">
        <f t="shared" ca="1" si="279"/>
        <v>0</v>
      </c>
      <c r="ES107" s="152">
        <f t="shared" ca="1" si="280"/>
        <v>0</v>
      </c>
      <c r="ET107" s="152">
        <f t="shared" ca="1" si="281"/>
        <v>0</v>
      </c>
      <c r="EU107" s="154">
        <f t="shared" ca="1" si="201"/>
        <v>0</v>
      </c>
      <c r="EV107" s="152" t="str">
        <f t="shared" ca="1" si="202"/>
        <v/>
      </c>
      <c r="EW107" s="152" t="str">
        <f t="shared" ca="1" si="203"/>
        <v/>
      </c>
      <c r="EX107" s="152" t="str">
        <f t="shared" ca="1" si="204"/>
        <v/>
      </c>
      <c r="EY107" s="152" t="str">
        <f t="shared" ca="1" si="205"/>
        <v/>
      </c>
      <c r="EZ107" s="152" t="str">
        <f t="shared" ca="1" si="206"/>
        <v/>
      </c>
      <c r="FA107" s="152" t="str">
        <f t="shared" ca="1" si="207"/>
        <v/>
      </c>
      <c r="FB107" s="152" t="str">
        <f t="shared" ca="1" si="208"/>
        <v/>
      </c>
      <c r="FC107" s="152" t="str">
        <f t="shared" ca="1" si="209"/>
        <v/>
      </c>
      <c r="FD107" s="152" t="str">
        <f t="shared" ca="1" si="210"/>
        <v/>
      </c>
      <c r="FE107" s="152" t="str">
        <f t="shared" ca="1" si="211"/>
        <v/>
      </c>
      <c r="FF107" s="152" t="str">
        <f t="shared" ca="1" si="212"/>
        <v/>
      </c>
      <c r="FG107" s="152" t="str">
        <f t="shared" ca="1" si="213"/>
        <v/>
      </c>
      <c r="FH107" s="154">
        <f t="shared" ca="1" si="320"/>
        <v>0</v>
      </c>
      <c r="FI107" s="152">
        <f t="shared" ca="1" si="214"/>
        <v>0</v>
      </c>
      <c r="FJ107" s="153"/>
      <c r="FK107" s="152">
        <f t="shared" ca="1" si="282"/>
        <v>0</v>
      </c>
      <c r="FL107" s="152">
        <f t="shared" ca="1" si="283"/>
        <v>0</v>
      </c>
      <c r="FM107" s="152">
        <f t="shared" ca="1" si="284"/>
        <v>0</v>
      </c>
      <c r="FN107" s="152">
        <f t="shared" ca="1" si="285"/>
        <v>0</v>
      </c>
      <c r="FO107" s="153"/>
      <c r="FP107" s="158" t="str">
        <f t="shared" ca="1" si="286"/>
        <v/>
      </c>
      <c r="FQ107" s="243" t="str">
        <f t="shared" ca="1" si="287"/>
        <v/>
      </c>
      <c r="FR107" s="159" t="str">
        <f t="shared" ca="1" si="288"/>
        <v/>
      </c>
      <c r="FS107" s="160"/>
      <c r="FT107" s="161">
        <f t="shared" ca="1" si="289"/>
        <v>0</v>
      </c>
      <c r="FU107" s="162">
        <f t="shared" ca="1" si="290"/>
        <v>0</v>
      </c>
      <c r="FV107" s="162">
        <f t="shared" ca="1" si="291"/>
        <v>0</v>
      </c>
      <c r="FW107" s="162">
        <f t="shared" ca="1" si="292"/>
        <v>0</v>
      </c>
      <c r="FX107" s="162">
        <f t="shared" ca="1" si="293"/>
        <v>0</v>
      </c>
      <c r="FY107" s="162">
        <f t="shared" ca="1" si="294"/>
        <v>0</v>
      </c>
      <c r="FZ107" s="162">
        <f t="shared" ca="1" si="295"/>
        <v>0</v>
      </c>
      <c r="GA107" s="162">
        <f t="shared" ca="1" si="296"/>
        <v>0</v>
      </c>
      <c r="GB107" s="162">
        <f t="shared" ca="1" si="297"/>
        <v>0</v>
      </c>
      <c r="GC107" s="162">
        <f t="shared" ca="1" si="298"/>
        <v>0</v>
      </c>
      <c r="GD107" s="162">
        <f t="shared" ca="1" si="299"/>
        <v>0</v>
      </c>
      <c r="GE107" s="162">
        <f t="shared" ca="1" si="300"/>
        <v>0</v>
      </c>
      <c r="GF107" s="162">
        <f t="shared" ca="1" si="301"/>
        <v>0</v>
      </c>
      <c r="GG107" s="161">
        <f t="shared" ca="1" si="302"/>
        <v>0</v>
      </c>
      <c r="GH107" s="161">
        <f t="shared" ca="1" si="303"/>
        <v>0</v>
      </c>
      <c r="GI107" s="161">
        <f t="shared" ca="1" si="304"/>
        <v>0</v>
      </c>
      <c r="GJ107" s="161">
        <f t="shared" ca="1" si="305"/>
        <v>0</v>
      </c>
      <c r="GK107" s="161">
        <f t="shared" ca="1" si="306"/>
        <v>0</v>
      </c>
      <c r="GL107" s="157"/>
      <c r="GM107" s="163">
        <f t="shared" ca="1" si="215"/>
        <v>0</v>
      </c>
      <c r="GN107" s="163">
        <f t="shared" ca="1" si="216"/>
        <v>0</v>
      </c>
      <c r="GO107" s="163">
        <f t="shared" ca="1" si="217"/>
        <v>0</v>
      </c>
      <c r="GP107" s="163">
        <f t="shared" ca="1" si="218"/>
        <v>0</v>
      </c>
      <c r="GQ107" s="163">
        <f t="shared" ca="1" si="219"/>
        <v>0</v>
      </c>
      <c r="GR107" s="163">
        <f t="shared" ca="1" si="220"/>
        <v>0</v>
      </c>
      <c r="GS107" s="163">
        <f t="shared" ca="1" si="221"/>
        <v>0</v>
      </c>
      <c r="GT107" s="163">
        <f t="shared" ca="1" si="222"/>
        <v>0</v>
      </c>
      <c r="GU107" s="163">
        <f t="shared" ca="1" si="223"/>
        <v>0</v>
      </c>
      <c r="GV107" s="163">
        <f t="shared" ca="1" si="224"/>
        <v>0</v>
      </c>
      <c r="GW107" s="163">
        <f t="shared" ca="1" si="225"/>
        <v>0</v>
      </c>
      <c r="GX107" s="164">
        <f t="shared" ca="1" si="226"/>
        <v>0</v>
      </c>
      <c r="GY107" s="165">
        <f t="shared" ca="1" si="307"/>
        <v>0</v>
      </c>
      <c r="GZ107" s="165">
        <f t="shared" ca="1" si="308"/>
        <v>0</v>
      </c>
      <c r="HA107" s="166">
        <f t="shared" ca="1" si="309"/>
        <v>0</v>
      </c>
      <c r="HB107" s="245">
        <f t="shared" ca="1" si="310"/>
        <v>1</v>
      </c>
      <c r="HC107" s="166">
        <f t="shared" ca="1" si="311"/>
        <v>0</v>
      </c>
      <c r="HD107" s="167">
        <f t="shared" ca="1" si="227"/>
        <v>0</v>
      </c>
      <c r="HE107" s="168">
        <f t="shared" ca="1" si="228"/>
        <v>0</v>
      </c>
      <c r="HF107" s="169">
        <f t="shared" ca="1" si="229"/>
        <v>0</v>
      </c>
      <c r="HG107" s="170" t="str">
        <f t="shared" ca="1" si="312"/>
        <v/>
      </c>
      <c r="HH107" s="171">
        <f t="shared" ca="1" si="313"/>
        <v>0</v>
      </c>
      <c r="HI107" s="246" t="str">
        <f t="shared" ca="1" si="314"/>
        <v/>
      </c>
      <c r="HJ107" s="221">
        <f t="shared" ca="1" si="315"/>
        <v>0</v>
      </c>
      <c r="HK107" s="249">
        <f t="shared" ca="1" si="316"/>
        <v>1</v>
      </c>
      <c r="HL107" s="197">
        <f t="shared" ca="1" si="317"/>
        <v>0</v>
      </c>
      <c r="HN107" s="162" t="str">
        <f t="shared" ca="1" si="230"/>
        <v/>
      </c>
      <c r="HO107" s="161" t="str">
        <f t="shared" ca="1" si="230"/>
        <v/>
      </c>
      <c r="HP107" s="161" t="str">
        <f t="shared" ca="1" si="230"/>
        <v/>
      </c>
      <c r="HQ107" s="161" t="str">
        <f t="shared" ca="1" si="230"/>
        <v/>
      </c>
      <c r="HR107" s="161" t="str">
        <f t="shared" ca="1" si="230"/>
        <v/>
      </c>
      <c r="HS107" s="161" t="str">
        <f t="shared" ca="1" si="230"/>
        <v/>
      </c>
      <c r="HT107" s="161" t="str">
        <f t="shared" ca="1" si="231"/>
        <v/>
      </c>
      <c r="HU107" s="161" t="str">
        <f t="shared" ca="1" si="231"/>
        <v/>
      </c>
      <c r="HV107" s="161" t="str">
        <f t="shared" ca="1" si="231"/>
        <v/>
      </c>
      <c r="HW107" s="161" t="str">
        <f t="shared" ca="1" si="231"/>
        <v/>
      </c>
      <c r="HX107" s="161" t="str">
        <f t="shared" ca="1" si="231"/>
        <v/>
      </c>
      <c r="HY107" s="161" t="str">
        <f t="shared" ca="1" si="231"/>
        <v/>
      </c>
      <c r="HZ107" s="161">
        <f t="shared" ca="1" si="318"/>
        <v>0</v>
      </c>
      <c r="IA107" s="244">
        <f t="shared" ca="1" si="319"/>
        <v>0</v>
      </c>
    </row>
    <row r="108" spans="2:235">
      <c r="B108" s="129">
        <v>94</v>
      </c>
      <c r="C108" s="295"/>
      <c r="D108" s="296"/>
      <c r="E108" s="297"/>
      <c r="F108" s="298"/>
      <c r="G108" s="18"/>
      <c r="H108" s="3"/>
      <c r="I108" s="3"/>
      <c r="J108" s="4"/>
      <c r="K108" s="295"/>
      <c r="L108" s="296"/>
      <c r="M108" s="208"/>
      <c r="N108" s="19"/>
      <c r="O108" s="11"/>
      <c r="P108" s="19"/>
      <c r="Q108" s="11"/>
      <c r="R108" s="3"/>
      <c r="S108" s="5"/>
      <c r="T108" s="6"/>
      <c r="U108" s="1"/>
      <c r="V108" s="8"/>
      <c r="W108" s="2"/>
      <c r="X108" s="8"/>
      <c r="Y108" s="9"/>
      <c r="Z108" s="10"/>
      <c r="AA108" s="9"/>
      <c r="AB108" s="10"/>
      <c r="AC108" s="9"/>
      <c r="AD108" s="10"/>
      <c r="AE108" s="9"/>
      <c r="AF108" s="10"/>
      <c r="AG108" s="9"/>
      <c r="AH108" s="10"/>
      <c r="AI108" s="9"/>
      <c r="AJ108" s="15"/>
      <c r="AK108" s="16"/>
      <c r="AL108" s="15"/>
      <c r="AM108" s="16"/>
      <c r="AN108" s="15"/>
      <c r="AO108" s="16"/>
      <c r="AP108" s="15"/>
      <c r="AQ108" s="16"/>
      <c r="AR108" s="15"/>
      <c r="AS108" s="16"/>
      <c r="AT108" s="15"/>
      <c r="AU108" s="16"/>
      <c r="AV108" s="216"/>
      <c r="AW108" s="210"/>
      <c r="AX108" s="12"/>
      <c r="AY108" s="19"/>
      <c r="AZ108" s="226"/>
      <c r="BA108" s="211"/>
      <c r="BB108" s="214" t="str">
        <f t="shared" ca="1" si="182"/>
        <v/>
      </c>
      <c r="BC108" s="209"/>
      <c r="BD108" s="209"/>
      <c r="BE108" s="130">
        <f t="shared" ca="1" si="232"/>
        <v>0</v>
      </c>
      <c r="BF108" s="131"/>
      <c r="BG108" s="132" t="str">
        <f t="shared" ca="1" si="233"/>
        <v>○</v>
      </c>
      <c r="BH108" s="132" t="str">
        <f t="shared" ca="1" si="234"/>
        <v/>
      </c>
      <c r="BI108" s="132"/>
      <c r="BJ108" s="132" t="str">
        <f t="shared" ca="1" si="235"/>
        <v/>
      </c>
      <c r="BK108" s="132" t="str">
        <f t="shared" ca="1" si="236"/>
        <v>○</v>
      </c>
      <c r="BL108" s="132"/>
      <c r="BM108" s="132"/>
      <c r="BN108" s="132" t="str">
        <f t="shared" ca="1" si="237"/>
        <v/>
      </c>
      <c r="BO108" s="132" t="str">
        <f t="shared" ca="1" si="238"/>
        <v>○</v>
      </c>
      <c r="BP108" s="132" t="str">
        <f t="shared" ca="1" si="239"/>
        <v/>
      </c>
      <c r="BQ108" s="132"/>
      <c r="BR108" s="172"/>
      <c r="BS108" s="174"/>
      <c r="BT108" s="174"/>
      <c r="BU108" s="174"/>
      <c r="BV108" s="174"/>
      <c r="BW108" s="174"/>
      <c r="BX108" s="174"/>
      <c r="BY108" s="174"/>
      <c r="BZ108" s="174"/>
      <c r="CA108" s="174"/>
      <c r="CB108" s="174"/>
      <c r="CC108" s="174"/>
      <c r="CD108" s="174"/>
      <c r="CE108" s="175"/>
      <c r="CF108" s="26">
        <v>107</v>
      </c>
      <c r="CG108" s="136">
        <f t="shared" ca="1" si="240"/>
        <v>94</v>
      </c>
      <c r="CH108" s="289">
        <f t="shared" ca="1" si="241"/>
        <v>0</v>
      </c>
      <c r="CI108" s="290"/>
      <c r="CJ108" s="291">
        <f t="shared" ca="1" si="242"/>
        <v>0</v>
      </c>
      <c r="CK108" s="292"/>
      <c r="CL108" s="137">
        <f t="shared" ca="1" si="243"/>
        <v>0</v>
      </c>
      <c r="CM108" s="136">
        <f t="shared" ca="1" si="244"/>
        <v>0</v>
      </c>
      <c r="CN108" s="138">
        <f t="shared" ca="1" si="245"/>
        <v>0</v>
      </c>
      <c r="CO108" s="139">
        <f t="shared" ca="1" si="246"/>
        <v>0</v>
      </c>
      <c r="CP108" s="289">
        <f t="shared" ca="1" si="247"/>
        <v>0</v>
      </c>
      <c r="CQ108" s="290"/>
      <c r="CR108" s="241">
        <f t="shared" ca="1" si="248"/>
        <v>1</v>
      </c>
      <c r="CS108" s="140">
        <f t="shared" ca="1" si="249"/>
        <v>0</v>
      </c>
      <c r="CT108" s="256">
        <f t="shared" ca="1" si="183"/>
        <v>12</v>
      </c>
      <c r="CU108" s="141">
        <f t="shared" ca="1" si="250"/>
        <v>0</v>
      </c>
      <c r="CV108" s="142">
        <f t="shared" ca="1" si="251"/>
        <v>0</v>
      </c>
      <c r="CW108" s="143">
        <f t="shared" ca="1" si="252"/>
        <v>0</v>
      </c>
      <c r="CX108" s="143">
        <f t="shared" ca="1" si="184"/>
        <v>0</v>
      </c>
      <c r="CY108" s="257">
        <f t="shared" ca="1" si="253"/>
        <v>0</v>
      </c>
      <c r="CZ108" s="136">
        <f t="shared" ca="1" si="254"/>
        <v>0</v>
      </c>
      <c r="DA108" s="144">
        <f t="shared" ca="1" si="255"/>
        <v>0</v>
      </c>
      <c r="DB108" s="143">
        <f t="shared" ca="1" si="256"/>
        <v>0</v>
      </c>
      <c r="DC108" s="143">
        <f t="shared" ca="1" si="257"/>
        <v>0</v>
      </c>
      <c r="DD108" s="136">
        <f t="shared" ca="1" si="258"/>
        <v>0</v>
      </c>
      <c r="DE108" s="242">
        <f t="shared" ca="1" si="259"/>
        <v>0</v>
      </c>
      <c r="DF108" s="136">
        <f t="shared" ca="1" si="260"/>
        <v>0</v>
      </c>
      <c r="DG108" s="145">
        <f t="shared" ca="1" si="261"/>
        <v>0</v>
      </c>
      <c r="DH108" s="146">
        <f t="shared" ca="1" si="262"/>
        <v>0</v>
      </c>
      <c r="DI108" s="242">
        <f t="shared" ca="1" si="263"/>
        <v>0</v>
      </c>
      <c r="DJ108" s="147"/>
      <c r="DK108" s="148">
        <f t="shared" ca="1" si="264"/>
        <v>0</v>
      </c>
      <c r="DL108" s="148">
        <f t="shared" ca="1" si="265"/>
        <v>0</v>
      </c>
      <c r="DM108" s="149">
        <f t="shared" ca="1" si="266"/>
        <v>0</v>
      </c>
      <c r="DN108" s="150">
        <f t="shared" ca="1" si="267"/>
        <v>1</v>
      </c>
      <c r="DO108" s="147"/>
      <c r="DP108" s="151">
        <f t="shared" ca="1" si="268"/>
        <v>0</v>
      </c>
      <c r="DQ108" s="152">
        <f t="shared" ca="1" si="269"/>
        <v>0</v>
      </c>
      <c r="DR108" s="152">
        <f t="shared" ca="1" si="185"/>
        <v>0</v>
      </c>
      <c r="DS108" s="152" t="str">
        <f t="shared" ca="1" si="186"/>
        <v/>
      </c>
      <c r="DT108" s="152">
        <f t="shared" ca="1" si="187"/>
        <v>0</v>
      </c>
      <c r="DU108" s="152" t="str">
        <f t="shared" ca="1" si="188"/>
        <v/>
      </c>
      <c r="DV108" s="153"/>
      <c r="DW108" s="151">
        <f t="shared" ca="1" si="189"/>
        <v>0</v>
      </c>
      <c r="DX108" s="145">
        <f t="shared" ca="1" si="190"/>
        <v>0</v>
      </c>
      <c r="DY108" s="145">
        <f t="shared" ca="1" si="191"/>
        <v>0</v>
      </c>
      <c r="DZ108" s="145">
        <f t="shared" ca="1" si="192"/>
        <v>0</v>
      </c>
      <c r="EA108" s="145">
        <f t="shared" ca="1" si="193"/>
        <v>0</v>
      </c>
      <c r="EB108" s="145">
        <f t="shared" ca="1" si="194"/>
        <v>0</v>
      </c>
      <c r="EC108" s="145">
        <f t="shared" ca="1" si="195"/>
        <v>0</v>
      </c>
      <c r="ED108" s="145">
        <f t="shared" ca="1" si="196"/>
        <v>0</v>
      </c>
      <c r="EE108" s="145">
        <f t="shared" ca="1" si="197"/>
        <v>0</v>
      </c>
      <c r="EF108" s="145">
        <f t="shared" ca="1" si="198"/>
        <v>0</v>
      </c>
      <c r="EG108" s="145">
        <f t="shared" ca="1" si="199"/>
        <v>0</v>
      </c>
      <c r="EH108" s="145">
        <f t="shared" ca="1" si="200"/>
        <v>0</v>
      </c>
      <c r="EI108" s="152">
        <f t="shared" ca="1" si="270"/>
        <v>0</v>
      </c>
      <c r="EJ108" s="152">
        <f t="shared" ca="1" si="271"/>
        <v>0</v>
      </c>
      <c r="EK108" s="152">
        <f t="shared" ca="1" si="272"/>
        <v>0</v>
      </c>
      <c r="EL108" s="152">
        <f t="shared" ca="1" si="273"/>
        <v>0</v>
      </c>
      <c r="EM108" s="152">
        <f t="shared" ca="1" si="274"/>
        <v>0</v>
      </c>
      <c r="EN108" s="152">
        <f t="shared" ca="1" si="275"/>
        <v>0</v>
      </c>
      <c r="EO108" s="152">
        <f t="shared" ca="1" si="276"/>
        <v>0</v>
      </c>
      <c r="EP108" s="152">
        <f t="shared" ca="1" si="277"/>
        <v>0</v>
      </c>
      <c r="EQ108" s="152">
        <f t="shared" ca="1" si="278"/>
        <v>0</v>
      </c>
      <c r="ER108" s="152">
        <f t="shared" ca="1" si="279"/>
        <v>0</v>
      </c>
      <c r="ES108" s="152">
        <f t="shared" ca="1" si="280"/>
        <v>0</v>
      </c>
      <c r="ET108" s="152">
        <f t="shared" ca="1" si="281"/>
        <v>0</v>
      </c>
      <c r="EU108" s="154">
        <f t="shared" ca="1" si="201"/>
        <v>0</v>
      </c>
      <c r="EV108" s="152" t="str">
        <f t="shared" ca="1" si="202"/>
        <v/>
      </c>
      <c r="EW108" s="152" t="str">
        <f t="shared" ca="1" si="203"/>
        <v/>
      </c>
      <c r="EX108" s="152" t="str">
        <f t="shared" ca="1" si="204"/>
        <v/>
      </c>
      <c r="EY108" s="152" t="str">
        <f t="shared" ca="1" si="205"/>
        <v/>
      </c>
      <c r="EZ108" s="152" t="str">
        <f t="shared" ca="1" si="206"/>
        <v/>
      </c>
      <c r="FA108" s="152" t="str">
        <f t="shared" ca="1" si="207"/>
        <v/>
      </c>
      <c r="FB108" s="152" t="str">
        <f t="shared" ca="1" si="208"/>
        <v/>
      </c>
      <c r="FC108" s="152" t="str">
        <f t="shared" ca="1" si="209"/>
        <v/>
      </c>
      <c r="FD108" s="152" t="str">
        <f t="shared" ca="1" si="210"/>
        <v/>
      </c>
      <c r="FE108" s="152" t="str">
        <f t="shared" ca="1" si="211"/>
        <v/>
      </c>
      <c r="FF108" s="152" t="str">
        <f t="shared" ca="1" si="212"/>
        <v/>
      </c>
      <c r="FG108" s="152" t="str">
        <f t="shared" ca="1" si="213"/>
        <v/>
      </c>
      <c r="FH108" s="154">
        <f t="shared" ca="1" si="320"/>
        <v>0</v>
      </c>
      <c r="FI108" s="152">
        <f t="shared" ca="1" si="214"/>
        <v>0</v>
      </c>
      <c r="FJ108" s="153"/>
      <c r="FK108" s="152">
        <f t="shared" ca="1" si="282"/>
        <v>0</v>
      </c>
      <c r="FL108" s="152">
        <f t="shared" ca="1" si="283"/>
        <v>0</v>
      </c>
      <c r="FM108" s="152">
        <f t="shared" ca="1" si="284"/>
        <v>0</v>
      </c>
      <c r="FN108" s="152">
        <f t="shared" ca="1" si="285"/>
        <v>0</v>
      </c>
      <c r="FO108" s="153"/>
      <c r="FP108" s="158" t="str">
        <f t="shared" ca="1" si="286"/>
        <v/>
      </c>
      <c r="FQ108" s="243" t="str">
        <f t="shared" ca="1" si="287"/>
        <v/>
      </c>
      <c r="FR108" s="159" t="str">
        <f t="shared" ca="1" si="288"/>
        <v/>
      </c>
      <c r="FS108" s="160"/>
      <c r="FT108" s="161">
        <f t="shared" ca="1" si="289"/>
        <v>0</v>
      </c>
      <c r="FU108" s="162">
        <f t="shared" ca="1" si="290"/>
        <v>0</v>
      </c>
      <c r="FV108" s="162">
        <f t="shared" ca="1" si="291"/>
        <v>0</v>
      </c>
      <c r="FW108" s="162">
        <f t="shared" ca="1" si="292"/>
        <v>0</v>
      </c>
      <c r="FX108" s="162">
        <f t="shared" ca="1" si="293"/>
        <v>0</v>
      </c>
      <c r="FY108" s="162">
        <f t="shared" ca="1" si="294"/>
        <v>0</v>
      </c>
      <c r="FZ108" s="162">
        <f t="shared" ca="1" si="295"/>
        <v>0</v>
      </c>
      <c r="GA108" s="162">
        <f t="shared" ca="1" si="296"/>
        <v>0</v>
      </c>
      <c r="GB108" s="162">
        <f t="shared" ca="1" si="297"/>
        <v>0</v>
      </c>
      <c r="GC108" s="162">
        <f t="shared" ca="1" si="298"/>
        <v>0</v>
      </c>
      <c r="GD108" s="162">
        <f t="shared" ca="1" si="299"/>
        <v>0</v>
      </c>
      <c r="GE108" s="162">
        <f t="shared" ca="1" si="300"/>
        <v>0</v>
      </c>
      <c r="GF108" s="162">
        <f t="shared" ca="1" si="301"/>
        <v>0</v>
      </c>
      <c r="GG108" s="161">
        <f t="shared" ca="1" si="302"/>
        <v>0</v>
      </c>
      <c r="GH108" s="161">
        <f t="shared" ca="1" si="303"/>
        <v>0</v>
      </c>
      <c r="GI108" s="161">
        <f t="shared" ca="1" si="304"/>
        <v>0</v>
      </c>
      <c r="GJ108" s="161">
        <f t="shared" ca="1" si="305"/>
        <v>0</v>
      </c>
      <c r="GK108" s="161">
        <f t="shared" ca="1" si="306"/>
        <v>0</v>
      </c>
      <c r="GL108" s="157"/>
      <c r="GM108" s="163">
        <f t="shared" ca="1" si="215"/>
        <v>0</v>
      </c>
      <c r="GN108" s="163">
        <f t="shared" ca="1" si="216"/>
        <v>0</v>
      </c>
      <c r="GO108" s="163">
        <f t="shared" ca="1" si="217"/>
        <v>0</v>
      </c>
      <c r="GP108" s="163">
        <f t="shared" ca="1" si="218"/>
        <v>0</v>
      </c>
      <c r="GQ108" s="163">
        <f t="shared" ca="1" si="219"/>
        <v>0</v>
      </c>
      <c r="GR108" s="163">
        <f t="shared" ca="1" si="220"/>
        <v>0</v>
      </c>
      <c r="GS108" s="163">
        <f t="shared" ca="1" si="221"/>
        <v>0</v>
      </c>
      <c r="GT108" s="163">
        <f t="shared" ca="1" si="222"/>
        <v>0</v>
      </c>
      <c r="GU108" s="163">
        <f t="shared" ca="1" si="223"/>
        <v>0</v>
      </c>
      <c r="GV108" s="163">
        <f t="shared" ca="1" si="224"/>
        <v>0</v>
      </c>
      <c r="GW108" s="163">
        <f t="shared" ca="1" si="225"/>
        <v>0</v>
      </c>
      <c r="GX108" s="164">
        <f t="shared" ca="1" si="226"/>
        <v>0</v>
      </c>
      <c r="GY108" s="165">
        <f t="shared" ca="1" si="307"/>
        <v>0</v>
      </c>
      <c r="GZ108" s="165">
        <f t="shared" ca="1" si="308"/>
        <v>0</v>
      </c>
      <c r="HA108" s="166">
        <f t="shared" ca="1" si="309"/>
        <v>0</v>
      </c>
      <c r="HB108" s="245">
        <f t="shared" ca="1" si="310"/>
        <v>1</v>
      </c>
      <c r="HC108" s="166">
        <f t="shared" ca="1" si="311"/>
        <v>0</v>
      </c>
      <c r="HD108" s="167">
        <f t="shared" ca="1" si="227"/>
        <v>0</v>
      </c>
      <c r="HE108" s="168">
        <f t="shared" ca="1" si="228"/>
        <v>0</v>
      </c>
      <c r="HF108" s="169">
        <f t="shared" ca="1" si="229"/>
        <v>0</v>
      </c>
      <c r="HG108" s="170" t="str">
        <f t="shared" ca="1" si="312"/>
        <v/>
      </c>
      <c r="HH108" s="171">
        <f t="shared" ca="1" si="313"/>
        <v>0</v>
      </c>
      <c r="HI108" s="246" t="str">
        <f t="shared" ca="1" si="314"/>
        <v/>
      </c>
      <c r="HJ108" s="221">
        <f t="shared" ca="1" si="315"/>
        <v>0</v>
      </c>
      <c r="HK108" s="249">
        <f t="shared" ca="1" si="316"/>
        <v>1</v>
      </c>
      <c r="HL108" s="197">
        <f t="shared" ca="1" si="317"/>
        <v>0</v>
      </c>
      <c r="HN108" s="162" t="str">
        <f t="shared" ca="1" si="230"/>
        <v/>
      </c>
      <c r="HO108" s="161" t="str">
        <f t="shared" ca="1" si="230"/>
        <v/>
      </c>
      <c r="HP108" s="161" t="str">
        <f t="shared" ca="1" si="230"/>
        <v/>
      </c>
      <c r="HQ108" s="161" t="str">
        <f t="shared" ca="1" si="230"/>
        <v/>
      </c>
      <c r="HR108" s="161" t="str">
        <f t="shared" ca="1" si="230"/>
        <v/>
      </c>
      <c r="HS108" s="161" t="str">
        <f t="shared" ca="1" si="230"/>
        <v/>
      </c>
      <c r="HT108" s="161" t="str">
        <f t="shared" ca="1" si="231"/>
        <v/>
      </c>
      <c r="HU108" s="161" t="str">
        <f t="shared" ca="1" si="231"/>
        <v/>
      </c>
      <c r="HV108" s="161" t="str">
        <f t="shared" ca="1" si="231"/>
        <v/>
      </c>
      <c r="HW108" s="161" t="str">
        <f t="shared" ca="1" si="231"/>
        <v/>
      </c>
      <c r="HX108" s="161" t="str">
        <f t="shared" ca="1" si="231"/>
        <v/>
      </c>
      <c r="HY108" s="161" t="str">
        <f t="shared" ca="1" si="231"/>
        <v/>
      </c>
      <c r="HZ108" s="161">
        <f t="shared" ca="1" si="318"/>
        <v>0</v>
      </c>
      <c r="IA108" s="244">
        <f t="shared" ca="1" si="319"/>
        <v>0</v>
      </c>
    </row>
    <row r="109" spans="2:235">
      <c r="B109" s="129">
        <v>95</v>
      </c>
      <c r="C109" s="295"/>
      <c r="D109" s="296"/>
      <c r="E109" s="297"/>
      <c r="F109" s="298"/>
      <c r="G109" s="18"/>
      <c r="H109" s="3"/>
      <c r="I109" s="3"/>
      <c r="J109" s="4"/>
      <c r="K109" s="295"/>
      <c r="L109" s="296"/>
      <c r="M109" s="208"/>
      <c r="N109" s="19"/>
      <c r="O109" s="11"/>
      <c r="P109" s="19"/>
      <c r="Q109" s="11"/>
      <c r="R109" s="3"/>
      <c r="S109" s="5"/>
      <c r="T109" s="6"/>
      <c r="U109" s="1"/>
      <c r="V109" s="8"/>
      <c r="W109" s="2"/>
      <c r="X109" s="8"/>
      <c r="Y109" s="9"/>
      <c r="Z109" s="10"/>
      <c r="AA109" s="9"/>
      <c r="AB109" s="10"/>
      <c r="AC109" s="9"/>
      <c r="AD109" s="10"/>
      <c r="AE109" s="9"/>
      <c r="AF109" s="10"/>
      <c r="AG109" s="9"/>
      <c r="AH109" s="10"/>
      <c r="AI109" s="9"/>
      <c r="AJ109" s="15"/>
      <c r="AK109" s="16"/>
      <c r="AL109" s="15"/>
      <c r="AM109" s="16"/>
      <c r="AN109" s="15"/>
      <c r="AO109" s="16"/>
      <c r="AP109" s="15"/>
      <c r="AQ109" s="16"/>
      <c r="AR109" s="15"/>
      <c r="AS109" s="16"/>
      <c r="AT109" s="15"/>
      <c r="AU109" s="16"/>
      <c r="AV109" s="216"/>
      <c r="AW109" s="210"/>
      <c r="AX109" s="12"/>
      <c r="AY109" s="19"/>
      <c r="AZ109" s="226"/>
      <c r="BA109" s="211"/>
      <c r="BB109" s="214" t="str">
        <f t="shared" ca="1" si="182"/>
        <v/>
      </c>
      <c r="BC109" s="209"/>
      <c r="BD109" s="209"/>
      <c r="BE109" s="130">
        <f t="shared" ca="1" si="232"/>
        <v>0</v>
      </c>
      <c r="BF109" s="131"/>
      <c r="BG109" s="132" t="str">
        <f t="shared" ca="1" si="233"/>
        <v>○</v>
      </c>
      <c r="BH109" s="132" t="str">
        <f t="shared" ca="1" si="234"/>
        <v/>
      </c>
      <c r="BI109" s="132"/>
      <c r="BJ109" s="132" t="str">
        <f t="shared" ca="1" si="235"/>
        <v/>
      </c>
      <c r="BK109" s="132" t="str">
        <f t="shared" ca="1" si="236"/>
        <v>○</v>
      </c>
      <c r="BL109" s="132"/>
      <c r="BM109" s="132"/>
      <c r="BN109" s="132" t="str">
        <f t="shared" ca="1" si="237"/>
        <v/>
      </c>
      <c r="BO109" s="132" t="str">
        <f t="shared" ca="1" si="238"/>
        <v>○</v>
      </c>
      <c r="BP109" s="132" t="str">
        <f t="shared" ca="1" si="239"/>
        <v/>
      </c>
      <c r="BQ109" s="132"/>
      <c r="BR109" s="172"/>
      <c r="BS109" s="174"/>
      <c r="BT109" s="174"/>
      <c r="BU109" s="174"/>
      <c r="BV109" s="174"/>
      <c r="BW109" s="174"/>
      <c r="BX109" s="174"/>
      <c r="BY109" s="174"/>
      <c r="BZ109" s="174"/>
      <c r="CA109" s="174"/>
      <c r="CB109" s="174"/>
      <c r="CC109" s="174"/>
      <c r="CD109" s="174"/>
      <c r="CE109" s="175"/>
      <c r="CF109" s="26">
        <v>108</v>
      </c>
      <c r="CG109" s="136">
        <f t="shared" ca="1" si="240"/>
        <v>95</v>
      </c>
      <c r="CH109" s="289">
        <f t="shared" ca="1" si="241"/>
        <v>0</v>
      </c>
      <c r="CI109" s="290"/>
      <c r="CJ109" s="291">
        <f t="shared" ca="1" si="242"/>
        <v>0</v>
      </c>
      <c r="CK109" s="292"/>
      <c r="CL109" s="137">
        <f t="shared" ca="1" si="243"/>
        <v>0</v>
      </c>
      <c r="CM109" s="136">
        <f t="shared" ca="1" si="244"/>
        <v>0</v>
      </c>
      <c r="CN109" s="138">
        <f t="shared" ca="1" si="245"/>
        <v>0</v>
      </c>
      <c r="CO109" s="139">
        <f t="shared" ca="1" si="246"/>
        <v>0</v>
      </c>
      <c r="CP109" s="289">
        <f t="shared" ca="1" si="247"/>
        <v>0</v>
      </c>
      <c r="CQ109" s="290"/>
      <c r="CR109" s="241">
        <f t="shared" ca="1" si="248"/>
        <v>1</v>
      </c>
      <c r="CS109" s="140">
        <f t="shared" ca="1" si="249"/>
        <v>0</v>
      </c>
      <c r="CT109" s="256">
        <f t="shared" ca="1" si="183"/>
        <v>12</v>
      </c>
      <c r="CU109" s="141">
        <f t="shared" ca="1" si="250"/>
        <v>0</v>
      </c>
      <c r="CV109" s="142">
        <f t="shared" ca="1" si="251"/>
        <v>0</v>
      </c>
      <c r="CW109" s="143">
        <f t="shared" ca="1" si="252"/>
        <v>0</v>
      </c>
      <c r="CX109" s="143">
        <f t="shared" ca="1" si="184"/>
        <v>0</v>
      </c>
      <c r="CY109" s="257">
        <f t="shared" ca="1" si="253"/>
        <v>0</v>
      </c>
      <c r="CZ109" s="136">
        <f t="shared" ca="1" si="254"/>
        <v>0</v>
      </c>
      <c r="DA109" s="144">
        <f t="shared" ca="1" si="255"/>
        <v>0</v>
      </c>
      <c r="DB109" s="143">
        <f t="shared" ca="1" si="256"/>
        <v>0</v>
      </c>
      <c r="DC109" s="143">
        <f t="shared" ca="1" si="257"/>
        <v>0</v>
      </c>
      <c r="DD109" s="136">
        <f t="shared" ca="1" si="258"/>
        <v>0</v>
      </c>
      <c r="DE109" s="242">
        <f t="shared" ca="1" si="259"/>
        <v>0</v>
      </c>
      <c r="DF109" s="136">
        <f t="shared" ca="1" si="260"/>
        <v>0</v>
      </c>
      <c r="DG109" s="145">
        <f t="shared" ca="1" si="261"/>
        <v>0</v>
      </c>
      <c r="DH109" s="146">
        <f t="shared" ca="1" si="262"/>
        <v>0</v>
      </c>
      <c r="DI109" s="242">
        <f t="shared" ca="1" si="263"/>
        <v>0</v>
      </c>
      <c r="DJ109" s="147"/>
      <c r="DK109" s="148">
        <f t="shared" ca="1" si="264"/>
        <v>0</v>
      </c>
      <c r="DL109" s="148">
        <f t="shared" ca="1" si="265"/>
        <v>0</v>
      </c>
      <c r="DM109" s="149">
        <f t="shared" ca="1" si="266"/>
        <v>0</v>
      </c>
      <c r="DN109" s="150">
        <f t="shared" ca="1" si="267"/>
        <v>1</v>
      </c>
      <c r="DO109" s="147"/>
      <c r="DP109" s="151">
        <f t="shared" ca="1" si="268"/>
        <v>0</v>
      </c>
      <c r="DQ109" s="152">
        <f t="shared" ca="1" si="269"/>
        <v>0</v>
      </c>
      <c r="DR109" s="152">
        <f t="shared" ca="1" si="185"/>
        <v>0</v>
      </c>
      <c r="DS109" s="152" t="str">
        <f t="shared" ca="1" si="186"/>
        <v/>
      </c>
      <c r="DT109" s="152">
        <f t="shared" ca="1" si="187"/>
        <v>0</v>
      </c>
      <c r="DU109" s="152" t="str">
        <f t="shared" ca="1" si="188"/>
        <v/>
      </c>
      <c r="DV109" s="153"/>
      <c r="DW109" s="151">
        <f t="shared" ca="1" si="189"/>
        <v>0</v>
      </c>
      <c r="DX109" s="145">
        <f t="shared" ca="1" si="190"/>
        <v>0</v>
      </c>
      <c r="DY109" s="145">
        <f t="shared" ca="1" si="191"/>
        <v>0</v>
      </c>
      <c r="DZ109" s="145">
        <f t="shared" ca="1" si="192"/>
        <v>0</v>
      </c>
      <c r="EA109" s="145">
        <f t="shared" ca="1" si="193"/>
        <v>0</v>
      </c>
      <c r="EB109" s="145">
        <f t="shared" ca="1" si="194"/>
        <v>0</v>
      </c>
      <c r="EC109" s="145">
        <f t="shared" ca="1" si="195"/>
        <v>0</v>
      </c>
      <c r="ED109" s="145">
        <f t="shared" ca="1" si="196"/>
        <v>0</v>
      </c>
      <c r="EE109" s="145">
        <f t="shared" ca="1" si="197"/>
        <v>0</v>
      </c>
      <c r="EF109" s="145">
        <f t="shared" ca="1" si="198"/>
        <v>0</v>
      </c>
      <c r="EG109" s="145">
        <f t="shared" ca="1" si="199"/>
        <v>0</v>
      </c>
      <c r="EH109" s="145">
        <f t="shared" ca="1" si="200"/>
        <v>0</v>
      </c>
      <c r="EI109" s="152">
        <f t="shared" ca="1" si="270"/>
        <v>0</v>
      </c>
      <c r="EJ109" s="152">
        <f t="shared" ca="1" si="271"/>
        <v>0</v>
      </c>
      <c r="EK109" s="152">
        <f t="shared" ca="1" si="272"/>
        <v>0</v>
      </c>
      <c r="EL109" s="152">
        <f t="shared" ca="1" si="273"/>
        <v>0</v>
      </c>
      <c r="EM109" s="152">
        <f t="shared" ca="1" si="274"/>
        <v>0</v>
      </c>
      <c r="EN109" s="152">
        <f t="shared" ca="1" si="275"/>
        <v>0</v>
      </c>
      <c r="EO109" s="152">
        <f t="shared" ca="1" si="276"/>
        <v>0</v>
      </c>
      <c r="EP109" s="152">
        <f t="shared" ca="1" si="277"/>
        <v>0</v>
      </c>
      <c r="EQ109" s="152">
        <f t="shared" ca="1" si="278"/>
        <v>0</v>
      </c>
      <c r="ER109" s="152">
        <f t="shared" ca="1" si="279"/>
        <v>0</v>
      </c>
      <c r="ES109" s="152">
        <f t="shared" ca="1" si="280"/>
        <v>0</v>
      </c>
      <c r="ET109" s="152">
        <f t="shared" ca="1" si="281"/>
        <v>0</v>
      </c>
      <c r="EU109" s="154">
        <f t="shared" ca="1" si="201"/>
        <v>0</v>
      </c>
      <c r="EV109" s="152" t="str">
        <f t="shared" ca="1" si="202"/>
        <v/>
      </c>
      <c r="EW109" s="152" t="str">
        <f t="shared" ca="1" si="203"/>
        <v/>
      </c>
      <c r="EX109" s="152" t="str">
        <f t="shared" ca="1" si="204"/>
        <v/>
      </c>
      <c r="EY109" s="152" t="str">
        <f t="shared" ca="1" si="205"/>
        <v/>
      </c>
      <c r="EZ109" s="152" t="str">
        <f t="shared" ca="1" si="206"/>
        <v/>
      </c>
      <c r="FA109" s="152" t="str">
        <f t="shared" ca="1" si="207"/>
        <v/>
      </c>
      <c r="FB109" s="152" t="str">
        <f t="shared" ca="1" si="208"/>
        <v/>
      </c>
      <c r="FC109" s="152" t="str">
        <f t="shared" ca="1" si="209"/>
        <v/>
      </c>
      <c r="FD109" s="152" t="str">
        <f t="shared" ca="1" si="210"/>
        <v/>
      </c>
      <c r="FE109" s="152" t="str">
        <f t="shared" ca="1" si="211"/>
        <v/>
      </c>
      <c r="FF109" s="152" t="str">
        <f t="shared" ca="1" si="212"/>
        <v/>
      </c>
      <c r="FG109" s="152" t="str">
        <f t="shared" ca="1" si="213"/>
        <v/>
      </c>
      <c r="FH109" s="154">
        <f t="shared" ca="1" si="320"/>
        <v>0</v>
      </c>
      <c r="FI109" s="152">
        <f t="shared" ca="1" si="214"/>
        <v>0</v>
      </c>
      <c r="FJ109" s="153"/>
      <c r="FK109" s="152">
        <f t="shared" ca="1" si="282"/>
        <v>0</v>
      </c>
      <c r="FL109" s="152">
        <f t="shared" ca="1" si="283"/>
        <v>0</v>
      </c>
      <c r="FM109" s="152">
        <f t="shared" ca="1" si="284"/>
        <v>0</v>
      </c>
      <c r="FN109" s="152">
        <f t="shared" ca="1" si="285"/>
        <v>0</v>
      </c>
      <c r="FO109" s="153"/>
      <c r="FP109" s="158" t="str">
        <f t="shared" ca="1" si="286"/>
        <v/>
      </c>
      <c r="FQ109" s="243" t="str">
        <f t="shared" ca="1" si="287"/>
        <v/>
      </c>
      <c r="FR109" s="159" t="str">
        <f t="shared" ca="1" si="288"/>
        <v/>
      </c>
      <c r="FS109" s="160"/>
      <c r="FT109" s="161">
        <f t="shared" ca="1" si="289"/>
        <v>0</v>
      </c>
      <c r="FU109" s="162">
        <f t="shared" ca="1" si="290"/>
        <v>0</v>
      </c>
      <c r="FV109" s="162">
        <f t="shared" ca="1" si="291"/>
        <v>0</v>
      </c>
      <c r="FW109" s="162">
        <f t="shared" ca="1" si="292"/>
        <v>0</v>
      </c>
      <c r="FX109" s="162">
        <f t="shared" ca="1" si="293"/>
        <v>0</v>
      </c>
      <c r="FY109" s="162">
        <f t="shared" ca="1" si="294"/>
        <v>0</v>
      </c>
      <c r="FZ109" s="162">
        <f t="shared" ca="1" si="295"/>
        <v>0</v>
      </c>
      <c r="GA109" s="162">
        <f t="shared" ca="1" si="296"/>
        <v>0</v>
      </c>
      <c r="GB109" s="162">
        <f t="shared" ca="1" si="297"/>
        <v>0</v>
      </c>
      <c r="GC109" s="162">
        <f t="shared" ca="1" si="298"/>
        <v>0</v>
      </c>
      <c r="GD109" s="162">
        <f t="shared" ca="1" si="299"/>
        <v>0</v>
      </c>
      <c r="GE109" s="162">
        <f t="shared" ca="1" si="300"/>
        <v>0</v>
      </c>
      <c r="GF109" s="162">
        <f t="shared" ca="1" si="301"/>
        <v>0</v>
      </c>
      <c r="GG109" s="161">
        <f t="shared" ca="1" si="302"/>
        <v>0</v>
      </c>
      <c r="GH109" s="161">
        <f t="shared" ca="1" si="303"/>
        <v>0</v>
      </c>
      <c r="GI109" s="161">
        <f t="shared" ca="1" si="304"/>
        <v>0</v>
      </c>
      <c r="GJ109" s="161">
        <f t="shared" ca="1" si="305"/>
        <v>0</v>
      </c>
      <c r="GK109" s="161">
        <f t="shared" ca="1" si="306"/>
        <v>0</v>
      </c>
      <c r="GL109" s="157"/>
      <c r="GM109" s="163">
        <f t="shared" ca="1" si="215"/>
        <v>0</v>
      </c>
      <c r="GN109" s="163">
        <f t="shared" ca="1" si="216"/>
        <v>0</v>
      </c>
      <c r="GO109" s="163">
        <f t="shared" ca="1" si="217"/>
        <v>0</v>
      </c>
      <c r="GP109" s="163">
        <f t="shared" ca="1" si="218"/>
        <v>0</v>
      </c>
      <c r="GQ109" s="163">
        <f t="shared" ca="1" si="219"/>
        <v>0</v>
      </c>
      <c r="GR109" s="163">
        <f t="shared" ca="1" si="220"/>
        <v>0</v>
      </c>
      <c r="GS109" s="163">
        <f t="shared" ca="1" si="221"/>
        <v>0</v>
      </c>
      <c r="GT109" s="163">
        <f t="shared" ca="1" si="222"/>
        <v>0</v>
      </c>
      <c r="GU109" s="163">
        <f t="shared" ca="1" si="223"/>
        <v>0</v>
      </c>
      <c r="GV109" s="163">
        <f t="shared" ca="1" si="224"/>
        <v>0</v>
      </c>
      <c r="GW109" s="163">
        <f t="shared" ca="1" si="225"/>
        <v>0</v>
      </c>
      <c r="GX109" s="164">
        <f t="shared" ca="1" si="226"/>
        <v>0</v>
      </c>
      <c r="GY109" s="165">
        <f t="shared" ca="1" si="307"/>
        <v>0</v>
      </c>
      <c r="GZ109" s="165">
        <f t="shared" ca="1" si="308"/>
        <v>0</v>
      </c>
      <c r="HA109" s="166">
        <f t="shared" ca="1" si="309"/>
        <v>0</v>
      </c>
      <c r="HB109" s="245">
        <f t="shared" ca="1" si="310"/>
        <v>1</v>
      </c>
      <c r="HC109" s="166">
        <f t="shared" ca="1" si="311"/>
        <v>0</v>
      </c>
      <c r="HD109" s="167">
        <f t="shared" ca="1" si="227"/>
        <v>0</v>
      </c>
      <c r="HE109" s="168">
        <f t="shared" ca="1" si="228"/>
        <v>0</v>
      </c>
      <c r="HF109" s="169">
        <f t="shared" ca="1" si="229"/>
        <v>0</v>
      </c>
      <c r="HG109" s="170" t="str">
        <f t="shared" ca="1" si="312"/>
        <v/>
      </c>
      <c r="HH109" s="171">
        <f t="shared" ca="1" si="313"/>
        <v>0</v>
      </c>
      <c r="HI109" s="246" t="str">
        <f t="shared" ca="1" si="314"/>
        <v/>
      </c>
      <c r="HJ109" s="221">
        <f t="shared" ca="1" si="315"/>
        <v>0</v>
      </c>
      <c r="HK109" s="249">
        <f t="shared" ca="1" si="316"/>
        <v>1</v>
      </c>
      <c r="HL109" s="197">
        <f t="shared" ca="1" si="317"/>
        <v>0</v>
      </c>
      <c r="HN109" s="162" t="str">
        <f t="shared" ca="1" si="230"/>
        <v/>
      </c>
      <c r="HO109" s="161" t="str">
        <f t="shared" ca="1" si="230"/>
        <v/>
      </c>
      <c r="HP109" s="161" t="str">
        <f t="shared" ca="1" si="230"/>
        <v/>
      </c>
      <c r="HQ109" s="161" t="str">
        <f t="shared" ca="1" si="230"/>
        <v/>
      </c>
      <c r="HR109" s="161" t="str">
        <f t="shared" ca="1" si="230"/>
        <v/>
      </c>
      <c r="HS109" s="161" t="str">
        <f t="shared" ca="1" si="230"/>
        <v/>
      </c>
      <c r="HT109" s="161" t="str">
        <f t="shared" ca="1" si="231"/>
        <v/>
      </c>
      <c r="HU109" s="161" t="str">
        <f t="shared" ca="1" si="231"/>
        <v/>
      </c>
      <c r="HV109" s="161" t="str">
        <f t="shared" ca="1" si="231"/>
        <v/>
      </c>
      <c r="HW109" s="161" t="str">
        <f t="shared" ca="1" si="231"/>
        <v/>
      </c>
      <c r="HX109" s="161" t="str">
        <f t="shared" ca="1" si="231"/>
        <v/>
      </c>
      <c r="HY109" s="161" t="str">
        <f t="shared" ca="1" si="231"/>
        <v/>
      </c>
      <c r="HZ109" s="161">
        <f t="shared" ca="1" si="318"/>
        <v>0</v>
      </c>
      <c r="IA109" s="244">
        <f t="shared" ca="1" si="319"/>
        <v>0</v>
      </c>
    </row>
    <row r="110" spans="2:235">
      <c r="B110" s="129">
        <v>96</v>
      </c>
      <c r="C110" s="295"/>
      <c r="D110" s="296"/>
      <c r="E110" s="297"/>
      <c r="F110" s="298"/>
      <c r="G110" s="18"/>
      <c r="H110" s="3"/>
      <c r="I110" s="3"/>
      <c r="J110" s="4"/>
      <c r="K110" s="295"/>
      <c r="L110" s="296"/>
      <c r="M110" s="208"/>
      <c r="N110" s="19"/>
      <c r="O110" s="11"/>
      <c r="P110" s="19"/>
      <c r="Q110" s="11"/>
      <c r="R110" s="3"/>
      <c r="S110" s="5"/>
      <c r="T110" s="6"/>
      <c r="U110" s="1"/>
      <c r="V110" s="8"/>
      <c r="W110" s="2"/>
      <c r="X110" s="8"/>
      <c r="Y110" s="9"/>
      <c r="Z110" s="10"/>
      <c r="AA110" s="9"/>
      <c r="AB110" s="10"/>
      <c r="AC110" s="9"/>
      <c r="AD110" s="10"/>
      <c r="AE110" s="9"/>
      <c r="AF110" s="10"/>
      <c r="AG110" s="9"/>
      <c r="AH110" s="10"/>
      <c r="AI110" s="9"/>
      <c r="AJ110" s="15"/>
      <c r="AK110" s="16"/>
      <c r="AL110" s="15"/>
      <c r="AM110" s="16"/>
      <c r="AN110" s="15"/>
      <c r="AO110" s="16"/>
      <c r="AP110" s="15"/>
      <c r="AQ110" s="16"/>
      <c r="AR110" s="15"/>
      <c r="AS110" s="16"/>
      <c r="AT110" s="15"/>
      <c r="AU110" s="16"/>
      <c r="AV110" s="216"/>
      <c r="AW110" s="210"/>
      <c r="AX110" s="12"/>
      <c r="AY110" s="19"/>
      <c r="AZ110" s="226"/>
      <c r="BA110" s="211"/>
      <c r="BB110" s="214" t="str">
        <f t="shared" ca="1" si="182"/>
        <v/>
      </c>
      <c r="BC110" s="209"/>
      <c r="BD110" s="209"/>
      <c r="BE110" s="130">
        <f t="shared" ca="1" si="232"/>
        <v>0</v>
      </c>
      <c r="BF110" s="131"/>
      <c r="BG110" s="132" t="str">
        <f t="shared" ca="1" si="233"/>
        <v>○</v>
      </c>
      <c r="BH110" s="132" t="str">
        <f t="shared" ca="1" si="234"/>
        <v/>
      </c>
      <c r="BI110" s="132"/>
      <c r="BJ110" s="132" t="str">
        <f t="shared" ca="1" si="235"/>
        <v/>
      </c>
      <c r="BK110" s="132" t="str">
        <f t="shared" ca="1" si="236"/>
        <v>○</v>
      </c>
      <c r="BL110" s="132"/>
      <c r="BM110" s="132"/>
      <c r="BN110" s="132" t="str">
        <f t="shared" ca="1" si="237"/>
        <v/>
      </c>
      <c r="BO110" s="132" t="str">
        <f t="shared" ca="1" si="238"/>
        <v>○</v>
      </c>
      <c r="BP110" s="132" t="str">
        <f t="shared" ca="1" si="239"/>
        <v/>
      </c>
      <c r="BQ110" s="132"/>
      <c r="BR110" s="172"/>
      <c r="BS110" s="174"/>
      <c r="BT110" s="174"/>
      <c r="BU110" s="174"/>
      <c r="BV110" s="174"/>
      <c r="BW110" s="174"/>
      <c r="BX110" s="174"/>
      <c r="BY110" s="174"/>
      <c r="BZ110" s="174"/>
      <c r="CA110" s="174"/>
      <c r="CB110" s="174"/>
      <c r="CC110" s="174"/>
      <c r="CD110" s="174"/>
      <c r="CE110" s="175"/>
      <c r="CF110" s="26">
        <v>109</v>
      </c>
      <c r="CG110" s="136">
        <f t="shared" ca="1" si="240"/>
        <v>96</v>
      </c>
      <c r="CH110" s="289">
        <f t="shared" ca="1" si="241"/>
        <v>0</v>
      </c>
      <c r="CI110" s="290"/>
      <c r="CJ110" s="291">
        <f t="shared" ca="1" si="242"/>
        <v>0</v>
      </c>
      <c r="CK110" s="292"/>
      <c r="CL110" s="137">
        <f t="shared" ca="1" si="243"/>
        <v>0</v>
      </c>
      <c r="CM110" s="136">
        <f t="shared" ca="1" si="244"/>
        <v>0</v>
      </c>
      <c r="CN110" s="138">
        <f t="shared" ca="1" si="245"/>
        <v>0</v>
      </c>
      <c r="CO110" s="139">
        <f t="shared" ca="1" si="246"/>
        <v>0</v>
      </c>
      <c r="CP110" s="289">
        <f t="shared" ca="1" si="247"/>
        <v>0</v>
      </c>
      <c r="CQ110" s="290"/>
      <c r="CR110" s="241">
        <f t="shared" ca="1" si="248"/>
        <v>1</v>
      </c>
      <c r="CS110" s="140">
        <f t="shared" ca="1" si="249"/>
        <v>0</v>
      </c>
      <c r="CT110" s="256">
        <f t="shared" ca="1" si="183"/>
        <v>12</v>
      </c>
      <c r="CU110" s="141">
        <f t="shared" ca="1" si="250"/>
        <v>0</v>
      </c>
      <c r="CV110" s="142">
        <f t="shared" ca="1" si="251"/>
        <v>0</v>
      </c>
      <c r="CW110" s="143">
        <f t="shared" ca="1" si="252"/>
        <v>0</v>
      </c>
      <c r="CX110" s="143">
        <f t="shared" ca="1" si="184"/>
        <v>0</v>
      </c>
      <c r="CY110" s="257">
        <f t="shared" ca="1" si="253"/>
        <v>0</v>
      </c>
      <c r="CZ110" s="136">
        <f t="shared" ca="1" si="254"/>
        <v>0</v>
      </c>
      <c r="DA110" s="144">
        <f t="shared" ca="1" si="255"/>
        <v>0</v>
      </c>
      <c r="DB110" s="143">
        <f t="shared" ca="1" si="256"/>
        <v>0</v>
      </c>
      <c r="DC110" s="143">
        <f t="shared" ca="1" si="257"/>
        <v>0</v>
      </c>
      <c r="DD110" s="136">
        <f t="shared" ca="1" si="258"/>
        <v>0</v>
      </c>
      <c r="DE110" s="242">
        <f t="shared" ca="1" si="259"/>
        <v>0</v>
      </c>
      <c r="DF110" s="136">
        <f t="shared" ca="1" si="260"/>
        <v>0</v>
      </c>
      <c r="DG110" s="145">
        <f t="shared" ca="1" si="261"/>
        <v>0</v>
      </c>
      <c r="DH110" s="146">
        <f t="shared" ca="1" si="262"/>
        <v>0</v>
      </c>
      <c r="DI110" s="242">
        <f t="shared" ca="1" si="263"/>
        <v>0</v>
      </c>
      <c r="DJ110" s="147"/>
      <c r="DK110" s="148">
        <f t="shared" ca="1" si="264"/>
        <v>0</v>
      </c>
      <c r="DL110" s="148">
        <f t="shared" ca="1" si="265"/>
        <v>0</v>
      </c>
      <c r="DM110" s="149">
        <f t="shared" ca="1" si="266"/>
        <v>0</v>
      </c>
      <c r="DN110" s="150">
        <f t="shared" ca="1" si="267"/>
        <v>1</v>
      </c>
      <c r="DO110" s="147"/>
      <c r="DP110" s="151">
        <f t="shared" ca="1" si="268"/>
        <v>0</v>
      </c>
      <c r="DQ110" s="152">
        <f t="shared" ca="1" si="269"/>
        <v>0</v>
      </c>
      <c r="DR110" s="152">
        <f t="shared" ca="1" si="185"/>
        <v>0</v>
      </c>
      <c r="DS110" s="152" t="str">
        <f t="shared" ca="1" si="186"/>
        <v/>
      </c>
      <c r="DT110" s="152">
        <f t="shared" ca="1" si="187"/>
        <v>0</v>
      </c>
      <c r="DU110" s="152" t="str">
        <f t="shared" ca="1" si="188"/>
        <v/>
      </c>
      <c r="DV110" s="153"/>
      <c r="DW110" s="151">
        <f t="shared" ca="1" si="189"/>
        <v>0</v>
      </c>
      <c r="DX110" s="145">
        <f t="shared" ca="1" si="190"/>
        <v>0</v>
      </c>
      <c r="DY110" s="145">
        <f t="shared" ca="1" si="191"/>
        <v>0</v>
      </c>
      <c r="DZ110" s="145">
        <f t="shared" ca="1" si="192"/>
        <v>0</v>
      </c>
      <c r="EA110" s="145">
        <f t="shared" ca="1" si="193"/>
        <v>0</v>
      </c>
      <c r="EB110" s="145">
        <f t="shared" ca="1" si="194"/>
        <v>0</v>
      </c>
      <c r="EC110" s="145">
        <f t="shared" ca="1" si="195"/>
        <v>0</v>
      </c>
      <c r="ED110" s="145">
        <f t="shared" ca="1" si="196"/>
        <v>0</v>
      </c>
      <c r="EE110" s="145">
        <f t="shared" ca="1" si="197"/>
        <v>0</v>
      </c>
      <c r="EF110" s="145">
        <f t="shared" ca="1" si="198"/>
        <v>0</v>
      </c>
      <c r="EG110" s="145">
        <f t="shared" ca="1" si="199"/>
        <v>0</v>
      </c>
      <c r="EH110" s="145">
        <f t="shared" ca="1" si="200"/>
        <v>0</v>
      </c>
      <c r="EI110" s="152">
        <f t="shared" ca="1" si="270"/>
        <v>0</v>
      </c>
      <c r="EJ110" s="152">
        <f t="shared" ca="1" si="271"/>
        <v>0</v>
      </c>
      <c r="EK110" s="152">
        <f t="shared" ca="1" si="272"/>
        <v>0</v>
      </c>
      <c r="EL110" s="152">
        <f t="shared" ca="1" si="273"/>
        <v>0</v>
      </c>
      <c r="EM110" s="152">
        <f t="shared" ca="1" si="274"/>
        <v>0</v>
      </c>
      <c r="EN110" s="152">
        <f t="shared" ca="1" si="275"/>
        <v>0</v>
      </c>
      <c r="EO110" s="152">
        <f t="shared" ca="1" si="276"/>
        <v>0</v>
      </c>
      <c r="EP110" s="152">
        <f t="shared" ca="1" si="277"/>
        <v>0</v>
      </c>
      <c r="EQ110" s="152">
        <f t="shared" ca="1" si="278"/>
        <v>0</v>
      </c>
      <c r="ER110" s="152">
        <f t="shared" ca="1" si="279"/>
        <v>0</v>
      </c>
      <c r="ES110" s="152">
        <f t="shared" ca="1" si="280"/>
        <v>0</v>
      </c>
      <c r="ET110" s="152">
        <f t="shared" ca="1" si="281"/>
        <v>0</v>
      </c>
      <c r="EU110" s="154">
        <f t="shared" ca="1" si="201"/>
        <v>0</v>
      </c>
      <c r="EV110" s="152" t="str">
        <f t="shared" ca="1" si="202"/>
        <v/>
      </c>
      <c r="EW110" s="152" t="str">
        <f t="shared" ca="1" si="203"/>
        <v/>
      </c>
      <c r="EX110" s="152" t="str">
        <f t="shared" ca="1" si="204"/>
        <v/>
      </c>
      <c r="EY110" s="152" t="str">
        <f t="shared" ca="1" si="205"/>
        <v/>
      </c>
      <c r="EZ110" s="152" t="str">
        <f t="shared" ca="1" si="206"/>
        <v/>
      </c>
      <c r="FA110" s="152" t="str">
        <f t="shared" ca="1" si="207"/>
        <v/>
      </c>
      <c r="FB110" s="152" t="str">
        <f t="shared" ca="1" si="208"/>
        <v/>
      </c>
      <c r="FC110" s="152" t="str">
        <f t="shared" ca="1" si="209"/>
        <v/>
      </c>
      <c r="FD110" s="152" t="str">
        <f t="shared" ca="1" si="210"/>
        <v/>
      </c>
      <c r="FE110" s="152" t="str">
        <f t="shared" ca="1" si="211"/>
        <v/>
      </c>
      <c r="FF110" s="152" t="str">
        <f t="shared" ca="1" si="212"/>
        <v/>
      </c>
      <c r="FG110" s="152" t="str">
        <f t="shared" ca="1" si="213"/>
        <v/>
      </c>
      <c r="FH110" s="154">
        <f t="shared" ca="1" si="320"/>
        <v>0</v>
      </c>
      <c r="FI110" s="152">
        <f t="shared" ca="1" si="214"/>
        <v>0</v>
      </c>
      <c r="FJ110" s="153"/>
      <c r="FK110" s="152">
        <f t="shared" ca="1" si="282"/>
        <v>0</v>
      </c>
      <c r="FL110" s="152">
        <f t="shared" ca="1" si="283"/>
        <v>0</v>
      </c>
      <c r="FM110" s="152">
        <f t="shared" ca="1" si="284"/>
        <v>0</v>
      </c>
      <c r="FN110" s="152">
        <f t="shared" ca="1" si="285"/>
        <v>0</v>
      </c>
      <c r="FO110" s="153"/>
      <c r="FP110" s="158" t="str">
        <f t="shared" ca="1" si="286"/>
        <v/>
      </c>
      <c r="FQ110" s="243" t="str">
        <f t="shared" ca="1" si="287"/>
        <v/>
      </c>
      <c r="FR110" s="159" t="str">
        <f t="shared" ca="1" si="288"/>
        <v/>
      </c>
      <c r="FS110" s="160"/>
      <c r="FT110" s="161">
        <f t="shared" ca="1" si="289"/>
        <v>0</v>
      </c>
      <c r="FU110" s="162">
        <f t="shared" ca="1" si="290"/>
        <v>0</v>
      </c>
      <c r="FV110" s="162">
        <f t="shared" ca="1" si="291"/>
        <v>0</v>
      </c>
      <c r="FW110" s="162">
        <f t="shared" ca="1" si="292"/>
        <v>0</v>
      </c>
      <c r="FX110" s="162">
        <f t="shared" ca="1" si="293"/>
        <v>0</v>
      </c>
      <c r="FY110" s="162">
        <f t="shared" ca="1" si="294"/>
        <v>0</v>
      </c>
      <c r="FZ110" s="162">
        <f t="shared" ca="1" si="295"/>
        <v>0</v>
      </c>
      <c r="GA110" s="162">
        <f t="shared" ca="1" si="296"/>
        <v>0</v>
      </c>
      <c r="GB110" s="162">
        <f t="shared" ca="1" si="297"/>
        <v>0</v>
      </c>
      <c r="GC110" s="162">
        <f t="shared" ca="1" si="298"/>
        <v>0</v>
      </c>
      <c r="GD110" s="162">
        <f t="shared" ca="1" si="299"/>
        <v>0</v>
      </c>
      <c r="GE110" s="162">
        <f t="shared" ca="1" si="300"/>
        <v>0</v>
      </c>
      <c r="GF110" s="162">
        <f t="shared" ca="1" si="301"/>
        <v>0</v>
      </c>
      <c r="GG110" s="161">
        <f t="shared" ca="1" si="302"/>
        <v>0</v>
      </c>
      <c r="GH110" s="161">
        <f t="shared" ca="1" si="303"/>
        <v>0</v>
      </c>
      <c r="GI110" s="161">
        <f t="shared" ca="1" si="304"/>
        <v>0</v>
      </c>
      <c r="GJ110" s="161">
        <f t="shared" ca="1" si="305"/>
        <v>0</v>
      </c>
      <c r="GK110" s="161">
        <f t="shared" ca="1" si="306"/>
        <v>0</v>
      </c>
      <c r="GL110" s="157"/>
      <c r="GM110" s="163">
        <f t="shared" ca="1" si="215"/>
        <v>0</v>
      </c>
      <c r="GN110" s="163">
        <f t="shared" ca="1" si="216"/>
        <v>0</v>
      </c>
      <c r="GO110" s="163">
        <f t="shared" ca="1" si="217"/>
        <v>0</v>
      </c>
      <c r="GP110" s="163">
        <f t="shared" ca="1" si="218"/>
        <v>0</v>
      </c>
      <c r="GQ110" s="163">
        <f t="shared" ca="1" si="219"/>
        <v>0</v>
      </c>
      <c r="GR110" s="163">
        <f t="shared" ca="1" si="220"/>
        <v>0</v>
      </c>
      <c r="GS110" s="163">
        <f t="shared" ca="1" si="221"/>
        <v>0</v>
      </c>
      <c r="GT110" s="163">
        <f t="shared" ca="1" si="222"/>
        <v>0</v>
      </c>
      <c r="GU110" s="163">
        <f t="shared" ca="1" si="223"/>
        <v>0</v>
      </c>
      <c r="GV110" s="163">
        <f t="shared" ca="1" si="224"/>
        <v>0</v>
      </c>
      <c r="GW110" s="163">
        <f t="shared" ca="1" si="225"/>
        <v>0</v>
      </c>
      <c r="GX110" s="164">
        <f t="shared" ca="1" si="226"/>
        <v>0</v>
      </c>
      <c r="GY110" s="165">
        <f t="shared" ca="1" si="307"/>
        <v>0</v>
      </c>
      <c r="GZ110" s="165">
        <f t="shared" ca="1" si="308"/>
        <v>0</v>
      </c>
      <c r="HA110" s="166">
        <f t="shared" ca="1" si="309"/>
        <v>0</v>
      </c>
      <c r="HB110" s="245">
        <f t="shared" ca="1" si="310"/>
        <v>1</v>
      </c>
      <c r="HC110" s="166">
        <f t="shared" ca="1" si="311"/>
        <v>0</v>
      </c>
      <c r="HD110" s="167">
        <f t="shared" ca="1" si="227"/>
        <v>0</v>
      </c>
      <c r="HE110" s="168">
        <f t="shared" ca="1" si="228"/>
        <v>0</v>
      </c>
      <c r="HF110" s="169">
        <f t="shared" ca="1" si="229"/>
        <v>0</v>
      </c>
      <c r="HG110" s="170" t="str">
        <f t="shared" ca="1" si="312"/>
        <v/>
      </c>
      <c r="HH110" s="171">
        <f t="shared" ca="1" si="313"/>
        <v>0</v>
      </c>
      <c r="HI110" s="246" t="str">
        <f t="shared" ca="1" si="314"/>
        <v/>
      </c>
      <c r="HJ110" s="221">
        <f t="shared" ca="1" si="315"/>
        <v>0</v>
      </c>
      <c r="HK110" s="249">
        <f t="shared" ca="1" si="316"/>
        <v>1</v>
      </c>
      <c r="HL110" s="197">
        <f t="shared" ca="1" si="317"/>
        <v>0</v>
      </c>
      <c r="HN110" s="162" t="str">
        <f t="shared" ca="1" si="230"/>
        <v/>
      </c>
      <c r="HO110" s="161" t="str">
        <f t="shared" ca="1" si="230"/>
        <v/>
      </c>
      <c r="HP110" s="161" t="str">
        <f t="shared" ca="1" si="230"/>
        <v/>
      </c>
      <c r="HQ110" s="161" t="str">
        <f t="shared" ca="1" si="230"/>
        <v/>
      </c>
      <c r="HR110" s="161" t="str">
        <f t="shared" ca="1" si="230"/>
        <v/>
      </c>
      <c r="HS110" s="161" t="str">
        <f t="shared" ca="1" si="230"/>
        <v/>
      </c>
      <c r="HT110" s="161" t="str">
        <f t="shared" ca="1" si="231"/>
        <v/>
      </c>
      <c r="HU110" s="161" t="str">
        <f t="shared" ca="1" si="231"/>
        <v/>
      </c>
      <c r="HV110" s="161" t="str">
        <f t="shared" ca="1" si="231"/>
        <v/>
      </c>
      <c r="HW110" s="161" t="str">
        <f t="shared" ca="1" si="231"/>
        <v/>
      </c>
      <c r="HX110" s="161" t="str">
        <f t="shared" ca="1" si="231"/>
        <v/>
      </c>
      <c r="HY110" s="161" t="str">
        <f t="shared" ca="1" si="231"/>
        <v/>
      </c>
      <c r="HZ110" s="161">
        <f t="shared" ca="1" si="318"/>
        <v>0</v>
      </c>
      <c r="IA110" s="244">
        <f t="shared" ca="1" si="319"/>
        <v>0</v>
      </c>
    </row>
    <row r="111" spans="2:235">
      <c r="B111" s="129">
        <v>97</v>
      </c>
      <c r="C111" s="295"/>
      <c r="D111" s="296"/>
      <c r="E111" s="297"/>
      <c r="F111" s="298"/>
      <c r="G111" s="18"/>
      <c r="H111" s="3"/>
      <c r="I111" s="3"/>
      <c r="J111" s="4"/>
      <c r="K111" s="295"/>
      <c r="L111" s="296"/>
      <c r="M111" s="208"/>
      <c r="N111" s="19"/>
      <c r="O111" s="11"/>
      <c r="P111" s="19"/>
      <c r="Q111" s="11"/>
      <c r="R111" s="3"/>
      <c r="S111" s="5"/>
      <c r="T111" s="6"/>
      <c r="U111" s="1"/>
      <c r="V111" s="8"/>
      <c r="W111" s="2"/>
      <c r="X111" s="8"/>
      <c r="Y111" s="9"/>
      <c r="Z111" s="10"/>
      <c r="AA111" s="9"/>
      <c r="AB111" s="10"/>
      <c r="AC111" s="9"/>
      <c r="AD111" s="10"/>
      <c r="AE111" s="9"/>
      <c r="AF111" s="10"/>
      <c r="AG111" s="9"/>
      <c r="AH111" s="10"/>
      <c r="AI111" s="9"/>
      <c r="AJ111" s="15"/>
      <c r="AK111" s="16"/>
      <c r="AL111" s="15"/>
      <c r="AM111" s="16"/>
      <c r="AN111" s="15"/>
      <c r="AO111" s="16"/>
      <c r="AP111" s="15"/>
      <c r="AQ111" s="16"/>
      <c r="AR111" s="15"/>
      <c r="AS111" s="16"/>
      <c r="AT111" s="15"/>
      <c r="AU111" s="16"/>
      <c r="AV111" s="216"/>
      <c r="AW111" s="210"/>
      <c r="AX111" s="12"/>
      <c r="AY111" s="19"/>
      <c r="AZ111" s="226"/>
      <c r="BA111" s="211"/>
      <c r="BB111" s="214" t="str">
        <f t="shared" ca="1" si="182"/>
        <v/>
      </c>
      <c r="BC111" s="209"/>
      <c r="BD111" s="209"/>
      <c r="BE111" s="130">
        <f t="shared" ca="1" si="232"/>
        <v>0</v>
      </c>
      <c r="BF111" s="131"/>
      <c r="BG111" s="132" t="str">
        <f t="shared" ca="1" si="233"/>
        <v>○</v>
      </c>
      <c r="BH111" s="132" t="str">
        <f t="shared" ca="1" si="234"/>
        <v/>
      </c>
      <c r="BI111" s="132"/>
      <c r="BJ111" s="132" t="str">
        <f t="shared" ca="1" si="235"/>
        <v/>
      </c>
      <c r="BK111" s="132" t="str">
        <f t="shared" ca="1" si="236"/>
        <v>○</v>
      </c>
      <c r="BL111" s="132"/>
      <c r="BM111" s="132"/>
      <c r="BN111" s="132" t="str">
        <f t="shared" ca="1" si="237"/>
        <v/>
      </c>
      <c r="BO111" s="132" t="str">
        <f t="shared" ca="1" si="238"/>
        <v>○</v>
      </c>
      <c r="BP111" s="132" t="str">
        <f t="shared" ca="1" si="239"/>
        <v/>
      </c>
      <c r="BQ111" s="132"/>
      <c r="BR111" s="172"/>
      <c r="BS111" s="174"/>
      <c r="BT111" s="174"/>
      <c r="BU111" s="174"/>
      <c r="BV111" s="174"/>
      <c r="BW111" s="174"/>
      <c r="BX111" s="174"/>
      <c r="BY111" s="174"/>
      <c r="BZ111" s="174"/>
      <c r="CA111" s="174"/>
      <c r="CB111" s="174"/>
      <c r="CC111" s="174"/>
      <c r="CD111" s="174"/>
      <c r="CE111" s="175"/>
      <c r="CF111" s="26">
        <v>110</v>
      </c>
      <c r="CG111" s="136">
        <f t="shared" ca="1" si="240"/>
        <v>97</v>
      </c>
      <c r="CH111" s="289">
        <f t="shared" ca="1" si="241"/>
        <v>0</v>
      </c>
      <c r="CI111" s="290"/>
      <c r="CJ111" s="291">
        <f t="shared" ca="1" si="242"/>
        <v>0</v>
      </c>
      <c r="CK111" s="292"/>
      <c r="CL111" s="137">
        <f t="shared" ca="1" si="243"/>
        <v>0</v>
      </c>
      <c r="CM111" s="136">
        <f t="shared" ca="1" si="244"/>
        <v>0</v>
      </c>
      <c r="CN111" s="138">
        <f t="shared" ca="1" si="245"/>
        <v>0</v>
      </c>
      <c r="CO111" s="139">
        <f t="shared" ca="1" si="246"/>
        <v>0</v>
      </c>
      <c r="CP111" s="289">
        <f t="shared" ca="1" si="247"/>
        <v>0</v>
      </c>
      <c r="CQ111" s="290"/>
      <c r="CR111" s="241">
        <f t="shared" ca="1" si="248"/>
        <v>1</v>
      </c>
      <c r="CS111" s="140">
        <f t="shared" ca="1" si="249"/>
        <v>0</v>
      </c>
      <c r="CT111" s="256">
        <f t="shared" ref="CT111:CT142" ca="1" si="321">IF(HG111=1,IF(CW111/12*FH111&lt;=HH111,12,FH111),12)</f>
        <v>12</v>
      </c>
      <c r="CU111" s="141">
        <f t="shared" ca="1" si="250"/>
        <v>0</v>
      </c>
      <c r="CV111" s="142">
        <f t="shared" ca="1" si="251"/>
        <v>0</v>
      </c>
      <c r="CW111" s="143">
        <f t="shared" ca="1" si="252"/>
        <v>0</v>
      </c>
      <c r="CX111" s="143">
        <f t="shared" ref="CX111:CX142" ca="1" si="322">IF(HG111=1,IF(CW111/12*FH111&lt;=HH111,CW111,HH111),CW111/12*CT111)</f>
        <v>0</v>
      </c>
      <c r="CY111" s="257">
        <f t="shared" ca="1" si="253"/>
        <v>0</v>
      </c>
      <c r="CZ111" s="136">
        <f t="shared" ca="1" si="254"/>
        <v>0</v>
      </c>
      <c r="DA111" s="144">
        <f t="shared" ca="1" si="255"/>
        <v>0</v>
      </c>
      <c r="DB111" s="143">
        <f t="shared" ca="1" si="256"/>
        <v>0</v>
      </c>
      <c r="DC111" s="143">
        <f t="shared" ca="1" si="257"/>
        <v>0</v>
      </c>
      <c r="DD111" s="136">
        <f t="shared" ca="1" si="258"/>
        <v>0</v>
      </c>
      <c r="DE111" s="242">
        <f t="shared" ca="1" si="259"/>
        <v>0</v>
      </c>
      <c r="DF111" s="136">
        <f t="shared" ca="1" si="260"/>
        <v>0</v>
      </c>
      <c r="DG111" s="145">
        <f t="shared" ca="1" si="261"/>
        <v>0</v>
      </c>
      <c r="DH111" s="146">
        <f t="shared" ca="1" si="262"/>
        <v>0</v>
      </c>
      <c r="DI111" s="242">
        <f t="shared" ca="1" si="263"/>
        <v>0</v>
      </c>
      <c r="DJ111" s="147"/>
      <c r="DK111" s="148">
        <f t="shared" ca="1" si="264"/>
        <v>0</v>
      </c>
      <c r="DL111" s="148">
        <f t="shared" ca="1" si="265"/>
        <v>0</v>
      </c>
      <c r="DM111" s="149">
        <f t="shared" ca="1" si="266"/>
        <v>0</v>
      </c>
      <c r="DN111" s="150">
        <f t="shared" ca="1" si="267"/>
        <v>1</v>
      </c>
      <c r="DO111" s="147"/>
      <c r="DP111" s="151">
        <f t="shared" ca="1" si="268"/>
        <v>0</v>
      </c>
      <c r="DQ111" s="152">
        <f t="shared" ca="1" si="269"/>
        <v>0</v>
      </c>
      <c r="DR111" s="152">
        <f t="shared" ca="1" si="185"/>
        <v>0</v>
      </c>
      <c r="DS111" s="152" t="str">
        <f t="shared" ref="DS111:DS142" ca="1" si="323">IF(DD111="○",IF(HL111="○",1,""),"")</f>
        <v/>
      </c>
      <c r="DT111" s="152">
        <f t="shared" ref="DT111:DT142" ca="1" si="324">IF(DR111=1,IF(DS111=1,DQ111,0),0)</f>
        <v>0</v>
      </c>
      <c r="DU111" s="152" t="str">
        <f t="shared" ca="1" si="188"/>
        <v/>
      </c>
      <c r="DV111" s="153"/>
      <c r="DW111" s="151">
        <f t="shared" ca="1" si="189"/>
        <v>0</v>
      </c>
      <c r="DX111" s="145">
        <f t="shared" ca="1" si="190"/>
        <v>0</v>
      </c>
      <c r="DY111" s="145">
        <f t="shared" ca="1" si="191"/>
        <v>0</v>
      </c>
      <c r="DZ111" s="145">
        <f t="shared" ca="1" si="192"/>
        <v>0</v>
      </c>
      <c r="EA111" s="145">
        <f t="shared" ca="1" si="193"/>
        <v>0</v>
      </c>
      <c r="EB111" s="145">
        <f t="shared" ca="1" si="194"/>
        <v>0</v>
      </c>
      <c r="EC111" s="145">
        <f t="shared" ca="1" si="195"/>
        <v>0</v>
      </c>
      <c r="ED111" s="145">
        <f t="shared" ca="1" si="196"/>
        <v>0</v>
      </c>
      <c r="EE111" s="145">
        <f t="shared" ca="1" si="197"/>
        <v>0</v>
      </c>
      <c r="EF111" s="145">
        <f t="shared" ca="1" si="198"/>
        <v>0</v>
      </c>
      <c r="EG111" s="145">
        <f t="shared" ca="1" si="199"/>
        <v>0</v>
      </c>
      <c r="EH111" s="145">
        <f t="shared" ca="1" si="200"/>
        <v>0</v>
      </c>
      <c r="EI111" s="152">
        <f t="shared" ca="1" si="270"/>
        <v>0</v>
      </c>
      <c r="EJ111" s="152">
        <f t="shared" ca="1" si="271"/>
        <v>0</v>
      </c>
      <c r="EK111" s="152">
        <f t="shared" ca="1" si="272"/>
        <v>0</v>
      </c>
      <c r="EL111" s="152">
        <f t="shared" ca="1" si="273"/>
        <v>0</v>
      </c>
      <c r="EM111" s="152">
        <f t="shared" ca="1" si="274"/>
        <v>0</v>
      </c>
      <c r="EN111" s="152">
        <f t="shared" ca="1" si="275"/>
        <v>0</v>
      </c>
      <c r="EO111" s="152">
        <f t="shared" ca="1" si="276"/>
        <v>0</v>
      </c>
      <c r="EP111" s="152">
        <f t="shared" ca="1" si="277"/>
        <v>0</v>
      </c>
      <c r="EQ111" s="152">
        <f t="shared" ca="1" si="278"/>
        <v>0</v>
      </c>
      <c r="ER111" s="152">
        <f t="shared" ca="1" si="279"/>
        <v>0</v>
      </c>
      <c r="ES111" s="152">
        <f t="shared" ca="1" si="280"/>
        <v>0</v>
      </c>
      <c r="ET111" s="152">
        <f t="shared" ca="1" si="281"/>
        <v>0</v>
      </c>
      <c r="EU111" s="154">
        <f t="shared" ref="EU111:EU142" ca="1" si="325">COUNTIF(EI111:ET111,"3/3")+COUNTIF(EI111:ET111,"2/3")+COUNTIF(EI111:ET111,"1/3")+COUNTIF(EI111:ET111,"1/4")</f>
        <v>0</v>
      </c>
      <c r="EV111" s="152" t="str">
        <f t="shared" ref="EV111:EV142" ca="1" si="326">IF(OR(GM111="入学",GM111="在籍",GM111="家計急変",GM111="留学",GM111="編入学",GM111="退学",GM111="除籍",GM111="卒業",GM111="支援停止",GM111="認定取消",GM111="編入学○",GM111="早期卒業",GM111="支援終了",GM111="停学終了",GM111="次年度扱"),EI111,"")</f>
        <v/>
      </c>
      <c r="EW111" s="152" t="str">
        <f t="shared" ref="EW111:EW142" ca="1" si="327">IF(OR(GN111="入学",GN111="在籍",GN111="家計急変",GN111="留学",GN111="編入学",GN111="退学",GN111="除籍",GN111="卒業",GN111="支援停止",GN111="認定取消",GN111="編入学○",GN111="早期卒業",GN111="支援終了",GN111="停学終了",GN111="次年度扱"),EJ111,"")</f>
        <v/>
      </c>
      <c r="EX111" s="152" t="str">
        <f t="shared" ref="EX111:EX142" ca="1" si="328">IF(OR(GO111="入学",GO111="在籍",GO111="家計急変",GO111="留学",GO111="編入学",GO111="退学",GO111="除籍",GO111="卒業",GO111="支援停止",GO111="認定取消",GO111="編入学○",GO111="早期卒業",GO111="支援終了",GO111="停学終了",GO111="次年度扱"),EK111,"")</f>
        <v/>
      </c>
      <c r="EY111" s="152" t="str">
        <f t="shared" ref="EY111:EY142" ca="1" si="329">IF(OR(GP111="入学",GP111="在籍",GP111="家計急変",GP111="留学",GP111="編入学",GP111="退学",GP111="除籍",GP111="卒業",GP111="支援停止",GP111="認定取消",GP111="編入学○",GP111="早期卒業",GP111="支援終了",GP111="停学終了",GP111="次年度扱"),EL111,"")</f>
        <v/>
      </c>
      <c r="EZ111" s="152" t="str">
        <f t="shared" ref="EZ111:EZ142" ca="1" si="330">IF(OR(GQ111="入学",GQ111="在籍",GQ111="家計急変",GQ111="留学",GQ111="編入学",GQ111="退学",GQ111="除籍",GQ111="卒業",GQ111="支援停止",GQ111="認定取消",GQ111="編入学○",GQ111="早期卒業",GQ111="支援終了",GQ111="停学終了",GQ111="次年度扱"),EM111,"")</f>
        <v/>
      </c>
      <c r="FA111" s="152" t="str">
        <f t="shared" ref="FA111:FA142" ca="1" si="331">IF(OR(GR111="入学",GR111="在籍",GR111="家計急変",GR111="留学",GR111="編入学",GR111="退学",GR111="除籍",GR111="卒業",GR111="支援停止",GR111="認定取消",GR111="編入学○",GR111="早期卒業",GR111="支援終了",GR111="停学終了",GR111="次年度扱"),EN111,"")</f>
        <v/>
      </c>
      <c r="FB111" s="152" t="str">
        <f t="shared" ref="FB111:FB142" ca="1" si="332">IF(OR(GS111="入学",GS111="在籍",GS111="家計急変",GS111="留学",GS111="編入学",GS111="退学",GS111="除籍",GS111="卒業",GS111="支援停止",GS111="認定取消",GS111="編入学○",GS111="早期卒業",GS111="支援終了",GS111="停学終了",GS111="次年度扱"),EO111,"")</f>
        <v/>
      </c>
      <c r="FC111" s="152" t="str">
        <f t="shared" ref="FC111:FC142" ca="1" si="333">IF(OR(GT111="入学",GT111="在籍",GT111="家計急変",GT111="留学",GT111="編入学",GT111="退学",GT111="除籍",GT111="卒業",GT111="支援停止",GT111="認定取消",GT111="編入学○",GT111="早期卒業",GT111="支援終了",GT111="停学終了",GT111="次年度扱"),EP111,"")</f>
        <v/>
      </c>
      <c r="FD111" s="152" t="str">
        <f t="shared" ref="FD111:FD142" ca="1" si="334">IF(OR(GU111="入学",GU111="在籍",GU111="家計急変",GU111="留学",GU111="編入学",GU111="退学",GU111="除籍",GU111="卒業",GU111="支援停止",GU111="認定取消",GU111="編入学○",GU111="早期卒業",GU111="支援終了",GU111="停学終了",GU111="次年度扱"),EQ111,"")</f>
        <v/>
      </c>
      <c r="FE111" s="152" t="str">
        <f t="shared" ref="FE111:FE142" ca="1" si="335">IF(OR(GV111="入学",GV111="在籍",GV111="家計急変",GV111="留学",GV111="編入学",GV111="退学",GV111="除籍",GV111="卒業",GV111="支援停止",GV111="認定取消",GV111="編入学○",GV111="早期卒業",GV111="支援終了",GV111="停学終了",GV111="次年度扱"),ER111,"")</f>
        <v/>
      </c>
      <c r="FF111" s="152" t="str">
        <f t="shared" ref="FF111:FF142" ca="1" si="336">IF(OR(GW111="入学",GW111="在籍",GW111="家計急変",GW111="留学",GW111="編入学",GW111="退学",GW111="除籍",GW111="卒業",GW111="支援停止",GW111="認定取消",GW111="編入学○",GW111="早期卒業",GW111="支援終了",GW111="停学終了",GW111="次年度扱"),ES111,"")</f>
        <v/>
      </c>
      <c r="FG111" s="152" t="str">
        <f t="shared" ref="FG111:FG142" ca="1" si="337">IF(OR(GX111="入学",GX111="在籍",GX111="家計急変",GX111="留学",GX111="編入学",GX111="退学",GX111="除籍",GX111="卒業",GX111="支援停止",GX111="認定取消",GX111="編入学○",GX111="早期卒業",GX111="支援終了",GX111="停学終了",GX111="次年度扱"),ET111,"")</f>
        <v/>
      </c>
      <c r="FH111" s="154">
        <f t="shared" ca="1" si="320"/>
        <v>0</v>
      </c>
      <c r="FI111" s="152">
        <f t="shared" ref="FI111:FI142" ca="1" si="338">IF(EU111=GY111,0,1)</f>
        <v>0</v>
      </c>
      <c r="FJ111" s="153"/>
      <c r="FK111" s="152">
        <f t="shared" ca="1" si="282"/>
        <v>0</v>
      </c>
      <c r="FL111" s="152">
        <f t="shared" ca="1" si="283"/>
        <v>0</v>
      </c>
      <c r="FM111" s="152">
        <f t="shared" ca="1" si="284"/>
        <v>0</v>
      </c>
      <c r="FN111" s="152">
        <f t="shared" ca="1" si="285"/>
        <v>0</v>
      </c>
      <c r="FO111" s="153"/>
      <c r="FP111" s="158" t="str">
        <f t="shared" ca="1" si="286"/>
        <v/>
      </c>
      <c r="FQ111" s="243" t="str">
        <f t="shared" ca="1" si="287"/>
        <v/>
      </c>
      <c r="FR111" s="159" t="str">
        <f t="shared" ca="1" si="288"/>
        <v/>
      </c>
      <c r="FS111" s="160"/>
      <c r="FT111" s="161">
        <f t="shared" ca="1" si="289"/>
        <v>0</v>
      </c>
      <c r="FU111" s="162">
        <f t="shared" ca="1" si="290"/>
        <v>0</v>
      </c>
      <c r="FV111" s="162">
        <f t="shared" ca="1" si="291"/>
        <v>0</v>
      </c>
      <c r="FW111" s="162">
        <f t="shared" ca="1" si="292"/>
        <v>0</v>
      </c>
      <c r="FX111" s="162">
        <f t="shared" ca="1" si="293"/>
        <v>0</v>
      </c>
      <c r="FY111" s="162">
        <f t="shared" ca="1" si="294"/>
        <v>0</v>
      </c>
      <c r="FZ111" s="162">
        <f t="shared" ca="1" si="295"/>
        <v>0</v>
      </c>
      <c r="GA111" s="162">
        <f t="shared" ca="1" si="296"/>
        <v>0</v>
      </c>
      <c r="GB111" s="162">
        <f t="shared" ca="1" si="297"/>
        <v>0</v>
      </c>
      <c r="GC111" s="162">
        <f t="shared" ca="1" si="298"/>
        <v>0</v>
      </c>
      <c r="GD111" s="162">
        <f t="shared" ca="1" si="299"/>
        <v>0</v>
      </c>
      <c r="GE111" s="162">
        <f t="shared" ca="1" si="300"/>
        <v>0</v>
      </c>
      <c r="GF111" s="162">
        <f t="shared" ca="1" si="301"/>
        <v>0</v>
      </c>
      <c r="GG111" s="161">
        <f t="shared" ca="1" si="302"/>
        <v>0</v>
      </c>
      <c r="GH111" s="161">
        <f t="shared" ca="1" si="303"/>
        <v>0</v>
      </c>
      <c r="GI111" s="161">
        <f t="shared" ca="1" si="304"/>
        <v>0</v>
      </c>
      <c r="GJ111" s="161">
        <f t="shared" ca="1" si="305"/>
        <v>0</v>
      </c>
      <c r="GK111" s="161">
        <f t="shared" ca="1" si="306"/>
        <v>0</v>
      </c>
      <c r="GL111" s="157"/>
      <c r="GM111" s="163">
        <f t="shared" ca="1" si="215"/>
        <v>0</v>
      </c>
      <c r="GN111" s="163">
        <f t="shared" ca="1" si="216"/>
        <v>0</v>
      </c>
      <c r="GO111" s="163">
        <f t="shared" ca="1" si="217"/>
        <v>0</v>
      </c>
      <c r="GP111" s="163">
        <f t="shared" ca="1" si="218"/>
        <v>0</v>
      </c>
      <c r="GQ111" s="163">
        <f t="shared" ca="1" si="219"/>
        <v>0</v>
      </c>
      <c r="GR111" s="163">
        <f t="shared" ca="1" si="220"/>
        <v>0</v>
      </c>
      <c r="GS111" s="163">
        <f t="shared" ca="1" si="221"/>
        <v>0</v>
      </c>
      <c r="GT111" s="163">
        <f t="shared" ca="1" si="222"/>
        <v>0</v>
      </c>
      <c r="GU111" s="163">
        <f t="shared" ca="1" si="223"/>
        <v>0</v>
      </c>
      <c r="GV111" s="163">
        <f t="shared" ca="1" si="224"/>
        <v>0</v>
      </c>
      <c r="GW111" s="163">
        <f t="shared" ca="1" si="225"/>
        <v>0</v>
      </c>
      <c r="GX111" s="164">
        <f t="shared" ca="1" si="226"/>
        <v>0</v>
      </c>
      <c r="GY111" s="165">
        <f t="shared" ca="1" si="307"/>
        <v>0</v>
      </c>
      <c r="GZ111" s="165">
        <f t="shared" ca="1" si="308"/>
        <v>0</v>
      </c>
      <c r="HA111" s="166">
        <f t="shared" ca="1" si="309"/>
        <v>0</v>
      </c>
      <c r="HB111" s="245">
        <f t="shared" ca="1" si="310"/>
        <v>1</v>
      </c>
      <c r="HC111" s="166">
        <f t="shared" ca="1" si="311"/>
        <v>0</v>
      </c>
      <c r="HD111" s="167">
        <f t="shared" ca="1" si="227"/>
        <v>0</v>
      </c>
      <c r="HE111" s="168">
        <f t="shared" ca="1" si="228"/>
        <v>0</v>
      </c>
      <c r="HF111" s="169">
        <f t="shared" ca="1" si="229"/>
        <v>0</v>
      </c>
      <c r="HG111" s="170" t="str">
        <f t="shared" ca="1" si="312"/>
        <v/>
      </c>
      <c r="HH111" s="171">
        <f t="shared" ca="1" si="313"/>
        <v>0</v>
      </c>
      <c r="HI111" s="246" t="str">
        <f t="shared" ca="1" si="314"/>
        <v/>
      </c>
      <c r="HJ111" s="221">
        <f t="shared" ca="1" si="315"/>
        <v>0</v>
      </c>
      <c r="HK111" s="249">
        <f t="shared" ca="1" si="316"/>
        <v>1</v>
      </c>
      <c r="HL111" s="197">
        <f t="shared" ca="1" si="317"/>
        <v>0</v>
      </c>
      <c r="HN111" s="162" t="str">
        <f t="shared" ref="HN111:HS142" ca="1" si="339">IF(OR(GM111="入学",GM111="在籍",GM111="家計急変",GM111="留学",GM111="編入学",GM111="退学",GM111="除籍",GM111="卒業",GM111="支援停止",GM111="認定取消",GM111="編入学○",GM111="早期卒業",GM111="支援終了",GM111="停学終了",),FT111,"")</f>
        <v/>
      </c>
      <c r="HO111" s="161" t="str">
        <f t="shared" ca="1" si="339"/>
        <v/>
      </c>
      <c r="HP111" s="161" t="str">
        <f t="shared" ca="1" si="339"/>
        <v/>
      </c>
      <c r="HQ111" s="161" t="str">
        <f t="shared" ca="1" si="339"/>
        <v/>
      </c>
      <c r="HR111" s="161" t="str">
        <f t="shared" ca="1" si="339"/>
        <v/>
      </c>
      <c r="HS111" s="161" t="str">
        <f t="shared" ca="1" si="339"/>
        <v/>
      </c>
      <c r="HT111" s="161" t="str">
        <f t="shared" ref="HT111:HY142" ca="1" si="340">IF(OR(GS111="入学",GS111="在籍",GS111="家計急変",GS111="留学",GS111="編入学",GS111="退学",GS111="除籍",GS111="卒業",GS111="支援停止",GS111="認定取消",GS111="編入学○",GS111="早期卒業",GS111="支援終了",GS111="停学終了",),GA111,"")</f>
        <v/>
      </c>
      <c r="HU111" s="161" t="str">
        <f t="shared" ca="1" si="340"/>
        <v/>
      </c>
      <c r="HV111" s="161" t="str">
        <f t="shared" ca="1" si="340"/>
        <v/>
      </c>
      <c r="HW111" s="161" t="str">
        <f t="shared" ca="1" si="340"/>
        <v/>
      </c>
      <c r="HX111" s="161" t="str">
        <f t="shared" ca="1" si="340"/>
        <v/>
      </c>
      <c r="HY111" s="161" t="str">
        <f t="shared" ca="1" si="340"/>
        <v/>
      </c>
      <c r="HZ111" s="161">
        <f t="shared" ca="1" si="318"/>
        <v>0</v>
      </c>
      <c r="IA111" s="244">
        <f t="shared" ca="1" si="319"/>
        <v>0</v>
      </c>
    </row>
    <row r="112" spans="2:235">
      <c r="B112" s="129">
        <v>98</v>
      </c>
      <c r="C112" s="295"/>
      <c r="D112" s="296"/>
      <c r="E112" s="297"/>
      <c r="F112" s="298"/>
      <c r="G112" s="18"/>
      <c r="H112" s="3"/>
      <c r="I112" s="3"/>
      <c r="J112" s="4"/>
      <c r="K112" s="295"/>
      <c r="L112" s="296"/>
      <c r="M112" s="208"/>
      <c r="N112" s="19"/>
      <c r="O112" s="11"/>
      <c r="P112" s="19"/>
      <c r="Q112" s="11"/>
      <c r="R112" s="3"/>
      <c r="S112" s="5"/>
      <c r="T112" s="6"/>
      <c r="U112" s="1"/>
      <c r="V112" s="8"/>
      <c r="W112" s="2"/>
      <c r="X112" s="8"/>
      <c r="Y112" s="9"/>
      <c r="Z112" s="10"/>
      <c r="AA112" s="9"/>
      <c r="AB112" s="10"/>
      <c r="AC112" s="9"/>
      <c r="AD112" s="10"/>
      <c r="AE112" s="9"/>
      <c r="AF112" s="10"/>
      <c r="AG112" s="9"/>
      <c r="AH112" s="10"/>
      <c r="AI112" s="9"/>
      <c r="AJ112" s="15"/>
      <c r="AK112" s="16"/>
      <c r="AL112" s="15"/>
      <c r="AM112" s="16"/>
      <c r="AN112" s="15"/>
      <c r="AO112" s="16"/>
      <c r="AP112" s="15"/>
      <c r="AQ112" s="16"/>
      <c r="AR112" s="15"/>
      <c r="AS112" s="16"/>
      <c r="AT112" s="15"/>
      <c r="AU112" s="16"/>
      <c r="AV112" s="216"/>
      <c r="AW112" s="210"/>
      <c r="AX112" s="12"/>
      <c r="AY112" s="19"/>
      <c r="AZ112" s="226"/>
      <c r="BA112" s="211"/>
      <c r="BB112" s="214" t="str">
        <f t="shared" ca="1" si="182"/>
        <v/>
      </c>
      <c r="BC112" s="209"/>
      <c r="BD112" s="209"/>
      <c r="BE112" s="130">
        <f t="shared" ca="1" si="232"/>
        <v>0</v>
      </c>
      <c r="BF112" s="131"/>
      <c r="BG112" s="132" t="str">
        <f t="shared" ca="1" si="233"/>
        <v>○</v>
      </c>
      <c r="BH112" s="132" t="str">
        <f t="shared" ca="1" si="234"/>
        <v/>
      </c>
      <c r="BI112" s="132"/>
      <c r="BJ112" s="132" t="str">
        <f t="shared" ca="1" si="235"/>
        <v/>
      </c>
      <c r="BK112" s="132" t="str">
        <f t="shared" ca="1" si="236"/>
        <v>○</v>
      </c>
      <c r="BL112" s="132"/>
      <c r="BM112" s="132"/>
      <c r="BN112" s="132" t="str">
        <f t="shared" ca="1" si="237"/>
        <v/>
      </c>
      <c r="BO112" s="132" t="str">
        <f t="shared" ca="1" si="238"/>
        <v>○</v>
      </c>
      <c r="BP112" s="132" t="str">
        <f t="shared" ca="1" si="239"/>
        <v/>
      </c>
      <c r="BQ112" s="132"/>
      <c r="BR112" s="172"/>
      <c r="BS112" s="174"/>
      <c r="BT112" s="174"/>
      <c r="BU112" s="174"/>
      <c r="BV112" s="174"/>
      <c r="BW112" s="174"/>
      <c r="BX112" s="174"/>
      <c r="BY112" s="174"/>
      <c r="BZ112" s="174"/>
      <c r="CA112" s="174"/>
      <c r="CB112" s="174"/>
      <c r="CC112" s="174"/>
      <c r="CD112" s="174"/>
      <c r="CE112" s="175"/>
      <c r="CF112" s="26">
        <v>111</v>
      </c>
      <c r="CG112" s="136">
        <f t="shared" ca="1" si="240"/>
        <v>98</v>
      </c>
      <c r="CH112" s="289">
        <f t="shared" ca="1" si="241"/>
        <v>0</v>
      </c>
      <c r="CI112" s="290"/>
      <c r="CJ112" s="291">
        <f t="shared" ca="1" si="242"/>
        <v>0</v>
      </c>
      <c r="CK112" s="292"/>
      <c r="CL112" s="137">
        <f t="shared" ca="1" si="243"/>
        <v>0</v>
      </c>
      <c r="CM112" s="136">
        <f t="shared" ca="1" si="244"/>
        <v>0</v>
      </c>
      <c r="CN112" s="138">
        <f t="shared" ca="1" si="245"/>
        <v>0</v>
      </c>
      <c r="CO112" s="139">
        <f t="shared" ca="1" si="246"/>
        <v>0</v>
      </c>
      <c r="CP112" s="289">
        <f t="shared" ca="1" si="247"/>
        <v>0</v>
      </c>
      <c r="CQ112" s="290"/>
      <c r="CR112" s="241">
        <f t="shared" ca="1" si="248"/>
        <v>1</v>
      </c>
      <c r="CS112" s="140">
        <f t="shared" ca="1" si="249"/>
        <v>0</v>
      </c>
      <c r="CT112" s="256">
        <f t="shared" ca="1" si="321"/>
        <v>12</v>
      </c>
      <c r="CU112" s="141">
        <f t="shared" ca="1" si="250"/>
        <v>0</v>
      </c>
      <c r="CV112" s="142">
        <f t="shared" ca="1" si="251"/>
        <v>0</v>
      </c>
      <c r="CW112" s="143">
        <f t="shared" ca="1" si="252"/>
        <v>0</v>
      </c>
      <c r="CX112" s="143">
        <f t="shared" ca="1" si="322"/>
        <v>0</v>
      </c>
      <c r="CY112" s="257">
        <f t="shared" ca="1" si="253"/>
        <v>0</v>
      </c>
      <c r="CZ112" s="136">
        <f t="shared" ca="1" si="254"/>
        <v>0</v>
      </c>
      <c r="DA112" s="144">
        <f t="shared" ca="1" si="255"/>
        <v>0</v>
      </c>
      <c r="DB112" s="143">
        <f t="shared" ca="1" si="256"/>
        <v>0</v>
      </c>
      <c r="DC112" s="143">
        <f t="shared" ca="1" si="257"/>
        <v>0</v>
      </c>
      <c r="DD112" s="136">
        <f t="shared" ca="1" si="258"/>
        <v>0</v>
      </c>
      <c r="DE112" s="242">
        <f t="shared" ca="1" si="259"/>
        <v>0</v>
      </c>
      <c r="DF112" s="136">
        <f t="shared" ca="1" si="260"/>
        <v>0</v>
      </c>
      <c r="DG112" s="145">
        <f t="shared" ca="1" si="261"/>
        <v>0</v>
      </c>
      <c r="DH112" s="146">
        <f t="shared" ca="1" si="262"/>
        <v>0</v>
      </c>
      <c r="DI112" s="242">
        <f t="shared" ca="1" si="263"/>
        <v>0</v>
      </c>
      <c r="DJ112" s="147"/>
      <c r="DK112" s="148">
        <f t="shared" ca="1" si="264"/>
        <v>0</v>
      </c>
      <c r="DL112" s="148">
        <f t="shared" ca="1" si="265"/>
        <v>0</v>
      </c>
      <c r="DM112" s="149">
        <f t="shared" ca="1" si="266"/>
        <v>0</v>
      </c>
      <c r="DN112" s="150">
        <f t="shared" ca="1" si="267"/>
        <v>1</v>
      </c>
      <c r="DO112" s="147"/>
      <c r="DP112" s="151">
        <f t="shared" ca="1" si="268"/>
        <v>0</v>
      </c>
      <c r="DQ112" s="152">
        <f t="shared" ca="1" si="269"/>
        <v>0</v>
      </c>
      <c r="DR112" s="152">
        <f t="shared" ca="1" si="185"/>
        <v>0</v>
      </c>
      <c r="DS112" s="152" t="str">
        <f t="shared" ca="1" si="323"/>
        <v/>
      </c>
      <c r="DT112" s="152">
        <f t="shared" ca="1" si="324"/>
        <v>0</v>
      </c>
      <c r="DU112" s="152" t="str">
        <f t="shared" ca="1" si="188"/>
        <v/>
      </c>
      <c r="DV112" s="153"/>
      <c r="DW112" s="151">
        <f t="shared" ca="1" si="189"/>
        <v>0</v>
      </c>
      <c r="DX112" s="145">
        <f t="shared" ca="1" si="190"/>
        <v>0</v>
      </c>
      <c r="DY112" s="145">
        <f t="shared" ca="1" si="191"/>
        <v>0</v>
      </c>
      <c r="DZ112" s="145">
        <f t="shared" ca="1" si="192"/>
        <v>0</v>
      </c>
      <c r="EA112" s="145">
        <f t="shared" ca="1" si="193"/>
        <v>0</v>
      </c>
      <c r="EB112" s="145">
        <f t="shared" ca="1" si="194"/>
        <v>0</v>
      </c>
      <c r="EC112" s="145">
        <f t="shared" ca="1" si="195"/>
        <v>0</v>
      </c>
      <c r="ED112" s="145">
        <f t="shared" ca="1" si="196"/>
        <v>0</v>
      </c>
      <c r="EE112" s="145">
        <f t="shared" ca="1" si="197"/>
        <v>0</v>
      </c>
      <c r="EF112" s="145">
        <f t="shared" ca="1" si="198"/>
        <v>0</v>
      </c>
      <c r="EG112" s="145">
        <f t="shared" ca="1" si="199"/>
        <v>0</v>
      </c>
      <c r="EH112" s="145">
        <f t="shared" ca="1" si="200"/>
        <v>0</v>
      </c>
      <c r="EI112" s="152">
        <f t="shared" ca="1" si="270"/>
        <v>0</v>
      </c>
      <c r="EJ112" s="152">
        <f t="shared" ca="1" si="271"/>
        <v>0</v>
      </c>
      <c r="EK112" s="152">
        <f t="shared" ca="1" si="272"/>
        <v>0</v>
      </c>
      <c r="EL112" s="152">
        <f t="shared" ca="1" si="273"/>
        <v>0</v>
      </c>
      <c r="EM112" s="152">
        <f t="shared" ca="1" si="274"/>
        <v>0</v>
      </c>
      <c r="EN112" s="152">
        <f t="shared" ca="1" si="275"/>
        <v>0</v>
      </c>
      <c r="EO112" s="152">
        <f t="shared" ca="1" si="276"/>
        <v>0</v>
      </c>
      <c r="EP112" s="152">
        <f t="shared" ca="1" si="277"/>
        <v>0</v>
      </c>
      <c r="EQ112" s="152">
        <f t="shared" ca="1" si="278"/>
        <v>0</v>
      </c>
      <c r="ER112" s="152">
        <f t="shared" ca="1" si="279"/>
        <v>0</v>
      </c>
      <c r="ES112" s="152">
        <f t="shared" ca="1" si="280"/>
        <v>0</v>
      </c>
      <c r="ET112" s="152">
        <f t="shared" ca="1" si="281"/>
        <v>0</v>
      </c>
      <c r="EU112" s="154">
        <f t="shared" ca="1" si="325"/>
        <v>0</v>
      </c>
      <c r="EV112" s="152" t="str">
        <f t="shared" ca="1" si="326"/>
        <v/>
      </c>
      <c r="EW112" s="152" t="str">
        <f t="shared" ca="1" si="327"/>
        <v/>
      </c>
      <c r="EX112" s="152" t="str">
        <f t="shared" ca="1" si="328"/>
        <v/>
      </c>
      <c r="EY112" s="152" t="str">
        <f t="shared" ca="1" si="329"/>
        <v/>
      </c>
      <c r="EZ112" s="152" t="str">
        <f t="shared" ca="1" si="330"/>
        <v/>
      </c>
      <c r="FA112" s="152" t="str">
        <f t="shared" ca="1" si="331"/>
        <v/>
      </c>
      <c r="FB112" s="152" t="str">
        <f t="shared" ca="1" si="332"/>
        <v/>
      </c>
      <c r="FC112" s="152" t="str">
        <f t="shared" ca="1" si="333"/>
        <v/>
      </c>
      <c r="FD112" s="152" t="str">
        <f t="shared" ca="1" si="334"/>
        <v/>
      </c>
      <c r="FE112" s="152" t="str">
        <f t="shared" ca="1" si="335"/>
        <v/>
      </c>
      <c r="FF112" s="152" t="str">
        <f t="shared" ca="1" si="336"/>
        <v/>
      </c>
      <c r="FG112" s="152" t="str">
        <f t="shared" ca="1" si="337"/>
        <v/>
      </c>
      <c r="FH112" s="154">
        <f t="shared" ca="1" si="320"/>
        <v>0</v>
      </c>
      <c r="FI112" s="152">
        <f t="shared" ca="1" si="338"/>
        <v>0</v>
      </c>
      <c r="FJ112" s="153"/>
      <c r="FK112" s="152">
        <f t="shared" ca="1" si="282"/>
        <v>0</v>
      </c>
      <c r="FL112" s="152">
        <f t="shared" ca="1" si="283"/>
        <v>0</v>
      </c>
      <c r="FM112" s="152">
        <f t="shared" ca="1" si="284"/>
        <v>0</v>
      </c>
      <c r="FN112" s="152">
        <f t="shared" ca="1" si="285"/>
        <v>0</v>
      </c>
      <c r="FO112" s="153"/>
      <c r="FP112" s="158" t="str">
        <f t="shared" ca="1" si="286"/>
        <v/>
      </c>
      <c r="FQ112" s="243" t="str">
        <f t="shared" ca="1" si="287"/>
        <v/>
      </c>
      <c r="FR112" s="159" t="str">
        <f t="shared" ca="1" si="288"/>
        <v/>
      </c>
      <c r="FS112" s="160"/>
      <c r="FT112" s="161">
        <f t="shared" ca="1" si="289"/>
        <v>0</v>
      </c>
      <c r="FU112" s="162">
        <f t="shared" ca="1" si="290"/>
        <v>0</v>
      </c>
      <c r="FV112" s="162">
        <f t="shared" ca="1" si="291"/>
        <v>0</v>
      </c>
      <c r="FW112" s="162">
        <f t="shared" ca="1" si="292"/>
        <v>0</v>
      </c>
      <c r="FX112" s="162">
        <f t="shared" ca="1" si="293"/>
        <v>0</v>
      </c>
      <c r="FY112" s="162">
        <f t="shared" ca="1" si="294"/>
        <v>0</v>
      </c>
      <c r="FZ112" s="162">
        <f t="shared" ca="1" si="295"/>
        <v>0</v>
      </c>
      <c r="GA112" s="162">
        <f t="shared" ca="1" si="296"/>
        <v>0</v>
      </c>
      <c r="GB112" s="162">
        <f t="shared" ca="1" si="297"/>
        <v>0</v>
      </c>
      <c r="GC112" s="162">
        <f t="shared" ca="1" si="298"/>
        <v>0</v>
      </c>
      <c r="GD112" s="162">
        <f t="shared" ca="1" si="299"/>
        <v>0</v>
      </c>
      <c r="GE112" s="162">
        <f t="shared" ca="1" si="300"/>
        <v>0</v>
      </c>
      <c r="GF112" s="162">
        <f t="shared" ca="1" si="301"/>
        <v>0</v>
      </c>
      <c r="GG112" s="161">
        <f t="shared" ca="1" si="302"/>
        <v>0</v>
      </c>
      <c r="GH112" s="161">
        <f t="shared" ca="1" si="303"/>
        <v>0</v>
      </c>
      <c r="GI112" s="161">
        <f t="shared" ca="1" si="304"/>
        <v>0</v>
      </c>
      <c r="GJ112" s="161">
        <f t="shared" ca="1" si="305"/>
        <v>0</v>
      </c>
      <c r="GK112" s="161">
        <f t="shared" ca="1" si="306"/>
        <v>0</v>
      </c>
      <c r="GL112" s="157"/>
      <c r="GM112" s="163">
        <f t="shared" ca="1" si="215"/>
        <v>0</v>
      </c>
      <c r="GN112" s="163">
        <f t="shared" ca="1" si="216"/>
        <v>0</v>
      </c>
      <c r="GO112" s="163">
        <f t="shared" ca="1" si="217"/>
        <v>0</v>
      </c>
      <c r="GP112" s="163">
        <f t="shared" ca="1" si="218"/>
        <v>0</v>
      </c>
      <c r="GQ112" s="163">
        <f t="shared" ca="1" si="219"/>
        <v>0</v>
      </c>
      <c r="GR112" s="163">
        <f t="shared" ca="1" si="220"/>
        <v>0</v>
      </c>
      <c r="GS112" s="163">
        <f t="shared" ca="1" si="221"/>
        <v>0</v>
      </c>
      <c r="GT112" s="163">
        <f t="shared" ca="1" si="222"/>
        <v>0</v>
      </c>
      <c r="GU112" s="163">
        <f t="shared" ca="1" si="223"/>
        <v>0</v>
      </c>
      <c r="GV112" s="163">
        <f t="shared" ca="1" si="224"/>
        <v>0</v>
      </c>
      <c r="GW112" s="163">
        <f t="shared" ca="1" si="225"/>
        <v>0</v>
      </c>
      <c r="GX112" s="164">
        <f t="shared" ca="1" si="226"/>
        <v>0</v>
      </c>
      <c r="GY112" s="165">
        <f t="shared" ca="1" si="307"/>
        <v>0</v>
      </c>
      <c r="GZ112" s="165">
        <f t="shared" ca="1" si="308"/>
        <v>0</v>
      </c>
      <c r="HA112" s="166">
        <f t="shared" ca="1" si="309"/>
        <v>0</v>
      </c>
      <c r="HB112" s="245">
        <f t="shared" ca="1" si="310"/>
        <v>1</v>
      </c>
      <c r="HC112" s="166">
        <f t="shared" ca="1" si="311"/>
        <v>0</v>
      </c>
      <c r="HD112" s="167">
        <f t="shared" ca="1" si="227"/>
        <v>0</v>
      </c>
      <c r="HE112" s="168">
        <f t="shared" ca="1" si="228"/>
        <v>0</v>
      </c>
      <c r="HF112" s="169">
        <f t="shared" ca="1" si="229"/>
        <v>0</v>
      </c>
      <c r="HG112" s="170" t="str">
        <f t="shared" ca="1" si="312"/>
        <v/>
      </c>
      <c r="HH112" s="171">
        <f t="shared" ca="1" si="313"/>
        <v>0</v>
      </c>
      <c r="HI112" s="246" t="str">
        <f t="shared" ca="1" si="314"/>
        <v/>
      </c>
      <c r="HJ112" s="221">
        <f t="shared" ca="1" si="315"/>
        <v>0</v>
      </c>
      <c r="HK112" s="249">
        <f t="shared" ca="1" si="316"/>
        <v>1</v>
      </c>
      <c r="HL112" s="197">
        <f t="shared" ca="1" si="317"/>
        <v>0</v>
      </c>
      <c r="HN112" s="162" t="str">
        <f t="shared" ca="1" si="339"/>
        <v/>
      </c>
      <c r="HO112" s="161" t="str">
        <f t="shared" ca="1" si="339"/>
        <v/>
      </c>
      <c r="HP112" s="161" t="str">
        <f t="shared" ca="1" si="339"/>
        <v/>
      </c>
      <c r="HQ112" s="161" t="str">
        <f t="shared" ca="1" si="339"/>
        <v/>
      </c>
      <c r="HR112" s="161" t="str">
        <f t="shared" ca="1" si="339"/>
        <v/>
      </c>
      <c r="HS112" s="161" t="str">
        <f t="shared" ca="1" si="339"/>
        <v/>
      </c>
      <c r="HT112" s="161" t="str">
        <f t="shared" ca="1" si="340"/>
        <v/>
      </c>
      <c r="HU112" s="161" t="str">
        <f t="shared" ca="1" si="340"/>
        <v/>
      </c>
      <c r="HV112" s="161" t="str">
        <f t="shared" ca="1" si="340"/>
        <v/>
      </c>
      <c r="HW112" s="161" t="str">
        <f t="shared" ca="1" si="340"/>
        <v/>
      </c>
      <c r="HX112" s="161" t="str">
        <f t="shared" ca="1" si="340"/>
        <v/>
      </c>
      <c r="HY112" s="161" t="str">
        <f t="shared" ca="1" si="340"/>
        <v/>
      </c>
      <c r="HZ112" s="161">
        <f t="shared" ca="1" si="318"/>
        <v>0</v>
      </c>
      <c r="IA112" s="244">
        <f t="shared" ca="1" si="319"/>
        <v>0</v>
      </c>
    </row>
    <row r="113" spans="2:235">
      <c r="B113" s="129">
        <v>99</v>
      </c>
      <c r="C113" s="295"/>
      <c r="D113" s="296"/>
      <c r="E113" s="297"/>
      <c r="F113" s="298"/>
      <c r="G113" s="18"/>
      <c r="H113" s="3"/>
      <c r="I113" s="3"/>
      <c r="J113" s="4"/>
      <c r="K113" s="295"/>
      <c r="L113" s="296"/>
      <c r="M113" s="208"/>
      <c r="N113" s="19"/>
      <c r="O113" s="11"/>
      <c r="P113" s="19"/>
      <c r="Q113" s="11"/>
      <c r="R113" s="3"/>
      <c r="S113" s="5"/>
      <c r="T113" s="6"/>
      <c r="U113" s="1"/>
      <c r="V113" s="8"/>
      <c r="W113" s="2"/>
      <c r="X113" s="8"/>
      <c r="Y113" s="9"/>
      <c r="Z113" s="10"/>
      <c r="AA113" s="9"/>
      <c r="AB113" s="10"/>
      <c r="AC113" s="9"/>
      <c r="AD113" s="10"/>
      <c r="AE113" s="9"/>
      <c r="AF113" s="10"/>
      <c r="AG113" s="9"/>
      <c r="AH113" s="10"/>
      <c r="AI113" s="9"/>
      <c r="AJ113" s="15"/>
      <c r="AK113" s="16"/>
      <c r="AL113" s="15"/>
      <c r="AM113" s="16"/>
      <c r="AN113" s="15"/>
      <c r="AO113" s="16"/>
      <c r="AP113" s="15"/>
      <c r="AQ113" s="16"/>
      <c r="AR113" s="15"/>
      <c r="AS113" s="16"/>
      <c r="AT113" s="15"/>
      <c r="AU113" s="16"/>
      <c r="AV113" s="216"/>
      <c r="AW113" s="210"/>
      <c r="AX113" s="12"/>
      <c r="AY113" s="19"/>
      <c r="AZ113" s="226"/>
      <c r="BA113" s="211"/>
      <c r="BB113" s="214" t="str">
        <f t="shared" ca="1" si="182"/>
        <v/>
      </c>
      <c r="BC113" s="209"/>
      <c r="BD113" s="209"/>
      <c r="BE113" s="130">
        <f t="shared" ca="1" si="232"/>
        <v>0</v>
      </c>
      <c r="BF113" s="131"/>
      <c r="BG113" s="132" t="str">
        <f t="shared" ca="1" si="233"/>
        <v>○</v>
      </c>
      <c r="BH113" s="132" t="str">
        <f t="shared" ca="1" si="234"/>
        <v/>
      </c>
      <c r="BI113" s="132"/>
      <c r="BJ113" s="132" t="str">
        <f t="shared" ca="1" si="235"/>
        <v/>
      </c>
      <c r="BK113" s="132" t="str">
        <f t="shared" ca="1" si="236"/>
        <v>○</v>
      </c>
      <c r="BL113" s="132"/>
      <c r="BM113" s="132"/>
      <c r="BN113" s="132" t="str">
        <f t="shared" ca="1" si="237"/>
        <v/>
      </c>
      <c r="BO113" s="132" t="str">
        <f t="shared" ca="1" si="238"/>
        <v>○</v>
      </c>
      <c r="BP113" s="132" t="str">
        <f t="shared" ca="1" si="239"/>
        <v/>
      </c>
      <c r="BQ113" s="132"/>
      <c r="BR113" s="172"/>
      <c r="BS113" s="174"/>
      <c r="BT113" s="174"/>
      <c r="BU113" s="174"/>
      <c r="BV113" s="174"/>
      <c r="BW113" s="174"/>
      <c r="BX113" s="174"/>
      <c r="BY113" s="174"/>
      <c r="BZ113" s="174"/>
      <c r="CA113" s="174"/>
      <c r="CB113" s="174"/>
      <c r="CC113" s="174"/>
      <c r="CD113" s="174"/>
      <c r="CE113" s="175"/>
      <c r="CF113" s="26">
        <v>112</v>
      </c>
      <c r="CG113" s="136">
        <f t="shared" ca="1" si="240"/>
        <v>99</v>
      </c>
      <c r="CH113" s="289">
        <f t="shared" ca="1" si="241"/>
        <v>0</v>
      </c>
      <c r="CI113" s="290"/>
      <c r="CJ113" s="291">
        <f t="shared" ca="1" si="242"/>
        <v>0</v>
      </c>
      <c r="CK113" s="292"/>
      <c r="CL113" s="137">
        <f t="shared" ca="1" si="243"/>
        <v>0</v>
      </c>
      <c r="CM113" s="136">
        <f t="shared" ca="1" si="244"/>
        <v>0</v>
      </c>
      <c r="CN113" s="138">
        <f t="shared" ca="1" si="245"/>
        <v>0</v>
      </c>
      <c r="CO113" s="139">
        <f t="shared" ca="1" si="246"/>
        <v>0</v>
      </c>
      <c r="CP113" s="289">
        <f t="shared" ca="1" si="247"/>
        <v>0</v>
      </c>
      <c r="CQ113" s="290"/>
      <c r="CR113" s="241">
        <f t="shared" ca="1" si="248"/>
        <v>1</v>
      </c>
      <c r="CS113" s="140">
        <f t="shared" ca="1" si="249"/>
        <v>0</v>
      </c>
      <c r="CT113" s="256">
        <f t="shared" ca="1" si="321"/>
        <v>12</v>
      </c>
      <c r="CU113" s="141">
        <f t="shared" ca="1" si="250"/>
        <v>0</v>
      </c>
      <c r="CV113" s="142">
        <f t="shared" ca="1" si="251"/>
        <v>0</v>
      </c>
      <c r="CW113" s="143">
        <f t="shared" ca="1" si="252"/>
        <v>0</v>
      </c>
      <c r="CX113" s="143">
        <f t="shared" ca="1" si="322"/>
        <v>0</v>
      </c>
      <c r="CY113" s="257">
        <f t="shared" ca="1" si="253"/>
        <v>0</v>
      </c>
      <c r="CZ113" s="136">
        <f t="shared" ca="1" si="254"/>
        <v>0</v>
      </c>
      <c r="DA113" s="144">
        <f t="shared" ca="1" si="255"/>
        <v>0</v>
      </c>
      <c r="DB113" s="143">
        <f t="shared" ca="1" si="256"/>
        <v>0</v>
      </c>
      <c r="DC113" s="143">
        <f t="shared" ca="1" si="257"/>
        <v>0</v>
      </c>
      <c r="DD113" s="136">
        <f t="shared" ca="1" si="258"/>
        <v>0</v>
      </c>
      <c r="DE113" s="242">
        <f t="shared" ca="1" si="259"/>
        <v>0</v>
      </c>
      <c r="DF113" s="136">
        <f t="shared" ca="1" si="260"/>
        <v>0</v>
      </c>
      <c r="DG113" s="145">
        <f t="shared" ca="1" si="261"/>
        <v>0</v>
      </c>
      <c r="DH113" s="146">
        <f t="shared" ca="1" si="262"/>
        <v>0</v>
      </c>
      <c r="DI113" s="242">
        <f t="shared" ca="1" si="263"/>
        <v>0</v>
      </c>
      <c r="DJ113" s="147"/>
      <c r="DK113" s="148">
        <f t="shared" ca="1" si="264"/>
        <v>0</v>
      </c>
      <c r="DL113" s="148">
        <f t="shared" ca="1" si="265"/>
        <v>0</v>
      </c>
      <c r="DM113" s="149">
        <f t="shared" ca="1" si="266"/>
        <v>0</v>
      </c>
      <c r="DN113" s="150">
        <f t="shared" ca="1" si="267"/>
        <v>1</v>
      </c>
      <c r="DO113" s="147"/>
      <c r="DP113" s="151">
        <f t="shared" ca="1" si="268"/>
        <v>0</v>
      </c>
      <c r="DQ113" s="152">
        <f t="shared" ca="1" si="269"/>
        <v>0</v>
      </c>
      <c r="DR113" s="152">
        <f t="shared" ca="1" si="185"/>
        <v>0</v>
      </c>
      <c r="DS113" s="152" t="str">
        <f t="shared" ca="1" si="323"/>
        <v/>
      </c>
      <c r="DT113" s="152">
        <f t="shared" ca="1" si="324"/>
        <v>0</v>
      </c>
      <c r="DU113" s="152" t="str">
        <f t="shared" ca="1" si="188"/>
        <v/>
      </c>
      <c r="DV113" s="153"/>
      <c r="DW113" s="151">
        <f t="shared" ca="1" si="189"/>
        <v>0</v>
      </c>
      <c r="DX113" s="145">
        <f t="shared" ca="1" si="190"/>
        <v>0</v>
      </c>
      <c r="DY113" s="145">
        <f t="shared" ca="1" si="191"/>
        <v>0</v>
      </c>
      <c r="DZ113" s="145">
        <f t="shared" ca="1" si="192"/>
        <v>0</v>
      </c>
      <c r="EA113" s="145">
        <f t="shared" ca="1" si="193"/>
        <v>0</v>
      </c>
      <c r="EB113" s="145">
        <f t="shared" ca="1" si="194"/>
        <v>0</v>
      </c>
      <c r="EC113" s="145">
        <f t="shared" ca="1" si="195"/>
        <v>0</v>
      </c>
      <c r="ED113" s="145">
        <f t="shared" ca="1" si="196"/>
        <v>0</v>
      </c>
      <c r="EE113" s="145">
        <f t="shared" ca="1" si="197"/>
        <v>0</v>
      </c>
      <c r="EF113" s="145">
        <f t="shared" ca="1" si="198"/>
        <v>0</v>
      </c>
      <c r="EG113" s="145">
        <f t="shared" ca="1" si="199"/>
        <v>0</v>
      </c>
      <c r="EH113" s="145">
        <f t="shared" ca="1" si="200"/>
        <v>0</v>
      </c>
      <c r="EI113" s="152">
        <f t="shared" ca="1" si="270"/>
        <v>0</v>
      </c>
      <c r="EJ113" s="152">
        <f t="shared" ca="1" si="271"/>
        <v>0</v>
      </c>
      <c r="EK113" s="152">
        <f t="shared" ca="1" si="272"/>
        <v>0</v>
      </c>
      <c r="EL113" s="152">
        <f t="shared" ca="1" si="273"/>
        <v>0</v>
      </c>
      <c r="EM113" s="152">
        <f t="shared" ca="1" si="274"/>
        <v>0</v>
      </c>
      <c r="EN113" s="152">
        <f t="shared" ca="1" si="275"/>
        <v>0</v>
      </c>
      <c r="EO113" s="152">
        <f t="shared" ca="1" si="276"/>
        <v>0</v>
      </c>
      <c r="EP113" s="152">
        <f t="shared" ca="1" si="277"/>
        <v>0</v>
      </c>
      <c r="EQ113" s="152">
        <f t="shared" ca="1" si="278"/>
        <v>0</v>
      </c>
      <c r="ER113" s="152">
        <f t="shared" ca="1" si="279"/>
        <v>0</v>
      </c>
      <c r="ES113" s="152">
        <f t="shared" ca="1" si="280"/>
        <v>0</v>
      </c>
      <c r="ET113" s="152">
        <f t="shared" ca="1" si="281"/>
        <v>0</v>
      </c>
      <c r="EU113" s="154">
        <f t="shared" ca="1" si="325"/>
        <v>0</v>
      </c>
      <c r="EV113" s="152" t="str">
        <f t="shared" ca="1" si="326"/>
        <v/>
      </c>
      <c r="EW113" s="152" t="str">
        <f t="shared" ca="1" si="327"/>
        <v/>
      </c>
      <c r="EX113" s="152" t="str">
        <f t="shared" ca="1" si="328"/>
        <v/>
      </c>
      <c r="EY113" s="152" t="str">
        <f t="shared" ca="1" si="329"/>
        <v/>
      </c>
      <c r="EZ113" s="152" t="str">
        <f t="shared" ca="1" si="330"/>
        <v/>
      </c>
      <c r="FA113" s="152" t="str">
        <f t="shared" ca="1" si="331"/>
        <v/>
      </c>
      <c r="FB113" s="152" t="str">
        <f t="shared" ca="1" si="332"/>
        <v/>
      </c>
      <c r="FC113" s="152" t="str">
        <f t="shared" ca="1" si="333"/>
        <v/>
      </c>
      <c r="FD113" s="152" t="str">
        <f t="shared" ca="1" si="334"/>
        <v/>
      </c>
      <c r="FE113" s="152" t="str">
        <f t="shared" ca="1" si="335"/>
        <v/>
      </c>
      <c r="FF113" s="152" t="str">
        <f t="shared" ca="1" si="336"/>
        <v/>
      </c>
      <c r="FG113" s="152" t="str">
        <f t="shared" ca="1" si="337"/>
        <v/>
      </c>
      <c r="FH113" s="154">
        <f t="shared" ca="1" si="320"/>
        <v>0</v>
      </c>
      <c r="FI113" s="152">
        <f t="shared" ca="1" si="338"/>
        <v>0</v>
      </c>
      <c r="FJ113" s="153"/>
      <c r="FK113" s="152">
        <f t="shared" ca="1" si="282"/>
        <v>0</v>
      </c>
      <c r="FL113" s="152">
        <f t="shared" ca="1" si="283"/>
        <v>0</v>
      </c>
      <c r="FM113" s="152">
        <f t="shared" ca="1" si="284"/>
        <v>0</v>
      </c>
      <c r="FN113" s="152">
        <f t="shared" ca="1" si="285"/>
        <v>0</v>
      </c>
      <c r="FO113" s="153"/>
      <c r="FP113" s="158" t="str">
        <f t="shared" ca="1" si="286"/>
        <v/>
      </c>
      <c r="FQ113" s="243" t="str">
        <f t="shared" ca="1" si="287"/>
        <v/>
      </c>
      <c r="FR113" s="159" t="str">
        <f t="shared" ca="1" si="288"/>
        <v/>
      </c>
      <c r="FS113" s="160"/>
      <c r="FT113" s="161">
        <f t="shared" ca="1" si="289"/>
        <v>0</v>
      </c>
      <c r="FU113" s="162">
        <f t="shared" ca="1" si="290"/>
        <v>0</v>
      </c>
      <c r="FV113" s="162">
        <f t="shared" ca="1" si="291"/>
        <v>0</v>
      </c>
      <c r="FW113" s="162">
        <f t="shared" ca="1" si="292"/>
        <v>0</v>
      </c>
      <c r="FX113" s="162">
        <f t="shared" ca="1" si="293"/>
        <v>0</v>
      </c>
      <c r="FY113" s="162">
        <f t="shared" ca="1" si="294"/>
        <v>0</v>
      </c>
      <c r="FZ113" s="162">
        <f t="shared" ca="1" si="295"/>
        <v>0</v>
      </c>
      <c r="GA113" s="162">
        <f t="shared" ca="1" si="296"/>
        <v>0</v>
      </c>
      <c r="GB113" s="162">
        <f t="shared" ca="1" si="297"/>
        <v>0</v>
      </c>
      <c r="GC113" s="162">
        <f t="shared" ca="1" si="298"/>
        <v>0</v>
      </c>
      <c r="GD113" s="162">
        <f t="shared" ca="1" si="299"/>
        <v>0</v>
      </c>
      <c r="GE113" s="162">
        <f t="shared" ca="1" si="300"/>
        <v>0</v>
      </c>
      <c r="GF113" s="162">
        <f t="shared" ca="1" si="301"/>
        <v>0</v>
      </c>
      <c r="GG113" s="161">
        <f t="shared" ca="1" si="302"/>
        <v>0</v>
      </c>
      <c r="GH113" s="161">
        <f t="shared" ca="1" si="303"/>
        <v>0</v>
      </c>
      <c r="GI113" s="161">
        <f t="shared" ca="1" si="304"/>
        <v>0</v>
      </c>
      <c r="GJ113" s="161">
        <f t="shared" ca="1" si="305"/>
        <v>0</v>
      </c>
      <c r="GK113" s="161">
        <f t="shared" ca="1" si="306"/>
        <v>0</v>
      </c>
      <c r="GL113" s="157"/>
      <c r="GM113" s="163">
        <f t="shared" ca="1" si="215"/>
        <v>0</v>
      </c>
      <c r="GN113" s="163">
        <f t="shared" ca="1" si="216"/>
        <v>0</v>
      </c>
      <c r="GO113" s="163">
        <f t="shared" ca="1" si="217"/>
        <v>0</v>
      </c>
      <c r="GP113" s="163">
        <f t="shared" ca="1" si="218"/>
        <v>0</v>
      </c>
      <c r="GQ113" s="163">
        <f t="shared" ca="1" si="219"/>
        <v>0</v>
      </c>
      <c r="GR113" s="163">
        <f t="shared" ca="1" si="220"/>
        <v>0</v>
      </c>
      <c r="GS113" s="163">
        <f t="shared" ca="1" si="221"/>
        <v>0</v>
      </c>
      <c r="GT113" s="163">
        <f t="shared" ca="1" si="222"/>
        <v>0</v>
      </c>
      <c r="GU113" s="163">
        <f t="shared" ca="1" si="223"/>
        <v>0</v>
      </c>
      <c r="GV113" s="163">
        <f t="shared" ca="1" si="224"/>
        <v>0</v>
      </c>
      <c r="GW113" s="163">
        <f t="shared" ca="1" si="225"/>
        <v>0</v>
      </c>
      <c r="GX113" s="164">
        <f t="shared" ca="1" si="226"/>
        <v>0</v>
      </c>
      <c r="GY113" s="165">
        <f t="shared" ca="1" si="307"/>
        <v>0</v>
      </c>
      <c r="GZ113" s="165">
        <f t="shared" ca="1" si="308"/>
        <v>0</v>
      </c>
      <c r="HA113" s="166">
        <f t="shared" ca="1" si="309"/>
        <v>0</v>
      </c>
      <c r="HB113" s="245">
        <f t="shared" ca="1" si="310"/>
        <v>1</v>
      </c>
      <c r="HC113" s="166">
        <f t="shared" ca="1" si="311"/>
        <v>0</v>
      </c>
      <c r="HD113" s="167">
        <f t="shared" ca="1" si="227"/>
        <v>0</v>
      </c>
      <c r="HE113" s="168">
        <f t="shared" ca="1" si="228"/>
        <v>0</v>
      </c>
      <c r="HF113" s="169">
        <f t="shared" ca="1" si="229"/>
        <v>0</v>
      </c>
      <c r="HG113" s="170" t="str">
        <f t="shared" ca="1" si="312"/>
        <v/>
      </c>
      <c r="HH113" s="171">
        <f t="shared" ca="1" si="313"/>
        <v>0</v>
      </c>
      <c r="HI113" s="246" t="str">
        <f t="shared" ca="1" si="314"/>
        <v/>
      </c>
      <c r="HJ113" s="221">
        <f t="shared" ca="1" si="315"/>
        <v>0</v>
      </c>
      <c r="HK113" s="249">
        <f t="shared" ca="1" si="316"/>
        <v>1</v>
      </c>
      <c r="HL113" s="197">
        <f t="shared" ca="1" si="317"/>
        <v>0</v>
      </c>
      <c r="HN113" s="162" t="str">
        <f t="shared" ca="1" si="339"/>
        <v/>
      </c>
      <c r="HO113" s="161" t="str">
        <f t="shared" ca="1" si="339"/>
        <v/>
      </c>
      <c r="HP113" s="161" t="str">
        <f t="shared" ca="1" si="339"/>
        <v/>
      </c>
      <c r="HQ113" s="161" t="str">
        <f t="shared" ca="1" si="339"/>
        <v/>
      </c>
      <c r="HR113" s="161" t="str">
        <f t="shared" ca="1" si="339"/>
        <v/>
      </c>
      <c r="HS113" s="161" t="str">
        <f t="shared" ca="1" si="339"/>
        <v/>
      </c>
      <c r="HT113" s="161" t="str">
        <f t="shared" ca="1" si="340"/>
        <v/>
      </c>
      <c r="HU113" s="161" t="str">
        <f t="shared" ca="1" si="340"/>
        <v/>
      </c>
      <c r="HV113" s="161" t="str">
        <f t="shared" ca="1" si="340"/>
        <v/>
      </c>
      <c r="HW113" s="161" t="str">
        <f t="shared" ca="1" si="340"/>
        <v/>
      </c>
      <c r="HX113" s="161" t="str">
        <f t="shared" ca="1" si="340"/>
        <v/>
      </c>
      <c r="HY113" s="161" t="str">
        <f t="shared" ca="1" si="340"/>
        <v/>
      </c>
      <c r="HZ113" s="161">
        <f t="shared" ca="1" si="318"/>
        <v>0</v>
      </c>
      <c r="IA113" s="244">
        <f t="shared" ca="1" si="319"/>
        <v>0</v>
      </c>
    </row>
    <row r="114" spans="2:235">
      <c r="B114" s="129">
        <v>100</v>
      </c>
      <c r="C114" s="295"/>
      <c r="D114" s="296"/>
      <c r="E114" s="297"/>
      <c r="F114" s="298"/>
      <c r="G114" s="18"/>
      <c r="H114" s="3"/>
      <c r="I114" s="3"/>
      <c r="J114" s="4"/>
      <c r="K114" s="295"/>
      <c r="L114" s="296"/>
      <c r="M114" s="208"/>
      <c r="N114" s="19"/>
      <c r="O114" s="11"/>
      <c r="P114" s="19"/>
      <c r="Q114" s="11"/>
      <c r="R114" s="3"/>
      <c r="S114" s="5"/>
      <c r="T114" s="6"/>
      <c r="U114" s="1"/>
      <c r="V114" s="8"/>
      <c r="W114" s="2"/>
      <c r="X114" s="8"/>
      <c r="Y114" s="9"/>
      <c r="Z114" s="10"/>
      <c r="AA114" s="9"/>
      <c r="AB114" s="10"/>
      <c r="AC114" s="9"/>
      <c r="AD114" s="10"/>
      <c r="AE114" s="9"/>
      <c r="AF114" s="10"/>
      <c r="AG114" s="9"/>
      <c r="AH114" s="10"/>
      <c r="AI114" s="9"/>
      <c r="AJ114" s="15"/>
      <c r="AK114" s="16"/>
      <c r="AL114" s="15"/>
      <c r="AM114" s="16"/>
      <c r="AN114" s="15"/>
      <c r="AO114" s="16"/>
      <c r="AP114" s="15"/>
      <c r="AQ114" s="16"/>
      <c r="AR114" s="15"/>
      <c r="AS114" s="16"/>
      <c r="AT114" s="15"/>
      <c r="AU114" s="16"/>
      <c r="AV114" s="216"/>
      <c r="AW114" s="210"/>
      <c r="AX114" s="12"/>
      <c r="AY114" s="19"/>
      <c r="AZ114" s="226"/>
      <c r="BA114" s="211"/>
      <c r="BB114" s="214" t="str">
        <f t="shared" ca="1" si="182"/>
        <v/>
      </c>
      <c r="BC114" s="209"/>
      <c r="BD114" s="209"/>
      <c r="BE114" s="130">
        <f t="shared" ca="1" si="232"/>
        <v>0</v>
      </c>
      <c r="BF114" s="131"/>
      <c r="BG114" s="132" t="str">
        <f t="shared" ca="1" si="233"/>
        <v>○</v>
      </c>
      <c r="BH114" s="132" t="str">
        <f t="shared" ca="1" si="234"/>
        <v/>
      </c>
      <c r="BI114" s="132"/>
      <c r="BJ114" s="132" t="str">
        <f t="shared" ca="1" si="235"/>
        <v/>
      </c>
      <c r="BK114" s="132" t="str">
        <f t="shared" ca="1" si="236"/>
        <v>○</v>
      </c>
      <c r="BL114" s="132"/>
      <c r="BM114" s="132"/>
      <c r="BN114" s="132" t="str">
        <f t="shared" ca="1" si="237"/>
        <v/>
      </c>
      <c r="BO114" s="132" t="str">
        <f t="shared" ca="1" si="238"/>
        <v>○</v>
      </c>
      <c r="BP114" s="132" t="str">
        <f t="shared" ca="1" si="239"/>
        <v/>
      </c>
      <c r="BQ114" s="132"/>
      <c r="BR114" s="172"/>
      <c r="BS114" s="174"/>
      <c r="BT114" s="174"/>
      <c r="BU114" s="174"/>
      <c r="BV114" s="174"/>
      <c r="BW114" s="174"/>
      <c r="BX114" s="174"/>
      <c r="BY114" s="174"/>
      <c r="BZ114" s="174"/>
      <c r="CA114" s="174"/>
      <c r="CB114" s="174"/>
      <c r="CC114" s="174"/>
      <c r="CD114" s="174"/>
      <c r="CE114" s="175"/>
      <c r="CF114" s="26">
        <v>113</v>
      </c>
      <c r="CG114" s="136">
        <f t="shared" ca="1" si="240"/>
        <v>100</v>
      </c>
      <c r="CH114" s="289">
        <f t="shared" ca="1" si="241"/>
        <v>0</v>
      </c>
      <c r="CI114" s="290"/>
      <c r="CJ114" s="291">
        <f t="shared" ca="1" si="242"/>
        <v>0</v>
      </c>
      <c r="CK114" s="292"/>
      <c r="CL114" s="137">
        <f t="shared" ca="1" si="243"/>
        <v>0</v>
      </c>
      <c r="CM114" s="136">
        <f t="shared" ca="1" si="244"/>
        <v>0</v>
      </c>
      <c r="CN114" s="138">
        <f t="shared" ca="1" si="245"/>
        <v>0</v>
      </c>
      <c r="CO114" s="139">
        <f t="shared" ca="1" si="246"/>
        <v>0</v>
      </c>
      <c r="CP114" s="289">
        <f t="shared" ca="1" si="247"/>
        <v>0</v>
      </c>
      <c r="CQ114" s="290"/>
      <c r="CR114" s="241">
        <f t="shared" ca="1" si="248"/>
        <v>1</v>
      </c>
      <c r="CS114" s="140">
        <f t="shared" ca="1" si="249"/>
        <v>0</v>
      </c>
      <c r="CT114" s="256">
        <f t="shared" ca="1" si="321"/>
        <v>12</v>
      </c>
      <c r="CU114" s="141">
        <f t="shared" ca="1" si="250"/>
        <v>0</v>
      </c>
      <c r="CV114" s="142">
        <f t="shared" ca="1" si="251"/>
        <v>0</v>
      </c>
      <c r="CW114" s="143">
        <f t="shared" ca="1" si="252"/>
        <v>0</v>
      </c>
      <c r="CX114" s="143">
        <f t="shared" ca="1" si="322"/>
        <v>0</v>
      </c>
      <c r="CY114" s="257">
        <f t="shared" ca="1" si="253"/>
        <v>0</v>
      </c>
      <c r="CZ114" s="136">
        <f t="shared" ca="1" si="254"/>
        <v>0</v>
      </c>
      <c r="DA114" s="144">
        <f t="shared" ca="1" si="255"/>
        <v>0</v>
      </c>
      <c r="DB114" s="143">
        <f t="shared" ca="1" si="256"/>
        <v>0</v>
      </c>
      <c r="DC114" s="143">
        <f t="shared" ca="1" si="257"/>
        <v>0</v>
      </c>
      <c r="DD114" s="136">
        <f t="shared" ca="1" si="258"/>
        <v>0</v>
      </c>
      <c r="DE114" s="242">
        <f t="shared" ca="1" si="259"/>
        <v>0</v>
      </c>
      <c r="DF114" s="136">
        <f t="shared" ca="1" si="260"/>
        <v>0</v>
      </c>
      <c r="DG114" s="145">
        <f t="shared" ca="1" si="261"/>
        <v>0</v>
      </c>
      <c r="DH114" s="146">
        <f t="shared" ca="1" si="262"/>
        <v>0</v>
      </c>
      <c r="DI114" s="242">
        <f t="shared" ca="1" si="263"/>
        <v>0</v>
      </c>
      <c r="DJ114" s="147"/>
      <c r="DK114" s="148">
        <f t="shared" ca="1" si="264"/>
        <v>0</v>
      </c>
      <c r="DL114" s="148">
        <f t="shared" ca="1" si="265"/>
        <v>0</v>
      </c>
      <c r="DM114" s="149">
        <f t="shared" ca="1" si="266"/>
        <v>0</v>
      </c>
      <c r="DN114" s="150">
        <f t="shared" ca="1" si="267"/>
        <v>1</v>
      </c>
      <c r="DO114" s="147"/>
      <c r="DP114" s="151">
        <f t="shared" ca="1" si="268"/>
        <v>0</v>
      </c>
      <c r="DQ114" s="152">
        <f t="shared" ca="1" si="269"/>
        <v>0</v>
      </c>
      <c r="DR114" s="152">
        <f t="shared" ca="1" si="185"/>
        <v>0</v>
      </c>
      <c r="DS114" s="152" t="str">
        <f t="shared" ca="1" si="323"/>
        <v/>
      </c>
      <c r="DT114" s="152">
        <f t="shared" ca="1" si="324"/>
        <v>0</v>
      </c>
      <c r="DU114" s="152" t="str">
        <f t="shared" ca="1" si="188"/>
        <v/>
      </c>
      <c r="DV114" s="153"/>
      <c r="DW114" s="151">
        <f t="shared" ca="1" si="189"/>
        <v>0</v>
      </c>
      <c r="DX114" s="145">
        <f t="shared" ca="1" si="190"/>
        <v>0</v>
      </c>
      <c r="DY114" s="145">
        <f t="shared" ca="1" si="191"/>
        <v>0</v>
      </c>
      <c r="DZ114" s="145">
        <f t="shared" ca="1" si="192"/>
        <v>0</v>
      </c>
      <c r="EA114" s="145">
        <f t="shared" ca="1" si="193"/>
        <v>0</v>
      </c>
      <c r="EB114" s="145">
        <f t="shared" ca="1" si="194"/>
        <v>0</v>
      </c>
      <c r="EC114" s="145">
        <f t="shared" ca="1" si="195"/>
        <v>0</v>
      </c>
      <c r="ED114" s="145">
        <f t="shared" ca="1" si="196"/>
        <v>0</v>
      </c>
      <c r="EE114" s="145">
        <f t="shared" ca="1" si="197"/>
        <v>0</v>
      </c>
      <c r="EF114" s="145">
        <f t="shared" ca="1" si="198"/>
        <v>0</v>
      </c>
      <c r="EG114" s="145">
        <f t="shared" ca="1" si="199"/>
        <v>0</v>
      </c>
      <c r="EH114" s="145">
        <f t="shared" ca="1" si="200"/>
        <v>0</v>
      </c>
      <c r="EI114" s="152">
        <f t="shared" ca="1" si="270"/>
        <v>0</v>
      </c>
      <c r="EJ114" s="152">
        <f t="shared" ca="1" si="271"/>
        <v>0</v>
      </c>
      <c r="EK114" s="152">
        <f t="shared" ca="1" si="272"/>
        <v>0</v>
      </c>
      <c r="EL114" s="152">
        <f t="shared" ca="1" si="273"/>
        <v>0</v>
      </c>
      <c r="EM114" s="152">
        <f t="shared" ca="1" si="274"/>
        <v>0</v>
      </c>
      <c r="EN114" s="152">
        <f t="shared" ca="1" si="275"/>
        <v>0</v>
      </c>
      <c r="EO114" s="152">
        <f t="shared" ca="1" si="276"/>
        <v>0</v>
      </c>
      <c r="EP114" s="152">
        <f t="shared" ca="1" si="277"/>
        <v>0</v>
      </c>
      <c r="EQ114" s="152">
        <f t="shared" ca="1" si="278"/>
        <v>0</v>
      </c>
      <c r="ER114" s="152">
        <f t="shared" ca="1" si="279"/>
        <v>0</v>
      </c>
      <c r="ES114" s="152">
        <f t="shared" ca="1" si="280"/>
        <v>0</v>
      </c>
      <c r="ET114" s="152">
        <f t="shared" ca="1" si="281"/>
        <v>0</v>
      </c>
      <c r="EU114" s="154">
        <f t="shared" ca="1" si="325"/>
        <v>0</v>
      </c>
      <c r="EV114" s="152" t="str">
        <f t="shared" ca="1" si="326"/>
        <v/>
      </c>
      <c r="EW114" s="152" t="str">
        <f t="shared" ca="1" si="327"/>
        <v/>
      </c>
      <c r="EX114" s="152" t="str">
        <f t="shared" ca="1" si="328"/>
        <v/>
      </c>
      <c r="EY114" s="152" t="str">
        <f t="shared" ca="1" si="329"/>
        <v/>
      </c>
      <c r="EZ114" s="152" t="str">
        <f t="shared" ca="1" si="330"/>
        <v/>
      </c>
      <c r="FA114" s="152" t="str">
        <f t="shared" ca="1" si="331"/>
        <v/>
      </c>
      <c r="FB114" s="152" t="str">
        <f t="shared" ca="1" si="332"/>
        <v/>
      </c>
      <c r="FC114" s="152" t="str">
        <f t="shared" ca="1" si="333"/>
        <v/>
      </c>
      <c r="FD114" s="152" t="str">
        <f t="shared" ca="1" si="334"/>
        <v/>
      </c>
      <c r="FE114" s="152" t="str">
        <f t="shared" ca="1" si="335"/>
        <v/>
      </c>
      <c r="FF114" s="152" t="str">
        <f t="shared" ca="1" si="336"/>
        <v/>
      </c>
      <c r="FG114" s="152" t="str">
        <f t="shared" ca="1" si="337"/>
        <v/>
      </c>
      <c r="FH114" s="154">
        <f t="shared" ca="1" si="320"/>
        <v>0</v>
      </c>
      <c r="FI114" s="152">
        <f t="shared" ca="1" si="338"/>
        <v>0</v>
      </c>
      <c r="FJ114" s="153"/>
      <c r="FK114" s="152">
        <f t="shared" ca="1" si="282"/>
        <v>0</v>
      </c>
      <c r="FL114" s="152">
        <f t="shared" ca="1" si="283"/>
        <v>0</v>
      </c>
      <c r="FM114" s="152">
        <f t="shared" ca="1" si="284"/>
        <v>0</v>
      </c>
      <c r="FN114" s="152">
        <f t="shared" ca="1" si="285"/>
        <v>0</v>
      </c>
      <c r="FO114" s="153"/>
      <c r="FP114" s="158" t="str">
        <f t="shared" ca="1" si="286"/>
        <v/>
      </c>
      <c r="FQ114" s="243" t="str">
        <f t="shared" ca="1" si="287"/>
        <v/>
      </c>
      <c r="FR114" s="159" t="str">
        <f t="shared" ca="1" si="288"/>
        <v/>
      </c>
      <c r="FS114" s="160"/>
      <c r="FT114" s="161">
        <f t="shared" ca="1" si="289"/>
        <v>0</v>
      </c>
      <c r="FU114" s="162">
        <f t="shared" ca="1" si="290"/>
        <v>0</v>
      </c>
      <c r="FV114" s="162">
        <f t="shared" ca="1" si="291"/>
        <v>0</v>
      </c>
      <c r="FW114" s="162">
        <f t="shared" ca="1" si="292"/>
        <v>0</v>
      </c>
      <c r="FX114" s="162">
        <f t="shared" ca="1" si="293"/>
        <v>0</v>
      </c>
      <c r="FY114" s="162">
        <f t="shared" ca="1" si="294"/>
        <v>0</v>
      </c>
      <c r="FZ114" s="162">
        <f t="shared" ca="1" si="295"/>
        <v>0</v>
      </c>
      <c r="GA114" s="162">
        <f t="shared" ca="1" si="296"/>
        <v>0</v>
      </c>
      <c r="GB114" s="162">
        <f t="shared" ca="1" si="297"/>
        <v>0</v>
      </c>
      <c r="GC114" s="162">
        <f t="shared" ca="1" si="298"/>
        <v>0</v>
      </c>
      <c r="GD114" s="162">
        <f t="shared" ca="1" si="299"/>
        <v>0</v>
      </c>
      <c r="GE114" s="162">
        <f t="shared" ca="1" si="300"/>
        <v>0</v>
      </c>
      <c r="GF114" s="162">
        <f t="shared" ca="1" si="301"/>
        <v>0</v>
      </c>
      <c r="GG114" s="161">
        <f t="shared" ca="1" si="302"/>
        <v>0</v>
      </c>
      <c r="GH114" s="161">
        <f t="shared" ca="1" si="303"/>
        <v>0</v>
      </c>
      <c r="GI114" s="161">
        <f t="shared" ca="1" si="304"/>
        <v>0</v>
      </c>
      <c r="GJ114" s="161">
        <f t="shared" ca="1" si="305"/>
        <v>0</v>
      </c>
      <c r="GK114" s="161">
        <f t="shared" ca="1" si="306"/>
        <v>0</v>
      </c>
      <c r="GL114" s="157"/>
      <c r="GM114" s="163">
        <f t="shared" ca="1" si="215"/>
        <v>0</v>
      </c>
      <c r="GN114" s="163">
        <f t="shared" ca="1" si="216"/>
        <v>0</v>
      </c>
      <c r="GO114" s="163">
        <f t="shared" ca="1" si="217"/>
        <v>0</v>
      </c>
      <c r="GP114" s="163">
        <f t="shared" ca="1" si="218"/>
        <v>0</v>
      </c>
      <c r="GQ114" s="163">
        <f t="shared" ca="1" si="219"/>
        <v>0</v>
      </c>
      <c r="GR114" s="163">
        <f t="shared" ca="1" si="220"/>
        <v>0</v>
      </c>
      <c r="GS114" s="163">
        <f t="shared" ca="1" si="221"/>
        <v>0</v>
      </c>
      <c r="GT114" s="163">
        <f t="shared" ca="1" si="222"/>
        <v>0</v>
      </c>
      <c r="GU114" s="163">
        <f t="shared" ca="1" si="223"/>
        <v>0</v>
      </c>
      <c r="GV114" s="163">
        <f t="shared" ca="1" si="224"/>
        <v>0</v>
      </c>
      <c r="GW114" s="163">
        <f t="shared" ca="1" si="225"/>
        <v>0</v>
      </c>
      <c r="GX114" s="164">
        <f t="shared" ca="1" si="226"/>
        <v>0</v>
      </c>
      <c r="GY114" s="165">
        <f t="shared" ca="1" si="307"/>
        <v>0</v>
      </c>
      <c r="GZ114" s="165">
        <f t="shared" ca="1" si="308"/>
        <v>0</v>
      </c>
      <c r="HA114" s="166">
        <f t="shared" ca="1" si="309"/>
        <v>0</v>
      </c>
      <c r="HB114" s="245">
        <f t="shared" ca="1" si="310"/>
        <v>1</v>
      </c>
      <c r="HC114" s="166">
        <f t="shared" ca="1" si="311"/>
        <v>0</v>
      </c>
      <c r="HD114" s="167">
        <f t="shared" ca="1" si="227"/>
        <v>0</v>
      </c>
      <c r="HE114" s="168">
        <f t="shared" ca="1" si="228"/>
        <v>0</v>
      </c>
      <c r="HF114" s="169">
        <f t="shared" ca="1" si="229"/>
        <v>0</v>
      </c>
      <c r="HG114" s="170" t="str">
        <f t="shared" ca="1" si="312"/>
        <v/>
      </c>
      <c r="HH114" s="171">
        <f t="shared" ca="1" si="313"/>
        <v>0</v>
      </c>
      <c r="HI114" s="246" t="str">
        <f t="shared" ca="1" si="314"/>
        <v/>
      </c>
      <c r="HJ114" s="221">
        <f t="shared" ca="1" si="315"/>
        <v>0</v>
      </c>
      <c r="HK114" s="249">
        <f t="shared" ca="1" si="316"/>
        <v>1</v>
      </c>
      <c r="HL114" s="197">
        <f t="shared" ca="1" si="317"/>
        <v>0</v>
      </c>
      <c r="HN114" s="162" t="str">
        <f t="shared" ca="1" si="339"/>
        <v/>
      </c>
      <c r="HO114" s="161" t="str">
        <f t="shared" ca="1" si="339"/>
        <v/>
      </c>
      <c r="HP114" s="161" t="str">
        <f t="shared" ca="1" si="339"/>
        <v/>
      </c>
      <c r="HQ114" s="161" t="str">
        <f t="shared" ca="1" si="339"/>
        <v/>
      </c>
      <c r="HR114" s="161" t="str">
        <f t="shared" ca="1" si="339"/>
        <v/>
      </c>
      <c r="HS114" s="161" t="str">
        <f t="shared" ca="1" si="339"/>
        <v/>
      </c>
      <c r="HT114" s="161" t="str">
        <f t="shared" ca="1" si="340"/>
        <v/>
      </c>
      <c r="HU114" s="161" t="str">
        <f t="shared" ca="1" si="340"/>
        <v/>
      </c>
      <c r="HV114" s="161" t="str">
        <f t="shared" ca="1" si="340"/>
        <v/>
      </c>
      <c r="HW114" s="161" t="str">
        <f t="shared" ca="1" si="340"/>
        <v/>
      </c>
      <c r="HX114" s="161" t="str">
        <f t="shared" ca="1" si="340"/>
        <v/>
      </c>
      <c r="HY114" s="161" t="str">
        <f t="shared" ca="1" si="340"/>
        <v/>
      </c>
      <c r="HZ114" s="161">
        <f t="shared" ca="1" si="318"/>
        <v>0</v>
      </c>
      <c r="IA114" s="244">
        <f t="shared" ca="1" si="319"/>
        <v>0</v>
      </c>
    </row>
    <row r="115" spans="2:235">
      <c r="B115" s="129">
        <v>101</v>
      </c>
      <c r="C115" s="295"/>
      <c r="D115" s="296"/>
      <c r="E115" s="297"/>
      <c r="F115" s="298"/>
      <c r="G115" s="18"/>
      <c r="H115" s="3"/>
      <c r="I115" s="3"/>
      <c r="J115" s="4"/>
      <c r="K115" s="295"/>
      <c r="L115" s="296"/>
      <c r="M115" s="208"/>
      <c r="N115" s="19"/>
      <c r="O115" s="11"/>
      <c r="P115" s="19"/>
      <c r="Q115" s="11"/>
      <c r="R115" s="3"/>
      <c r="S115" s="5"/>
      <c r="T115" s="6"/>
      <c r="U115" s="1"/>
      <c r="V115" s="8"/>
      <c r="W115" s="2"/>
      <c r="X115" s="8"/>
      <c r="Y115" s="9"/>
      <c r="Z115" s="10"/>
      <c r="AA115" s="9"/>
      <c r="AB115" s="10"/>
      <c r="AC115" s="9"/>
      <c r="AD115" s="10"/>
      <c r="AE115" s="9"/>
      <c r="AF115" s="10"/>
      <c r="AG115" s="9"/>
      <c r="AH115" s="10"/>
      <c r="AI115" s="9"/>
      <c r="AJ115" s="15"/>
      <c r="AK115" s="16"/>
      <c r="AL115" s="15"/>
      <c r="AM115" s="16"/>
      <c r="AN115" s="15"/>
      <c r="AO115" s="16"/>
      <c r="AP115" s="15"/>
      <c r="AQ115" s="16"/>
      <c r="AR115" s="15"/>
      <c r="AS115" s="16"/>
      <c r="AT115" s="15"/>
      <c r="AU115" s="16"/>
      <c r="AV115" s="216"/>
      <c r="AW115" s="210"/>
      <c r="AX115" s="12"/>
      <c r="AY115" s="19"/>
      <c r="AZ115" s="226"/>
      <c r="BA115" s="211"/>
      <c r="BB115" s="214" t="str">
        <f t="shared" ca="1" si="182"/>
        <v/>
      </c>
      <c r="BC115" s="209"/>
      <c r="BD115" s="209"/>
      <c r="BE115" s="130">
        <f t="shared" ca="1" si="232"/>
        <v>0</v>
      </c>
      <c r="BF115" s="131"/>
      <c r="BG115" s="132" t="str">
        <f t="shared" ca="1" si="233"/>
        <v>○</v>
      </c>
      <c r="BH115" s="132" t="str">
        <f t="shared" ca="1" si="234"/>
        <v/>
      </c>
      <c r="BI115" s="132"/>
      <c r="BJ115" s="132" t="str">
        <f t="shared" ca="1" si="235"/>
        <v/>
      </c>
      <c r="BK115" s="132" t="str">
        <f t="shared" ca="1" si="236"/>
        <v>○</v>
      </c>
      <c r="BL115" s="132"/>
      <c r="BM115" s="132"/>
      <c r="BN115" s="132" t="str">
        <f t="shared" ca="1" si="237"/>
        <v/>
      </c>
      <c r="BO115" s="132" t="str">
        <f t="shared" ca="1" si="238"/>
        <v>○</v>
      </c>
      <c r="BP115" s="132" t="str">
        <f t="shared" ca="1" si="239"/>
        <v/>
      </c>
      <c r="BQ115" s="132"/>
      <c r="BR115" s="172"/>
      <c r="BS115" s="174"/>
      <c r="BT115" s="174"/>
      <c r="BU115" s="174"/>
      <c r="BV115" s="174"/>
      <c r="BW115" s="174"/>
      <c r="BX115" s="174"/>
      <c r="BY115" s="174"/>
      <c r="BZ115" s="174"/>
      <c r="CA115" s="174"/>
      <c r="CB115" s="174"/>
      <c r="CC115" s="174"/>
      <c r="CD115" s="174"/>
      <c r="CE115" s="175"/>
      <c r="CF115" s="26">
        <v>114</v>
      </c>
      <c r="CG115" s="136">
        <f t="shared" ca="1" si="240"/>
        <v>101</v>
      </c>
      <c r="CH115" s="289">
        <f t="shared" ca="1" si="241"/>
        <v>0</v>
      </c>
      <c r="CI115" s="290"/>
      <c r="CJ115" s="291">
        <f t="shared" ca="1" si="242"/>
        <v>0</v>
      </c>
      <c r="CK115" s="292"/>
      <c r="CL115" s="137">
        <f t="shared" ca="1" si="243"/>
        <v>0</v>
      </c>
      <c r="CM115" s="136">
        <f t="shared" ca="1" si="244"/>
        <v>0</v>
      </c>
      <c r="CN115" s="138">
        <f t="shared" ca="1" si="245"/>
        <v>0</v>
      </c>
      <c r="CO115" s="139">
        <f t="shared" ca="1" si="246"/>
        <v>0</v>
      </c>
      <c r="CP115" s="289">
        <f t="shared" ca="1" si="247"/>
        <v>0</v>
      </c>
      <c r="CQ115" s="290"/>
      <c r="CR115" s="241">
        <f t="shared" ca="1" si="248"/>
        <v>1</v>
      </c>
      <c r="CS115" s="140">
        <f t="shared" ca="1" si="249"/>
        <v>0</v>
      </c>
      <c r="CT115" s="256">
        <f t="shared" ca="1" si="321"/>
        <v>12</v>
      </c>
      <c r="CU115" s="141">
        <f t="shared" ca="1" si="250"/>
        <v>0</v>
      </c>
      <c r="CV115" s="142">
        <f t="shared" ca="1" si="251"/>
        <v>0</v>
      </c>
      <c r="CW115" s="143">
        <f t="shared" ca="1" si="252"/>
        <v>0</v>
      </c>
      <c r="CX115" s="143">
        <f t="shared" ca="1" si="322"/>
        <v>0</v>
      </c>
      <c r="CY115" s="257">
        <f t="shared" ca="1" si="253"/>
        <v>0</v>
      </c>
      <c r="CZ115" s="136">
        <f t="shared" ca="1" si="254"/>
        <v>0</v>
      </c>
      <c r="DA115" s="144">
        <f t="shared" ca="1" si="255"/>
        <v>0</v>
      </c>
      <c r="DB115" s="143">
        <f t="shared" ca="1" si="256"/>
        <v>0</v>
      </c>
      <c r="DC115" s="143">
        <f t="shared" ca="1" si="257"/>
        <v>0</v>
      </c>
      <c r="DD115" s="136">
        <f t="shared" ca="1" si="258"/>
        <v>0</v>
      </c>
      <c r="DE115" s="242">
        <f t="shared" ca="1" si="259"/>
        <v>0</v>
      </c>
      <c r="DF115" s="136">
        <f t="shared" ca="1" si="260"/>
        <v>0</v>
      </c>
      <c r="DG115" s="145">
        <f t="shared" ca="1" si="261"/>
        <v>0</v>
      </c>
      <c r="DH115" s="146">
        <f t="shared" ca="1" si="262"/>
        <v>0</v>
      </c>
      <c r="DI115" s="242">
        <f t="shared" ca="1" si="263"/>
        <v>0</v>
      </c>
      <c r="DJ115" s="147"/>
      <c r="DK115" s="148">
        <f t="shared" ca="1" si="264"/>
        <v>0</v>
      </c>
      <c r="DL115" s="148">
        <f t="shared" ca="1" si="265"/>
        <v>0</v>
      </c>
      <c r="DM115" s="149">
        <f t="shared" ca="1" si="266"/>
        <v>0</v>
      </c>
      <c r="DN115" s="150">
        <f t="shared" ca="1" si="267"/>
        <v>1</v>
      </c>
      <c r="DO115" s="147"/>
      <c r="DP115" s="151">
        <f t="shared" ca="1" si="268"/>
        <v>0</v>
      </c>
      <c r="DQ115" s="152">
        <f t="shared" ca="1" si="269"/>
        <v>0</v>
      </c>
      <c r="DR115" s="152">
        <f t="shared" ca="1" si="185"/>
        <v>0</v>
      </c>
      <c r="DS115" s="152" t="str">
        <f t="shared" ca="1" si="323"/>
        <v/>
      </c>
      <c r="DT115" s="152">
        <f t="shared" ca="1" si="324"/>
        <v>0</v>
      </c>
      <c r="DU115" s="152" t="str">
        <f t="shared" ca="1" si="188"/>
        <v/>
      </c>
      <c r="DV115" s="153"/>
      <c r="DW115" s="151">
        <f t="shared" ca="1" si="189"/>
        <v>0</v>
      </c>
      <c r="DX115" s="145">
        <f t="shared" ca="1" si="190"/>
        <v>0</v>
      </c>
      <c r="DY115" s="145">
        <f t="shared" ca="1" si="191"/>
        <v>0</v>
      </c>
      <c r="DZ115" s="145">
        <f t="shared" ca="1" si="192"/>
        <v>0</v>
      </c>
      <c r="EA115" s="145">
        <f t="shared" ca="1" si="193"/>
        <v>0</v>
      </c>
      <c r="EB115" s="145">
        <f t="shared" ca="1" si="194"/>
        <v>0</v>
      </c>
      <c r="EC115" s="145">
        <f t="shared" ca="1" si="195"/>
        <v>0</v>
      </c>
      <c r="ED115" s="145">
        <f t="shared" ca="1" si="196"/>
        <v>0</v>
      </c>
      <c r="EE115" s="145">
        <f t="shared" ca="1" si="197"/>
        <v>0</v>
      </c>
      <c r="EF115" s="145">
        <f t="shared" ca="1" si="198"/>
        <v>0</v>
      </c>
      <c r="EG115" s="145">
        <f t="shared" ca="1" si="199"/>
        <v>0</v>
      </c>
      <c r="EH115" s="145">
        <f t="shared" ca="1" si="200"/>
        <v>0</v>
      </c>
      <c r="EI115" s="152">
        <f t="shared" ca="1" si="270"/>
        <v>0</v>
      </c>
      <c r="EJ115" s="152">
        <f t="shared" ca="1" si="271"/>
        <v>0</v>
      </c>
      <c r="EK115" s="152">
        <f t="shared" ca="1" si="272"/>
        <v>0</v>
      </c>
      <c r="EL115" s="152">
        <f t="shared" ca="1" si="273"/>
        <v>0</v>
      </c>
      <c r="EM115" s="152">
        <f t="shared" ca="1" si="274"/>
        <v>0</v>
      </c>
      <c r="EN115" s="152">
        <f t="shared" ca="1" si="275"/>
        <v>0</v>
      </c>
      <c r="EO115" s="152">
        <f t="shared" ca="1" si="276"/>
        <v>0</v>
      </c>
      <c r="EP115" s="152">
        <f t="shared" ca="1" si="277"/>
        <v>0</v>
      </c>
      <c r="EQ115" s="152">
        <f t="shared" ca="1" si="278"/>
        <v>0</v>
      </c>
      <c r="ER115" s="152">
        <f t="shared" ca="1" si="279"/>
        <v>0</v>
      </c>
      <c r="ES115" s="152">
        <f t="shared" ca="1" si="280"/>
        <v>0</v>
      </c>
      <c r="ET115" s="152">
        <f t="shared" ca="1" si="281"/>
        <v>0</v>
      </c>
      <c r="EU115" s="154">
        <f t="shared" ca="1" si="325"/>
        <v>0</v>
      </c>
      <c r="EV115" s="152" t="str">
        <f t="shared" ca="1" si="326"/>
        <v/>
      </c>
      <c r="EW115" s="152" t="str">
        <f t="shared" ca="1" si="327"/>
        <v/>
      </c>
      <c r="EX115" s="152" t="str">
        <f t="shared" ca="1" si="328"/>
        <v/>
      </c>
      <c r="EY115" s="152" t="str">
        <f t="shared" ca="1" si="329"/>
        <v/>
      </c>
      <c r="EZ115" s="152" t="str">
        <f t="shared" ca="1" si="330"/>
        <v/>
      </c>
      <c r="FA115" s="152" t="str">
        <f t="shared" ca="1" si="331"/>
        <v/>
      </c>
      <c r="FB115" s="152" t="str">
        <f t="shared" ca="1" si="332"/>
        <v/>
      </c>
      <c r="FC115" s="152" t="str">
        <f t="shared" ca="1" si="333"/>
        <v/>
      </c>
      <c r="FD115" s="152" t="str">
        <f t="shared" ca="1" si="334"/>
        <v/>
      </c>
      <c r="FE115" s="152" t="str">
        <f t="shared" ca="1" si="335"/>
        <v/>
      </c>
      <c r="FF115" s="152" t="str">
        <f t="shared" ca="1" si="336"/>
        <v/>
      </c>
      <c r="FG115" s="152" t="str">
        <f t="shared" ca="1" si="337"/>
        <v/>
      </c>
      <c r="FH115" s="154">
        <f t="shared" ca="1" si="320"/>
        <v>0</v>
      </c>
      <c r="FI115" s="152">
        <f t="shared" ca="1" si="338"/>
        <v>0</v>
      </c>
      <c r="FJ115" s="153"/>
      <c r="FK115" s="152">
        <f t="shared" ca="1" si="282"/>
        <v>0</v>
      </c>
      <c r="FL115" s="152">
        <f t="shared" ca="1" si="283"/>
        <v>0</v>
      </c>
      <c r="FM115" s="152">
        <f t="shared" ca="1" si="284"/>
        <v>0</v>
      </c>
      <c r="FN115" s="152">
        <f t="shared" ca="1" si="285"/>
        <v>0</v>
      </c>
      <c r="FO115" s="153"/>
      <c r="FP115" s="158" t="str">
        <f t="shared" ca="1" si="286"/>
        <v/>
      </c>
      <c r="FQ115" s="243" t="str">
        <f t="shared" ca="1" si="287"/>
        <v/>
      </c>
      <c r="FR115" s="159" t="str">
        <f t="shared" ca="1" si="288"/>
        <v/>
      </c>
      <c r="FS115" s="160"/>
      <c r="FT115" s="161">
        <f t="shared" ca="1" si="289"/>
        <v>0</v>
      </c>
      <c r="FU115" s="162">
        <f t="shared" ca="1" si="290"/>
        <v>0</v>
      </c>
      <c r="FV115" s="162">
        <f t="shared" ca="1" si="291"/>
        <v>0</v>
      </c>
      <c r="FW115" s="162">
        <f t="shared" ca="1" si="292"/>
        <v>0</v>
      </c>
      <c r="FX115" s="162">
        <f t="shared" ca="1" si="293"/>
        <v>0</v>
      </c>
      <c r="FY115" s="162">
        <f t="shared" ca="1" si="294"/>
        <v>0</v>
      </c>
      <c r="FZ115" s="162">
        <f t="shared" ca="1" si="295"/>
        <v>0</v>
      </c>
      <c r="GA115" s="162">
        <f t="shared" ca="1" si="296"/>
        <v>0</v>
      </c>
      <c r="GB115" s="162">
        <f t="shared" ca="1" si="297"/>
        <v>0</v>
      </c>
      <c r="GC115" s="162">
        <f t="shared" ca="1" si="298"/>
        <v>0</v>
      </c>
      <c r="GD115" s="162">
        <f t="shared" ca="1" si="299"/>
        <v>0</v>
      </c>
      <c r="GE115" s="162">
        <f t="shared" ca="1" si="300"/>
        <v>0</v>
      </c>
      <c r="GF115" s="162">
        <f t="shared" ca="1" si="301"/>
        <v>0</v>
      </c>
      <c r="GG115" s="161">
        <f t="shared" ca="1" si="302"/>
        <v>0</v>
      </c>
      <c r="GH115" s="161">
        <f t="shared" ca="1" si="303"/>
        <v>0</v>
      </c>
      <c r="GI115" s="161">
        <f t="shared" ca="1" si="304"/>
        <v>0</v>
      </c>
      <c r="GJ115" s="161">
        <f t="shared" ca="1" si="305"/>
        <v>0</v>
      </c>
      <c r="GK115" s="161">
        <f t="shared" ca="1" si="306"/>
        <v>0</v>
      </c>
      <c r="GL115" s="157"/>
      <c r="GM115" s="163">
        <f t="shared" ca="1" si="215"/>
        <v>0</v>
      </c>
      <c r="GN115" s="163">
        <f t="shared" ca="1" si="216"/>
        <v>0</v>
      </c>
      <c r="GO115" s="163">
        <f t="shared" ca="1" si="217"/>
        <v>0</v>
      </c>
      <c r="GP115" s="163">
        <f t="shared" ca="1" si="218"/>
        <v>0</v>
      </c>
      <c r="GQ115" s="163">
        <f t="shared" ca="1" si="219"/>
        <v>0</v>
      </c>
      <c r="GR115" s="163">
        <f t="shared" ca="1" si="220"/>
        <v>0</v>
      </c>
      <c r="GS115" s="163">
        <f t="shared" ca="1" si="221"/>
        <v>0</v>
      </c>
      <c r="GT115" s="163">
        <f t="shared" ca="1" si="222"/>
        <v>0</v>
      </c>
      <c r="GU115" s="163">
        <f t="shared" ca="1" si="223"/>
        <v>0</v>
      </c>
      <c r="GV115" s="163">
        <f t="shared" ca="1" si="224"/>
        <v>0</v>
      </c>
      <c r="GW115" s="163">
        <f t="shared" ca="1" si="225"/>
        <v>0</v>
      </c>
      <c r="GX115" s="164">
        <f t="shared" ca="1" si="226"/>
        <v>0</v>
      </c>
      <c r="GY115" s="165">
        <f t="shared" ca="1" si="307"/>
        <v>0</v>
      </c>
      <c r="GZ115" s="165">
        <f t="shared" ca="1" si="308"/>
        <v>0</v>
      </c>
      <c r="HA115" s="166">
        <f t="shared" ca="1" si="309"/>
        <v>0</v>
      </c>
      <c r="HB115" s="245">
        <f t="shared" ca="1" si="310"/>
        <v>1</v>
      </c>
      <c r="HC115" s="166">
        <f t="shared" ca="1" si="311"/>
        <v>0</v>
      </c>
      <c r="HD115" s="167">
        <f t="shared" ca="1" si="227"/>
        <v>0</v>
      </c>
      <c r="HE115" s="168">
        <f t="shared" ca="1" si="228"/>
        <v>0</v>
      </c>
      <c r="HF115" s="169">
        <f t="shared" ca="1" si="229"/>
        <v>0</v>
      </c>
      <c r="HG115" s="170" t="str">
        <f t="shared" ca="1" si="312"/>
        <v/>
      </c>
      <c r="HH115" s="171">
        <f t="shared" ca="1" si="313"/>
        <v>0</v>
      </c>
      <c r="HI115" s="246" t="str">
        <f t="shared" ca="1" si="314"/>
        <v/>
      </c>
      <c r="HJ115" s="221">
        <f t="shared" ca="1" si="315"/>
        <v>0</v>
      </c>
      <c r="HK115" s="249">
        <f t="shared" ca="1" si="316"/>
        <v>1</v>
      </c>
      <c r="HL115" s="197">
        <f t="shared" ca="1" si="317"/>
        <v>0</v>
      </c>
      <c r="HN115" s="162" t="str">
        <f t="shared" ca="1" si="339"/>
        <v/>
      </c>
      <c r="HO115" s="161" t="str">
        <f t="shared" ca="1" si="339"/>
        <v/>
      </c>
      <c r="HP115" s="161" t="str">
        <f t="shared" ca="1" si="339"/>
        <v/>
      </c>
      <c r="HQ115" s="161" t="str">
        <f t="shared" ca="1" si="339"/>
        <v/>
      </c>
      <c r="HR115" s="161" t="str">
        <f t="shared" ca="1" si="339"/>
        <v/>
      </c>
      <c r="HS115" s="161" t="str">
        <f t="shared" ca="1" si="339"/>
        <v/>
      </c>
      <c r="HT115" s="161" t="str">
        <f t="shared" ca="1" si="340"/>
        <v/>
      </c>
      <c r="HU115" s="161" t="str">
        <f t="shared" ca="1" si="340"/>
        <v/>
      </c>
      <c r="HV115" s="161" t="str">
        <f t="shared" ca="1" si="340"/>
        <v/>
      </c>
      <c r="HW115" s="161" t="str">
        <f t="shared" ca="1" si="340"/>
        <v/>
      </c>
      <c r="HX115" s="161" t="str">
        <f t="shared" ca="1" si="340"/>
        <v/>
      </c>
      <c r="HY115" s="161" t="str">
        <f t="shared" ca="1" si="340"/>
        <v/>
      </c>
      <c r="HZ115" s="161">
        <f t="shared" ca="1" si="318"/>
        <v>0</v>
      </c>
      <c r="IA115" s="244">
        <f t="shared" ca="1" si="319"/>
        <v>0</v>
      </c>
    </row>
    <row r="116" spans="2:235">
      <c r="B116" s="129">
        <v>102</v>
      </c>
      <c r="C116" s="295"/>
      <c r="D116" s="296"/>
      <c r="E116" s="297"/>
      <c r="F116" s="298"/>
      <c r="G116" s="18"/>
      <c r="H116" s="3"/>
      <c r="I116" s="3"/>
      <c r="J116" s="4"/>
      <c r="K116" s="295"/>
      <c r="L116" s="296"/>
      <c r="M116" s="208"/>
      <c r="N116" s="19"/>
      <c r="O116" s="11"/>
      <c r="P116" s="19"/>
      <c r="Q116" s="11"/>
      <c r="R116" s="3"/>
      <c r="S116" s="5"/>
      <c r="T116" s="6"/>
      <c r="U116" s="1"/>
      <c r="V116" s="8"/>
      <c r="W116" s="2"/>
      <c r="X116" s="8"/>
      <c r="Y116" s="9"/>
      <c r="Z116" s="10"/>
      <c r="AA116" s="9"/>
      <c r="AB116" s="10"/>
      <c r="AC116" s="9"/>
      <c r="AD116" s="10"/>
      <c r="AE116" s="9"/>
      <c r="AF116" s="10"/>
      <c r="AG116" s="9"/>
      <c r="AH116" s="10"/>
      <c r="AI116" s="9"/>
      <c r="AJ116" s="15"/>
      <c r="AK116" s="16"/>
      <c r="AL116" s="15"/>
      <c r="AM116" s="16"/>
      <c r="AN116" s="15"/>
      <c r="AO116" s="16"/>
      <c r="AP116" s="15"/>
      <c r="AQ116" s="16"/>
      <c r="AR116" s="15"/>
      <c r="AS116" s="16"/>
      <c r="AT116" s="15"/>
      <c r="AU116" s="16"/>
      <c r="AV116" s="216"/>
      <c r="AW116" s="210"/>
      <c r="AX116" s="12"/>
      <c r="AY116" s="19"/>
      <c r="AZ116" s="226"/>
      <c r="BA116" s="211"/>
      <c r="BB116" s="214" t="str">
        <f t="shared" ca="1" si="182"/>
        <v/>
      </c>
      <c r="BC116" s="209"/>
      <c r="BD116" s="209"/>
      <c r="BE116" s="130">
        <f t="shared" ca="1" si="232"/>
        <v>0</v>
      </c>
      <c r="BF116" s="131"/>
      <c r="BG116" s="132" t="str">
        <f t="shared" ca="1" si="233"/>
        <v>○</v>
      </c>
      <c r="BH116" s="132" t="str">
        <f t="shared" ca="1" si="234"/>
        <v/>
      </c>
      <c r="BI116" s="132"/>
      <c r="BJ116" s="132" t="str">
        <f t="shared" ca="1" si="235"/>
        <v/>
      </c>
      <c r="BK116" s="132" t="str">
        <f t="shared" ca="1" si="236"/>
        <v>○</v>
      </c>
      <c r="BL116" s="132"/>
      <c r="BM116" s="132"/>
      <c r="BN116" s="132" t="str">
        <f t="shared" ca="1" si="237"/>
        <v/>
      </c>
      <c r="BO116" s="132" t="str">
        <f t="shared" ca="1" si="238"/>
        <v>○</v>
      </c>
      <c r="BP116" s="132" t="str">
        <f t="shared" ca="1" si="239"/>
        <v/>
      </c>
      <c r="BQ116" s="132"/>
      <c r="BR116" s="172"/>
      <c r="BS116" s="174"/>
      <c r="BT116" s="174"/>
      <c r="BU116" s="174"/>
      <c r="BV116" s="174"/>
      <c r="BW116" s="174"/>
      <c r="BX116" s="174"/>
      <c r="BY116" s="174"/>
      <c r="BZ116" s="174"/>
      <c r="CA116" s="174"/>
      <c r="CB116" s="174"/>
      <c r="CC116" s="174"/>
      <c r="CD116" s="174"/>
      <c r="CE116" s="175"/>
      <c r="CF116" s="26">
        <v>115</v>
      </c>
      <c r="CG116" s="136">
        <f t="shared" ca="1" si="240"/>
        <v>102</v>
      </c>
      <c r="CH116" s="289">
        <f t="shared" ca="1" si="241"/>
        <v>0</v>
      </c>
      <c r="CI116" s="290"/>
      <c r="CJ116" s="291">
        <f t="shared" ca="1" si="242"/>
        <v>0</v>
      </c>
      <c r="CK116" s="292"/>
      <c r="CL116" s="137">
        <f t="shared" ca="1" si="243"/>
        <v>0</v>
      </c>
      <c r="CM116" s="136">
        <f t="shared" ca="1" si="244"/>
        <v>0</v>
      </c>
      <c r="CN116" s="138">
        <f t="shared" ca="1" si="245"/>
        <v>0</v>
      </c>
      <c r="CO116" s="139">
        <f t="shared" ca="1" si="246"/>
        <v>0</v>
      </c>
      <c r="CP116" s="289">
        <f t="shared" ca="1" si="247"/>
        <v>0</v>
      </c>
      <c r="CQ116" s="290"/>
      <c r="CR116" s="241">
        <f t="shared" ca="1" si="248"/>
        <v>1</v>
      </c>
      <c r="CS116" s="140">
        <f t="shared" ca="1" si="249"/>
        <v>0</v>
      </c>
      <c r="CT116" s="256">
        <f t="shared" ca="1" si="321"/>
        <v>12</v>
      </c>
      <c r="CU116" s="141">
        <f t="shared" ca="1" si="250"/>
        <v>0</v>
      </c>
      <c r="CV116" s="142">
        <f t="shared" ca="1" si="251"/>
        <v>0</v>
      </c>
      <c r="CW116" s="143">
        <f t="shared" ca="1" si="252"/>
        <v>0</v>
      </c>
      <c r="CX116" s="143">
        <f t="shared" ca="1" si="322"/>
        <v>0</v>
      </c>
      <c r="CY116" s="257">
        <f t="shared" ca="1" si="253"/>
        <v>0</v>
      </c>
      <c r="CZ116" s="136">
        <f t="shared" ca="1" si="254"/>
        <v>0</v>
      </c>
      <c r="DA116" s="144">
        <f t="shared" ca="1" si="255"/>
        <v>0</v>
      </c>
      <c r="DB116" s="143">
        <f t="shared" ca="1" si="256"/>
        <v>0</v>
      </c>
      <c r="DC116" s="143">
        <f t="shared" ca="1" si="257"/>
        <v>0</v>
      </c>
      <c r="DD116" s="136">
        <f t="shared" ca="1" si="258"/>
        <v>0</v>
      </c>
      <c r="DE116" s="242">
        <f t="shared" ca="1" si="259"/>
        <v>0</v>
      </c>
      <c r="DF116" s="136">
        <f t="shared" ca="1" si="260"/>
        <v>0</v>
      </c>
      <c r="DG116" s="145">
        <f t="shared" ca="1" si="261"/>
        <v>0</v>
      </c>
      <c r="DH116" s="146">
        <f t="shared" ca="1" si="262"/>
        <v>0</v>
      </c>
      <c r="DI116" s="242">
        <f t="shared" ca="1" si="263"/>
        <v>0</v>
      </c>
      <c r="DJ116" s="147"/>
      <c r="DK116" s="148">
        <f t="shared" ca="1" si="264"/>
        <v>0</v>
      </c>
      <c r="DL116" s="148">
        <f t="shared" ca="1" si="265"/>
        <v>0</v>
      </c>
      <c r="DM116" s="149">
        <f t="shared" ca="1" si="266"/>
        <v>0</v>
      </c>
      <c r="DN116" s="150">
        <f t="shared" ca="1" si="267"/>
        <v>1</v>
      </c>
      <c r="DO116" s="147"/>
      <c r="DP116" s="151">
        <f t="shared" ca="1" si="268"/>
        <v>0</v>
      </c>
      <c r="DQ116" s="152">
        <f t="shared" ca="1" si="269"/>
        <v>0</v>
      </c>
      <c r="DR116" s="152">
        <f t="shared" ca="1" si="185"/>
        <v>0</v>
      </c>
      <c r="DS116" s="152" t="str">
        <f t="shared" ca="1" si="323"/>
        <v/>
      </c>
      <c r="DT116" s="152">
        <f t="shared" ca="1" si="324"/>
        <v>0</v>
      </c>
      <c r="DU116" s="152" t="str">
        <f t="shared" ca="1" si="188"/>
        <v/>
      </c>
      <c r="DV116" s="153"/>
      <c r="DW116" s="151">
        <f t="shared" ca="1" si="189"/>
        <v>0</v>
      </c>
      <c r="DX116" s="145">
        <f t="shared" ca="1" si="190"/>
        <v>0</v>
      </c>
      <c r="DY116" s="145">
        <f t="shared" ca="1" si="191"/>
        <v>0</v>
      </c>
      <c r="DZ116" s="145">
        <f t="shared" ca="1" si="192"/>
        <v>0</v>
      </c>
      <c r="EA116" s="145">
        <f t="shared" ca="1" si="193"/>
        <v>0</v>
      </c>
      <c r="EB116" s="145">
        <f t="shared" ca="1" si="194"/>
        <v>0</v>
      </c>
      <c r="EC116" s="145">
        <f t="shared" ca="1" si="195"/>
        <v>0</v>
      </c>
      <c r="ED116" s="145">
        <f t="shared" ca="1" si="196"/>
        <v>0</v>
      </c>
      <c r="EE116" s="145">
        <f t="shared" ca="1" si="197"/>
        <v>0</v>
      </c>
      <c r="EF116" s="145">
        <f t="shared" ca="1" si="198"/>
        <v>0</v>
      </c>
      <c r="EG116" s="145">
        <f t="shared" ca="1" si="199"/>
        <v>0</v>
      </c>
      <c r="EH116" s="145">
        <f t="shared" ca="1" si="200"/>
        <v>0</v>
      </c>
      <c r="EI116" s="152">
        <f t="shared" ca="1" si="270"/>
        <v>0</v>
      </c>
      <c r="EJ116" s="152">
        <f t="shared" ca="1" si="271"/>
        <v>0</v>
      </c>
      <c r="EK116" s="152">
        <f t="shared" ca="1" si="272"/>
        <v>0</v>
      </c>
      <c r="EL116" s="152">
        <f t="shared" ca="1" si="273"/>
        <v>0</v>
      </c>
      <c r="EM116" s="152">
        <f t="shared" ca="1" si="274"/>
        <v>0</v>
      </c>
      <c r="EN116" s="152">
        <f t="shared" ca="1" si="275"/>
        <v>0</v>
      </c>
      <c r="EO116" s="152">
        <f t="shared" ca="1" si="276"/>
        <v>0</v>
      </c>
      <c r="EP116" s="152">
        <f t="shared" ca="1" si="277"/>
        <v>0</v>
      </c>
      <c r="EQ116" s="152">
        <f t="shared" ca="1" si="278"/>
        <v>0</v>
      </c>
      <c r="ER116" s="152">
        <f t="shared" ca="1" si="279"/>
        <v>0</v>
      </c>
      <c r="ES116" s="152">
        <f t="shared" ca="1" si="280"/>
        <v>0</v>
      </c>
      <c r="ET116" s="152">
        <f t="shared" ca="1" si="281"/>
        <v>0</v>
      </c>
      <c r="EU116" s="154">
        <f t="shared" ca="1" si="325"/>
        <v>0</v>
      </c>
      <c r="EV116" s="152" t="str">
        <f t="shared" ca="1" si="326"/>
        <v/>
      </c>
      <c r="EW116" s="152" t="str">
        <f t="shared" ca="1" si="327"/>
        <v/>
      </c>
      <c r="EX116" s="152" t="str">
        <f t="shared" ca="1" si="328"/>
        <v/>
      </c>
      <c r="EY116" s="152" t="str">
        <f t="shared" ca="1" si="329"/>
        <v/>
      </c>
      <c r="EZ116" s="152" t="str">
        <f t="shared" ca="1" si="330"/>
        <v/>
      </c>
      <c r="FA116" s="152" t="str">
        <f t="shared" ca="1" si="331"/>
        <v/>
      </c>
      <c r="FB116" s="152" t="str">
        <f t="shared" ca="1" si="332"/>
        <v/>
      </c>
      <c r="FC116" s="152" t="str">
        <f t="shared" ca="1" si="333"/>
        <v/>
      </c>
      <c r="FD116" s="152" t="str">
        <f t="shared" ca="1" si="334"/>
        <v/>
      </c>
      <c r="FE116" s="152" t="str">
        <f t="shared" ca="1" si="335"/>
        <v/>
      </c>
      <c r="FF116" s="152" t="str">
        <f t="shared" ca="1" si="336"/>
        <v/>
      </c>
      <c r="FG116" s="152" t="str">
        <f t="shared" ca="1" si="337"/>
        <v/>
      </c>
      <c r="FH116" s="154">
        <f t="shared" ca="1" si="320"/>
        <v>0</v>
      </c>
      <c r="FI116" s="152">
        <f t="shared" ca="1" si="338"/>
        <v>0</v>
      </c>
      <c r="FJ116" s="153"/>
      <c r="FK116" s="152">
        <f t="shared" ca="1" si="282"/>
        <v>0</v>
      </c>
      <c r="FL116" s="152">
        <f t="shared" ca="1" si="283"/>
        <v>0</v>
      </c>
      <c r="FM116" s="152">
        <f t="shared" ca="1" si="284"/>
        <v>0</v>
      </c>
      <c r="FN116" s="152">
        <f t="shared" ca="1" si="285"/>
        <v>0</v>
      </c>
      <c r="FO116" s="153"/>
      <c r="FP116" s="158" t="str">
        <f t="shared" ca="1" si="286"/>
        <v/>
      </c>
      <c r="FQ116" s="243" t="str">
        <f t="shared" ca="1" si="287"/>
        <v/>
      </c>
      <c r="FR116" s="159" t="str">
        <f t="shared" ca="1" si="288"/>
        <v/>
      </c>
      <c r="FS116" s="160"/>
      <c r="FT116" s="161">
        <f t="shared" ca="1" si="289"/>
        <v>0</v>
      </c>
      <c r="FU116" s="162">
        <f t="shared" ca="1" si="290"/>
        <v>0</v>
      </c>
      <c r="FV116" s="162">
        <f t="shared" ca="1" si="291"/>
        <v>0</v>
      </c>
      <c r="FW116" s="162">
        <f t="shared" ca="1" si="292"/>
        <v>0</v>
      </c>
      <c r="FX116" s="162">
        <f t="shared" ca="1" si="293"/>
        <v>0</v>
      </c>
      <c r="FY116" s="162">
        <f t="shared" ca="1" si="294"/>
        <v>0</v>
      </c>
      <c r="FZ116" s="162">
        <f t="shared" ca="1" si="295"/>
        <v>0</v>
      </c>
      <c r="GA116" s="162">
        <f t="shared" ca="1" si="296"/>
        <v>0</v>
      </c>
      <c r="GB116" s="162">
        <f t="shared" ca="1" si="297"/>
        <v>0</v>
      </c>
      <c r="GC116" s="162">
        <f t="shared" ca="1" si="298"/>
        <v>0</v>
      </c>
      <c r="GD116" s="162">
        <f t="shared" ca="1" si="299"/>
        <v>0</v>
      </c>
      <c r="GE116" s="162">
        <f t="shared" ca="1" si="300"/>
        <v>0</v>
      </c>
      <c r="GF116" s="162">
        <f t="shared" ca="1" si="301"/>
        <v>0</v>
      </c>
      <c r="GG116" s="161">
        <f t="shared" ca="1" si="302"/>
        <v>0</v>
      </c>
      <c r="GH116" s="161">
        <f t="shared" ca="1" si="303"/>
        <v>0</v>
      </c>
      <c r="GI116" s="161">
        <f t="shared" ca="1" si="304"/>
        <v>0</v>
      </c>
      <c r="GJ116" s="161">
        <f t="shared" ca="1" si="305"/>
        <v>0</v>
      </c>
      <c r="GK116" s="161">
        <f t="shared" ca="1" si="306"/>
        <v>0</v>
      </c>
      <c r="GL116" s="157"/>
      <c r="GM116" s="163">
        <f t="shared" ca="1" si="215"/>
        <v>0</v>
      </c>
      <c r="GN116" s="163">
        <f t="shared" ca="1" si="216"/>
        <v>0</v>
      </c>
      <c r="GO116" s="163">
        <f t="shared" ca="1" si="217"/>
        <v>0</v>
      </c>
      <c r="GP116" s="163">
        <f t="shared" ca="1" si="218"/>
        <v>0</v>
      </c>
      <c r="GQ116" s="163">
        <f t="shared" ca="1" si="219"/>
        <v>0</v>
      </c>
      <c r="GR116" s="163">
        <f t="shared" ca="1" si="220"/>
        <v>0</v>
      </c>
      <c r="GS116" s="163">
        <f t="shared" ca="1" si="221"/>
        <v>0</v>
      </c>
      <c r="GT116" s="163">
        <f t="shared" ca="1" si="222"/>
        <v>0</v>
      </c>
      <c r="GU116" s="163">
        <f t="shared" ca="1" si="223"/>
        <v>0</v>
      </c>
      <c r="GV116" s="163">
        <f t="shared" ca="1" si="224"/>
        <v>0</v>
      </c>
      <c r="GW116" s="163">
        <f t="shared" ca="1" si="225"/>
        <v>0</v>
      </c>
      <c r="GX116" s="164">
        <f t="shared" ca="1" si="226"/>
        <v>0</v>
      </c>
      <c r="GY116" s="165">
        <f t="shared" ca="1" si="307"/>
        <v>0</v>
      </c>
      <c r="GZ116" s="165">
        <f t="shared" ca="1" si="308"/>
        <v>0</v>
      </c>
      <c r="HA116" s="166">
        <f t="shared" ca="1" si="309"/>
        <v>0</v>
      </c>
      <c r="HB116" s="245">
        <f t="shared" ca="1" si="310"/>
        <v>1</v>
      </c>
      <c r="HC116" s="166">
        <f t="shared" ca="1" si="311"/>
        <v>0</v>
      </c>
      <c r="HD116" s="167">
        <f t="shared" ca="1" si="227"/>
        <v>0</v>
      </c>
      <c r="HE116" s="168">
        <f t="shared" ca="1" si="228"/>
        <v>0</v>
      </c>
      <c r="HF116" s="169">
        <f t="shared" ca="1" si="229"/>
        <v>0</v>
      </c>
      <c r="HG116" s="170" t="str">
        <f t="shared" ca="1" si="312"/>
        <v/>
      </c>
      <c r="HH116" s="171">
        <f t="shared" ca="1" si="313"/>
        <v>0</v>
      </c>
      <c r="HI116" s="246" t="str">
        <f t="shared" ca="1" si="314"/>
        <v/>
      </c>
      <c r="HJ116" s="221">
        <f t="shared" ca="1" si="315"/>
        <v>0</v>
      </c>
      <c r="HK116" s="249">
        <f t="shared" ca="1" si="316"/>
        <v>1</v>
      </c>
      <c r="HL116" s="197">
        <f t="shared" ca="1" si="317"/>
        <v>0</v>
      </c>
      <c r="HN116" s="162" t="str">
        <f t="shared" ca="1" si="339"/>
        <v/>
      </c>
      <c r="HO116" s="161" t="str">
        <f t="shared" ca="1" si="339"/>
        <v/>
      </c>
      <c r="HP116" s="161" t="str">
        <f t="shared" ca="1" si="339"/>
        <v/>
      </c>
      <c r="HQ116" s="161" t="str">
        <f t="shared" ca="1" si="339"/>
        <v/>
      </c>
      <c r="HR116" s="161" t="str">
        <f t="shared" ca="1" si="339"/>
        <v/>
      </c>
      <c r="HS116" s="161" t="str">
        <f t="shared" ca="1" si="339"/>
        <v/>
      </c>
      <c r="HT116" s="161" t="str">
        <f t="shared" ca="1" si="340"/>
        <v/>
      </c>
      <c r="HU116" s="161" t="str">
        <f t="shared" ca="1" si="340"/>
        <v/>
      </c>
      <c r="HV116" s="161" t="str">
        <f t="shared" ca="1" si="340"/>
        <v/>
      </c>
      <c r="HW116" s="161" t="str">
        <f t="shared" ca="1" si="340"/>
        <v/>
      </c>
      <c r="HX116" s="161" t="str">
        <f t="shared" ca="1" si="340"/>
        <v/>
      </c>
      <c r="HY116" s="161" t="str">
        <f t="shared" ca="1" si="340"/>
        <v/>
      </c>
      <c r="HZ116" s="161">
        <f t="shared" ca="1" si="318"/>
        <v>0</v>
      </c>
      <c r="IA116" s="244">
        <f t="shared" ca="1" si="319"/>
        <v>0</v>
      </c>
    </row>
    <row r="117" spans="2:235">
      <c r="B117" s="129">
        <v>103</v>
      </c>
      <c r="C117" s="295"/>
      <c r="D117" s="296"/>
      <c r="E117" s="297"/>
      <c r="F117" s="298"/>
      <c r="G117" s="18"/>
      <c r="H117" s="3"/>
      <c r="I117" s="3"/>
      <c r="J117" s="4"/>
      <c r="K117" s="295"/>
      <c r="L117" s="296"/>
      <c r="M117" s="208"/>
      <c r="N117" s="19"/>
      <c r="O117" s="11"/>
      <c r="P117" s="19"/>
      <c r="Q117" s="11"/>
      <c r="R117" s="3"/>
      <c r="S117" s="5"/>
      <c r="T117" s="6"/>
      <c r="U117" s="1"/>
      <c r="V117" s="8"/>
      <c r="W117" s="2"/>
      <c r="X117" s="8"/>
      <c r="Y117" s="9"/>
      <c r="Z117" s="10"/>
      <c r="AA117" s="9"/>
      <c r="AB117" s="10"/>
      <c r="AC117" s="9"/>
      <c r="AD117" s="10"/>
      <c r="AE117" s="9"/>
      <c r="AF117" s="10"/>
      <c r="AG117" s="9"/>
      <c r="AH117" s="10"/>
      <c r="AI117" s="9"/>
      <c r="AJ117" s="15"/>
      <c r="AK117" s="16"/>
      <c r="AL117" s="15"/>
      <c r="AM117" s="16"/>
      <c r="AN117" s="15"/>
      <c r="AO117" s="16"/>
      <c r="AP117" s="15"/>
      <c r="AQ117" s="16"/>
      <c r="AR117" s="15"/>
      <c r="AS117" s="16"/>
      <c r="AT117" s="15"/>
      <c r="AU117" s="16"/>
      <c r="AV117" s="216"/>
      <c r="AW117" s="210"/>
      <c r="AX117" s="12"/>
      <c r="AY117" s="19"/>
      <c r="AZ117" s="226"/>
      <c r="BA117" s="211"/>
      <c r="BB117" s="214" t="str">
        <f t="shared" ca="1" si="182"/>
        <v/>
      </c>
      <c r="BC117" s="209"/>
      <c r="BD117" s="209"/>
      <c r="BE117" s="130">
        <f t="shared" ca="1" si="232"/>
        <v>0</v>
      </c>
      <c r="BF117" s="131"/>
      <c r="BG117" s="132" t="str">
        <f t="shared" ca="1" si="233"/>
        <v>○</v>
      </c>
      <c r="BH117" s="132" t="str">
        <f t="shared" ca="1" si="234"/>
        <v/>
      </c>
      <c r="BI117" s="132"/>
      <c r="BJ117" s="132" t="str">
        <f t="shared" ca="1" si="235"/>
        <v/>
      </c>
      <c r="BK117" s="132" t="str">
        <f t="shared" ca="1" si="236"/>
        <v>○</v>
      </c>
      <c r="BL117" s="132"/>
      <c r="BM117" s="132"/>
      <c r="BN117" s="132" t="str">
        <f t="shared" ca="1" si="237"/>
        <v/>
      </c>
      <c r="BO117" s="132" t="str">
        <f t="shared" ca="1" si="238"/>
        <v>○</v>
      </c>
      <c r="BP117" s="132" t="str">
        <f t="shared" ca="1" si="239"/>
        <v/>
      </c>
      <c r="BQ117" s="132"/>
      <c r="BR117" s="172"/>
      <c r="BS117" s="174"/>
      <c r="BT117" s="174"/>
      <c r="BU117" s="174"/>
      <c r="BV117" s="174"/>
      <c r="BW117" s="174"/>
      <c r="BX117" s="174"/>
      <c r="BY117" s="174"/>
      <c r="BZ117" s="174"/>
      <c r="CA117" s="174"/>
      <c r="CB117" s="174"/>
      <c r="CC117" s="174"/>
      <c r="CD117" s="174"/>
      <c r="CE117" s="175"/>
      <c r="CF117" s="26">
        <v>116</v>
      </c>
      <c r="CG117" s="136">
        <f t="shared" ca="1" si="240"/>
        <v>103</v>
      </c>
      <c r="CH117" s="289">
        <f t="shared" ca="1" si="241"/>
        <v>0</v>
      </c>
      <c r="CI117" s="290"/>
      <c r="CJ117" s="291">
        <f t="shared" ca="1" si="242"/>
        <v>0</v>
      </c>
      <c r="CK117" s="292"/>
      <c r="CL117" s="137">
        <f t="shared" ca="1" si="243"/>
        <v>0</v>
      </c>
      <c r="CM117" s="136">
        <f t="shared" ca="1" si="244"/>
        <v>0</v>
      </c>
      <c r="CN117" s="138">
        <f t="shared" ca="1" si="245"/>
        <v>0</v>
      </c>
      <c r="CO117" s="139">
        <f t="shared" ca="1" si="246"/>
        <v>0</v>
      </c>
      <c r="CP117" s="289">
        <f t="shared" ca="1" si="247"/>
        <v>0</v>
      </c>
      <c r="CQ117" s="290"/>
      <c r="CR117" s="241">
        <f t="shared" ca="1" si="248"/>
        <v>1</v>
      </c>
      <c r="CS117" s="140">
        <f t="shared" ca="1" si="249"/>
        <v>0</v>
      </c>
      <c r="CT117" s="256">
        <f t="shared" ca="1" si="321"/>
        <v>12</v>
      </c>
      <c r="CU117" s="141">
        <f t="shared" ca="1" si="250"/>
        <v>0</v>
      </c>
      <c r="CV117" s="142">
        <f t="shared" ca="1" si="251"/>
        <v>0</v>
      </c>
      <c r="CW117" s="143">
        <f t="shared" ca="1" si="252"/>
        <v>0</v>
      </c>
      <c r="CX117" s="143">
        <f t="shared" ca="1" si="322"/>
        <v>0</v>
      </c>
      <c r="CY117" s="257">
        <f t="shared" ca="1" si="253"/>
        <v>0</v>
      </c>
      <c r="CZ117" s="136">
        <f t="shared" ca="1" si="254"/>
        <v>0</v>
      </c>
      <c r="DA117" s="144">
        <f t="shared" ca="1" si="255"/>
        <v>0</v>
      </c>
      <c r="DB117" s="143">
        <f t="shared" ca="1" si="256"/>
        <v>0</v>
      </c>
      <c r="DC117" s="143">
        <f t="shared" ca="1" si="257"/>
        <v>0</v>
      </c>
      <c r="DD117" s="136">
        <f t="shared" ca="1" si="258"/>
        <v>0</v>
      </c>
      <c r="DE117" s="242">
        <f t="shared" ca="1" si="259"/>
        <v>0</v>
      </c>
      <c r="DF117" s="136">
        <f t="shared" ca="1" si="260"/>
        <v>0</v>
      </c>
      <c r="DG117" s="145">
        <f t="shared" ca="1" si="261"/>
        <v>0</v>
      </c>
      <c r="DH117" s="146">
        <f t="shared" ca="1" si="262"/>
        <v>0</v>
      </c>
      <c r="DI117" s="242">
        <f t="shared" ca="1" si="263"/>
        <v>0</v>
      </c>
      <c r="DJ117" s="147"/>
      <c r="DK117" s="148">
        <f t="shared" ca="1" si="264"/>
        <v>0</v>
      </c>
      <c r="DL117" s="148">
        <f t="shared" ca="1" si="265"/>
        <v>0</v>
      </c>
      <c r="DM117" s="149">
        <f t="shared" ca="1" si="266"/>
        <v>0</v>
      </c>
      <c r="DN117" s="150">
        <f t="shared" ca="1" si="267"/>
        <v>1</v>
      </c>
      <c r="DO117" s="147"/>
      <c r="DP117" s="151">
        <f t="shared" ca="1" si="268"/>
        <v>0</v>
      </c>
      <c r="DQ117" s="152">
        <f t="shared" ca="1" si="269"/>
        <v>0</v>
      </c>
      <c r="DR117" s="152">
        <f t="shared" ca="1" si="185"/>
        <v>0</v>
      </c>
      <c r="DS117" s="152" t="str">
        <f t="shared" ca="1" si="323"/>
        <v/>
      </c>
      <c r="DT117" s="152">
        <f t="shared" ca="1" si="324"/>
        <v>0</v>
      </c>
      <c r="DU117" s="152" t="str">
        <f t="shared" ca="1" si="188"/>
        <v/>
      </c>
      <c r="DV117" s="153"/>
      <c r="DW117" s="151">
        <f t="shared" ca="1" si="189"/>
        <v>0</v>
      </c>
      <c r="DX117" s="145">
        <f t="shared" ca="1" si="190"/>
        <v>0</v>
      </c>
      <c r="DY117" s="145">
        <f t="shared" ca="1" si="191"/>
        <v>0</v>
      </c>
      <c r="DZ117" s="145">
        <f t="shared" ca="1" si="192"/>
        <v>0</v>
      </c>
      <c r="EA117" s="145">
        <f t="shared" ca="1" si="193"/>
        <v>0</v>
      </c>
      <c r="EB117" s="145">
        <f t="shared" ca="1" si="194"/>
        <v>0</v>
      </c>
      <c r="EC117" s="145">
        <f t="shared" ca="1" si="195"/>
        <v>0</v>
      </c>
      <c r="ED117" s="145">
        <f t="shared" ca="1" si="196"/>
        <v>0</v>
      </c>
      <c r="EE117" s="145">
        <f t="shared" ca="1" si="197"/>
        <v>0</v>
      </c>
      <c r="EF117" s="145">
        <f t="shared" ca="1" si="198"/>
        <v>0</v>
      </c>
      <c r="EG117" s="145">
        <f t="shared" ca="1" si="199"/>
        <v>0</v>
      </c>
      <c r="EH117" s="145">
        <f t="shared" ca="1" si="200"/>
        <v>0</v>
      </c>
      <c r="EI117" s="152">
        <f t="shared" ca="1" si="270"/>
        <v>0</v>
      </c>
      <c r="EJ117" s="152">
        <f t="shared" ca="1" si="271"/>
        <v>0</v>
      </c>
      <c r="EK117" s="152">
        <f t="shared" ca="1" si="272"/>
        <v>0</v>
      </c>
      <c r="EL117" s="152">
        <f t="shared" ca="1" si="273"/>
        <v>0</v>
      </c>
      <c r="EM117" s="152">
        <f t="shared" ca="1" si="274"/>
        <v>0</v>
      </c>
      <c r="EN117" s="152">
        <f t="shared" ca="1" si="275"/>
        <v>0</v>
      </c>
      <c r="EO117" s="152">
        <f t="shared" ca="1" si="276"/>
        <v>0</v>
      </c>
      <c r="EP117" s="152">
        <f t="shared" ca="1" si="277"/>
        <v>0</v>
      </c>
      <c r="EQ117" s="152">
        <f t="shared" ca="1" si="278"/>
        <v>0</v>
      </c>
      <c r="ER117" s="152">
        <f t="shared" ca="1" si="279"/>
        <v>0</v>
      </c>
      <c r="ES117" s="152">
        <f t="shared" ca="1" si="280"/>
        <v>0</v>
      </c>
      <c r="ET117" s="152">
        <f t="shared" ca="1" si="281"/>
        <v>0</v>
      </c>
      <c r="EU117" s="154">
        <f t="shared" ca="1" si="325"/>
        <v>0</v>
      </c>
      <c r="EV117" s="152" t="str">
        <f t="shared" ca="1" si="326"/>
        <v/>
      </c>
      <c r="EW117" s="152" t="str">
        <f t="shared" ca="1" si="327"/>
        <v/>
      </c>
      <c r="EX117" s="152" t="str">
        <f t="shared" ca="1" si="328"/>
        <v/>
      </c>
      <c r="EY117" s="152" t="str">
        <f t="shared" ca="1" si="329"/>
        <v/>
      </c>
      <c r="EZ117" s="152" t="str">
        <f t="shared" ca="1" si="330"/>
        <v/>
      </c>
      <c r="FA117" s="152" t="str">
        <f t="shared" ca="1" si="331"/>
        <v/>
      </c>
      <c r="FB117" s="152" t="str">
        <f t="shared" ca="1" si="332"/>
        <v/>
      </c>
      <c r="FC117" s="152" t="str">
        <f t="shared" ca="1" si="333"/>
        <v/>
      </c>
      <c r="FD117" s="152" t="str">
        <f t="shared" ca="1" si="334"/>
        <v/>
      </c>
      <c r="FE117" s="152" t="str">
        <f t="shared" ca="1" si="335"/>
        <v/>
      </c>
      <c r="FF117" s="152" t="str">
        <f t="shared" ca="1" si="336"/>
        <v/>
      </c>
      <c r="FG117" s="152" t="str">
        <f t="shared" ca="1" si="337"/>
        <v/>
      </c>
      <c r="FH117" s="154">
        <f t="shared" ca="1" si="320"/>
        <v>0</v>
      </c>
      <c r="FI117" s="152">
        <f t="shared" ca="1" si="338"/>
        <v>0</v>
      </c>
      <c r="FJ117" s="153"/>
      <c r="FK117" s="152">
        <f t="shared" ca="1" si="282"/>
        <v>0</v>
      </c>
      <c r="FL117" s="152">
        <f t="shared" ca="1" si="283"/>
        <v>0</v>
      </c>
      <c r="FM117" s="152">
        <f t="shared" ca="1" si="284"/>
        <v>0</v>
      </c>
      <c r="FN117" s="152">
        <f t="shared" ca="1" si="285"/>
        <v>0</v>
      </c>
      <c r="FO117" s="153"/>
      <c r="FP117" s="158" t="str">
        <f t="shared" ca="1" si="286"/>
        <v/>
      </c>
      <c r="FQ117" s="243" t="str">
        <f t="shared" ca="1" si="287"/>
        <v/>
      </c>
      <c r="FR117" s="159" t="str">
        <f t="shared" ca="1" si="288"/>
        <v/>
      </c>
      <c r="FS117" s="160"/>
      <c r="FT117" s="161">
        <f t="shared" ca="1" si="289"/>
        <v>0</v>
      </c>
      <c r="FU117" s="162">
        <f t="shared" ca="1" si="290"/>
        <v>0</v>
      </c>
      <c r="FV117" s="162">
        <f t="shared" ca="1" si="291"/>
        <v>0</v>
      </c>
      <c r="FW117" s="162">
        <f t="shared" ca="1" si="292"/>
        <v>0</v>
      </c>
      <c r="FX117" s="162">
        <f t="shared" ca="1" si="293"/>
        <v>0</v>
      </c>
      <c r="FY117" s="162">
        <f t="shared" ca="1" si="294"/>
        <v>0</v>
      </c>
      <c r="FZ117" s="162">
        <f t="shared" ca="1" si="295"/>
        <v>0</v>
      </c>
      <c r="GA117" s="162">
        <f t="shared" ca="1" si="296"/>
        <v>0</v>
      </c>
      <c r="GB117" s="162">
        <f t="shared" ca="1" si="297"/>
        <v>0</v>
      </c>
      <c r="GC117" s="162">
        <f t="shared" ca="1" si="298"/>
        <v>0</v>
      </c>
      <c r="GD117" s="162">
        <f t="shared" ca="1" si="299"/>
        <v>0</v>
      </c>
      <c r="GE117" s="162">
        <f t="shared" ca="1" si="300"/>
        <v>0</v>
      </c>
      <c r="GF117" s="162">
        <f t="shared" ca="1" si="301"/>
        <v>0</v>
      </c>
      <c r="GG117" s="161">
        <f t="shared" ca="1" si="302"/>
        <v>0</v>
      </c>
      <c r="GH117" s="161">
        <f t="shared" ca="1" si="303"/>
        <v>0</v>
      </c>
      <c r="GI117" s="161">
        <f t="shared" ca="1" si="304"/>
        <v>0</v>
      </c>
      <c r="GJ117" s="161">
        <f t="shared" ca="1" si="305"/>
        <v>0</v>
      </c>
      <c r="GK117" s="161">
        <f t="shared" ca="1" si="306"/>
        <v>0</v>
      </c>
      <c r="GL117" s="157"/>
      <c r="GM117" s="163">
        <f t="shared" ca="1" si="215"/>
        <v>0</v>
      </c>
      <c r="GN117" s="163">
        <f t="shared" ca="1" si="216"/>
        <v>0</v>
      </c>
      <c r="GO117" s="163">
        <f t="shared" ca="1" si="217"/>
        <v>0</v>
      </c>
      <c r="GP117" s="163">
        <f t="shared" ca="1" si="218"/>
        <v>0</v>
      </c>
      <c r="GQ117" s="163">
        <f t="shared" ca="1" si="219"/>
        <v>0</v>
      </c>
      <c r="GR117" s="163">
        <f t="shared" ca="1" si="220"/>
        <v>0</v>
      </c>
      <c r="GS117" s="163">
        <f t="shared" ca="1" si="221"/>
        <v>0</v>
      </c>
      <c r="GT117" s="163">
        <f t="shared" ca="1" si="222"/>
        <v>0</v>
      </c>
      <c r="GU117" s="163">
        <f t="shared" ca="1" si="223"/>
        <v>0</v>
      </c>
      <c r="GV117" s="163">
        <f t="shared" ca="1" si="224"/>
        <v>0</v>
      </c>
      <c r="GW117" s="163">
        <f t="shared" ca="1" si="225"/>
        <v>0</v>
      </c>
      <c r="GX117" s="164">
        <f t="shared" ca="1" si="226"/>
        <v>0</v>
      </c>
      <c r="GY117" s="165">
        <f t="shared" ca="1" si="307"/>
        <v>0</v>
      </c>
      <c r="GZ117" s="165">
        <f t="shared" ca="1" si="308"/>
        <v>0</v>
      </c>
      <c r="HA117" s="166">
        <f t="shared" ca="1" si="309"/>
        <v>0</v>
      </c>
      <c r="HB117" s="245">
        <f t="shared" ca="1" si="310"/>
        <v>1</v>
      </c>
      <c r="HC117" s="166">
        <f t="shared" ca="1" si="311"/>
        <v>0</v>
      </c>
      <c r="HD117" s="167">
        <f t="shared" ca="1" si="227"/>
        <v>0</v>
      </c>
      <c r="HE117" s="168">
        <f t="shared" ca="1" si="228"/>
        <v>0</v>
      </c>
      <c r="HF117" s="169">
        <f t="shared" ca="1" si="229"/>
        <v>0</v>
      </c>
      <c r="HG117" s="170" t="str">
        <f t="shared" ca="1" si="312"/>
        <v/>
      </c>
      <c r="HH117" s="171">
        <f t="shared" ca="1" si="313"/>
        <v>0</v>
      </c>
      <c r="HI117" s="246" t="str">
        <f t="shared" ca="1" si="314"/>
        <v/>
      </c>
      <c r="HJ117" s="221">
        <f t="shared" ca="1" si="315"/>
        <v>0</v>
      </c>
      <c r="HK117" s="249">
        <f t="shared" ca="1" si="316"/>
        <v>1</v>
      </c>
      <c r="HL117" s="197">
        <f t="shared" ca="1" si="317"/>
        <v>0</v>
      </c>
      <c r="HN117" s="162" t="str">
        <f t="shared" ca="1" si="339"/>
        <v/>
      </c>
      <c r="HO117" s="161" t="str">
        <f t="shared" ca="1" si="339"/>
        <v/>
      </c>
      <c r="HP117" s="161" t="str">
        <f t="shared" ca="1" si="339"/>
        <v/>
      </c>
      <c r="HQ117" s="161" t="str">
        <f t="shared" ca="1" si="339"/>
        <v/>
      </c>
      <c r="HR117" s="161" t="str">
        <f t="shared" ca="1" si="339"/>
        <v/>
      </c>
      <c r="HS117" s="161" t="str">
        <f t="shared" ca="1" si="339"/>
        <v/>
      </c>
      <c r="HT117" s="161" t="str">
        <f t="shared" ca="1" si="340"/>
        <v/>
      </c>
      <c r="HU117" s="161" t="str">
        <f t="shared" ca="1" si="340"/>
        <v/>
      </c>
      <c r="HV117" s="161" t="str">
        <f t="shared" ca="1" si="340"/>
        <v/>
      </c>
      <c r="HW117" s="161" t="str">
        <f t="shared" ca="1" si="340"/>
        <v/>
      </c>
      <c r="HX117" s="161" t="str">
        <f t="shared" ca="1" si="340"/>
        <v/>
      </c>
      <c r="HY117" s="161" t="str">
        <f t="shared" ca="1" si="340"/>
        <v/>
      </c>
      <c r="HZ117" s="161">
        <f t="shared" ca="1" si="318"/>
        <v>0</v>
      </c>
      <c r="IA117" s="244">
        <f t="shared" ca="1" si="319"/>
        <v>0</v>
      </c>
    </row>
    <row r="118" spans="2:235">
      <c r="B118" s="129">
        <v>104</v>
      </c>
      <c r="C118" s="295"/>
      <c r="D118" s="296"/>
      <c r="E118" s="297"/>
      <c r="F118" s="298"/>
      <c r="G118" s="18"/>
      <c r="H118" s="3"/>
      <c r="I118" s="3"/>
      <c r="J118" s="4"/>
      <c r="K118" s="295"/>
      <c r="L118" s="296"/>
      <c r="M118" s="208"/>
      <c r="N118" s="19"/>
      <c r="O118" s="11"/>
      <c r="P118" s="19"/>
      <c r="Q118" s="11"/>
      <c r="R118" s="3"/>
      <c r="S118" s="5"/>
      <c r="T118" s="6"/>
      <c r="U118" s="1"/>
      <c r="V118" s="8"/>
      <c r="W118" s="2"/>
      <c r="X118" s="8"/>
      <c r="Y118" s="9"/>
      <c r="Z118" s="10"/>
      <c r="AA118" s="9"/>
      <c r="AB118" s="10"/>
      <c r="AC118" s="9"/>
      <c r="AD118" s="10"/>
      <c r="AE118" s="9"/>
      <c r="AF118" s="10"/>
      <c r="AG118" s="9"/>
      <c r="AH118" s="10"/>
      <c r="AI118" s="9"/>
      <c r="AJ118" s="15"/>
      <c r="AK118" s="16"/>
      <c r="AL118" s="15"/>
      <c r="AM118" s="16"/>
      <c r="AN118" s="15"/>
      <c r="AO118" s="16"/>
      <c r="AP118" s="15"/>
      <c r="AQ118" s="16"/>
      <c r="AR118" s="15"/>
      <c r="AS118" s="16"/>
      <c r="AT118" s="15"/>
      <c r="AU118" s="16"/>
      <c r="AV118" s="216"/>
      <c r="AW118" s="210"/>
      <c r="AX118" s="12"/>
      <c r="AY118" s="19"/>
      <c r="AZ118" s="226"/>
      <c r="BA118" s="211"/>
      <c r="BB118" s="214" t="str">
        <f t="shared" ca="1" si="182"/>
        <v/>
      </c>
      <c r="BC118" s="209"/>
      <c r="BD118" s="209"/>
      <c r="BE118" s="130">
        <f t="shared" ca="1" si="232"/>
        <v>0</v>
      </c>
      <c r="BF118" s="131"/>
      <c r="BG118" s="132" t="str">
        <f t="shared" ca="1" si="233"/>
        <v>○</v>
      </c>
      <c r="BH118" s="132" t="str">
        <f t="shared" ca="1" si="234"/>
        <v/>
      </c>
      <c r="BI118" s="132"/>
      <c r="BJ118" s="132" t="str">
        <f t="shared" ca="1" si="235"/>
        <v/>
      </c>
      <c r="BK118" s="132" t="str">
        <f t="shared" ca="1" si="236"/>
        <v>○</v>
      </c>
      <c r="BL118" s="132"/>
      <c r="BM118" s="132"/>
      <c r="BN118" s="132" t="str">
        <f t="shared" ca="1" si="237"/>
        <v/>
      </c>
      <c r="BO118" s="132" t="str">
        <f t="shared" ca="1" si="238"/>
        <v>○</v>
      </c>
      <c r="BP118" s="132" t="str">
        <f t="shared" ca="1" si="239"/>
        <v/>
      </c>
      <c r="BQ118" s="132"/>
      <c r="BR118" s="172"/>
      <c r="BS118" s="174"/>
      <c r="BT118" s="174"/>
      <c r="BU118" s="174"/>
      <c r="BV118" s="174"/>
      <c r="BW118" s="174"/>
      <c r="BX118" s="174"/>
      <c r="BY118" s="174"/>
      <c r="BZ118" s="174"/>
      <c r="CA118" s="174"/>
      <c r="CB118" s="174"/>
      <c r="CC118" s="174"/>
      <c r="CD118" s="174"/>
      <c r="CE118" s="175"/>
      <c r="CF118" s="26">
        <v>117</v>
      </c>
      <c r="CG118" s="136">
        <f t="shared" ca="1" si="240"/>
        <v>104</v>
      </c>
      <c r="CH118" s="289">
        <f t="shared" ca="1" si="241"/>
        <v>0</v>
      </c>
      <c r="CI118" s="290"/>
      <c r="CJ118" s="291">
        <f t="shared" ca="1" si="242"/>
        <v>0</v>
      </c>
      <c r="CK118" s="292"/>
      <c r="CL118" s="137">
        <f t="shared" ca="1" si="243"/>
        <v>0</v>
      </c>
      <c r="CM118" s="136">
        <f t="shared" ca="1" si="244"/>
        <v>0</v>
      </c>
      <c r="CN118" s="138">
        <f t="shared" ca="1" si="245"/>
        <v>0</v>
      </c>
      <c r="CO118" s="139">
        <f t="shared" ca="1" si="246"/>
        <v>0</v>
      </c>
      <c r="CP118" s="289">
        <f t="shared" ca="1" si="247"/>
        <v>0</v>
      </c>
      <c r="CQ118" s="290"/>
      <c r="CR118" s="241">
        <f t="shared" ca="1" si="248"/>
        <v>1</v>
      </c>
      <c r="CS118" s="140">
        <f t="shared" ca="1" si="249"/>
        <v>0</v>
      </c>
      <c r="CT118" s="256">
        <f t="shared" ca="1" si="321"/>
        <v>12</v>
      </c>
      <c r="CU118" s="141">
        <f t="shared" ca="1" si="250"/>
        <v>0</v>
      </c>
      <c r="CV118" s="142">
        <f t="shared" ca="1" si="251"/>
        <v>0</v>
      </c>
      <c r="CW118" s="143">
        <f t="shared" ca="1" si="252"/>
        <v>0</v>
      </c>
      <c r="CX118" s="143">
        <f t="shared" ca="1" si="322"/>
        <v>0</v>
      </c>
      <c r="CY118" s="257">
        <f t="shared" ca="1" si="253"/>
        <v>0</v>
      </c>
      <c r="CZ118" s="136">
        <f t="shared" ca="1" si="254"/>
        <v>0</v>
      </c>
      <c r="DA118" s="144">
        <f t="shared" ca="1" si="255"/>
        <v>0</v>
      </c>
      <c r="DB118" s="143">
        <f t="shared" ca="1" si="256"/>
        <v>0</v>
      </c>
      <c r="DC118" s="143">
        <f t="shared" ca="1" si="257"/>
        <v>0</v>
      </c>
      <c r="DD118" s="136">
        <f t="shared" ca="1" si="258"/>
        <v>0</v>
      </c>
      <c r="DE118" s="242">
        <f t="shared" ca="1" si="259"/>
        <v>0</v>
      </c>
      <c r="DF118" s="136">
        <f t="shared" ca="1" si="260"/>
        <v>0</v>
      </c>
      <c r="DG118" s="145">
        <f t="shared" ca="1" si="261"/>
        <v>0</v>
      </c>
      <c r="DH118" s="146">
        <f t="shared" ca="1" si="262"/>
        <v>0</v>
      </c>
      <c r="DI118" s="242">
        <f t="shared" ca="1" si="263"/>
        <v>0</v>
      </c>
      <c r="DJ118" s="147"/>
      <c r="DK118" s="148">
        <f t="shared" ca="1" si="264"/>
        <v>0</v>
      </c>
      <c r="DL118" s="148">
        <f t="shared" ca="1" si="265"/>
        <v>0</v>
      </c>
      <c r="DM118" s="149">
        <f t="shared" ca="1" si="266"/>
        <v>0</v>
      </c>
      <c r="DN118" s="150">
        <f t="shared" ca="1" si="267"/>
        <v>1</v>
      </c>
      <c r="DO118" s="147"/>
      <c r="DP118" s="151">
        <f t="shared" ca="1" si="268"/>
        <v>0</v>
      </c>
      <c r="DQ118" s="152">
        <f t="shared" ca="1" si="269"/>
        <v>0</v>
      </c>
      <c r="DR118" s="152">
        <f t="shared" ca="1" si="185"/>
        <v>0</v>
      </c>
      <c r="DS118" s="152" t="str">
        <f t="shared" ca="1" si="323"/>
        <v/>
      </c>
      <c r="DT118" s="152">
        <f t="shared" ca="1" si="324"/>
        <v>0</v>
      </c>
      <c r="DU118" s="152" t="str">
        <f t="shared" ca="1" si="188"/>
        <v/>
      </c>
      <c r="DV118" s="153"/>
      <c r="DW118" s="151">
        <f t="shared" ca="1" si="189"/>
        <v>0</v>
      </c>
      <c r="DX118" s="145">
        <f t="shared" ca="1" si="190"/>
        <v>0</v>
      </c>
      <c r="DY118" s="145">
        <f t="shared" ca="1" si="191"/>
        <v>0</v>
      </c>
      <c r="DZ118" s="145">
        <f t="shared" ca="1" si="192"/>
        <v>0</v>
      </c>
      <c r="EA118" s="145">
        <f t="shared" ca="1" si="193"/>
        <v>0</v>
      </c>
      <c r="EB118" s="145">
        <f t="shared" ca="1" si="194"/>
        <v>0</v>
      </c>
      <c r="EC118" s="145">
        <f t="shared" ca="1" si="195"/>
        <v>0</v>
      </c>
      <c r="ED118" s="145">
        <f t="shared" ca="1" si="196"/>
        <v>0</v>
      </c>
      <c r="EE118" s="145">
        <f t="shared" ca="1" si="197"/>
        <v>0</v>
      </c>
      <c r="EF118" s="145">
        <f t="shared" ca="1" si="198"/>
        <v>0</v>
      </c>
      <c r="EG118" s="145">
        <f t="shared" ca="1" si="199"/>
        <v>0</v>
      </c>
      <c r="EH118" s="145">
        <f t="shared" ca="1" si="200"/>
        <v>0</v>
      </c>
      <c r="EI118" s="152">
        <f t="shared" ca="1" si="270"/>
        <v>0</v>
      </c>
      <c r="EJ118" s="152">
        <f t="shared" ca="1" si="271"/>
        <v>0</v>
      </c>
      <c r="EK118" s="152">
        <f t="shared" ca="1" si="272"/>
        <v>0</v>
      </c>
      <c r="EL118" s="152">
        <f t="shared" ca="1" si="273"/>
        <v>0</v>
      </c>
      <c r="EM118" s="152">
        <f t="shared" ca="1" si="274"/>
        <v>0</v>
      </c>
      <c r="EN118" s="152">
        <f t="shared" ca="1" si="275"/>
        <v>0</v>
      </c>
      <c r="EO118" s="152">
        <f t="shared" ca="1" si="276"/>
        <v>0</v>
      </c>
      <c r="EP118" s="152">
        <f t="shared" ca="1" si="277"/>
        <v>0</v>
      </c>
      <c r="EQ118" s="152">
        <f t="shared" ca="1" si="278"/>
        <v>0</v>
      </c>
      <c r="ER118" s="152">
        <f t="shared" ca="1" si="279"/>
        <v>0</v>
      </c>
      <c r="ES118" s="152">
        <f t="shared" ca="1" si="280"/>
        <v>0</v>
      </c>
      <c r="ET118" s="152">
        <f t="shared" ca="1" si="281"/>
        <v>0</v>
      </c>
      <c r="EU118" s="154">
        <f t="shared" ca="1" si="325"/>
        <v>0</v>
      </c>
      <c r="EV118" s="152" t="str">
        <f t="shared" ca="1" si="326"/>
        <v/>
      </c>
      <c r="EW118" s="152" t="str">
        <f t="shared" ca="1" si="327"/>
        <v/>
      </c>
      <c r="EX118" s="152" t="str">
        <f t="shared" ca="1" si="328"/>
        <v/>
      </c>
      <c r="EY118" s="152" t="str">
        <f t="shared" ca="1" si="329"/>
        <v/>
      </c>
      <c r="EZ118" s="152" t="str">
        <f t="shared" ca="1" si="330"/>
        <v/>
      </c>
      <c r="FA118" s="152" t="str">
        <f t="shared" ca="1" si="331"/>
        <v/>
      </c>
      <c r="FB118" s="152" t="str">
        <f t="shared" ca="1" si="332"/>
        <v/>
      </c>
      <c r="FC118" s="152" t="str">
        <f t="shared" ca="1" si="333"/>
        <v/>
      </c>
      <c r="FD118" s="152" t="str">
        <f t="shared" ca="1" si="334"/>
        <v/>
      </c>
      <c r="FE118" s="152" t="str">
        <f t="shared" ca="1" si="335"/>
        <v/>
      </c>
      <c r="FF118" s="152" t="str">
        <f t="shared" ca="1" si="336"/>
        <v/>
      </c>
      <c r="FG118" s="152" t="str">
        <f t="shared" ca="1" si="337"/>
        <v/>
      </c>
      <c r="FH118" s="154">
        <f t="shared" ca="1" si="320"/>
        <v>0</v>
      </c>
      <c r="FI118" s="152">
        <f t="shared" ca="1" si="338"/>
        <v>0</v>
      </c>
      <c r="FJ118" s="153"/>
      <c r="FK118" s="152">
        <f t="shared" ca="1" si="282"/>
        <v>0</v>
      </c>
      <c r="FL118" s="152">
        <f t="shared" ca="1" si="283"/>
        <v>0</v>
      </c>
      <c r="FM118" s="152">
        <f t="shared" ca="1" si="284"/>
        <v>0</v>
      </c>
      <c r="FN118" s="152">
        <f t="shared" ca="1" si="285"/>
        <v>0</v>
      </c>
      <c r="FO118" s="153"/>
      <c r="FP118" s="158" t="str">
        <f t="shared" ca="1" si="286"/>
        <v/>
      </c>
      <c r="FQ118" s="243" t="str">
        <f t="shared" ca="1" si="287"/>
        <v/>
      </c>
      <c r="FR118" s="159" t="str">
        <f t="shared" ca="1" si="288"/>
        <v/>
      </c>
      <c r="FS118" s="160"/>
      <c r="FT118" s="161">
        <f t="shared" ca="1" si="289"/>
        <v>0</v>
      </c>
      <c r="FU118" s="162">
        <f t="shared" ca="1" si="290"/>
        <v>0</v>
      </c>
      <c r="FV118" s="162">
        <f t="shared" ca="1" si="291"/>
        <v>0</v>
      </c>
      <c r="FW118" s="162">
        <f t="shared" ca="1" si="292"/>
        <v>0</v>
      </c>
      <c r="FX118" s="162">
        <f t="shared" ca="1" si="293"/>
        <v>0</v>
      </c>
      <c r="FY118" s="162">
        <f t="shared" ca="1" si="294"/>
        <v>0</v>
      </c>
      <c r="FZ118" s="162">
        <f t="shared" ca="1" si="295"/>
        <v>0</v>
      </c>
      <c r="GA118" s="162">
        <f t="shared" ca="1" si="296"/>
        <v>0</v>
      </c>
      <c r="GB118" s="162">
        <f t="shared" ca="1" si="297"/>
        <v>0</v>
      </c>
      <c r="GC118" s="162">
        <f t="shared" ca="1" si="298"/>
        <v>0</v>
      </c>
      <c r="GD118" s="162">
        <f t="shared" ca="1" si="299"/>
        <v>0</v>
      </c>
      <c r="GE118" s="162">
        <f t="shared" ca="1" si="300"/>
        <v>0</v>
      </c>
      <c r="GF118" s="162">
        <f t="shared" ca="1" si="301"/>
        <v>0</v>
      </c>
      <c r="GG118" s="161">
        <f t="shared" ca="1" si="302"/>
        <v>0</v>
      </c>
      <c r="GH118" s="161">
        <f t="shared" ca="1" si="303"/>
        <v>0</v>
      </c>
      <c r="GI118" s="161">
        <f t="shared" ca="1" si="304"/>
        <v>0</v>
      </c>
      <c r="GJ118" s="161">
        <f t="shared" ca="1" si="305"/>
        <v>0</v>
      </c>
      <c r="GK118" s="161">
        <f t="shared" ca="1" si="306"/>
        <v>0</v>
      </c>
      <c r="GL118" s="157"/>
      <c r="GM118" s="163">
        <f t="shared" ca="1" si="215"/>
        <v>0</v>
      </c>
      <c r="GN118" s="163">
        <f t="shared" ca="1" si="216"/>
        <v>0</v>
      </c>
      <c r="GO118" s="163">
        <f t="shared" ca="1" si="217"/>
        <v>0</v>
      </c>
      <c r="GP118" s="163">
        <f t="shared" ca="1" si="218"/>
        <v>0</v>
      </c>
      <c r="GQ118" s="163">
        <f t="shared" ca="1" si="219"/>
        <v>0</v>
      </c>
      <c r="GR118" s="163">
        <f t="shared" ca="1" si="220"/>
        <v>0</v>
      </c>
      <c r="GS118" s="163">
        <f t="shared" ca="1" si="221"/>
        <v>0</v>
      </c>
      <c r="GT118" s="163">
        <f t="shared" ca="1" si="222"/>
        <v>0</v>
      </c>
      <c r="GU118" s="163">
        <f t="shared" ca="1" si="223"/>
        <v>0</v>
      </c>
      <c r="GV118" s="163">
        <f t="shared" ca="1" si="224"/>
        <v>0</v>
      </c>
      <c r="GW118" s="163">
        <f t="shared" ca="1" si="225"/>
        <v>0</v>
      </c>
      <c r="GX118" s="164">
        <f t="shared" ca="1" si="226"/>
        <v>0</v>
      </c>
      <c r="GY118" s="165">
        <f t="shared" ca="1" si="307"/>
        <v>0</v>
      </c>
      <c r="GZ118" s="165">
        <f t="shared" ca="1" si="308"/>
        <v>0</v>
      </c>
      <c r="HA118" s="166">
        <f t="shared" ca="1" si="309"/>
        <v>0</v>
      </c>
      <c r="HB118" s="245">
        <f t="shared" ca="1" si="310"/>
        <v>1</v>
      </c>
      <c r="HC118" s="166">
        <f t="shared" ca="1" si="311"/>
        <v>0</v>
      </c>
      <c r="HD118" s="167">
        <f t="shared" ca="1" si="227"/>
        <v>0</v>
      </c>
      <c r="HE118" s="168">
        <f t="shared" ca="1" si="228"/>
        <v>0</v>
      </c>
      <c r="HF118" s="169">
        <f t="shared" ca="1" si="229"/>
        <v>0</v>
      </c>
      <c r="HG118" s="170" t="str">
        <f t="shared" ca="1" si="312"/>
        <v/>
      </c>
      <c r="HH118" s="171">
        <f t="shared" ca="1" si="313"/>
        <v>0</v>
      </c>
      <c r="HI118" s="246" t="str">
        <f t="shared" ca="1" si="314"/>
        <v/>
      </c>
      <c r="HJ118" s="221">
        <f t="shared" ca="1" si="315"/>
        <v>0</v>
      </c>
      <c r="HK118" s="249">
        <f t="shared" ca="1" si="316"/>
        <v>1</v>
      </c>
      <c r="HL118" s="197">
        <f t="shared" ca="1" si="317"/>
        <v>0</v>
      </c>
      <c r="HN118" s="162" t="str">
        <f t="shared" ca="1" si="339"/>
        <v/>
      </c>
      <c r="HO118" s="161" t="str">
        <f t="shared" ca="1" si="339"/>
        <v/>
      </c>
      <c r="HP118" s="161" t="str">
        <f t="shared" ca="1" si="339"/>
        <v/>
      </c>
      <c r="HQ118" s="161" t="str">
        <f t="shared" ca="1" si="339"/>
        <v/>
      </c>
      <c r="HR118" s="161" t="str">
        <f t="shared" ca="1" si="339"/>
        <v/>
      </c>
      <c r="HS118" s="161" t="str">
        <f t="shared" ca="1" si="339"/>
        <v/>
      </c>
      <c r="HT118" s="161" t="str">
        <f t="shared" ca="1" si="340"/>
        <v/>
      </c>
      <c r="HU118" s="161" t="str">
        <f t="shared" ca="1" si="340"/>
        <v/>
      </c>
      <c r="HV118" s="161" t="str">
        <f t="shared" ca="1" si="340"/>
        <v/>
      </c>
      <c r="HW118" s="161" t="str">
        <f t="shared" ca="1" si="340"/>
        <v/>
      </c>
      <c r="HX118" s="161" t="str">
        <f t="shared" ca="1" si="340"/>
        <v/>
      </c>
      <c r="HY118" s="161" t="str">
        <f t="shared" ca="1" si="340"/>
        <v/>
      </c>
      <c r="HZ118" s="161">
        <f t="shared" ca="1" si="318"/>
        <v>0</v>
      </c>
      <c r="IA118" s="244">
        <f t="shared" ca="1" si="319"/>
        <v>0</v>
      </c>
    </row>
    <row r="119" spans="2:235">
      <c r="B119" s="129">
        <v>105</v>
      </c>
      <c r="C119" s="295"/>
      <c r="D119" s="296"/>
      <c r="E119" s="297"/>
      <c r="F119" s="298"/>
      <c r="G119" s="18"/>
      <c r="H119" s="3"/>
      <c r="I119" s="3"/>
      <c r="J119" s="4"/>
      <c r="K119" s="295"/>
      <c r="L119" s="296"/>
      <c r="M119" s="208"/>
      <c r="N119" s="19"/>
      <c r="O119" s="11"/>
      <c r="P119" s="19"/>
      <c r="Q119" s="11"/>
      <c r="R119" s="3"/>
      <c r="S119" s="5"/>
      <c r="T119" s="6"/>
      <c r="U119" s="1"/>
      <c r="V119" s="8"/>
      <c r="W119" s="2"/>
      <c r="X119" s="8"/>
      <c r="Y119" s="9"/>
      <c r="Z119" s="10"/>
      <c r="AA119" s="9"/>
      <c r="AB119" s="10"/>
      <c r="AC119" s="9"/>
      <c r="AD119" s="10"/>
      <c r="AE119" s="9"/>
      <c r="AF119" s="10"/>
      <c r="AG119" s="9"/>
      <c r="AH119" s="10"/>
      <c r="AI119" s="9"/>
      <c r="AJ119" s="15"/>
      <c r="AK119" s="16"/>
      <c r="AL119" s="15"/>
      <c r="AM119" s="16"/>
      <c r="AN119" s="15"/>
      <c r="AO119" s="16"/>
      <c r="AP119" s="15"/>
      <c r="AQ119" s="16"/>
      <c r="AR119" s="15"/>
      <c r="AS119" s="16"/>
      <c r="AT119" s="15"/>
      <c r="AU119" s="16"/>
      <c r="AV119" s="216"/>
      <c r="AW119" s="210"/>
      <c r="AX119" s="12"/>
      <c r="AY119" s="19"/>
      <c r="AZ119" s="226"/>
      <c r="BA119" s="211"/>
      <c r="BB119" s="214" t="str">
        <f t="shared" ca="1" si="182"/>
        <v/>
      </c>
      <c r="BC119" s="209"/>
      <c r="BD119" s="209"/>
      <c r="BE119" s="130">
        <f t="shared" ca="1" si="232"/>
        <v>0</v>
      </c>
      <c r="BF119" s="131"/>
      <c r="BG119" s="132" t="str">
        <f t="shared" ca="1" si="233"/>
        <v>○</v>
      </c>
      <c r="BH119" s="132" t="str">
        <f t="shared" ca="1" si="234"/>
        <v/>
      </c>
      <c r="BI119" s="132"/>
      <c r="BJ119" s="132" t="str">
        <f t="shared" ca="1" si="235"/>
        <v/>
      </c>
      <c r="BK119" s="132" t="str">
        <f t="shared" ca="1" si="236"/>
        <v>○</v>
      </c>
      <c r="BL119" s="132"/>
      <c r="BM119" s="132"/>
      <c r="BN119" s="132" t="str">
        <f t="shared" ca="1" si="237"/>
        <v/>
      </c>
      <c r="BO119" s="132" t="str">
        <f t="shared" ca="1" si="238"/>
        <v>○</v>
      </c>
      <c r="BP119" s="132" t="str">
        <f t="shared" ca="1" si="239"/>
        <v/>
      </c>
      <c r="BQ119" s="132"/>
      <c r="BR119" s="172"/>
      <c r="BS119" s="174"/>
      <c r="BT119" s="174"/>
      <c r="BU119" s="174"/>
      <c r="BV119" s="174"/>
      <c r="BW119" s="174"/>
      <c r="BX119" s="174"/>
      <c r="BY119" s="174"/>
      <c r="BZ119" s="174"/>
      <c r="CA119" s="174"/>
      <c r="CB119" s="174"/>
      <c r="CC119" s="174"/>
      <c r="CD119" s="174"/>
      <c r="CE119" s="175"/>
      <c r="CF119" s="26">
        <v>118</v>
      </c>
      <c r="CG119" s="136">
        <f t="shared" ca="1" si="240"/>
        <v>105</v>
      </c>
      <c r="CH119" s="289">
        <f t="shared" ca="1" si="241"/>
        <v>0</v>
      </c>
      <c r="CI119" s="290"/>
      <c r="CJ119" s="291">
        <f t="shared" ca="1" si="242"/>
        <v>0</v>
      </c>
      <c r="CK119" s="292"/>
      <c r="CL119" s="137">
        <f t="shared" ca="1" si="243"/>
        <v>0</v>
      </c>
      <c r="CM119" s="136">
        <f t="shared" ca="1" si="244"/>
        <v>0</v>
      </c>
      <c r="CN119" s="138">
        <f t="shared" ca="1" si="245"/>
        <v>0</v>
      </c>
      <c r="CO119" s="139">
        <f t="shared" ca="1" si="246"/>
        <v>0</v>
      </c>
      <c r="CP119" s="289">
        <f t="shared" ca="1" si="247"/>
        <v>0</v>
      </c>
      <c r="CQ119" s="290"/>
      <c r="CR119" s="241">
        <f t="shared" ca="1" si="248"/>
        <v>1</v>
      </c>
      <c r="CS119" s="140">
        <f t="shared" ca="1" si="249"/>
        <v>0</v>
      </c>
      <c r="CT119" s="256">
        <f t="shared" ca="1" si="321"/>
        <v>12</v>
      </c>
      <c r="CU119" s="141">
        <f t="shared" ca="1" si="250"/>
        <v>0</v>
      </c>
      <c r="CV119" s="142">
        <f t="shared" ca="1" si="251"/>
        <v>0</v>
      </c>
      <c r="CW119" s="143">
        <f t="shared" ca="1" si="252"/>
        <v>0</v>
      </c>
      <c r="CX119" s="143">
        <f t="shared" ca="1" si="322"/>
        <v>0</v>
      </c>
      <c r="CY119" s="257">
        <f t="shared" ca="1" si="253"/>
        <v>0</v>
      </c>
      <c r="CZ119" s="136">
        <f t="shared" ca="1" si="254"/>
        <v>0</v>
      </c>
      <c r="DA119" s="144">
        <f t="shared" ca="1" si="255"/>
        <v>0</v>
      </c>
      <c r="DB119" s="143">
        <f t="shared" ca="1" si="256"/>
        <v>0</v>
      </c>
      <c r="DC119" s="143">
        <f t="shared" ca="1" si="257"/>
        <v>0</v>
      </c>
      <c r="DD119" s="136">
        <f t="shared" ca="1" si="258"/>
        <v>0</v>
      </c>
      <c r="DE119" s="242">
        <f t="shared" ca="1" si="259"/>
        <v>0</v>
      </c>
      <c r="DF119" s="136">
        <f t="shared" ca="1" si="260"/>
        <v>0</v>
      </c>
      <c r="DG119" s="145">
        <f t="shared" ca="1" si="261"/>
        <v>0</v>
      </c>
      <c r="DH119" s="146">
        <f t="shared" ca="1" si="262"/>
        <v>0</v>
      </c>
      <c r="DI119" s="242">
        <f t="shared" ca="1" si="263"/>
        <v>0</v>
      </c>
      <c r="DJ119" s="147"/>
      <c r="DK119" s="148">
        <f t="shared" ca="1" si="264"/>
        <v>0</v>
      </c>
      <c r="DL119" s="148">
        <f t="shared" ca="1" si="265"/>
        <v>0</v>
      </c>
      <c r="DM119" s="149">
        <f t="shared" ca="1" si="266"/>
        <v>0</v>
      </c>
      <c r="DN119" s="150">
        <f t="shared" ca="1" si="267"/>
        <v>1</v>
      </c>
      <c r="DO119" s="147"/>
      <c r="DP119" s="151">
        <f t="shared" ca="1" si="268"/>
        <v>0</v>
      </c>
      <c r="DQ119" s="152">
        <f t="shared" ca="1" si="269"/>
        <v>0</v>
      </c>
      <c r="DR119" s="152">
        <f t="shared" ca="1" si="185"/>
        <v>0</v>
      </c>
      <c r="DS119" s="152" t="str">
        <f t="shared" ca="1" si="323"/>
        <v/>
      </c>
      <c r="DT119" s="152">
        <f t="shared" ca="1" si="324"/>
        <v>0</v>
      </c>
      <c r="DU119" s="152" t="str">
        <f t="shared" ca="1" si="188"/>
        <v/>
      </c>
      <c r="DV119" s="153"/>
      <c r="DW119" s="151">
        <f t="shared" ca="1" si="189"/>
        <v>0</v>
      </c>
      <c r="DX119" s="145">
        <f t="shared" ca="1" si="190"/>
        <v>0</v>
      </c>
      <c r="DY119" s="145">
        <f t="shared" ca="1" si="191"/>
        <v>0</v>
      </c>
      <c r="DZ119" s="145">
        <f t="shared" ca="1" si="192"/>
        <v>0</v>
      </c>
      <c r="EA119" s="145">
        <f t="shared" ca="1" si="193"/>
        <v>0</v>
      </c>
      <c r="EB119" s="145">
        <f t="shared" ca="1" si="194"/>
        <v>0</v>
      </c>
      <c r="EC119" s="145">
        <f t="shared" ca="1" si="195"/>
        <v>0</v>
      </c>
      <c r="ED119" s="145">
        <f t="shared" ca="1" si="196"/>
        <v>0</v>
      </c>
      <c r="EE119" s="145">
        <f t="shared" ca="1" si="197"/>
        <v>0</v>
      </c>
      <c r="EF119" s="145">
        <f t="shared" ca="1" si="198"/>
        <v>0</v>
      </c>
      <c r="EG119" s="145">
        <f t="shared" ca="1" si="199"/>
        <v>0</v>
      </c>
      <c r="EH119" s="145">
        <f t="shared" ca="1" si="200"/>
        <v>0</v>
      </c>
      <c r="EI119" s="152">
        <f t="shared" ca="1" si="270"/>
        <v>0</v>
      </c>
      <c r="EJ119" s="152">
        <f t="shared" ca="1" si="271"/>
        <v>0</v>
      </c>
      <c r="EK119" s="152">
        <f t="shared" ca="1" si="272"/>
        <v>0</v>
      </c>
      <c r="EL119" s="152">
        <f t="shared" ca="1" si="273"/>
        <v>0</v>
      </c>
      <c r="EM119" s="152">
        <f t="shared" ca="1" si="274"/>
        <v>0</v>
      </c>
      <c r="EN119" s="152">
        <f t="shared" ca="1" si="275"/>
        <v>0</v>
      </c>
      <c r="EO119" s="152">
        <f t="shared" ca="1" si="276"/>
        <v>0</v>
      </c>
      <c r="EP119" s="152">
        <f t="shared" ca="1" si="277"/>
        <v>0</v>
      </c>
      <c r="EQ119" s="152">
        <f t="shared" ca="1" si="278"/>
        <v>0</v>
      </c>
      <c r="ER119" s="152">
        <f t="shared" ca="1" si="279"/>
        <v>0</v>
      </c>
      <c r="ES119" s="152">
        <f t="shared" ca="1" si="280"/>
        <v>0</v>
      </c>
      <c r="ET119" s="152">
        <f t="shared" ca="1" si="281"/>
        <v>0</v>
      </c>
      <c r="EU119" s="154">
        <f t="shared" ca="1" si="325"/>
        <v>0</v>
      </c>
      <c r="EV119" s="152" t="str">
        <f t="shared" ca="1" si="326"/>
        <v/>
      </c>
      <c r="EW119" s="152" t="str">
        <f t="shared" ca="1" si="327"/>
        <v/>
      </c>
      <c r="EX119" s="152" t="str">
        <f t="shared" ca="1" si="328"/>
        <v/>
      </c>
      <c r="EY119" s="152" t="str">
        <f t="shared" ca="1" si="329"/>
        <v/>
      </c>
      <c r="EZ119" s="152" t="str">
        <f t="shared" ca="1" si="330"/>
        <v/>
      </c>
      <c r="FA119" s="152" t="str">
        <f t="shared" ca="1" si="331"/>
        <v/>
      </c>
      <c r="FB119" s="152" t="str">
        <f t="shared" ca="1" si="332"/>
        <v/>
      </c>
      <c r="FC119" s="152" t="str">
        <f t="shared" ca="1" si="333"/>
        <v/>
      </c>
      <c r="FD119" s="152" t="str">
        <f t="shared" ca="1" si="334"/>
        <v/>
      </c>
      <c r="FE119" s="152" t="str">
        <f t="shared" ca="1" si="335"/>
        <v/>
      </c>
      <c r="FF119" s="152" t="str">
        <f t="shared" ca="1" si="336"/>
        <v/>
      </c>
      <c r="FG119" s="152" t="str">
        <f t="shared" ca="1" si="337"/>
        <v/>
      </c>
      <c r="FH119" s="154">
        <f t="shared" ca="1" si="320"/>
        <v>0</v>
      </c>
      <c r="FI119" s="152">
        <f t="shared" ca="1" si="338"/>
        <v>0</v>
      </c>
      <c r="FJ119" s="153"/>
      <c r="FK119" s="152">
        <f t="shared" ca="1" si="282"/>
        <v>0</v>
      </c>
      <c r="FL119" s="152">
        <f t="shared" ca="1" si="283"/>
        <v>0</v>
      </c>
      <c r="FM119" s="152">
        <f t="shared" ca="1" si="284"/>
        <v>0</v>
      </c>
      <c r="FN119" s="152">
        <f t="shared" ca="1" si="285"/>
        <v>0</v>
      </c>
      <c r="FO119" s="153"/>
      <c r="FP119" s="158" t="str">
        <f t="shared" ca="1" si="286"/>
        <v/>
      </c>
      <c r="FQ119" s="243" t="str">
        <f t="shared" ca="1" si="287"/>
        <v/>
      </c>
      <c r="FR119" s="159" t="str">
        <f t="shared" ca="1" si="288"/>
        <v/>
      </c>
      <c r="FS119" s="160"/>
      <c r="FT119" s="161">
        <f t="shared" ca="1" si="289"/>
        <v>0</v>
      </c>
      <c r="FU119" s="162">
        <f t="shared" ca="1" si="290"/>
        <v>0</v>
      </c>
      <c r="FV119" s="162">
        <f t="shared" ca="1" si="291"/>
        <v>0</v>
      </c>
      <c r="FW119" s="162">
        <f t="shared" ca="1" si="292"/>
        <v>0</v>
      </c>
      <c r="FX119" s="162">
        <f t="shared" ca="1" si="293"/>
        <v>0</v>
      </c>
      <c r="FY119" s="162">
        <f t="shared" ca="1" si="294"/>
        <v>0</v>
      </c>
      <c r="FZ119" s="162">
        <f t="shared" ca="1" si="295"/>
        <v>0</v>
      </c>
      <c r="GA119" s="162">
        <f t="shared" ca="1" si="296"/>
        <v>0</v>
      </c>
      <c r="GB119" s="162">
        <f t="shared" ca="1" si="297"/>
        <v>0</v>
      </c>
      <c r="GC119" s="162">
        <f t="shared" ca="1" si="298"/>
        <v>0</v>
      </c>
      <c r="GD119" s="162">
        <f t="shared" ca="1" si="299"/>
        <v>0</v>
      </c>
      <c r="GE119" s="162">
        <f t="shared" ca="1" si="300"/>
        <v>0</v>
      </c>
      <c r="GF119" s="162">
        <f t="shared" ca="1" si="301"/>
        <v>0</v>
      </c>
      <c r="GG119" s="161">
        <f t="shared" ca="1" si="302"/>
        <v>0</v>
      </c>
      <c r="GH119" s="161">
        <f t="shared" ca="1" si="303"/>
        <v>0</v>
      </c>
      <c r="GI119" s="161">
        <f t="shared" ca="1" si="304"/>
        <v>0</v>
      </c>
      <c r="GJ119" s="161">
        <f t="shared" ca="1" si="305"/>
        <v>0</v>
      </c>
      <c r="GK119" s="161">
        <f t="shared" ca="1" si="306"/>
        <v>0</v>
      </c>
      <c r="GL119" s="157"/>
      <c r="GM119" s="163">
        <f t="shared" ca="1" si="215"/>
        <v>0</v>
      </c>
      <c r="GN119" s="163">
        <f t="shared" ca="1" si="216"/>
        <v>0</v>
      </c>
      <c r="GO119" s="163">
        <f t="shared" ca="1" si="217"/>
        <v>0</v>
      </c>
      <c r="GP119" s="163">
        <f t="shared" ca="1" si="218"/>
        <v>0</v>
      </c>
      <c r="GQ119" s="163">
        <f t="shared" ca="1" si="219"/>
        <v>0</v>
      </c>
      <c r="GR119" s="163">
        <f t="shared" ca="1" si="220"/>
        <v>0</v>
      </c>
      <c r="GS119" s="163">
        <f t="shared" ca="1" si="221"/>
        <v>0</v>
      </c>
      <c r="GT119" s="163">
        <f t="shared" ca="1" si="222"/>
        <v>0</v>
      </c>
      <c r="GU119" s="163">
        <f t="shared" ca="1" si="223"/>
        <v>0</v>
      </c>
      <c r="GV119" s="163">
        <f t="shared" ca="1" si="224"/>
        <v>0</v>
      </c>
      <c r="GW119" s="163">
        <f t="shared" ca="1" si="225"/>
        <v>0</v>
      </c>
      <c r="GX119" s="164">
        <f t="shared" ca="1" si="226"/>
        <v>0</v>
      </c>
      <c r="GY119" s="165">
        <f t="shared" ca="1" si="307"/>
        <v>0</v>
      </c>
      <c r="GZ119" s="165">
        <f t="shared" ca="1" si="308"/>
        <v>0</v>
      </c>
      <c r="HA119" s="166">
        <f t="shared" ca="1" si="309"/>
        <v>0</v>
      </c>
      <c r="HB119" s="245">
        <f t="shared" ca="1" si="310"/>
        <v>1</v>
      </c>
      <c r="HC119" s="166">
        <f t="shared" ca="1" si="311"/>
        <v>0</v>
      </c>
      <c r="HD119" s="167">
        <f t="shared" ca="1" si="227"/>
        <v>0</v>
      </c>
      <c r="HE119" s="168">
        <f t="shared" ca="1" si="228"/>
        <v>0</v>
      </c>
      <c r="HF119" s="169">
        <f t="shared" ca="1" si="229"/>
        <v>0</v>
      </c>
      <c r="HG119" s="170" t="str">
        <f t="shared" ca="1" si="312"/>
        <v/>
      </c>
      <c r="HH119" s="171">
        <f t="shared" ca="1" si="313"/>
        <v>0</v>
      </c>
      <c r="HI119" s="246" t="str">
        <f t="shared" ca="1" si="314"/>
        <v/>
      </c>
      <c r="HJ119" s="221">
        <f t="shared" ca="1" si="315"/>
        <v>0</v>
      </c>
      <c r="HK119" s="249">
        <f t="shared" ca="1" si="316"/>
        <v>1</v>
      </c>
      <c r="HL119" s="197">
        <f t="shared" ca="1" si="317"/>
        <v>0</v>
      </c>
      <c r="HN119" s="162" t="str">
        <f t="shared" ca="1" si="339"/>
        <v/>
      </c>
      <c r="HO119" s="161" t="str">
        <f t="shared" ca="1" si="339"/>
        <v/>
      </c>
      <c r="HP119" s="161" t="str">
        <f t="shared" ca="1" si="339"/>
        <v/>
      </c>
      <c r="HQ119" s="161" t="str">
        <f t="shared" ca="1" si="339"/>
        <v/>
      </c>
      <c r="HR119" s="161" t="str">
        <f t="shared" ca="1" si="339"/>
        <v/>
      </c>
      <c r="HS119" s="161" t="str">
        <f t="shared" ca="1" si="339"/>
        <v/>
      </c>
      <c r="HT119" s="161" t="str">
        <f t="shared" ca="1" si="340"/>
        <v/>
      </c>
      <c r="HU119" s="161" t="str">
        <f t="shared" ca="1" si="340"/>
        <v/>
      </c>
      <c r="HV119" s="161" t="str">
        <f t="shared" ca="1" si="340"/>
        <v/>
      </c>
      <c r="HW119" s="161" t="str">
        <f t="shared" ca="1" si="340"/>
        <v/>
      </c>
      <c r="HX119" s="161" t="str">
        <f t="shared" ca="1" si="340"/>
        <v/>
      </c>
      <c r="HY119" s="161" t="str">
        <f t="shared" ca="1" si="340"/>
        <v/>
      </c>
      <c r="HZ119" s="161">
        <f t="shared" ca="1" si="318"/>
        <v>0</v>
      </c>
      <c r="IA119" s="244">
        <f t="shared" ca="1" si="319"/>
        <v>0</v>
      </c>
    </row>
    <row r="120" spans="2:235">
      <c r="B120" s="129">
        <v>106</v>
      </c>
      <c r="C120" s="295"/>
      <c r="D120" s="296"/>
      <c r="E120" s="297"/>
      <c r="F120" s="298"/>
      <c r="G120" s="18"/>
      <c r="H120" s="3"/>
      <c r="I120" s="3"/>
      <c r="J120" s="4"/>
      <c r="K120" s="295"/>
      <c r="L120" s="296"/>
      <c r="M120" s="208"/>
      <c r="N120" s="19"/>
      <c r="O120" s="11"/>
      <c r="P120" s="19"/>
      <c r="Q120" s="11"/>
      <c r="R120" s="3"/>
      <c r="S120" s="5"/>
      <c r="T120" s="6"/>
      <c r="U120" s="1"/>
      <c r="V120" s="8"/>
      <c r="W120" s="2"/>
      <c r="X120" s="8"/>
      <c r="Y120" s="9"/>
      <c r="Z120" s="10"/>
      <c r="AA120" s="9"/>
      <c r="AB120" s="10"/>
      <c r="AC120" s="9"/>
      <c r="AD120" s="10"/>
      <c r="AE120" s="9"/>
      <c r="AF120" s="10"/>
      <c r="AG120" s="9"/>
      <c r="AH120" s="10"/>
      <c r="AI120" s="9"/>
      <c r="AJ120" s="15"/>
      <c r="AK120" s="16"/>
      <c r="AL120" s="15"/>
      <c r="AM120" s="16"/>
      <c r="AN120" s="15"/>
      <c r="AO120" s="16"/>
      <c r="AP120" s="15"/>
      <c r="AQ120" s="16"/>
      <c r="AR120" s="15"/>
      <c r="AS120" s="16"/>
      <c r="AT120" s="15"/>
      <c r="AU120" s="16"/>
      <c r="AV120" s="216"/>
      <c r="AW120" s="210"/>
      <c r="AX120" s="12"/>
      <c r="AY120" s="19"/>
      <c r="AZ120" s="226"/>
      <c r="BA120" s="211"/>
      <c r="BB120" s="214" t="str">
        <f t="shared" ca="1" si="182"/>
        <v/>
      </c>
      <c r="BC120" s="209"/>
      <c r="BD120" s="209"/>
      <c r="BE120" s="130">
        <f t="shared" ca="1" si="232"/>
        <v>0</v>
      </c>
      <c r="BF120" s="131"/>
      <c r="BG120" s="132" t="str">
        <f t="shared" ca="1" si="233"/>
        <v>○</v>
      </c>
      <c r="BH120" s="132" t="str">
        <f t="shared" ca="1" si="234"/>
        <v/>
      </c>
      <c r="BI120" s="132"/>
      <c r="BJ120" s="132" t="str">
        <f t="shared" ca="1" si="235"/>
        <v/>
      </c>
      <c r="BK120" s="132" t="str">
        <f t="shared" ca="1" si="236"/>
        <v>○</v>
      </c>
      <c r="BL120" s="132"/>
      <c r="BM120" s="132"/>
      <c r="BN120" s="132" t="str">
        <f t="shared" ca="1" si="237"/>
        <v/>
      </c>
      <c r="BO120" s="132" t="str">
        <f t="shared" ca="1" si="238"/>
        <v>○</v>
      </c>
      <c r="BP120" s="132" t="str">
        <f t="shared" ca="1" si="239"/>
        <v/>
      </c>
      <c r="BQ120" s="132"/>
      <c r="BR120" s="172"/>
      <c r="BS120" s="174"/>
      <c r="BT120" s="174"/>
      <c r="BU120" s="174"/>
      <c r="BV120" s="174"/>
      <c r="BW120" s="174"/>
      <c r="BX120" s="174"/>
      <c r="BY120" s="174"/>
      <c r="BZ120" s="174"/>
      <c r="CA120" s="174"/>
      <c r="CB120" s="174"/>
      <c r="CC120" s="174"/>
      <c r="CD120" s="174"/>
      <c r="CE120" s="175"/>
      <c r="CF120" s="26">
        <v>119</v>
      </c>
      <c r="CG120" s="136">
        <f t="shared" ca="1" si="240"/>
        <v>106</v>
      </c>
      <c r="CH120" s="289">
        <f t="shared" ca="1" si="241"/>
        <v>0</v>
      </c>
      <c r="CI120" s="290"/>
      <c r="CJ120" s="291">
        <f t="shared" ca="1" si="242"/>
        <v>0</v>
      </c>
      <c r="CK120" s="292"/>
      <c r="CL120" s="137">
        <f t="shared" ca="1" si="243"/>
        <v>0</v>
      </c>
      <c r="CM120" s="136">
        <f t="shared" ca="1" si="244"/>
        <v>0</v>
      </c>
      <c r="CN120" s="138">
        <f t="shared" ca="1" si="245"/>
        <v>0</v>
      </c>
      <c r="CO120" s="139">
        <f t="shared" ca="1" si="246"/>
        <v>0</v>
      </c>
      <c r="CP120" s="289">
        <f t="shared" ca="1" si="247"/>
        <v>0</v>
      </c>
      <c r="CQ120" s="290"/>
      <c r="CR120" s="241">
        <f t="shared" ca="1" si="248"/>
        <v>1</v>
      </c>
      <c r="CS120" s="140">
        <f t="shared" ca="1" si="249"/>
        <v>0</v>
      </c>
      <c r="CT120" s="256">
        <f t="shared" ca="1" si="321"/>
        <v>12</v>
      </c>
      <c r="CU120" s="141">
        <f t="shared" ca="1" si="250"/>
        <v>0</v>
      </c>
      <c r="CV120" s="142">
        <f t="shared" ca="1" si="251"/>
        <v>0</v>
      </c>
      <c r="CW120" s="143">
        <f t="shared" ca="1" si="252"/>
        <v>0</v>
      </c>
      <c r="CX120" s="143">
        <f t="shared" ca="1" si="322"/>
        <v>0</v>
      </c>
      <c r="CY120" s="257">
        <f t="shared" ca="1" si="253"/>
        <v>0</v>
      </c>
      <c r="CZ120" s="136">
        <f t="shared" ca="1" si="254"/>
        <v>0</v>
      </c>
      <c r="DA120" s="144">
        <f t="shared" ca="1" si="255"/>
        <v>0</v>
      </c>
      <c r="DB120" s="143">
        <f t="shared" ca="1" si="256"/>
        <v>0</v>
      </c>
      <c r="DC120" s="143">
        <f t="shared" ca="1" si="257"/>
        <v>0</v>
      </c>
      <c r="DD120" s="136">
        <f t="shared" ca="1" si="258"/>
        <v>0</v>
      </c>
      <c r="DE120" s="242">
        <f t="shared" ca="1" si="259"/>
        <v>0</v>
      </c>
      <c r="DF120" s="136">
        <f t="shared" ca="1" si="260"/>
        <v>0</v>
      </c>
      <c r="DG120" s="145">
        <f t="shared" ca="1" si="261"/>
        <v>0</v>
      </c>
      <c r="DH120" s="146">
        <f t="shared" ca="1" si="262"/>
        <v>0</v>
      </c>
      <c r="DI120" s="242">
        <f t="shared" ca="1" si="263"/>
        <v>0</v>
      </c>
      <c r="DJ120" s="147"/>
      <c r="DK120" s="148">
        <f t="shared" ca="1" si="264"/>
        <v>0</v>
      </c>
      <c r="DL120" s="148">
        <f t="shared" ca="1" si="265"/>
        <v>0</v>
      </c>
      <c r="DM120" s="149">
        <f t="shared" ca="1" si="266"/>
        <v>0</v>
      </c>
      <c r="DN120" s="150">
        <f t="shared" ca="1" si="267"/>
        <v>1</v>
      </c>
      <c r="DO120" s="147"/>
      <c r="DP120" s="151">
        <f t="shared" ca="1" si="268"/>
        <v>0</v>
      </c>
      <c r="DQ120" s="152">
        <f t="shared" ca="1" si="269"/>
        <v>0</v>
      </c>
      <c r="DR120" s="152">
        <f t="shared" ca="1" si="185"/>
        <v>0</v>
      </c>
      <c r="DS120" s="152" t="str">
        <f t="shared" ca="1" si="323"/>
        <v/>
      </c>
      <c r="DT120" s="152">
        <f t="shared" ca="1" si="324"/>
        <v>0</v>
      </c>
      <c r="DU120" s="152" t="str">
        <f t="shared" ca="1" si="188"/>
        <v/>
      </c>
      <c r="DV120" s="153"/>
      <c r="DW120" s="151">
        <f t="shared" ca="1" si="189"/>
        <v>0</v>
      </c>
      <c r="DX120" s="145">
        <f t="shared" ca="1" si="190"/>
        <v>0</v>
      </c>
      <c r="DY120" s="145">
        <f t="shared" ca="1" si="191"/>
        <v>0</v>
      </c>
      <c r="DZ120" s="145">
        <f t="shared" ca="1" si="192"/>
        <v>0</v>
      </c>
      <c r="EA120" s="145">
        <f t="shared" ca="1" si="193"/>
        <v>0</v>
      </c>
      <c r="EB120" s="145">
        <f t="shared" ca="1" si="194"/>
        <v>0</v>
      </c>
      <c r="EC120" s="145">
        <f t="shared" ca="1" si="195"/>
        <v>0</v>
      </c>
      <c r="ED120" s="145">
        <f t="shared" ca="1" si="196"/>
        <v>0</v>
      </c>
      <c r="EE120" s="145">
        <f t="shared" ca="1" si="197"/>
        <v>0</v>
      </c>
      <c r="EF120" s="145">
        <f t="shared" ca="1" si="198"/>
        <v>0</v>
      </c>
      <c r="EG120" s="145">
        <f t="shared" ca="1" si="199"/>
        <v>0</v>
      </c>
      <c r="EH120" s="145">
        <f t="shared" ca="1" si="200"/>
        <v>0</v>
      </c>
      <c r="EI120" s="152">
        <f t="shared" ca="1" si="270"/>
        <v>0</v>
      </c>
      <c r="EJ120" s="152">
        <f t="shared" ca="1" si="271"/>
        <v>0</v>
      </c>
      <c r="EK120" s="152">
        <f t="shared" ca="1" si="272"/>
        <v>0</v>
      </c>
      <c r="EL120" s="152">
        <f t="shared" ca="1" si="273"/>
        <v>0</v>
      </c>
      <c r="EM120" s="152">
        <f t="shared" ca="1" si="274"/>
        <v>0</v>
      </c>
      <c r="EN120" s="152">
        <f t="shared" ca="1" si="275"/>
        <v>0</v>
      </c>
      <c r="EO120" s="152">
        <f t="shared" ca="1" si="276"/>
        <v>0</v>
      </c>
      <c r="EP120" s="152">
        <f t="shared" ca="1" si="277"/>
        <v>0</v>
      </c>
      <c r="EQ120" s="152">
        <f t="shared" ca="1" si="278"/>
        <v>0</v>
      </c>
      <c r="ER120" s="152">
        <f t="shared" ca="1" si="279"/>
        <v>0</v>
      </c>
      <c r="ES120" s="152">
        <f t="shared" ca="1" si="280"/>
        <v>0</v>
      </c>
      <c r="ET120" s="152">
        <f t="shared" ca="1" si="281"/>
        <v>0</v>
      </c>
      <c r="EU120" s="154">
        <f t="shared" ca="1" si="325"/>
        <v>0</v>
      </c>
      <c r="EV120" s="152" t="str">
        <f t="shared" ca="1" si="326"/>
        <v/>
      </c>
      <c r="EW120" s="152" t="str">
        <f t="shared" ca="1" si="327"/>
        <v/>
      </c>
      <c r="EX120" s="152" t="str">
        <f t="shared" ca="1" si="328"/>
        <v/>
      </c>
      <c r="EY120" s="152" t="str">
        <f t="shared" ca="1" si="329"/>
        <v/>
      </c>
      <c r="EZ120" s="152" t="str">
        <f t="shared" ca="1" si="330"/>
        <v/>
      </c>
      <c r="FA120" s="152" t="str">
        <f t="shared" ca="1" si="331"/>
        <v/>
      </c>
      <c r="FB120" s="152" t="str">
        <f t="shared" ca="1" si="332"/>
        <v/>
      </c>
      <c r="FC120" s="152" t="str">
        <f t="shared" ca="1" si="333"/>
        <v/>
      </c>
      <c r="FD120" s="152" t="str">
        <f t="shared" ca="1" si="334"/>
        <v/>
      </c>
      <c r="FE120" s="152" t="str">
        <f t="shared" ca="1" si="335"/>
        <v/>
      </c>
      <c r="FF120" s="152" t="str">
        <f t="shared" ca="1" si="336"/>
        <v/>
      </c>
      <c r="FG120" s="152" t="str">
        <f t="shared" ca="1" si="337"/>
        <v/>
      </c>
      <c r="FH120" s="154">
        <f t="shared" ca="1" si="320"/>
        <v>0</v>
      </c>
      <c r="FI120" s="152">
        <f t="shared" ca="1" si="338"/>
        <v>0</v>
      </c>
      <c r="FJ120" s="153"/>
      <c r="FK120" s="152">
        <f t="shared" ca="1" si="282"/>
        <v>0</v>
      </c>
      <c r="FL120" s="152">
        <f t="shared" ca="1" si="283"/>
        <v>0</v>
      </c>
      <c r="FM120" s="152">
        <f t="shared" ca="1" si="284"/>
        <v>0</v>
      </c>
      <c r="FN120" s="152">
        <f t="shared" ca="1" si="285"/>
        <v>0</v>
      </c>
      <c r="FO120" s="153"/>
      <c r="FP120" s="158" t="str">
        <f t="shared" ca="1" si="286"/>
        <v/>
      </c>
      <c r="FQ120" s="243" t="str">
        <f t="shared" ca="1" si="287"/>
        <v/>
      </c>
      <c r="FR120" s="159" t="str">
        <f t="shared" ca="1" si="288"/>
        <v/>
      </c>
      <c r="FS120" s="160"/>
      <c r="FT120" s="161">
        <f t="shared" ca="1" si="289"/>
        <v>0</v>
      </c>
      <c r="FU120" s="162">
        <f t="shared" ca="1" si="290"/>
        <v>0</v>
      </c>
      <c r="FV120" s="162">
        <f t="shared" ca="1" si="291"/>
        <v>0</v>
      </c>
      <c r="FW120" s="162">
        <f t="shared" ca="1" si="292"/>
        <v>0</v>
      </c>
      <c r="FX120" s="162">
        <f t="shared" ca="1" si="293"/>
        <v>0</v>
      </c>
      <c r="FY120" s="162">
        <f t="shared" ca="1" si="294"/>
        <v>0</v>
      </c>
      <c r="FZ120" s="162">
        <f t="shared" ca="1" si="295"/>
        <v>0</v>
      </c>
      <c r="GA120" s="162">
        <f t="shared" ca="1" si="296"/>
        <v>0</v>
      </c>
      <c r="GB120" s="162">
        <f t="shared" ca="1" si="297"/>
        <v>0</v>
      </c>
      <c r="GC120" s="162">
        <f t="shared" ca="1" si="298"/>
        <v>0</v>
      </c>
      <c r="GD120" s="162">
        <f t="shared" ca="1" si="299"/>
        <v>0</v>
      </c>
      <c r="GE120" s="162">
        <f t="shared" ca="1" si="300"/>
        <v>0</v>
      </c>
      <c r="GF120" s="162">
        <f t="shared" ca="1" si="301"/>
        <v>0</v>
      </c>
      <c r="GG120" s="161">
        <f t="shared" ca="1" si="302"/>
        <v>0</v>
      </c>
      <c r="GH120" s="161">
        <f t="shared" ca="1" si="303"/>
        <v>0</v>
      </c>
      <c r="GI120" s="161">
        <f t="shared" ca="1" si="304"/>
        <v>0</v>
      </c>
      <c r="GJ120" s="161">
        <f t="shared" ca="1" si="305"/>
        <v>0</v>
      </c>
      <c r="GK120" s="161">
        <f t="shared" ca="1" si="306"/>
        <v>0</v>
      </c>
      <c r="GL120" s="157"/>
      <c r="GM120" s="163">
        <f t="shared" ca="1" si="215"/>
        <v>0</v>
      </c>
      <c r="GN120" s="163">
        <f t="shared" ca="1" si="216"/>
        <v>0</v>
      </c>
      <c r="GO120" s="163">
        <f t="shared" ca="1" si="217"/>
        <v>0</v>
      </c>
      <c r="GP120" s="163">
        <f t="shared" ca="1" si="218"/>
        <v>0</v>
      </c>
      <c r="GQ120" s="163">
        <f t="shared" ca="1" si="219"/>
        <v>0</v>
      </c>
      <c r="GR120" s="163">
        <f t="shared" ca="1" si="220"/>
        <v>0</v>
      </c>
      <c r="GS120" s="163">
        <f t="shared" ca="1" si="221"/>
        <v>0</v>
      </c>
      <c r="GT120" s="163">
        <f t="shared" ca="1" si="222"/>
        <v>0</v>
      </c>
      <c r="GU120" s="163">
        <f t="shared" ca="1" si="223"/>
        <v>0</v>
      </c>
      <c r="GV120" s="163">
        <f t="shared" ca="1" si="224"/>
        <v>0</v>
      </c>
      <c r="GW120" s="163">
        <f t="shared" ca="1" si="225"/>
        <v>0</v>
      </c>
      <c r="GX120" s="164">
        <f t="shared" ca="1" si="226"/>
        <v>0</v>
      </c>
      <c r="GY120" s="165">
        <f t="shared" ca="1" si="307"/>
        <v>0</v>
      </c>
      <c r="GZ120" s="165">
        <f t="shared" ca="1" si="308"/>
        <v>0</v>
      </c>
      <c r="HA120" s="166">
        <f t="shared" ca="1" si="309"/>
        <v>0</v>
      </c>
      <c r="HB120" s="245">
        <f t="shared" ca="1" si="310"/>
        <v>1</v>
      </c>
      <c r="HC120" s="166">
        <f t="shared" ca="1" si="311"/>
        <v>0</v>
      </c>
      <c r="HD120" s="167">
        <f t="shared" ca="1" si="227"/>
        <v>0</v>
      </c>
      <c r="HE120" s="168">
        <f t="shared" ca="1" si="228"/>
        <v>0</v>
      </c>
      <c r="HF120" s="169">
        <f t="shared" ca="1" si="229"/>
        <v>0</v>
      </c>
      <c r="HG120" s="170" t="str">
        <f t="shared" ca="1" si="312"/>
        <v/>
      </c>
      <c r="HH120" s="171">
        <f t="shared" ca="1" si="313"/>
        <v>0</v>
      </c>
      <c r="HI120" s="246" t="str">
        <f t="shared" ca="1" si="314"/>
        <v/>
      </c>
      <c r="HJ120" s="221">
        <f t="shared" ca="1" si="315"/>
        <v>0</v>
      </c>
      <c r="HK120" s="249">
        <f t="shared" ca="1" si="316"/>
        <v>1</v>
      </c>
      <c r="HL120" s="197">
        <f t="shared" ca="1" si="317"/>
        <v>0</v>
      </c>
      <c r="HN120" s="162" t="str">
        <f t="shared" ca="1" si="339"/>
        <v/>
      </c>
      <c r="HO120" s="161" t="str">
        <f t="shared" ca="1" si="339"/>
        <v/>
      </c>
      <c r="HP120" s="161" t="str">
        <f t="shared" ca="1" si="339"/>
        <v/>
      </c>
      <c r="HQ120" s="161" t="str">
        <f t="shared" ca="1" si="339"/>
        <v/>
      </c>
      <c r="HR120" s="161" t="str">
        <f t="shared" ca="1" si="339"/>
        <v/>
      </c>
      <c r="HS120" s="161" t="str">
        <f t="shared" ca="1" si="339"/>
        <v/>
      </c>
      <c r="HT120" s="161" t="str">
        <f t="shared" ca="1" si="340"/>
        <v/>
      </c>
      <c r="HU120" s="161" t="str">
        <f t="shared" ca="1" si="340"/>
        <v/>
      </c>
      <c r="HV120" s="161" t="str">
        <f t="shared" ca="1" si="340"/>
        <v/>
      </c>
      <c r="HW120" s="161" t="str">
        <f t="shared" ca="1" si="340"/>
        <v/>
      </c>
      <c r="HX120" s="161" t="str">
        <f t="shared" ca="1" si="340"/>
        <v/>
      </c>
      <c r="HY120" s="161" t="str">
        <f t="shared" ca="1" si="340"/>
        <v/>
      </c>
      <c r="HZ120" s="161">
        <f t="shared" ca="1" si="318"/>
        <v>0</v>
      </c>
      <c r="IA120" s="244">
        <f t="shared" ca="1" si="319"/>
        <v>0</v>
      </c>
    </row>
    <row r="121" spans="2:235">
      <c r="B121" s="129">
        <v>107</v>
      </c>
      <c r="C121" s="295"/>
      <c r="D121" s="296"/>
      <c r="E121" s="297"/>
      <c r="F121" s="298"/>
      <c r="G121" s="18"/>
      <c r="H121" s="3"/>
      <c r="I121" s="3"/>
      <c r="J121" s="4"/>
      <c r="K121" s="295"/>
      <c r="L121" s="296"/>
      <c r="M121" s="208"/>
      <c r="N121" s="19"/>
      <c r="O121" s="11"/>
      <c r="P121" s="19"/>
      <c r="Q121" s="11"/>
      <c r="R121" s="3"/>
      <c r="S121" s="5"/>
      <c r="T121" s="6"/>
      <c r="U121" s="1"/>
      <c r="V121" s="8"/>
      <c r="W121" s="2"/>
      <c r="X121" s="8"/>
      <c r="Y121" s="9"/>
      <c r="Z121" s="10"/>
      <c r="AA121" s="9"/>
      <c r="AB121" s="10"/>
      <c r="AC121" s="9"/>
      <c r="AD121" s="10"/>
      <c r="AE121" s="9"/>
      <c r="AF121" s="10"/>
      <c r="AG121" s="9"/>
      <c r="AH121" s="10"/>
      <c r="AI121" s="9"/>
      <c r="AJ121" s="15"/>
      <c r="AK121" s="16"/>
      <c r="AL121" s="15"/>
      <c r="AM121" s="16"/>
      <c r="AN121" s="15"/>
      <c r="AO121" s="16"/>
      <c r="AP121" s="15"/>
      <c r="AQ121" s="16"/>
      <c r="AR121" s="15"/>
      <c r="AS121" s="16"/>
      <c r="AT121" s="15"/>
      <c r="AU121" s="16"/>
      <c r="AV121" s="216"/>
      <c r="AW121" s="210"/>
      <c r="AX121" s="12"/>
      <c r="AY121" s="19"/>
      <c r="AZ121" s="226"/>
      <c r="BA121" s="211"/>
      <c r="BB121" s="214" t="str">
        <f t="shared" ca="1" si="182"/>
        <v/>
      </c>
      <c r="BC121" s="209"/>
      <c r="BD121" s="209"/>
      <c r="BE121" s="130">
        <f t="shared" ca="1" si="232"/>
        <v>0</v>
      </c>
      <c r="BF121" s="131"/>
      <c r="BG121" s="132" t="str">
        <f t="shared" ca="1" si="233"/>
        <v>○</v>
      </c>
      <c r="BH121" s="132" t="str">
        <f t="shared" ca="1" si="234"/>
        <v/>
      </c>
      <c r="BI121" s="132"/>
      <c r="BJ121" s="132" t="str">
        <f t="shared" ca="1" si="235"/>
        <v/>
      </c>
      <c r="BK121" s="132" t="str">
        <f t="shared" ca="1" si="236"/>
        <v>○</v>
      </c>
      <c r="BL121" s="132"/>
      <c r="BM121" s="132"/>
      <c r="BN121" s="132" t="str">
        <f t="shared" ca="1" si="237"/>
        <v/>
      </c>
      <c r="BO121" s="132" t="str">
        <f t="shared" ca="1" si="238"/>
        <v>○</v>
      </c>
      <c r="BP121" s="132" t="str">
        <f t="shared" ca="1" si="239"/>
        <v/>
      </c>
      <c r="BQ121" s="132"/>
      <c r="BR121" s="172"/>
      <c r="BS121" s="174"/>
      <c r="BT121" s="174"/>
      <c r="BU121" s="174"/>
      <c r="BV121" s="174"/>
      <c r="BW121" s="174"/>
      <c r="BX121" s="174"/>
      <c r="BY121" s="174"/>
      <c r="BZ121" s="174"/>
      <c r="CA121" s="174"/>
      <c r="CB121" s="174"/>
      <c r="CC121" s="174"/>
      <c r="CD121" s="174"/>
      <c r="CE121" s="175"/>
      <c r="CF121" s="26">
        <v>120</v>
      </c>
      <c r="CG121" s="136">
        <f t="shared" ca="1" si="240"/>
        <v>107</v>
      </c>
      <c r="CH121" s="289">
        <f t="shared" ca="1" si="241"/>
        <v>0</v>
      </c>
      <c r="CI121" s="290"/>
      <c r="CJ121" s="291">
        <f t="shared" ca="1" si="242"/>
        <v>0</v>
      </c>
      <c r="CK121" s="292"/>
      <c r="CL121" s="137">
        <f t="shared" ca="1" si="243"/>
        <v>0</v>
      </c>
      <c r="CM121" s="136">
        <f t="shared" ca="1" si="244"/>
        <v>0</v>
      </c>
      <c r="CN121" s="138">
        <f t="shared" ca="1" si="245"/>
        <v>0</v>
      </c>
      <c r="CO121" s="139">
        <f t="shared" ca="1" si="246"/>
        <v>0</v>
      </c>
      <c r="CP121" s="289">
        <f t="shared" ca="1" si="247"/>
        <v>0</v>
      </c>
      <c r="CQ121" s="290"/>
      <c r="CR121" s="241">
        <f t="shared" ca="1" si="248"/>
        <v>1</v>
      </c>
      <c r="CS121" s="140">
        <f t="shared" ca="1" si="249"/>
        <v>0</v>
      </c>
      <c r="CT121" s="256">
        <f t="shared" ca="1" si="321"/>
        <v>12</v>
      </c>
      <c r="CU121" s="141">
        <f t="shared" ca="1" si="250"/>
        <v>0</v>
      </c>
      <c r="CV121" s="142">
        <f t="shared" ca="1" si="251"/>
        <v>0</v>
      </c>
      <c r="CW121" s="143">
        <f t="shared" ca="1" si="252"/>
        <v>0</v>
      </c>
      <c r="CX121" s="143">
        <f t="shared" ca="1" si="322"/>
        <v>0</v>
      </c>
      <c r="CY121" s="257">
        <f t="shared" ca="1" si="253"/>
        <v>0</v>
      </c>
      <c r="CZ121" s="136">
        <f t="shared" ca="1" si="254"/>
        <v>0</v>
      </c>
      <c r="DA121" s="144">
        <f t="shared" ca="1" si="255"/>
        <v>0</v>
      </c>
      <c r="DB121" s="143">
        <f t="shared" ca="1" si="256"/>
        <v>0</v>
      </c>
      <c r="DC121" s="143">
        <f t="shared" ca="1" si="257"/>
        <v>0</v>
      </c>
      <c r="DD121" s="136">
        <f t="shared" ca="1" si="258"/>
        <v>0</v>
      </c>
      <c r="DE121" s="242">
        <f t="shared" ca="1" si="259"/>
        <v>0</v>
      </c>
      <c r="DF121" s="136">
        <f t="shared" ca="1" si="260"/>
        <v>0</v>
      </c>
      <c r="DG121" s="145">
        <f t="shared" ca="1" si="261"/>
        <v>0</v>
      </c>
      <c r="DH121" s="146">
        <f t="shared" ca="1" si="262"/>
        <v>0</v>
      </c>
      <c r="DI121" s="242">
        <f t="shared" ca="1" si="263"/>
        <v>0</v>
      </c>
      <c r="DJ121" s="147"/>
      <c r="DK121" s="148">
        <f t="shared" ca="1" si="264"/>
        <v>0</v>
      </c>
      <c r="DL121" s="148">
        <f t="shared" ca="1" si="265"/>
        <v>0</v>
      </c>
      <c r="DM121" s="149">
        <f t="shared" ca="1" si="266"/>
        <v>0</v>
      </c>
      <c r="DN121" s="150">
        <f t="shared" ca="1" si="267"/>
        <v>1</v>
      </c>
      <c r="DO121" s="147"/>
      <c r="DP121" s="151">
        <f t="shared" ca="1" si="268"/>
        <v>0</v>
      </c>
      <c r="DQ121" s="152">
        <f t="shared" ca="1" si="269"/>
        <v>0</v>
      </c>
      <c r="DR121" s="152">
        <f t="shared" ca="1" si="185"/>
        <v>0</v>
      </c>
      <c r="DS121" s="152" t="str">
        <f t="shared" ca="1" si="323"/>
        <v/>
      </c>
      <c r="DT121" s="152">
        <f t="shared" ca="1" si="324"/>
        <v>0</v>
      </c>
      <c r="DU121" s="152" t="str">
        <f t="shared" ca="1" si="188"/>
        <v/>
      </c>
      <c r="DV121" s="153"/>
      <c r="DW121" s="151">
        <f t="shared" ca="1" si="189"/>
        <v>0</v>
      </c>
      <c r="DX121" s="145">
        <f t="shared" ca="1" si="190"/>
        <v>0</v>
      </c>
      <c r="DY121" s="145">
        <f t="shared" ca="1" si="191"/>
        <v>0</v>
      </c>
      <c r="DZ121" s="145">
        <f t="shared" ca="1" si="192"/>
        <v>0</v>
      </c>
      <c r="EA121" s="145">
        <f t="shared" ca="1" si="193"/>
        <v>0</v>
      </c>
      <c r="EB121" s="145">
        <f t="shared" ca="1" si="194"/>
        <v>0</v>
      </c>
      <c r="EC121" s="145">
        <f t="shared" ca="1" si="195"/>
        <v>0</v>
      </c>
      <c r="ED121" s="145">
        <f t="shared" ca="1" si="196"/>
        <v>0</v>
      </c>
      <c r="EE121" s="145">
        <f t="shared" ca="1" si="197"/>
        <v>0</v>
      </c>
      <c r="EF121" s="145">
        <f t="shared" ca="1" si="198"/>
        <v>0</v>
      </c>
      <c r="EG121" s="145">
        <f t="shared" ca="1" si="199"/>
        <v>0</v>
      </c>
      <c r="EH121" s="145">
        <f t="shared" ca="1" si="200"/>
        <v>0</v>
      </c>
      <c r="EI121" s="152">
        <f t="shared" ca="1" si="270"/>
        <v>0</v>
      </c>
      <c r="EJ121" s="152">
        <f t="shared" ca="1" si="271"/>
        <v>0</v>
      </c>
      <c r="EK121" s="152">
        <f t="shared" ca="1" si="272"/>
        <v>0</v>
      </c>
      <c r="EL121" s="152">
        <f t="shared" ca="1" si="273"/>
        <v>0</v>
      </c>
      <c r="EM121" s="152">
        <f t="shared" ca="1" si="274"/>
        <v>0</v>
      </c>
      <c r="EN121" s="152">
        <f t="shared" ca="1" si="275"/>
        <v>0</v>
      </c>
      <c r="EO121" s="152">
        <f t="shared" ca="1" si="276"/>
        <v>0</v>
      </c>
      <c r="EP121" s="152">
        <f t="shared" ca="1" si="277"/>
        <v>0</v>
      </c>
      <c r="EQ121" s="152">
        <f t="shared" ca="1" si="278"/>
        <v>0</v>
      </c>
      <c r="ER121" s="152">
        <f t="shared" ca="1" si="279"/>
        <v>0</v>
      </c>
      <c r="ES121" s="152">
        <f t="shared" ca="1" si="280"/>
        <v>0</v>
      </c>
      <c r="ET121" s="152">
        <f t="shared" ca="1" si="281"/>
        <v>0</v>
      </c>
      <c r="EU121" s="154">
        <f t="shared" ca="1" si="325"/>
        <v>0</v>
      </c>
      <c r="EV121" s="152" t="str">
        <f t="shared" ca="1" si="326"/>
        <v/>
      </c>
      <c r="EW121" s="152" t="str">
        <f t="shared" ca="1" si="327"/>
        <v/>
      </c>
      <c r="EX121" s="152" t="str">
        <f t="shared" ca="1" si="328"/>
        <v/>
      </c>
      <c r="EY121" s="152" t="str">
        <f t="shared" ca="1" si="329"/>
        <v/>
      </c>
      <c r="EZ121" s="152" t="str">
        <f t="shared" ca="1" si="330"/>
        <v/>
      </c>
      <c r="FA121" s="152" t="str">
        <f t="shared" ca="1" si="331"/>
        <v/>
      </c>
      <c r="FB121" s="152" t="str">
        <f t="shared" ca="1" si="332"/>
        <v/>
      </c>
      <c r="FC121" s="152" t="str">
        <f t="shared" ca="1" si="333"/>
        <v/>
      </c>
      <c r="FD121" s="152" t="str">
        <f t="shared" ca="1" si="334"/>
        <v/>
      </c>
      <c r="FE121" s="152" t="str">
        <f t="shared" ca="1" si="335"/>
        <v/>
      </c>
      <c r="FF121" s="152" t="str">
        <f t="shared" ca="1" si="336"/>
        <v/>
      </c>
      <c r="FG121" s="152" t="str">
        <f t="shared" ca="1" si="337"/>
        <v/>
      </c>
      <c r="FH121" s="154">
        <f t="shared" ca="1" si="320"/>
        <v>0</v>
      </c>
      <c r="FI121" s="152">
        <f t="shared" ca="1" si="338"/>
        <v>0</v>
      </c>
      <c r="FJ121" s="153"/>
      <c r="FK121" s="152">
        <f t="shared" ca="1" si="282"/>
        <v>0</v>
      </c>
      <c r="FL121" s="152">
        <f t="shared" ca="1" si="283"/>
        <v>0</v>
      </c>
      <c r="FM121" s="152">
        <f t="shared" ca="1" si="284"/>
        <v>0</v>
      </c>
      <c r="FN121" s="152">
        <f t="shared" ca="1" si="285"/>
        <v>0</v>
      </c>
      <c r="FO121" s="153"/>
      <c r="FP121" s="158" t="str">
        <f t="shared" ca="1" si="286"/>
        <v/>
      </c>
      <c r="FQ121" s="243" t="str">
        <f t="shared" ca="1" si="287"/>
        <v/>
      </c>
      <c r="FR121" s="159" t="str">
        <f t="shared" ca="1" si="288"/>
        <v/>
      </c>
      <c r="FS121" s="160"/>
      <c r="FT121" s="161">
        <f t="shared" ca="1" si="289"/>
        <v>0</v>
      </c>
      <c r="FU121" s="162">
        <f t="shared" ca="1" si="290"/>
        <v>0</v>
      </c>
      <c r="FV121" s="162">
        <f t="shared" ca="1" si="291"/>
        <v>0</v>
      </c>
      <c r="FW121" s="162">
        <f t="shared" ca="1" si="292"/>
        <v>0</v>
      </c>
      <c r="FX121" s="162">
        <f t="shared" ca="1" si="293"/>
        <v>0</v>
      </c>
      <c r="FY121" s="162">
        <f t="shared" ca="1" si="294"/>
        <v>0</v>
      </c>
      <c r="FZ121" s="162">
        <f t="shared" ca="1" si="295"/>
        <v>0</v>
      </c>
      <c r="GA121" s="162">
        <f t="shared" ca="1" si="296"/>
        <v>0</v>
      </c>
      <c r="GB121" s="162">
        <f t="shared" ca="1" si="297"/>
        <v>0</v>
      </c>
      <c r="GC121" s="162">
        <f t="shared" ca="1" si="298"/>
        <v>0</v>
      </c>
      <c r="GD121" s="162">
        <f t="shared" ca="1" si="299"/>
        <v>0</v>
      </c>
      <c r="GE121" s="162">
        <f t="shared" ca="1" si="300"/>
        <v>0</v>
      </c>
      <c r="GF121" s="162">
        <f t="shared" ca="1" si="301"/>
        <v>0</v>
      </c>
      <c r="GG121" s="161">
        <f t="shared" ca="1" si="302"/>
        <v>0</v>
      </c>
      <c r="GH121" s="161">
        <f t="shared" ca="1" si="303"/>
        <v>0</v>
      </c>
      <c r="GI121" s="161">
        <f t="shared" ca="1" si="304"/>
        <v>0</v>
      </c>
      <c r="GJ121" s="161">
        <f t="shared" ca="1" si="305"/>
        <v>0</v>
      </c>
      <c r="GK121" s="161">
        <f t="shared" ca="1" si="306"/>
        <v>0</v>
      </c>
      <c r="GL121" s="157"/>
      <c r="GM121" s="163">
        <f t="shared" ca="1" si="215"/>
        <v>0</v>
      </c>
      <c r="GN121" s="163">
        <f t="shared" ca="1" si="216"/>
        <v>0</v>
      </c>
      <c r="GO121" s="163">
        <f t="shared" ca="1" si="217"/>
        <v>0</v>
      </c>
      <c r="GP121" s="163">
        <f t="shared" ca="1" si="218"/>
        <v>0</v>
      </c>
      <c r="GQ121" s="163">
        <f t="shared" ca="1" si="219"/>
        <v>0</v>
      </c>
      <c r="GR121" s="163">
        <f t="shared" ca="1" si="220"/>
        <v>0</v>
      </c>
      <c r="GS121" s="163">
        <f t="shared" ca="1" si="221"/>
        <v>0</v>
      </c>
      <c r="GT121" s="163">
        <f t="shared" ca="1" si="222"/>
        <v>0</v>
      </c>
      <c r="GU121" s="163">
        <f t="shared" ca="1" si="223"/>
        <v>0</v>
      </c>
      <c r="GV121" s="163">
        <f t="shared" ca="1" si="224"/>
        <v>0</v>
      </c>
      <c r="GW121" s="163">
        <f t="shared" ca="1" si="225"/>
        <v>0</v>
      </c>
      <c r="GX121" s="164">
        <f t="shared" ca="1" si="226"/>
        <v>0</v>
      </c>
      <c r="GY121" s="165">
        <f t="shared" ca="1" si="307"/>
        <v>0</v>
      </c>
      <c r="GZ121" s="165">
        <f t="shared" ca="1" si="308"/>
        <v>0</v>
      </c>
      <c r="HA121" s="166">
        <f t="shared" ca="1" si="309"/>
        <v>0</v>
      </c>
      <c r="HB121" s="245">
        <f t="shared" ca="1" si="310"/>
        <v>1</v>
      </c>
      <c r="HC121" s="166">
        <f t="shared" ca="1" si="311"/>
        <v>0</v>
      </c>
      <c r="HD121" s="167">
        <f t="shared" ca="1" si="227"/>
        <v>0</v>
      </c>
      <c r="HE121" s="168">
        <f t="shared" ca="1" si="228"/>
        <v>0</v>
      </c>
      <c r="HF121" s="169">
        <f t="shared" ca="1" si="229"/>
        <v>0</v>
      </c>
      <c r="HG121" s="170" t="str">
        <f t="shared" ca="1" si="312"/>
        <v/>
      </c>
      <c r="HH121" s="171">
        <f t="shared" ca="1" si="313"/>
        <v>0</v>
      </c>
      <c r="HI121" s="246" t="str">
        <f t="shared" ca="1" si="314"/>
        <v/>
      </c>
      <c r="HJ121" s="221">
        <f t="shared" ca="1" si="315"/>
        <v>0</v>
      </c>
      <c r="HK121" s="249">
        <f t="shared" ca="1" si="316"/>
        <v>1</v>
      </c>
      <c r="HL121" s="197">
        <f t="shared" ca="1" si="317"/>
        <v>0</v>
      </c>
      <c r="HN121" s="162" t="str">
        <f t="shared" ca="1" si="339"/>
        <v/>
      </c>
      <c r="HO121" s="161" t="str">
        <f t="shared" ca="1" si="339"/>
        <v/>
      </c>
      <c r="HP121" s="161" t="str">
        <f t="shared" ca="1" si="339"/>
        <v/>
      </c>
      <c r="HQ121" s="161" t="str">
        <f t="shared" ca="1" si="339"/>
        <v/>
      </c>
      <c r="HR121" s="161" t="str">
        <f t="shared" ca="1" si="339"/>
        <v/>
      </c>
      <c r="HS121" s="161" t="str">
        <f t="shared" ca="1" si="339"/>
        <v/>
      </c>
      <c r="HT121" s="161" t="str">
        <f t="shared" ca="1" si="340"/>
        <v/>
      </c>
      <c r="HU121" s="161" t="str">
        <f t="shared" ca="1" si="340"/>
        <v/>
      </c>
      <c r="HV121" s="161" t="str">
        <f t="shared" ca="1" si="340"/>
        <v/>
      </c>
      <c r="HW121" s="161" t="str">
        <f t="shared" ca="1" si="340"/>
        <v/>
      </c>
      <c r="HX121" s="161" t="str">
        <f t="shared" ca="1" si="340"/>
        <v/>
      </c>
      <c r="HY121" s="161" t="str">
        <f t="shared" ca="1" si="340"/>
        <v/>
      </c>
      <c r="HZ121" s="161">
        <f t="shared" ca="1" si="318"/>
        <v>0</v>
      </c>
      <c r="IA121" s="244">
        <f t="shared" ca="1" si="319"/>
        <v>0</v>
      </c>
    </row>
    <row r="122" spans="2:235">
      <c r="B122" s="129">
        <v>108</v>
      </c>
      <c r="C122" s="295"/>
      <c r="D122" s="296"/>
      <c r="E122" s="297"/>
      <c r="F122" s="298"/>
      <c r="G122" s="18"/>
      <c r="H122" s="3"/>
      <c r="I122" s="3"/>
      <c r="J122" s="4"/>
      <c r="K122" s="295"/>
      <c r="L122" s="296"/>
      <c r="M122" s="208"/>
      <c r="N122" s="19"/>
      <c r="O122" s="11"/>
      <c r="P122" s="19"/>
      <c r="Q122" s="11"/>
      <c r="R122" s="3"/>
      <c r="S122" s="5"/>
      <c r="T122" s="6"/>
      <c r="U122" s="1"/>
      <c r="V122" s="8"/>
      <c r="W122" s="2"/>
      <c r="X122" s="8"/>
      <c r="Y122" s="9"/>
      <c r="Z122" s="10"/>
      <c r="AA122" s="9"/>
      <c r="AB122" s="10"/>
      <c r="AC122" s="9"/>
      <c r="AD122" s="10"/>
      <c r="AE122" s="9"/>
      <c r="AF122" s="10"/>
      <c r="AG122" s="9"/>
      <c r="AH122" s="10"/>
      <c r="AI122" s="9"/>
      <c r="AJ122" s="15"/>
      <c r="AK122" s="16"/>
      <c r="AL122" s="15"/>
      <c r="AM122" s="16"/>
      <c r="AN122" s="15"/>
      <c r="AO122" s="16"/>
      <c r="AP122" s="15"/>
      <c r="AQ122" s="16"/>
      <c r="AR122" s="15"/>
      <c r="AS122" s="16"/>
      <c r="AT122" s="15"/>
      <c r="AU122" s="16"/>
      <c r="AV122" s="216"/>
      <c r="AW122" s="210"/>
      <c r="AX122" s="12"/>
      <c r="AY122" s="19"/>
      <c r="AZ122" s="226"/>
      <c r="BA122" s="211"/>
      <c r="BB122" s="214" t="str">
        <f t="shared" ca="1" si="182"/>
        <v/>
      </c>
      <c r="BC122" s="209"/>
      <c r="BD122" s="209"/>
      <c r="BE122" s="130">
        <f t="shared" ca="1" si="232"/>
        <v>0</v>
      </c>
      <c r="BF122" s="131"/>
      <c r="BG122" s="132" t="str">
        <f t="shared" ca="1" si="233"/>
        <v>○</v>
      </c>
      <c r="BH122" s="132" t="str">
        <f t="shared" ca="1" si="234"/>
        <v/>
      </c>
      <c r="BI122" s="132"/>
      <c r="BJ122" s="132" t="str">
        <f t="shared" ca="1" si="235"/>
        <v/>
      </c>
      <c r="BK122" s="132" t="str">
        <f t="shared" ca="1" si="236"/>
        <v>○</v>
      </c>
      <c r="BL122" s="132"/>
      <c r="BM122" s="132"/>
      <c r="BN122" s="132" t="str">
        <f t="shared" ca="1" si="237"/>
        <v/>
      </c>
      <c r="BO122" s="132" t="str">
        <f t="shared" ca="1" si="238"/>
        <v>○</v>
      </c>
      <c r="BP122" s="132" t="str">
        <f t="shared" ca="1" si="239"/>
        <v/>
      </c>
      <c r="BQ122" s="132"/>
      <c r="BR122" s="172"/>
      <c r="BS122" s="174"/>
      <c r="BT122" s="174"/>
      <c r="BU122" s="174"/>
      <c r="BV122" s="174"/>
      <c r="BW122" s="174"/>
      <c r="BX122" s="174"/>
      <c r="BY122" s="174"/>
      <c r="BZ122" s="174"/>
      <c r="CA122" s="174"/>
      <c r="CB122" s="174"/>
      <c r="CC122" s="174"/>
      <c r="CD122" s="174"/>
      <c r="CE122" s="175"/>
      <c r="CF122" s="26">
        <v>121</v>
      </c>
      <c r="CG122" s="136">
        <f t="shared" ca="1" si="240"/>
        <v>108</v>
      </c>
      <c r="CH122" s="289">
        <f t="shared" ca="1" si="241"/>
        <v>0</v>
      </c>
      <c r="CI122" s="290"/>
      <c r="CJ122" s="291">
        <f t="shared" ca="1" si="242"/>
        <v>0</v>
      </c>
      <c r="CK122" s="292"/>
      <c r="CL122" s="137">
        <f t="shared" ca="1" si="243"/>
        <v>0</v>
      </c>
      <c r="CM122" s="136">
        <f t="shared" ca="1" si="244"/>
        <v>0</v>
      </c>
      <c r="CN122" s="138">
        <f t="shared" ca="1" si="245"/>
        <v>0</v>
      </c>
      <c r="CO122" s="139">
        <f t="shared" ca="1" si="246"/>
        <v>0</v>
      </c>
      <c r="CP122" s="289">
        <f t="shared" ca="1" si="247"/>
        <v>0</v>
      </c>
      <c r="CQ122" s="290"/>
      <c r="CR122" s="241">
        <f t="shared" ca="1" si="248"/>
        <v>1</v>
      </c>
      <c r="CS122" s="140">
        <f t="shared" ca="1" si="249"/>
        <v>0</v>
      </c>
      <c r="CT122" s="256">
        <f t="shared" ca="1" si="321"/>
        <v>12</v>
      </c>
      <c r="CU122" s="141">
        <f t="shared" ca="1" si="250"/>
        <v>0</v>
      </c>
      <c r="CV122" s="142">
        <f t="shared" ca="1" si="251"/>
        <v>0</v>
      </c>
      <c r="CW122" s="143">
        <f t="shared" ca="1" si="252"/>
        <v>0</v>
      </c>
      <c r="CX122" s="143">
        <f t="shared" ca="1" si="322"/>
        <v>0</v>
      </c>
      <c r="CY122" s="257">
        <f t="shared" ca="1" si="253"/>
        <v>0</v>
      </c>
      <c r="CZ122" s="136">
        <f t="shared" ca="1" si="254"/>
        <v>0</v>
      </c>
      <c r="DA122" s="144">
        <f t="shared" ca="1" si="255"/>
        <v>0</v>
      </c>
      <c r="DB122" s="143">
        <f t="shared" ca="1" si="256"/>
        <v>0</v>
      </c>
      <c r="DC122" s="143">
        <f t="shared" ca="1" si="257"/>
        <v>0</v>
      </c>
      <c r="DD122" s="136">
        <f t="shared" ca="1" si="258"/>
        <v>0</v>
      </c>
      <c r="DE122" s="242">
        <f t="shared" ca="1" si="259"/>
        <v>0</v>
      </c>
      <c r="DF122" s="136">
        <f t="shared" ca="1" si="260"/>
        <v>0</v>
      </c>
      <c r="DG122" s="145">
        <f t="shared" ca="1" si="261"/>
        <v>0</v>
      </c>
      <c r="DH122" s="146">
        <f t="shared" ca="1" si="262"/>
        <v>0</v>
      </c>
      <c r="DI122" s="242">
        <f t="shared" ca="1" si="263"/>
        <v>0</v>
      </c>
      <c r="DJ122" s="147"/>
      <c r="DK122" s="148">
        <f t="shared" ca="1" si="264"/>
        <v>0</v>
      </c>
      <c r="DL122" s="148">
        <f t="shared" ca="1" si="265"/>
        <v>0</v>
      </c>
      <c r="DM122" s="149">
        <f t="shared" ca="1" si="266"/>
        <v>0</v>
      </c>
      <c r="DN122" s="150">
        <f t="shared" ca="1" si="267"/>
        <v>1</v>
      </c>
      <c r="DO122" s="147"/>
      <c r="DP122" s="151">
        <f t="shared" ca="1" si="268"/>
        <v>0</v>
      </c>
      <c r="DQ122" s="152">
        <f t="shared" ca="1" si="269"/>
        <v>0</v>
      </c>
      <c r="DR122" s="152">
        <f t="shared" ca="1" si="185"/>
        <v>0</v>
      </c>
      <c r="DS122" s="152" t="str">
        <f t="shared" ca="1" si="323"/>
        <v/>
      </c>
      <c r="DT122" s="152">
        <f t="shared" ca="1" si="324"/>
        <v>0</v>
      </c>
      <c r="DU122" s="152" t="str">
        <f t="shared" ca="1" si="188"/>
        <v/>
      </c>
      <c r="DV122" s="153"/>
      <c r="DW122" s="151">
        <f t="shared" ca="1" si="189"/>
        <v>0</v>
      </c>
      <c r="DX122" s="145">
        <f t="shared" ca="1" si="190"/>
        <v>0</v>
      </c>
      <c r="DY122" s="145">
        <f t="shared" ca="1" si="191"/>
        <v>0</v>
      </c>
      <c r="DZ122" s="145">
        <f t="shared" ca="1" si="192"/>
        <v>0</v>
      </c>
      <c r="EA122" s="145">
        <f t="shared" ca="1" si="193"/>
        <v>0</v>
      </c>
      <c r="EB122" s="145">
        <f t="shared" ca="1" si="194"/>
        <v>0</v>
      </c>
      <c r="EC122" s="145">
        <f t="shared" ca="1" si="195"/>
        <v>0</v>
      </c>
      <c r="ED122" s="145">
        <f t="shared" ca="1" si="196"/>
        <v>0</v>
      </c>
      <c r="EE122" s="145">
        <f t="shared" ca="1" si="197"/>
        <v>0</v>
      </c>
      <c r="EF122" s="145">
        <f t="shared" ca="1" si="198"/>
        <v>0</v>
      </c>
      <c r="EG122" s="145">
        <f t="shared" ca="1" si="199"/>
        <v>0</v>
      </c>
      <c r="EH122" s="145">
        <f t="shared" ca="1" si="200"/>
        <v>0</v>
      </c>
      <c r="EI122" s="152">
        <f t="shared" ca="1" si="270"/>
        <v>0</v>
      </c>
      <c r="EJ122" s="152">
        <f t="shared" ca="1" si="271"/>
        <v>0</v>
      </c>
      <c r="EK122" s="152">
        <f t="shared" ca="1" si="272"/>
        <v>0</v>
      </c>
      <c r="EL122" s="152">
        <f t="shared" ca="1" si="273"/>
        <v>0</v>
      </c>
      <c r="EM122" s="152">
        <f t="shared" ca="1" si="274"/>
        <v>0</v>
      </c>
      <c r="EN122" s="152">
        <f t="shared" ca="1" si="275"/>
        <v>0</v>
      </c>
      <c r="EO122" s="152">
        <f t="shared" ca="1" si="276"/>
        <v>0</v>
      </c>
      <c r="EP122" s="152">
        <f t="shared" ca="1" si="277"/>
        <v>0</v>
      </c>
      <c r="EQ122" s="152">
        <f t="shared" ca="1" si="278"/>
        <v>0</v>
      </c>
      <c r="ER122" s="152">
        <f t="shared" ca="1" si="279"/>
        <v>0</v>
      </c>
      <c r="ES122" s="152">
        <f t="shared" ca="1" si="280"/>
        <v>0</v>
      </c>
      <c r="ET122" s="152">
        <f t="shared" ca="1" si="281"/>
        <v>0</v>
      </c>
      <c r="EU122" s="154">
        <f t="shared" ca="1" si="325"/>
        <v>0</v>
      </c>
      <c r="EV122" s="152" t="str">
        <f t="shared" ca="1" si="326"/>
        <v/>
      </c>
      <c r="EW122" s="152" t="str">
        <f t="shared" ca="1" si="327"/>
        <v/>
      </c>
      <c r="EX122" s="152" t="str">
        <f t="shared" ca="1" si="328"/>
        <v/>
      </c>
      <c r="EY122" s="152" t="str">
        <f t="shared" ca="1" si="329"/>
        <v/>
      </c>
      <c r="EZ122" s="152" t="str">
        <f t="shared" ca="1" si="330"/>
        <v/>
      </c>
      <c r="FA122" s="152" t="str">
        <f t="shared" ca="1" si="331"/>
        <v/>
      </c>
      <c r="FB122" s="152" t="str">
        <f t="shared" ca="1" si="332"/>
        <v/>
      </c>
      <c r="FC122" s="152" t="str">
        <f t="shared" ca="1" si="333"/>
        <v/>
      </c>
      <c r="FD122" s="152" t="str">
        <f t="shared" ca="1" si="334"/>
        <v/>
      </c>
      <c r="FE122" s="152" t="str">
        <f t="shared" ca="1" si="335"/>
        <v/>
      </c>
      <c r="FF122" s="152" t="str">
        <f t="shared" ca="1" si="336"/>
        <v/>
      </c>
      <c r="FG122" s="152" t="str">
        <f t="shared" ca="1" si="337"/>
        <v/>
      </c>
      <c r="FH122" s="154">
        <f t="shared" ca="1" si="320"/>
        <v>0</v>
      </c>
      <c r="FI122" s="152">
        <f t="shared" ca="1" si="338"/>
        <v>0</v>
      </c>
      <c r="FJ122" s="153"/>
      <c r="FK122" s="152">
        <f t="shared" ca="1" si="282"/>
        <v>0</v>
      </c>
      <c r="FL122" s="152">
        <f t="shared" ca="1" si="283"/>
        <v>0</v>
      </c>
      <c r="FM122" s="152">
        <f t="shared" ca="1" si="284"/>
        <v>0</v>
      </c>
      <c r="FN122" s="152">
        <f t="shared" ca="1" si="285"/>
        <v>0</v>
      </c>
      <c r="FO122" s="153"/>
      <c r="FP122" s="158" t="str">
        <f t="shared" ca="1" si="286"/>
        <v/>
      </c>
      <c r="FQ122" s="243" t="str">
        <f t="shared" ca="1" si="287"/>
        <v/>
      </c>
      <c r="FR122" s="159" t="str">
        <f t="shared" ca="1" si="288"/>
        <v/>
      </c>
      <c r="FS122" s="160"/>
      <c r="FT122" s="161">
        <f t="shared" ca="1" si="289"/>
        <v>0</v>
      </c>
      <c r="FU122" s="162">
        <f t="shared" ca="1" si="290"/>
        <v>0</v>
      </c>
      <c r="FV122" s="162">
        <f t="shared" ca="1" si="291"/>
        <v>0</v>
      </c>
      <c r="FW122" s="162">
        <f t="shared" ca="1" si="292"/>
        <v>0</v>
      </c>
      <c r="FX122" s="162">
        <f t="shared" ca="1" si="293"/>
        <v>0</v>
      </c>
      <c r="FY122" s="162">
        <f t="shared" ca="1" si="294"/>
        <v>0</v>
      </c>
      <c r="FZ122" s="162">
        <f t="shared" ca="1" si="295"/>
        <v>0</v>
      </c>
      <c r="GA122" s="162">
        <f t="shared" ca="1" si="296"/>
        <v>0</v>
      </c>
      <c r="GB122" s="162">
        <f t="shared" ca="1" si="297"/>
        <v>0</v>
      </c>
      <c r="GC122" s="162">
        <f t="shared" ca="1" si="298"/>
        <v>0</v>
      </c>
      <c r="GD122" s="162">
        <f t="shared" ca="1" si="299"/>
        <v>0</v>
      </c>
      <c r="GE122" s="162">
        <f t="shared" ca="1" si="300"/>
        <v>0</v>
      </c>
      <c r="GF122" s="162">
        <f t="shared" ca="1" si="301"/>
        <v>0</v>
      </c>
      <c r="GG122" s="161">
        <f t="shared" ca="1" si="302"/>
        <v>0</v>
      </c>
      <c r="GH122" s="161">
        <f t="shared" ca="1" si="303"/>
        <v>0</v>
      </c>
      <c r="GI122" s="161">
        <f t="shared" ca="1" si="304"/>
        <v>0</v>
      </c>
      <c r="GJ122" s="161">
        <f t="shared" ca="1" si="305"/>
        <v>0</v>
      </c>
      <c r="GK122" s="161">
        <f t="shared" ca="1" si="306"/>
        <v>0</v>
      </c>
      <c r="GL122" s="157"/>
      <c r="GM122" s="163">
        <f t="shared" ca="1" si="215"/>
        <v>0</v>
      </c>
      <c r="GN122" s="163">
        <f t="shared" ca="1" si="216"/>
        <v>0</v>
      </c>
      <c r="GO122" s="163">
        <f t="shared" ca="1" si="217"/>
        <v>0</v>
      </c>
      <c r="GP122" s="163">
        <f t="shared" ca="1" si="218"/>
        <v>0</v>
      </c>
      <c r="GQ122" s="163">
        <f t="shared" ca="1" si="219"/>
        <v>0</v>
      </c>
      <c r="GR122" s="163">
        <f t="shared" ca="1" si="220"/>
        <v>0</v>
      </c>
      <c r="GS122" s="163">
        <f t="shared" ca="1" si="221"/>
        <v>0</v>
      </c>
      <c r="GT122" s="163">
        <f t="shared" ca="1" si="222"/>
        <v>0</v>
      </c>
      <c r="GU122" s="163">
        <f t="shared" ca="1" si="223"/>
        <v>0</v>
      </c>
      <c r="GV122" s="163">
        <f t="shared" ca="1" si="224"/>
        <v>0</v>
      </c>
      <c r="GW122" s="163">
        <f t="shared" ca="1" si="225"/>
        <v>0</v>
      </c>
      <c r="GX122" s="164">
        <f t="shared" ca="1" si="226"/>
        <v>0</v>
      </c>
      <c r="GY122" s="165">
        <f t="shared" ca="1" si="307"/>
        <v>0</v>
      </c>
      <c r="GZ122" s="165">
        <f t="shared" ca="1" si="308"/>
        <v>0</v>
      </c>
      <c r="HA122" s="166">
        <f t="shared" ca="1" si="309"/>
        <v>0</v>
      </c>
      <c r="HB122" s="245">
        <f t="shared" ca="1" si="310"/>
        <v>1</v>
      </c>
      <c r="HC122" s="166">
        <f t="shared" ca="1" si="311"/>
        <v>0</v>
      </c>
      <c r="HD122" s="167">
        <f t="shared" ca="1" si="227"/>
        <v>0</v>
      </c>
      <c r="HE122" s="168">
        <f t="shared" ca="1" si="228"/>
        <v>0</v>
      </c>
      <c r="HF122" s="169">
        <f t="shared" ca="1" si="229"/>
        <v>0</v>
      </c>
      <c r="HG122" s="170" t="str">
        <f t="shared" ca="1" si="312"/>
        <v/>
      </c>
      <c r="HH122" s="171">
        <f t="shared" ca="1" si="313"/>
        <v>0</v>
      </c>
      <c r="HI122" s="246" t="str">
        <f t="shared" ca="1" si="314"/>
        <v/>
      </c>
      <c r="HJ122" s="221">
        <f t="shared" ca="1" si="315"/>
        <v>0</v>
      </c>
      <c r="HK122" s="249">
        <f t="shared" ca="1" si="316"/>
        <v>1</v>
      </c>
      <c r="HL122" s="197">
        <f t="shared" ca="1" si="317"/>
        <v>0</v>
      </c>
      <c r="HN122" s="162" t="str">
        <f t="shared" ca="1" si="339"/>
        <v/>
      </c>
      <c r="HO122" s="161" t="str">
        <f t="shared" ca="1" si="339"/>
        <v/>
      </c>
      <c r="HP122" s="161" t="str">
        <f t="shared" ca="1" si="339"/>
        <v/>
      </c>
      <c r="HQ122" s="161" t="str">
        <f t="shared" ca="1" si="339"/>
        <v/>
      </c>
      <c r="HR122" s="161" t="str">
        <f t="shared" ca="1" si="339"/>
        <v/>
      </c>
      <c r="HS122" s="161" t="str">
        <f t="shared" ca="1" si="339"/>
        <v/>
      </c>
      <c r="HT122" s="161" t="str">
        <f t="shared" ca="1" si="340"/>
        <v/>
      </c>
      <c r="HU122" s="161" t="str">
        <f t="shared" ca="1" si="340"/>
        <v/>
      </c>
      <c r="HV122" s="161" t="str">
        <f t="shared" ca="1" si="340"/>
        <v/>
      </c>
      <c r="HW122" s="161" t="str">
        <f t="shared" ca="1" si="340"/>
        <v/>
      </c>
      <c r="HX122" s="161" t="str">
        <f t="shared" ca="1" si="340"/>
        <v/>
      </c>
      <c r="HY122" s="161" t="str">
        <f t="shared" ca="1" si="340"/>
        <v/>
      </c>
      <c r="HZ122" s="161">
        <f t="shared" ca="1" si="318"/>
        <v>0</v>
      </c>
      <c r="IA122" s="244">
        <f t="shared" ca="1" si="319"/>
        <v>0</v>
      </c>
    </row>
    <row r="123" spans="2:235">
      <c r="B123" s="129">
        <v>109</v>
      </c>
      <c r="C123" s="287"/>
      <c r="D123" s="288"/>
      <c r="E123" s="293"/>
      <c r="F123" s="294"/>
      <c r="G123" s="18"/>
      <c r="H123" s="3"/>
      <c r="I123" s="3"/>
      <c r="J123" s="4"/>
      <c r="K123" s="295"/>
      <c r="L123" s="296"/>
      <c r="M123" s="208"/>
      <c r="N123" s="19"/>
      <c r="O123" s="11"/>
      <c r="P123" s="19"/>
      <c r="Q123" s="11"/>
      <c r="R123" s="3"/>
      <c r="S123" s="5"/>
      <c r="T123" s="6"/>
      <c r="U123" s="1"/>
      <c r="V123" s="8"/>
      <c r="W123" s="2"/>
      <c r="X123" s="8"/>
      <c r="Y123" s="9"/>
      <c r="Z123" s="10"/>
      <c r="AA123" s="9"/>
      <c r="AB123" s="10"/>
      <c r="AC123" s="9"/>
      <c r="AD123" s="10"/>
      <c r="AE123" s="9"/>
      <c r="AF123" s="10"/>
      <c r="AG123" s="9"/>
      <c r="AH123" s="10"/>
      <c r="AI123" s="9"/>
      <c r="AJ123" s="15"/>
      <c r="AK123" s="16"/>
      <c r="AL123" s="15"/>
      <c r="AM123" s="16"/>
      <c r="AN123" s="15"/>
      <c r="AO123" s="16"/>
      <c r="AP123" s="15"/>
      <c r="AQ123" s="16"/>
      <c r="AR123" s="15"/>
      <c r="AS123" s="16"/>
      <c r="AT123" s="15"/>
      <c r="AU123" s="16"/>
      <c r="AV123" s="216"/>
      <c r="AW123" s="210"/>
      <c r="AX123" s="12"/>
      <c r="AY123" s="19"/>
      <c r="AZ123" s="226"/>
      <c r="BA123" s="211"/>
      <c r="BB123" s="214" t="str">
        <f t="shared" ca="1" si="182"/>
        <v/>
      </c>
      <c r="BC123" s="209"/>
      <c r="BD123" s="209"/>
      <c r="BE123" s="130">
        <f t="shared" ca="1" si="232"/>
        <v>0</v>
      </c>
      <c r="BF123" s="131"/>
      <c r="BG123" s="132" t="str">
        <f t="shared" ca="1" si="233"/>
        <v>○</v>
      </c>
      <c r="BH123" s="132" t="str">
        <f t="shared" ca="1" si="234"/>
        <v/>
      </c>
      <c r="BI123" s="132"/>
      <c r="BJ123" s="132" t="str">
        <f t="shared" ca="1" si="235"/>
        <v/>
      </c>
      <c r="BK123" s="132" t="str">
        <f t="shared" ca="1" si="236"/>
        <v>○</v>
      </c>
      <c r="BL123" s="132"/>
      <c r="BM123" s="132"/>
      <c r="BN123" s="132" t="str">
        <f t="shared" ca="1" si="237"/>
        <v/>
      </c>
      <c r="BO123" s="132" t="str">
        <f t="shared" ca="1" si="238"/>
        <v>○</v>
      </c>
      <c r="BP123" s="132" t="str">
        <f t="shared" ca="1" si="239"/>
        <v/>
      </c>
      <c r="BQ123" s="132"/>
      <c r="BR123" s="172"/>
      <c r="BS123" s="174"/>
      <c r="BT123" s="174"/>
      <c r="BU123" s="174"/>
      <c r="BV123" s="174"/>
      <c r="BW123" s="174"/>
      <c r="BX123" s="174"/>
      <c r="BY123" s="174"/>
      <c r="BZ123" s="174"/>
      <c r="CA123" s="174"/>
      <c r="CB123" s="174"/>
      <c r="CC123" s="174"/>
      <c r="CD123" s="174"/>
      <c r="CE123" s="175"/>
      <c r="CF123" s="26">
        <v>122</v>
      </c>
      <c r="CG123" s="136">
        <f t="shared" ca="1" si="240"/>
        <v>109</v>
      </c>
      <c r="CH123" s="289">
        <f t="shared" ca="1" si="241"/>
        <v>0</v>
      </c>
      <c r="CI123" s="290"/>
      <c r="CJ123" s="291">
        <f t="shared" ca="1" si="242"/>
        <v>0</v>
      </c>
      <c r="CK123" s="292"/>
      <c r="CL123" s="137">
        <f t="shared" ca="1" si="243"/>
        <v>0</v>
      </c>
      <c r="CM123" s="136">
        <f t="shared" ca="1" si="244"/>
        <v>0</v>
      </c>
      <c r="CN123" s="138">
        <f t="shared" ca="1" si="245"/>
        <v>0</v>
      </c>
      <c r="CO123" s="139">
        <f t="shared" ca="1" si="246"/>
        <v>0</v>
      </c>
      <c r="CP123" s="289">
        <f t="shared" ca="1" si="247"/>
        <v>0</v>
      </c>
      <c r="CQ123" s="290"/>
      <c r="CR123" s="241">
        <f t="shared" ca="1" si="248"/>
        <v>1</v>
      </c>
      <c r="CS123" s="140">
        <f t="shared" ca="1" si="249"/>
        <v>0</v>
      </c>
      <c r="CT123" s="256">
        <f t="shared" ca="1" si="321"/>
        <v>12</v>
      </c>
      <c r="CU123" s="141">
        <f t="shared" ca="1" si="250"/>
        <v>0</v>
      </c>
      <c r="CV123" s="142">
        <f t="shared" ca="1" si="251"/>
        <v>0</v>
      </c>
      <c r="CW123" s="143">
        <f t="shared" ca="1" si="252"/>
        <v>0</v>
      </c>
      <c r="CX123" s="143">
        <f t="shared" ca="1" si="322"/>
        <v>0</v>
      </c>
      <c r="CY123" s="257">
        <f t="shared" ca="1" si="253"/>
        <v>0</v>
      </c>
      <c r="CZ123" s="136">
        <f t="shared" ca="1" si="254"/>
        <v>0</v>
      </c>
      <c r="DA123" s="144">
        <f t="shared" ca="1" si="255"/>
        <v>0</v>
      </c>
      <c r="DB123" s="143">
        <f t="shared" ca="1" si="256"/>
        <v>0</v>
      </c>
      <c r="DC123" s="143">
        <f t="shared" ca="1" si="257"/>
        <v>0</v>
      </c>
      <c r="DD123" s="136">
        <f t="shared" ca="1" si="258"/>
        <v>0</v>
      </c>
      <c r="DE123" s="242">
        <f t="shared" ca="1" si="259"/>
        <v>0</v>
      </c>
      <c r="DF123" s="136">
        <f t="shared" ca="1" si="260"/>
        <v>0</v>
      </c>
      <c r="DG123" s="145">
        <f t="shared" ca="1" si="261"/>
        <v>0</v>
      </c>
      <c r="DH123" s="146">
        <f t="shared" ca="1" si="262"/>
        <v>0</v>
      </c>
      <c r="DI123" s="242">
        <f t="shared" ca="1" si="263"/>
        <v>0</v>
      </c>
      <c r="DJ123" s="147"/>
      <c r="DK123" s="148">
        <f t="shared" ca="1" si="264"/>
        <v>0</v>
      </c>
      <c r="DL123" s="148">
        <f t="shared" ca="1" si="265"/>
        <v>0</v>
      </c>
      <c r="DM123" s="149">
        <f t="shared" ca="1" si="266"/>
        <v>0</v>
      </c>
      <c r="DN123" s="150">
        <f t="shared" ca="1" si="267"/>
        <v>1</v>
      </c>
      <c r="DO123" s="147"/>
      <c r="DP123" s="151">
        <f t="shared" ca="1" si="268"/>
        <v>0</v>
      </c>
      <c r="DQ123" s="152">
        <f t="shared" ca="1" si="269"/>
        <v>0</v>
      </c>
      <c r="DR123" s="152">
        <f t="shared" ca="1" si="185"/>
        <v>0</v>
      </c>
      <c r="DS123" s="152" t="str">
        <f t="shared" ca="1" si="323"/>
        <v/>
      </c>
      <c r="DT123" s="152">
        <f t="shared" ca="1" si="324"/>
        <v>0</v>
      </c>
      <c r="DU123" s="152" t="str">
        <f t="shared" ca="1" si="188"/>
        <v/>
      </c>
      <c r="DV123" s="153"/>
      <c r="DW123" s="151">
        <f t="shared" ca="1" si="189"/>
        <v>0</v>
      </c>
      <c r="DX123" s="145">
        <f t="shared" ca="1" si="190"/>
        <v>0</v>
      </c>
      <c r="DY123" s="145">
        <f t="shared" ca="1" si="191"/>
        <v>0</v>
      </c>
      <c r="DZ123" s="145">
        <f t="shared" ca="1" si="192"/>
        <v>0</v>
      </c>
      <c r="EA123" s="145">
        <f t="shared" ca="1" si="193"/>
        <v>0</v>
      </c>
      <c r="EB123" s="145">
        <f t="shared" ca="1" si="194"/>
        <v>0</v>
      </c>
      <c r="EC123" s="145">
        <f t="shared" ca="1" si="195"/>
        <v>0</v>
      </c>
      <c r="ED123" s="145">
        <f t="shared" ca="1" si="196"/>
        <v>0</v>
      </c>
      <c r="EE123" s="145">
        <f t="shared" ca="1" si="197"/>
        <v>0</v>
      </c>
      <c r="EF123" s="145">
        <f t="shared" ca="1" si="198"/>
        <v>0</v>
      </c>
      <c r="EG123" s="145">
        <f t="shared" ca="1" si="199"/>
        <v>0</v>
      </c>
      <c r="EH123" s="145">
        <f t="shared" ca="1" si="200"/>
        <v>0</v>
      </c>
      <c r="EI123" s="152">
        <f t="shared" ca="1" si="270"/>
        <v>0</v>
      </c>
      <c r="EJ123" s="152">
        <f t="shared" ca="1" si="271"/>
        <v>0</v>
      </c>
      <c r="EK123" s="152">
        <f t="shared" ca="1" si="272"/>
        <v>0</v>
      </c>
      <c r="EL123" s="152">
        <f t="shared" ca="1" si="273"/>
        <v>0</v>
      </c>
      <c r="EM123" s="152">
        <f t="shared" ca="1" si="274"/>
        <v>0</v>
      </c>
      <c r="EN123" s="152">
        <f t="shared" ca="1" si="275"/>
        <v>0</v>
      </c>
      <c r="EO123" s="152">
        <f t="shared" ca="1" si="276"/>
        <v>0</v>
      </c>
      <c r="EP123" s="152">
        <f t="shared" ca="1" si="277"/>
        <v>0</v>
      </c>
      <c r="EQ123" s="152">
        <f t="shared" ca="1" si="278"/>
        <v>0</v>
      </c>
      <c r="ER123" s="152">
        <f t="shared" ca="1" si="279"/>
        <v>0</v>
      </c>
      <c r="ES123" s="152">
        <f t="shared" ca="1" si="280"/>
        <v>0</v>
      </c>
      <c r="ET123" s="152">
        <f t="shared" ca="1" si="281"/>
        <v>0</v>
      </c>
      <c r="EU123" s="154">
        <f t="shared" ca="1" si="325"/>
        <v>0</v>
      </c>
      <c r="EV123" s="152" t="str">
        <f t="shared" ca="1" si="326"/>
        <v/>
      </c>
      <c r="EW123" s="152" t="str">
        <f t="shared" ca="1" si="327"/>
        <v/>
      </c>
      <c r="EX123" s="152" t="str">
        <f t="shared" ca="1" si="328"/>
        <v/>
      </c>
      <c r="EY123" s="152" t="str">
        <f t="shared" ca="1" si="329"/>
        <v/>
      </c>
      <c r="EZ123" s="152" t="str">
        <f t="shared" ca="1" si="330"/>
        <v/>
      </c>
      <c r="FA123" s="152" t="str">
        <f t="shared" ca="1" si="331"/>
        <v/>
      </c>
      <c r="FB123" s="152" t="str">
        <f t="shared" ca="1" si="332"/>
        <v/>
      </c>
      <c r="FC123" s="152" t="str">
        <f t="shared" ca="1" si="333"/>
        <v/>
      </c>
      <c r="FD123" s="152" t="str">
        <f t="shared" ca="1" si="334"/>
        <v/>
      </c>
      <c r="FE123" s="152" t="str">
        <f t="shared" ca="1" si="335"/>
        <v/>
      </c>
      <c r="FF123" s="152" t="str">
        <f t="shared" ca="1" si="336"/>
        <v/>
      </c>
      <c r="FG123" s="152" t="str">
        <f t="shared" ca="1" si="337"/>
        <v/>
      </c>
      <c r="FH123" s="154">
        <f t="shared" ca="1" si="320"/>
        <v>0</v>
      </c>
      <c r="FI123" s="152">
        <f t="shared" ca="1" si="338"/>
        <v>0</v>
      </c>
      <c r="FJ123" s="153"/>
      <c r="FK123" s="152">
        <f t="shared" ca="1" si="282"/>
        <v>0</v>
      </c>
      <c r="FL123" s="152">
        <f t="shared" ca="1" si="283"/>
        <v>0</v>
      </c>
      <c r="FM123" s="152">
        <f t="shared" ca="1" si="284"/>
        <v>0</v>
      </c>
      <c r="FN123" s="152">
        <f t="shared" ca="1" si="285"/>
        <v>0</v>
      </c>
      <c r="FO123" s="153"/>
      <c r="FP123" s="158" t="str">
        <f t="shared" ca="1" si="286"/>
        <v/>
      </c>
      <c r="FQ123" s="243" t="str">
        <f t="shared" ca="1" si="287"/>
        <v/>
      </c>
      <c r="FR123" s="159" t="str">
        <f t="shared" ca="1" si="288"/>
        <v/>
      </c>
      <c r="FS123" s="160"/>
      <c r="FT123" s="161">
        <f t="shared" ca="1" si="289"/>
        <v>0</v>
      </c>
      <c r="FU123" s="162">
        <f t="shared" ca="1" si="290"/>
        <v>0</v>
      </c>
      <c r="FV123" s="162">
        <f t="shared" ca="1" si="291"/>
        <v>0</v>
      </c>
      <c r="FW123" s="162">
        <f t="shared" ca="1" si="292"/>
        <v>0</v>
      </c>
      <c r="FX123" s="162">
        <f t="shared" ca="1" si="293"/>
        <v>0</v>
      </c>
      <c r="FY123" s="162">
        <f t="shared" ca="1" si="294"/>
        <v>0</v>
      </c>
      <c r="FZ123" s="162">
        <f t="shared" ca="1" si="295"/>
        <v>0</v>
      </c>
      <c r="GA123" s="162">
        <f t="shared" ca="1" si="296"/>
        <v>0</v>
      </c>
      <c r="GB123" s="162">
        <f t="shared" ca="1" si="297"/>
        <v>0</v>
      </c>
      <c r="GC123" s="162">
        <f t="shared" ca="1" si="298"/>
        <v>0</v>
      </c>
      <c r="GD123" s="162">
        <f t="shared" ca="1" si="299"/>
        <v>0</v>
      </c>
      <c r="GE123" s="162">
        <f t="shared" ca="1" si="300"/>
        <v>0</v>
      </c>
      <c r="GF123" s="162">
        <f t="shared" ca="1" si="301"/>
        <v>0</v>
      </c>
      <c r="GG123" s="161">
        <f t="shared" ca="1" si="302"/>
        <v>0</v>
      </c>
      <c r="GH123" s="161">
        <f t="shared" ca="1" si="303"/>
        <v>0</v>
      </c>
      <c r="GI123" s="161">
        <f t="shared" ca="1" si="304"/>
        <v>0</v>
      </c>
      <c r="GJ123" s="161">
        <f t="shared" ca="1" si="305"/>
        <v>0</v>
      </c>
      <c r="GK123" s="161">
        <f t="shared" ca="1" si="306"/>
        <v>0</v>
      </c>
      <c r="GL123" s="157"/>
      <c r="GM123" s="163">
        <f t="shared" ca="1" si="215"/>
        <v>0</v>
      </c>
      <c r="GN123" s="163">
        <f t="shared" ca="1" si="216"/>
        <v>0</v>
      </c>
      <c r="GO123" s="163">
        <f t="shared" ca="1" si="217"/>
        <v>0</v>
      </c>
      <c r="GP123" s="163">
        <f t="shared" ca="1" si="218"/>
        <v>0</v>
      </c>
      <c r="GQ123" s="163">
        <f t="shared" ca="1" si="219"/>
        <v>0</v>
      </c>
      <c r="GR123" s="163">
        <f t="shared" ca="1" si="220"/>
        <v>0</v>
      </c>
      <c r="GS123" s="163">
        <f t="shared" ca="1" si="221"/>
        <v>0</v>
      </c>
      <c r="GT123" s="163">
        <f t="shared" ca="1" si="222"/>
        <v>0</v>
      </c>
      <c r="GU123" s="163">
        <f t="shared" ca="1" si="223"/>
        <v>0</v>
      </c>
      <c r="GV123" s="163">
        <f t="shared" ca="1" si="224"/>
        <v>0</v>
      </c>
      <c r="GW123" s="163">
        <f t="shared" ca="1" si="225"/>
        <v>0</v>
      </c>
      <c r="GX123" s="164">
        <f t="shared" ca="1" si="226"/>
        <v>0</v>
      </c>
      <c r="GY123" s="165">
        <f t="shared" ca="1" si="307"/>
        <v>0</v>
      </c>
      <c r="GZ123" s="165">
        <f t="shared" ca="1" si="308"/>
        <v>0</v>
      </c>
      <c r="HA123" s="166">
        <f t="shared" ca="1" si="309"/>
        <v>0</v>
      </c>
      <c r="HB123" s="245">
        <f t="shared" ca="1" si="310"/>
        <v>1</v>
      </c>
      <c r="HC123" s="166">
        <f t="shared" ca="1" si="311"/>
        <v>0</v>
      </c>
      <c r="HD123" s="167">
        <f t="shared" ca="1" si="227"/>
        <v>0</v>
      </c>
      <c r="HE123" s="168">
        <f t="shared" ca="1" si="228"/>
        <v>0</v>
      </c>
      <c r="HF123" s="169">
        <f t="shared" ca="1" si="229"/>
        <v>0</v>
      </c>
      <c r="HG123" s="170" t="str">
        <f t="shared" ca="1" si="312"/>
        <v/>
      </c>
      <c r="HH123" s="171">
        <f t="shared" ca="1" si="313"/>
        <v>0</v>
      </c>
      <c r="HI123" s="246" t="str">
        <f t="shared" ca="1" si="314"/>
        <v/>
      </c>
      <c r="HJ123" s="221">
        <f t="shared" ca="1" si="315"/>
        <v>0</v>
      </c>
      <c r="HK123" s="249">
        <f t="shared" ca="1" si="316"/>
        <v>1</v>
      </c>
      <c r="HL123" s="197">
        <f t="shared" ca="1" si="317"/>
        <v>0</v>
      </c>
      <c r="HN123" s="162" t="str">
        <f t="shared" ca="1" si="339"/>
        <v/>
      </c>
      <c r="HO123" s="161" t="str">
        <f t="shared" ca="1" si="339"/>
        <v/>
      </c>
      <c r="HP123" s="161" t="str">
        <f t="shared" ca="1" si="339"/>
        <v/>
      </c>
      <c r="HQ123" s="161" t="str">
        <f t="shared" ca="1" si="339"/>
        <v/>
      </c>
      <c r="HR123" s="161" t="str">
        <f t="shared" ca="1" si="339"/>
        <v/>
      </c>
      <c r="HS123" s="161" t="str">
        <f t="shared" ca="1" si="339"/>
        <v/>
      </c>
      <c r="HT123" s="161" t="str">
        <f t="shared" ca="1" si="340"/>
        <v/>
      </c>
      <c r="HU123" s="161" t="str">
        <f t="shared" ca="1" si="340"/>
        <v/>
      </c>
      <c r="HV123" s="161" t="str">
        <f t="shared" ca="1" si="340"/>
        <v/>
      </c>
      <c r="HW123" s="161" t="str">
        <f t="shared" ca="1" si="340"/>
        <v/>
      </c>
      <c r="HX123" s="161" t="str">
        <f t="shared" ca="1" si="340"/>
        <v/>
      </c>
      <c r="HY123" s="161" t="str">
        <f t="shared" ca="1" si="340"/>
        <v/>
      </c>
      <c r="HZ123" s="161">
        <f t="shared" ca="1" si="318"/>
        <v>0</v>
      </c>
      <c r="IA123" s="244">
        <f t="shared" ca="1" si="319"/>
        <v>0</v>
      </c>
    </row>
    <row r="124" spans="2:235">
      <c r="B124" s="129">
        <v>110</v>
      </c>
      <c r="C124" s="287"/>
      <c r="D124" s="288"/>
      <c r="E124" s="293"/>
      <c r="F124" s="294"/>
      <c r="G124" s="18"/>
      <c r="H124" s="3"/>
      <c r="I124" s="3"/>
      <c r="J124" s="4"/>
      <c r="K124" s="295"/>
      <c r="L124" s="296"/>
      <c r="M124" s="208"/>
      <c r="N124" s="19"/>
      <c r="O124" s="11"/>
      <c r="P124" s="19"/>
      <c r="Q124" s="11"/>
      <c r="R124" s="3"/>
      <c r="S124" s="5"/>
      <c r="T124" s="6"/>
      <c r="U124" s="1"/>
      <c r="V124" s="8"/>
      <c r="W124" s="2"/>
      <c r="X124" s="8"/>
      <c r="Y124" s="9"/>
      <c r="Z124" s="10"/>
      <c r="AA124" s="9"/>
      <c r="AB124" s="10"/>
      <c r="AC124" s="9"/>
      <c r="AD124" s="10"/>
      <c r="AE124" s="9"/>
      <c r="AF124" s="10"/>
      <c r="AG124" s="9"/>
      <c r="AH124" s="10"/>
      <c r="AI124" s="9"/>
      <c r="AJ124" s="15"/>
      <c r="AK124" s="16"/>
      <c r="AL124" s="15"/>
      <c r="AM124" s="16"/>
      <c r="AN124" s="15"/>
      <c r="AO124" s="16"/>
      <c r="AP124" s="15"/>
      <c r="AQ124" s="16"/>
      <c r="AR124" s="15"/>
      <c r="AS124" s="16"/>
      <c r="AT124" s="15"/>
      <c r="AU124" s="16"/>
      <c r="AV124" s="216"/>
      <c r="AW124" s="210"/>
      <c r="AX124" s="12"/>
      <c r="AY124" s="19"/>
      <c r="AZ124" s="226"/>
      <c r="BA124" s="211"/>
      <c r="BB124" s="214" t="str">
        <f t="shared" ca="1" si="182"/>
        <v/>
      </c>
      <c r="BC124" s="209"/>
      <c r="BD124" s="209"/>
      <c r="BE124" s="130">
        <f t="shared" ca="1" si="232"/>
        <v>0</v>
      </c>
      <c r="BF124" s="131"/>
      <c r="BG124" s="132" t="str">
        <f t="shared" ca="1" si="233"/>
        <v>○</v>
      </c>
      <c r="BH124" s="132" t="str">
        <f t="shared" ca="1" si="234"/>
        <v/>
      </c>
      <c r="BI124" s="132"/>
      <c r="BJ124" s="132" t="str">
        <f t="shared" ca="1" si="235"/>
        <v/>
      </c>
      <c r="BK124" s="132" t="str">
        <f t="shared" ca="1" si="236"/>
        <v>○</v>
      </c>
      <c r="BL124" s="132"/>
      <c r="BM124" s="132"/>
      <c r="BN124" s="132" t="str">
        <f t="shared" ca="1" si="237"/>
        <v/>
      </c>
      <c r="BO124" s="132" t="str">
        <f t="shared" ca="1" si="238"/>
        <v>○</v>
      </c>
      <c r="BP124" s="132" t="str">
        <f t="shared" ca="1" si="239"/>
        <v/>
      </c>
      <c r="BQ124" s="132"/>
      <c r="BR124" s="172"/>
      <c r="BS124" s="174"/>
      <c r="BT124" s="174"/>
      <c r="BU124" s="174"/>
      <c r="BV124" s="174"/>
      <c r="BW124" s="174"/>
      <c r="BX124" s="174"/>
      <c r="BY124" s="174"/>
      <c r="BZ124" s="174"/>
      <c r="CA124" s="174"/>
      <c r="CB124" s="174"/>
      <c r="CC124" s="174"/>
      <c r="CD124" s="174"/>
      <c r="CE124" s="175"/>
      <c r="CF124" s="26">
        <v>123</v>
      </c>
      <c r="CG124" s="136">
        <f t="shared" ca="1" si="240"/>
        <v>110</v>
      </c>
      <c r="CH124" s="289">
        <f t="shared" ca="1" si="241"/>
        <v>0</v>
      </c>
      <c r="CI124" s="290"/>
      <c r="CJ124" s="291">
        <f t="shared" ca="1" si="242"/>
        <v>0</v>
      </c>
      <c r="CK124" s="292"/>
      <c r="CL124" s="137">
        <f t="shared" ca="1" si="243"/>
        <v>0</v>
      </c>
      <c r="CM124" s="136">
        <f t="shared" ca="1" si="244"/>
        <v>0</v>
      </c>
      <c r="CN124" s="138">
        <f t="shared" ca="1" si="245"/>
        <v>0</v>
      </c>
      <c r="CO124" s="139">
        <f t="shared" ca="1" si="246"/>
        <v>0</v>
      </c>
      <c r="CP124" s="289">
        <f t="shared" ca="1" si="247"/>
        <v>0</v>
      </c>
      <c r="CQ124" s="290"/>
      <c r="CR124" s="241">
        <f t="shared" ca="1" si="248"/>
        <v>1</v>
      </c>
      <c r="CS124" s="140">
        <f t="shared" ca="1" si="249"/>
        <v>0</v>
      </c>
      <c r="CT124" s="256">
        <f t="shared" ca="1" si="321"/>
        <v>12</v>
      </c>
      <c r="CU124" s="141">
        <f t="shared" ca="1" si="250"/>
        <v>0</v>
      </c>
      <c r="CV124" s="142">
        <f t="shared" ca="1" si="251"/>
        <v>0</v>
      </c>
      <c r="CW124" s="143">
        <f t="shared" ca="1" si="252"/>
        <v>0</v>
      </c>
      <c r="CX124" s="143">
        <f t="shared" ca="1" si="322"/>
        <v>0</v>
      </c>
      <c r="CY124" s="257">
        <f t="shared" ca="1" si="253"/>
        <v>0</v>
      </c>
      <c r="CZ124" s="136">
        <f t="shared" ca="1" si="254"/>
        <v>0</v>
      </c>
      <c r="DA124" s="144">
        <f t="shared" ca="1" si="255"/>
        <v>0</v>
      </c>
      <c r="DB124" s="143">
        <f t="shared" ca="1" si="256"/>
        <v>0</v>
      </c>
      <c r="DC124" s="143">
        <f t="shared" ca="1" si="257"/>
        <v>0</v>
      </c>
      <c r="DD124" s="136">
        <f t="shared" ca="1" si="258"/>
        <v>0</v>
      </c>
      <c r="DE124" s="242">
        <f t="shared" ca="1" si="259"/>
        <v>0</v>
      </c>
      <c r="DF124" s="136">
        <f t="shared" ca="1" si="260"/>
        <v>0</v>
      </c>
      <c r="DG124" s="145">
        <f t="shared" ca="1" si="261"/>
        <v>0</v>
      </c>
      <c r="DH124" s="146">
        <f t="shared" ca="1" si="262"/>
        <v>0</v>
      </c>
      <c r="DI124" s="242">
        <f t="shared" ca="1" si="263"/>
        <v>0</v>
      </c>
      <c r="DJ124" s="147"/>
      <c r="DK124" s="148">
        <f t="shared" ca="1" si="264"/>
        <v>0</v>
      </c>
      <c r="DL124" s="148">
        <f t="shared" ca="1" si="265"/>
        <v>0</v>
      </c>
      <c r="DM124" s="149">
        <f t="shared" ca="1" si="266"/>
        <v>0</v>
      </c>
      <c r="DN124" s="150">
        <f t="shared" ca="1" si="267"/>
        <v>1</v>
      </c>
      <c r="DO124" s="147"/>
      <c r="DP124" s="151">
        <f t="shared" ca="1" si="268"/>
        <v>0</v>
      </c>
      <c r="DQ124" s="152">
        <f t="shared" ca="1" si="269"/>
        <v>0</v>
      </c>
      <c r="DR124" s="152">
        <f t="shared" ca="1" si="185"/>
        <v>0</v>
      </c>
      <c r="DS124" s="152" t="str">
        <f t="shared" ca="1" si="323"/>
        <v/>
      </c>
      <c r="DT124" s="152">
        <f t="shared" ca="1" si="324"/>
        <v>0</v>
      </c>
      <c r="DU124" s="152" t="str">
        <f t="shared" ca="1" si="188"/>
        <v/>
      </c>
      <c r="DV124" s="153"/>
      <c r="DW124" s="151">
        <f t="shared" ca="1" si="189"/>
        <v>0</v>
      </c>
      <c r="DX124" s="145">
        <f t="shared" ca="1" si="190"/>
        <v>0</v>
      </c>
      <c r="DY124" s="145">
        <f t="shared" ca="1" si="191"/>
        <v>0</v>
      </c>
      <c r="DZ124" s="145">
        <f t="shared" ca="1" si="192"/>
        <v>0</v>
      </c>
      <c r="EA124" s="145">
        <f t="shared" ca="1" si="193"/>
        <v>0</v>
      </c>
      <c r="EB124" s="145">
        <f t="shared" ca="1" si="194"/>
        <v>0</v>
      </c>
      <c r="EC124" s="145">
        <f t="shared" ca="1" si="195"/>
        <v>0</v>
      </c>
      <c r="ED124" s="145">
        <f t="shared" ca="1" si="196"/>
        <v>0</v>
      </c>
      <c r="EE124" s="145">
        <f t="shared" ca="1" si="197"/>
        <v>0</v>
      </c>
      <c r="EF124" s="145">
        <f t="shared" ca="1" si="198"/>
        <v>0</v>
      </c>
      <c r="EG124" s="145">
        <f t="shared" ca="1" si="199"/>
        <v>0</v>
      </c>
      <c r="EH124" s="145">
        <f t="shared" ca="1" si="200"/>
        <v>0</v>
      </c>
      <c r="EI124" s="152">
        <f t="shared" ca="1" si="270"/>
        <v>0</v>
      </c>
      <c r="EJ124" s="152">
        <f t="shared" ca="1" si="271"/>
        <v>0</v>
      </c>
      <c r="EK124" s="152">
        <f t="shared" ca="1" si="272"/>
        <v>0</v>
      </c>
      <c r="EL124" s="152">
        <f t="shared" ca="1" si="273"/>
        <v>0</v>
      </c>
      <c r="EM124" s="152">
        <f t="shared" ca="1" si="274"/>
        <v>0</v>
      </c>
      <c r="EN124" s="152">
        <f t="shared" ca="1" si="275"/>
        <v>0</v>
      </c>
      <c r="EO124" s="152">
        <f t="shared" ca="1" si="276"/>
        <v>0</v>
      </c>
      <c r="EP124" s="152">
        <f t="shared" ca="1" si="277"/>
        <v>0</v>
      </c>
      <c r="EQ124" s="152">
        <f t="shared" ca="1" si="278"/>
        <v>0</v>
      </c>
      <c r="ER124" s="152">
        <f t="shared" ca="1" si="279"/>
        <v>0</v>
      </c>
      <c r="ES124" s="152">
        <f t="shared" ca="1" si="280"/>
        <v>0</v>
      </c>
      <c r="ET124" s="152">
        <f t="shared" ca="1" si="281"/>
        <v>0</v>
      </c>
      <c r="EU124" s="154">
        <f t="shared" ca="1" si="325"/>
        <v>0</v>
      </c>
      <c r="EV124" s="152" t="str">
        <f t="shared" ca="1" si="326"/>
        <v/>
      </c>
      <c r="EW124" s="152" t="str">
        <f t="shared" ca="1" si="327"/>
        <v/>
      </c>
      <c r="EX124" s="152" t="str">
        <f t="shared" ca="1" si="328"/>
        <v/>
      </c>
      <c r="EY124" s="152" t="str">
        <f t="shared" ca="1" si="329"/>
        <v/>
      </c>
      <c r="EZ124" s="152" t="str">
        <f t="shared" ca="1" si="330"/>
        <v/>
      </c>
      <c r="FA124" s="152" t="str">
        <f t="shared" ca="1" si="331"/>
        <v/>
      </c>
      <c r="FB124" s="152" t="str">
        <f t="shared" ca="1" si="332"/>
        <v/>
      </c>
      <c r="FC124" s="152" t="str">
        <f t="shared" ca="1" si="333"/>
        <v/>
      </c>
      <c r="FD124" s="152" t="str">
        <f t="shared" ca="1" si="334"/>
        <v/>
      </c>
      <c r="FE124" s="152" t="str">
        <f t="shared" ca="1" si="335"/>
        <v/>
      </c>
      <c r="FF124" s="152" t="str">
        <f t="shared" ca="1" si="336"/>
        <v/>
      </c>
      <c r="FG124" s="152" t="str">
        <f t="shared" ca="1" si="337"/>
        <v/>
      </c>
      <c r="FH124" s="154">
        <f t="shared" ca="1" si="320"/>
        <v>0</v>
      </c>
      <c r="FI124" s="152">
        <f t="shared" ca="1" si="338"/>
        <v>0</v>
      </c>
      <c r="FJ124" s="153"/>
      <c r="FK124" s="152">
        <f t="shared" ca="1" si="282"/>
        <v>0</v>
      </c>
      <c r="FL124" s="152">
        <f t="shared" ca="1" si="283"/>
        <v>0</v>
      </c>
      <c r="FM124" s="152">
        <f t="shared" ca="1" si="284"/>
        <v>0</v>
      </c>
      <c r="FN124" s="152">
        <f t="shared" ca="1" si="285"/>
        <v>0</v>
      </c>
      <c r="FO124" s="153"/>
      <c r="FP124" s="158" t="str">
        <f t="shared" ca="1" si="286"/>
        <v/>
      </c>
      <c r="FQ124" s="243" t="str">
        <f t="shared" ca="1" si="287"/>
        <v/>
      </c>
      <c r="FR124" s="159" t="str">
        <f t="shared" ca="1" si="288"/>
        <v/>
      </c>
      <c r="FS124" s="160"/>
      <c r="FT124" s="161">
        <f t="shared" ca="1" si="289"/>
        <v>0</v>
      </c>
      <c r="FU124" s="162">
        <f t="shared" ca="1" si="290"/>
        <v>0</v>
      </c>
      <c r="FV124" s="162">
        <f t="shared" ca="1" si="291"/>
        <v>0</v>
      </c>
      <c r="FW124" s="162">
        <f t="shared" ca="1" si="292"/>
        <v>0</v>
      </c>
      <c r="FX124" s="162">
        <f t="shared" ca="1" si="293"/>
        <v>0</v>
      </c>
      <c r="FY124" s="162">
        <f t="shared" ca="1" si="294"/>
        <v>0</v>
      </c>
      <c r="FZ124" s="162">
        <f t="shared" ca="1" si="295"/>
        <v>0</v>
      </c>
      <c r="GA124" s="162">
        <f t="shared" ca="1" si="296"/>
        <v>0</v>
      </c>
      <c r="GB124" s="162">
        <f t="shared" ca="1" si="297"/>
        <v>0</v>
      </c>
      <c r="GC124" s="162">
        <f t="shared" ca="1" si="298"/>
        <v>0</v>
      </c>
      <c r="GD124" s="162">
        <f t="shared" ca="1" si="299"/>
        <v>0</v>
      </c>
      <c r="GE124" s="162">
        <f t="shared" ca="1" si="300"/>
        <v>0</v>
      </c>
      <c r="GF124" s="162">
        <f t="shared" ca="1" si="301"/>
        <v>0</v>
      </c>
      <c r="GG124" s="161">
        <f t="shared" ca="1" si="302"/>
        <v>0</v>
      </c>
      <c r="GH124" s="161">
        <f t="shared" ca="1" si="303"/>
        <v>0</v>
      </c>
      <c r="GI124" s="161">
        <f t="shared" ca="1" si="304"/>
        <v>0</v>
      </c>
      <c r="GJ124" s="161">
        <f t="shared" ca="1" si="305"/>
        <v>0</v>
      </c>
      <c r="GK124" s="161">
        <f t="shared" ca="1" si="306"/>
        <v>0</v>
      </c>
      <c r="GL124" s="157"/>
      <c r="GM124" s="163">
        <f t="shared" ca="1" si="215"/>
        <v>0</v>
      </c>
      <c r="GN124" s="163">
        <f t="shared" ca="1" si="216"/>
        <v>0</v>
      </c>
      <c r="GO124" s="163">
        <f t="shared" ca="1" si="217"/>
        <v>0</v>
      </c>
      <c r="GP124" s="163">
        <f t="shared" ca="1" si="218"/>
        <v>0</v>
      </c>
      <c r="GQ124" s="163">
        <f t="shared" ca="1" si="219"/>
        <v>0</v>
      </c>
      <c r="GR124" s="163">
        <f t="shared" ca="1" si="220"/>
        <v>0</v>
      </c>
      <c r="GS124" s="163">
        <f t="shared" ca="1" si="221"/>
        <v>0</v>
      </c>
      <c r="GT124" s="163">
        <f t="shared" ca="1" si="222"/>
        <v>0</v>
      </c>
      <c r="GU124" s="163">
        <f t="shared" ca="1" si="223"/>
        <v>0</v>
      </c>
      <c r="GV124" s="163">
        <f t="shared" ca="1" si="224"/>
        <v>0</v>
      </c>
      <c r="GW124" s="163">
        <f t="shared" ca="1" si="225"/>
        <v>0</v>
      </c>
      <c r="GX124" s="164">
        <f t="shared" ca="1" si="226"/>
        <v>0</v>
      </c>
      <c r="GY124" s="165">
        <f t="shared" ca="1" si="307"/>
        <v>0</v>
      </c>
      <c r="GZ124" s="165">
        <f t="shared" ca="1" si="308"/>
        <v>0</v>
      </c>
      <c r="HA124" s="166">
        <f t="shared" ca="1" si="309"/>
        <v>0</v>
      </c>
      <c r="HB124" s="245">
        <f t="shared" ca="1" si="310"/>
        <v>1</v>
      </c>
      <c r="HC124" s="166">
        <f t="shared" ca="1" si="311"/>
        <v>0</v>
      </c>
      <c r="HD124" s="167">
        <f t="shared" ca="1" si="227"/>
        <v>0</v>
      </c>
      <c r="HE124" s="168">
        <f t="shared" ca="1" si="228"/>
        <v>0</v>
      </c>
      <c r="HF124" s="169">
        <f t="shared" ca="1" si="229"/>
        <v>0</v>
      </c>
      <c r="HG124" s="170" t="str">
        <f t="shared" ca="1" si="312"/>
        <v/>
      </c>
      <c r="HH124" s="171">
        <f t="shared" ca="1" si="313"/>
        <v>0</v>
      </c>
      <c r="HI124" s="246" t="str">
        <f t="shared" ca="1" si="314"/>
        <v/>
      </c>
      <c r="HJ124" s="221">
        <f t="shared" ca="1" si="315"/>
        <v>0</v>
      </c>
      <c r="HK124" s="249">
        <f t="shared" ca="1" si="316"/>
        <v>1</v>
      </c>
      <c r="HL124" s="197">
        <f t="shared" ca="1" si="317"/>
        <v>0</v>
      </c>
      <c r="HN124" s="162" t="str">
        <f t="shared" ca="1" si="339"/>
        <v/>
      </c>
      <c r="HO124" s="161" t="str">
        <f t="shared" ca="1" si="339"/>
        <v/>
      </c>
      <c r="HP124" s="161" t="str">
        <f t="shared" ca="1" si="339"/>
        <v/>
      </c>
      <c r="HQ124" s="161" t="str">
        <f t="shared" ca="1" si="339"/>
        <v/>
      </c>
      <c r="HR124" s="161" t="str">
        <f t="shared" ca="1" si="339"/>
        <v/>
      </c>
      <c r="HS124" s="161" t="str">
        <f t="shared" ca="1" si="339"/>
        <v/>
      </c>
      <c r="HT124" s="161" t="str">
        <f t="shared" ca="1" si="340"/>
        <v/>
      </c>
      <c r="HU124" s="161" t="str">
        <f t="shared" ca="1" si="340"/>
        <v/>
      </c>
      <c r="HV124" s="161" t="str">
        <f t="shared" ca="1" si="340"/>
        <v/>
      </c>
      <c r="HW124" s="161" t="str">
        <f t="shared" ca="1" si="340"/>
        <v/>
      </c>
      <c r="HX124" s="161" t="str">
        <f t="shared" ca="1" si="340"/>
        <v/>
      </c>
      <c r="HY124" s="161" t="str">
        <f t="shared" ca="1" si="340"/>
        <v/>
      </c>
      <c r="HZ124" s="161">
        <f t="shared" ca="1" si="318"/>
        <v>0</v>
      </c>
      <c r="IA124" s="244">
        <f t="shared" ca="1" si="319"/>
        <v>0</v>
      </c>
    </row>
    <row r="125" spans="2:235">
      <c r="B125" s="129">
        <v>111</v>
      </c>
      <c r="C125" s="287"/>
      <c r="D125" s="288"/>
      <c r="E125" s="293"/>
      <c r="F125" s="294"/>
      <c r="G125" s="18"/>
      <c r="H125" s="3"/>
      <c r="I125" s="3"/>
      <c r="J125" s="4"/>
      <c r="K125" s="295"/>
      <c r="L125" s="296"/>
      <c r="M125" s="208"/>
      <c r="N125" s="19"/>
      <c r="O125" s="11"/>
      <c r="P125" s="19"/>
      <c r="Q125" s="11"/>
      <c r="R125" s="3"/>
      <c r="S125" s="5"/>
      <c r="T125" s="6"/>
      <c r="U125" s="1"/>
      <c r="V125" s="8"/>
      <c r="W125" s="2"/>
      <c r="X125" s="8"/>
      <c r="Y125" s="9"/>
      <c r="Z125" s="10"/>
      <c r="AA125" s="9"/>
      <c r="AB125" s="10"/>
      <c r="AC125" s="9"/>
      <c r="AD125" s="10"/>
      <c r="AE125" s="9"/>
      <c r="AF125" s="10"/>
      <c r="AG125" s="9"/>
      <c r="AH125" s="10"/>
      <c r="AI125" s="9"/>
      <c r="AJ125" s="15"/>
      <c r="AK125" s="16"/>
      <c r="AL125" s="15"/>
      <c r="AM125" s="16"/>
      <c r="AN125" s="15"/>
      <c r="AO125" s="16"/>
      <c r="AP125" s="15"/>
      <c r="AQ125" s="16"/>
      <c r="AR125" s="15"/>
      <c r="AS125" s="16"/>
      <c r="AT125" s="15"/>
      <c r="AU125" s="16"/>
      <c r="AV125" s="216"/>
      <c r="AW125" s="210"/>
      <c r="AX125" s="12"/>
      <c r="AY125" s="19"/>
      <c r="AZ125" s="226"/>
      <c r="BA125" s="211"/>
      <c r="BB125" s="214" t="str">
        <f t="shared" ca="1" si="182"/>
        <v/>
      </c>
      <c r="BC125" s="209"/>
      <c r="BD125" s="209"/>
      <c r="BE125" s="130">
        <f t="shared" ca="1" si="232"/>
        <v>0</v>
      </c>
      <c r="BF125" s="131"/>
      <c r="BG125" s="132" t="str">
        <f t="shared" ca="1" si="233"/>
        <v>○</v>
      </c>
      <c r="BH125" s="132" t="str">
        <f t="shared" ca="1" si="234"/>
        <v/>
      </c>
      <c r="BI125" s="132"/>
      <c r="BJ125" s="132" t="str">
        <f t="shared" ca="1" si="235"/>
        <v/>
      </c>
      <c r="BK125" s="132" t="str">
        <f t="shared" ca="1" si="236"/>
        <v>○</v>
      </c>
      <c r="BL125" s="132"/>
      <c r="BM125" s="132"/>
      <c r="BN125" s="132" t="str">
        <f t="shared" ca="1" si="237"/>
        <v/>
      </c>
      <c r="BO125" s="132" t="str">
        <f t="shared" ca="1" si="238"/>
        <v>○</v>
      </c>
      <c r="BP125" s="132" t="str">
        <f t="shared" ca="1" si="239"/>
        <v/>
      </c>
      <c r="BQ125" s="132"/>
      <c r="BR125" s="172"/>
      <c r="BS125" s="174"/>
      <c r="BT125" s="174"/>
      <c r="BU125" s="174"/>
      <c r="BV125" s="174"/>
      <c r="BW125" s="174"/>
      <c r="BX125" s="174"/>
      <c r="BY125" s="174"/>
      <c r="BZ125" s="174"/>
      <c r="CA125" s="174"/>
      <c r="CB125" s="174"/>
      <c r="CC125" s="174"/>
      <c r="CD125" s="174"/>
      <c r="CE125" s="175"/>
      <c r="CF125" s="26">
        <v>124</v>
      </c>
      <c r="CG125" s="136">
        <f t="shared" ca="1" si="240"/>
        <v>111</v>
      </c>
      <c r="CH125" s="289">
        <f t="shared" ca="1" si="241"/>
        <v>0</v>
      </c>
      <c r="CI125" s="290"/>
      <c r="CJ125" s="291">
        <f t="shared" ca="1" si="242"/>
        <v>0</v>
      </c>
      <c r="CK125" s="292"/>
      <c r="CL125" s="137">
        <f t="shared" ca="1" si="243"/>
        <v>0</v>
      </c>
      <c r="CM125" s="136">
        <f t="shared" ca="1" si="244"/>
        <v>0</v>
      </c>
      <c r="CN125" s="138">
        <f t="shared" ca="1" si="245"/>
        <v>0</v>
      </c>
      <c r="CO125" s="139">
        <f t="shared" ca="1" si="246"/>
        <v>0</v>
      </c>
      <c r="CP125" s="289">
        <f t="shared" ca="1" si="247"/>
        <v>0</v>
      </c>
      <c r="CQ125" s="290"/>
      <c r="CR125" s="241">
        <f t="shared" ca="1" si="248"/>
        <v>1</v>
      </c>
      <c r="CS125" s="140">
        <f t="shared" ca="1" si="249"/>
        <v>0</v>
      </c>
      <c r="CT125" s="256">
        <f t="shared" ca="1" si="321"/>
        <v>12</v>
      </c>
      <c r="CU125" s="141">
        <f t="shared" ca="1" si="250"/>
        <v>0</v>
      </c>
      <c r="CV125" s="142">
        <f t="shared" ca="1" si="251"/>
        <v>0</v>
      </c>
      <c r="CW125" s="143">
        <f t="shared" ca="1" si="252"/>
        <v>0</v>
      </c>
      <c r="CX125" s="143">
        <f t="shared" ca="1" si="322"/>
        <v>0</v>
      </c>
      <c r="CY125" s="257">
        <f t="shared" ca="1" si="253"/>
        <v>0</v>
      </c>
      <c r="CZ125" s="136">
        <f t="shared" ca="1" si="254"/>
        <v>0</v>
      </c>
      <c r="DA125" s="144">
        <f t="shared" ca="1" si="255"/>
        <v>0</v>
      </c>
      <c r="DB125" s="143">
        <f t="shared" ca="1" si="256"/>
        <v>0</v>
      </c>
      <c r="DC125" s="143">
        <f t="shared" ca="1" si="257"/>
        <v>0</v>
      </c>
      <c r="DD125" s="136">
        <f t="shared" ca="1" si="258"/>
        <v>0</v>
      </c>
      <c r="DE125" s="242">
        <f t="shared" ca="1" si="259"/>
        <v>0</v>
      </c>
      <c r="DF125" s="136">
        <f t="shared" ca="1" si="260"/>
        <v>0</v>
      </c>
      <c r="DG125" s="145">
        <f t="shared" ca="1" si="261"/>
        <v>0</v>
      </c>
      <c r="DH125" s="146">
        <f t="shared" ca="1" si="262"/>
        <v>0</v>
      </c>
      <c r="DI125" s="242">
        <f t="shared" ca="1" si="263"/>
        <v>0</v>
      </c>
      <c r="DJ125" s="147"/>
      <c r="DK125" s="148">
        <f t="shared" ca="1" si="264"/>
        <v>0</v>
      </c>
      <c r="DL125" s="148">
        <f t="shared" ca="1" si="265"/>
        <v>0</v>
      </c>
      <c r="DM125" s="149">
        <f t="shared" ca="1" si="266"/>
        <v>0</v>
      </c>
      <c r="DN125" s="150">
        <f t="shared" ca="1" si="267"/>
        <v>1</v>
      </c>
      <c r="DO125" s="147"/>
      <c r="DP125" s="151">
        <f t="shared" ca="1" si="268"/>
        <v>0</v>
      </c>
      <c r="DQ125" s="152">
        <f t="shared" ca="1" si="269"/>
        <v>0</v>
      </c>
      <c r="DR125" s="152">
        <f t="shared" ca="1" si="185"/>
        <v>0</v>
      </c>
      <c r="DS125" s="152" t="str">
        <f t="shared" ca="1" si="323"/>
        <v/>
      </c>
      <c r="DT125" s="152">
        <f t="shared" ca="1" si="324"/>
        <v>0</v>
      </c>
      <c r="DU125" s="152" t="str">
        <f t="shared" ca="1" si="188"/>
        <v/>
      </c>
      <c r="DV125" s="153"/>
      <c r="DW125" s="151">
        <f t="shared" ca="1" si="189"/>
        <v>0</v>
      </c>
      <c r="DX125" s="145">
        <f t="shared" ca="1" si="190"/>
        <v>0</v>
      </c>
      <c r="DY125" s="145">
        <f t="shared" ca="1" si="191"/>
        <v>0</v>
      </c>
      <c r="DZ125" s="145">
        <f t="shared" ca="1" si="192"/>
        <v>0</v>
      </c>
      <c r="EA125" s="145">
        <f t="shared" ca="1" si="193"/>
        <v>0</v>
      </c>
      <c r="EB125" s="145">
        <f t="shared" ca="1" si="194"/>
        <v>0</v>
      </c>
      <c r="EC125" s="145">
        <f t="shared" ca="1" si="195"/>
        <v>0</v>
      </c>
      <c r="ED125" s="145">
        <f t="shared" ca="1" si="196"/>
        <v>0</v>
      </c>
      <c r="EE125" s="145">
        <f t="shared" ca="1" si="197"/>
        <v>0</v>
      </c>
      <c r="EF125" s="145">
        <f t="shared" ca="1" si="198"/>
        <v>0</v>
      </c>
      <c r="EG125" s="145">
        <f t="shared" ca="1" si="199"/>
        <v>0</v>
      </c>
      <c r="EH125" s="145">
        <f t="shared" ca="1" si="200"/>
        <v>0</v>
      </c>
      <c r="EI125" s="152">
        <f t="shared" ca="1" si="270"/>
        <v>0</v>
      </c>
      <c r="EJ125" s="152">
        <f t="shared" ca="1" si="271"/>
        <v>0</v>
      </c>
      <c r="EK125" s="152">
        <f t="shared" ca="1" si="272"/>
        <v>0</v>
      </c>
      <c r="EL125" s="152">
        <f t="shared" ca="1" si="273"/>
        <v>0</v>
      </c>
      <c r="EM125" s="152">
        <f t="shared" ca="1" si="274"/>
        <v>0</v>
      </c>
      <c r="EN125" s="152">
        <f t="shared" ca="1" si="275"/>
        <v>0</v>
      </c>
      <c r="EO125" s="152">
        <f t="shared" ca="1" si="276"/>
        <v>0</v>
      </c>
      <c r="EP125" s="152">
        <f t="shared" ca="1" si="277"/>
        <v>0</v>
      </c>
      <c r="EQ125" s="152">
        <f t="shared" ca="1" si="278"/>
        <v>0</v>
      </c>
      <c r="ER125" s="152">
        <f t="shared" ca="1" si="279"/>
        <v>0</v>
      </c>
      <c r="ES125" s="152">
        <f t="shared" ca="1" si="280"/>
        <v>0</v>
      </c>
      <c r="ET125" s="152">
        <f t="shared" ca="1" si="281"/>
        <v>0</v>
      </c>
      <c r="EU125" s="154">
        <f t="shared" ca="1" si="325"/>
        <v>0</v>
      </c>
      <c r="EV125" s="152" t="str">
        <f t="shared" ca="1" si="326"/>
        <v/>
      </c>
      <c r="EW125" s="152" t="str">
        <f t="shared" ca="1" si="327"/>
        <v/>
      </c>
      <c r="EX125" s="152" t="str">
        <f t="shared" ca="1" si="328"/>
        <v/>
      </c>
      <c r="EY125" s="152" t="str">
        <f t="shared" ca="1" si="329"/>
        <v/>
      </c>
      <c r="EZ125" s="152" t="str">
        <f t="shared" ca="1" si="330"/>
        <v/>
      </c>
      <c r="FA125" s="152" t="str">
        <f t="shared" ca="1" si="331"/>
        <v/>
      </c>
      <c r="FB125" s="152" t="str">
        <f t="shared" ca="1" si="332"/>
        <v/>
      </c>
      <c r="FC125" s="152" t="str">
        <f t="shared" ca="1" si="333"/>
        <v/>
      </c>
      <c r="FD125" s="152" t="str">
        <f t="shared" ca="1" si="334"/>
        <v/>
      </c>
      <c r="FE125" s="152" t="str">
        <f t="shared" ca="1" si="335"/>
        <v/>
      </c>
      <c r="FF125" s="152" t="str">
        <f t="shared" ca="1" si="336"/>
        <v/>
      </c>
      <c r="FG125" s="152" t="str">
        <f t="shared" ca="1" si="337"/>
        <v/>
      </c>
      <c r="FH125" s="154">
        <f t="shared" ca="1" si="320"/>
        <v>0</v>
      </c>
      <c r="FI125" s="152">
        <f t="shared" ca="1" si="338"/>
        <v>0</v>
      </c>
      <c r="FJ125" s="153"/>
      <c r="FK125" s="152">
        <f t="shared" ca="1" si="282"/>
        <v>0</v>
      </c>
      <c r="FL125" s="152">
        <f t="shared" ca="1" si="283"/>
        <v>0</v>
      </c>
      <c r="FM125" s="152">
        <f t="shared" ca="1" si="284"/>
        <v>0</v>
      </c>
      <c r="FN125" s="152">
        <f t="shared" ca="1" si="285"/>
        <v>0</v>
      </c>
      <c r="FO125" s="153"/>
      <c r="FP125" s="158" t="str">
        <f t="shared" ca="1" si="286"/>
        <v/>
      </c>
      <c r="FQ125" s="243" t="str">
        <f t="shared" ca="1" si="287"/>
        <v/>
      </c>
      <c r="FR125" s="159" t="str">
        <f t="shared" ca="1" si="288"/>
        <v/>
      </c>
      <c r="FS125" s="160"/>
      <c r="FT125" s="161">
        <f t="shared" ca="1" si="289"/>
        <v>0</v>
      </c>
      <c r="FU125" s="162">
        <f t="shared" ca="1" si="290"/>
        <v>0</v>
      </c>
      <c r="FV125" s="162">
        <f t="shared" ca="1" si="291"/>
        <v>0</v>
      </c>
      <c r="FW125" s="162">
        <f t="shared" ca="1" si="292"/>
        <v>0</v>
      </c>
      <c r="FX125" s="162">
        <f t="shared" ca="1" si="293"/>
        <v>0</v>
      </c>
      <c r="FY125" s="162">
        <f t="shared" ca="1" si="294"/>
        <v>0</v>
      </c>
      <c r="FZ125" s="162">
        <f t="shared" ca="1" si="295"/>
        <v>0</v>
      </c>
      <c r="GA125" s="162">
        <f t="shared" ca="1" si="296"/>
        <v>0</v>
      </c>
      <c r="GB125" s="162">
        <f t="shared" ca="1" si="297"/>
        <v>0</v>
      </c>
      <c r="GC125" s="162">
        <f t="shared" ca="1" si="298"/>
        <v>0</v>
      </c>
      <c r="GD125" s="162">
        <f t="shared" ca="1" si="299"/>
        <v>0</v>
      </c>
      <c r="GE125" s="162">
        <f t="shared" ca="1" si="300"/>
        <v>0</v>
      </c>
      <c r="GF125" s="162">
        <f t="shared" ca="1" si="301"/>
        <v>0</v>
      </c>
      <c r="GG125" s="161">
        <f t="shared" ca="1" si="302"/>
        <v>0</v>
      </c>
      <c r="GH125" s="161">
        <f t="shared" ca="1" si="303"/>
        <v>0</v>
      </c>
      <c r="GI125" s="161">
        <f t="shared" ca="1" si="304"/>
        <v>0</v>
      </c>
      <c r="GJ125" s="161">
        <f t="shared" ca="1" si="305"/>
        <v>0</v>
      </c>
      <c r="GK125" s="161">
        <f t="shared" ca="1" si="306"/>
        <v>0</v>
      </c>
      <c r="GL125" s="157"/>
      <c r="GM125" s="163">
        <f t="shared" ca="1" si="215"/>
        <v>0</v>
      </c>
      <c r="GN125" s="163">
        <f t="shared" ca="1" si="216"/>
        <v>0</v>
      </c>
      <c r="GO125" s="163">
        <f t="shared" ca="1" si="217"/>
        <v>0</v>
      </c>
      <c r="GP125" s="163">
        <f t="shared" ca="1" si="218"/>
        <v>0</v>
      </c>
      <c r="GQ125" s="163">
        <f t="shared" ca="1" si="219"/>
        <v>0</v>
      </c>
      <c r="GR125" s="163">
        <f t="shared" ca="1" si="220"/>
        <v>0</v>
      </c>
      <c r="GS125" s="163">
        <f t="shared" ca="1" si="221"/>
        <v>0</v>
      </c>
      <c r="GT125" s="163">
        <f t="shared" ca="1" si="222"/>
        <v>0</v>
      </c>
      <c r="GU125" s="163">
        <f t="shared" ca="1" si="223"/>
        <v>0</v>
      </c>
      <c r="GV125" s="163">
        <f t="shared" ca="1" si="224"/>
        <v>0</v>
      </c>
      <c r="GW125" s="163">
        <f t="shared" ca="1" si="225"/>
        <v>0</v>
      </c>
      <c r="GX125" s="164">
        <f t="shared" ca="1" si="226"/>
        <v>0</v>
      </c>
      <c r="GY125" s="165">
        <f t="shared" ca="1" si="307"/>
        <v>0</v>
      </c>
      <c r="GZ125" s="165">
        <f t="shared" ca="1" si="308"/>
        <v>0</v>
      </c>
      <c r="HA125" s="166">
        <f t="shared" ca="1" si="309"/>
        <v>0</v>
      </c>
      <c r="HB125" s="245">
        <f t="shared" ca="1" si="310"/>
        <v>1</v>
      </c>
      <c r="HC125" s="166">
        <f t="shared" ca="1" si="311"/>
        <v>0</v>
      </c>
      <c r="HD125" s="167">
        <f t="shared" ca="1" si="227"/>
        <v>0</v>
      </c>
      <c r="HE125" s="168">
        <f t="shared" ca="1" si="228"/>
        <v>0</v>
      </c>
      <c r="HF125" s="169">
        <f t="shared" ca="1" si="229"/>
        <v>0</v>
      </c>
      <c r="HG125" s="170" t="str">
        <f t="shared" ca="1" si="312"/>
        <v/>
      </c>
      <c r="HH125" s="171">
        <f t="shared" ca="1" si="313"/>
        <v>0</v>
      </c>
      <c r="HI125" s="246" t="str">
        <f t="shared" ca="1" si="314"/>
        <v/>
      </c>
      <c r="HJ125" s="221">
        <f t="shared" ca="1" si="315"/>
        <v>0</v>
      </c>
      <c r="HK125" s="249">
        <f t="shared" ca="1" si="316"/>
        <v>1</v>
      </c>
      <c r="HL125" s="197">
        <f t="shared" ca="1" si="317"/>
        <v>0</v>
      </c>
      <c r="HN125" s="162" t="str">
        <f t="shared" ca="1" si="339"/>
        <v/>
      </c>
      <c r="HO125" s="161" t="str">
        <f t="shared" ca="1" si="339"/>
        <v/>
      </c>
      <c r="HP125" s="161" t="str">
        <f t="shared" ca="1" si="339"/>
        <v/>
      </c>
      <c r="HQ125" s="161" t="str">
        <f t="shared" ca="1" si="339"/>
        <v/>
      </c>
      <c r="HR125" s="161" t="str">
        <f t="shared" ca="1" si="339"/>
        <v/>
      </c>
      <c r="HS125" s="161" t="str">
        <f t="shared" ca="1" si="339"/>
        <v/>
      </c>
      <c r="HT125" s="161" t="str">
        <f t="shared" ca="1" si="340"/>
        <v/>
      </c>
      <c r="HU125" s="161" t="str">
        <f t="shared" ca="1" si="340"/>
        <v/>
      </c>
      <c r="HV125" s="161" t="str">
        <f t="shared" ca="1" si="340"/>
        <v/>
      </c>
      <c r="HW125" s="161" t="str">
        <f t="shared" ca="1" si="340"/>
        <v/>
      </c>
      <c r="HX125" s="161" t="str">
        <f t="shared" ca="1" si="340"/>
        <v/>
      </c>
      <c r="HY125" s="161" t="str">
        <f t="shared" ca="1" si="340"/>
        <v/>
      </c>
      <c r="HZ125" s="161">
        <f t="shared" ca="1" si="318"/>
        <v>0</v>
      </c>
      <c r="IA125" s="244">
        <f t="shared" ca="1" si="319"/>
        <v>0</v>
      </c>
    </row>
    <row r="126" spans="2:235">
      <c r="B126" s="129">
        <v>112</v>
      </c>
      <c r="C126" s="287"/>
      <c r="D126" s="288"/>
      <c r="E126" s="293"/>
      <c r="F126" s="294"/>
      <c r="G126" s="18"/>
      <c r="H126" s="3"/>
      <c r="I126" s="3"/>
      <c r="J126" s="4"/>
      <c r="K126" s="295"/>
      <c r="L126" s="296"/>
      <c r="M126" s="208"/>
      <c r="N126" s="19"/>
      <c r="O126" s="11"/>
      <c r="P126" s="19"/>
      <c r="Q126" s="11"/>
      <c r="R126" s="3"/>
      <c r="S126" s="5"/>
      <c r="T126" s="6"/>
      <c r="U126" s="1"/>
      <c r="V126" s="8"/>
      <c r="W126" s="2"/>
      <c r="X126" s="8"/>
      <c r="Y126" s="9"/>
      <c r="Z126" s="10"/>
      <c r="AA126" s="9"/>
      <c r="AB126" s="10"/>
      <c r="AC126" s="9"/>
      <c r="AD126" s="10"/>
      <c r="AE126" s="9"/>
      <c r="AF126" s="10"/>
      <c r="AG126" s="9"/>
      <c r="AH126" s="10"/>
      <c r="AI126" s="9"/>
      <c r="AJ126" s="15"/>
      <c r="AK126" s="16"/>
      <c r="AL126" s="15"/>
      <c r="AM126" s="16"/>
      <c r="AN126" s="15"/>
      <c r="AO126" s="16"/>
      <c r="AP126" s="15"/>
      <c r="AQ126" s="16"/>
      <c r="AR126" s="15"/>
      <c r="AS126" s="16"/>
      <c r="AT126" s="15"/>
      <c r="AU126" s="16"/>
      <c r="AV126" s="216"/>
      <c r="AW126" s="210"/>
      <c r="AX126" s="12"/>
      <c r="AY126" s="19"/>
      <c r="AZ126" s="226"/>
      <c r="BA126" s="211"/>
      <c r="BB126" s="214" t="str">
        <f t="shared" ca="1" si="182"/>
        <v/>
      </c>
      <c r="BC126" s="209"/>
      <c r="BD126" s="209"/>
      <c r="BE126" s="130">
        <f t="shared" ca="1" si="232"/>
        <v>0</v>
      </c>
      <c r="BF126" s="131"/>
      <c r="BG126" s="132" t="str">
        <f t="shared" ca="1" si="233"/>
        <v>○</v>
      </c>
      <c r="BH126" s="132" t="str">
        <f t="shared" ca="1" si="234"/>
        <v/>
      </c>
      <c r="BI126" s="132"/>
      <c r="BJ126" s="132" t="str">
        <f t="shared" ca="1" si="235"/>
        <v/>
      </c>
      <c r="BK126" s="132" t="str">
        <f t="shared" ca="1" si="236"/>
        <v>○</v>
      </c>
      <c r="BL126" s="132"/>
      <c r="BM126" s="132"/>
      <c r="BN126" s="132" t="str">
        <f t="shared" ca="1" si="237"/>
        <v/>
      </c>
      <c r="BO126" s="132" t="str">
        <f t="shared" ca="1" si="238"/>
        <v>○</v>
      </c>
      <c r="BP126" s="132" t="str">
        <f t="shared" ca="1" si="239"/>
        <v/>
      </c>
      <c r="BQ126" s="132"/>
      <c r="BR126" s="172"/>
      <c r="BS126" s="174"/>
      <c r="BT126" s="174"/>
      <c r="BU126" s="174"/>
      <c r="BV126" s="174"/>
      <c r="BW126" s="174"/>
      <c r="BX126" s="174"/>
      <c r="BY126" s="174"/>
      <c r="BZ126" s="174"/>
      <c r="CA126" s="174"/>
      <c r="CB126" s="174"/>
      <c r="CC126" s="174"/>
      <c r="CD126" s="174"/>
      <c r="CE126" s="175"/>
      <c r="CF126" s="26">
        <v>125</v>
      </c>
      <c r="CG126" s="136">
        <f t="shared" ca="1" si="240"/>
        <v>112</v>
      </c>
      <c r="CH126" s="289">
        <f t="shared" ca="1" si="241"/>
        <v>0</v>
      </c>
      <c r="CI126" s="290"/>
      <c r="CJ126" s="291">
        <f t="shared" ca="1" si="242"/>
        <v>0</v>
      </c>
      <c r="CK126" s="292"/>
      <c r="CL126" s="137">
        <f t="shared" ca="1" si="243"/>
        <v>0</v>
      </c>
      <c r="CM126" s="136">
        <f t="shared" ca="1" si="244"/>
        <v>0</v>
      </c>
      <c r="CN126" s="138">
        <f t="shared" ca="1" si="245"/>
        <v>0</v>
      </c>
      <c r="CO126" s="139">
        <f t="shared" ca="1" si="246"/>
        <v>0</v>
      </c>
      <c r="CP126" s="289">
        <f t="shared" ca="1" si="247"/>
        <v>0</v>
      </c>
      <c r="CQ126" s="290"/>
      <c r="CR126" s="241">
        <f t="shared" ca="1" si="248"/>
        <v>1</v>
      </c>
      <c r="CS126" s="140">
        <f t="shared" ca="1" si="249"/>
        <v>0</v>
      </c>
      <c r="CT126" s="256">
        <f t="shared" ca="1" si="321"/>
        <v>12</v>
      </c>
      <c r="CU126" s="141">
        <f t="shared" ca="1" si="250"/>
        <v>0</v>
      </c>
      <c r="CV126" s="142">
        <f t="shared" ca="1" si="251"/>
        <v>0</v>
      </c>
      <c r="CW126" s="143">
        <f t="shared" ca="1" si="252"/>
        <v>0</v>
      </c>
      <c r="CX126" s="143">
        <f t="shared" ca="1" si="322"/>
        <v>0</v>
      </c>
      <c r="CY126" s="257">
        <f t="shared" ca="1" si="253"/>
        <v>0</v>
      </c>
      <c r="CZ126" s="136">
        <f t="shared" ca="1" si="254"/>
        <v>0</v>
      </c>
      <c r="DA126" s="144">
        <f t="shared" ca="1" si="255"/>
        <v>0</v>
      </c>
      <c r="DB126" s="143">
        <f t="shared" ca="1" si="256"/>
        <v>0</v>
      </c>
      <c r="DC126" s="143">
        <f t="shared" ca="1" si="257"/>
        <v>0</v>
      </c>
      <c r="DD126" s="136">
        <f t="shared" ca="1" si="258"/>
        <v>0</v>
      </c>
      <c r="DE126" s="242">
        <f t="shared" ca="1" si="259"/>
        <v>0</v>
      </c>
      <c r="DF126" s="136">
        <f t="shared" ca="1" si="260"/>
        <v>0</v>
      </c>
      <c r="DG126" s="145">
        <f t="shared" ca="1" si="261"/>
        <v>0</v>
      </c>
      <c r="DH126" s="146">
        <f t="shared" ca="1" si="262"/>
        <v>0</v>
      </c>
      <c r="DI126" s="242">
        <f t="shared" ca="1" si="263"/>
        <v>0</v>
      </c>
      <c r="DJ126" s="147"/>
      <c r="DK126" s="148">
        <f t="shared" ca="1" si="264"/>
        <v>0</v>
      </c>
      <c r="DL126" s="148">
        <f t="shared" ca="1" si="265"/>
        <v>0</v>
      </c>
      <c r="DM126" s="149">
        <f t="shared" ca="1" si="266"/>
        <v>0</v>
      </c>
      <c r="DN126" s="150">
        <f t="shared" ca="1" si="267"/>
        <v>1</v>
      </c>
      <c r="DO126" s="147"/>
      <c r="DP126" s="151">
        <f t="shared" ca="1" si="268"/>
        <v>0</v>
      </c>
      <c r="DQ126" s="152">
        <f t="shared" ca="1" si="269"/>
        <v>0</v>
      </c>
      <c r="DR126" s="152">
        <f t="shared" ca="1" si="185"/>
        <v>0</v>
      </c>
      <c r="DS126" s="152" t="str">
        <f t="shared" ca="1" si="323"/>
        <v/>
      </c>
      <c r="DT126" s="152">
        <f t="shared" ca="1" si="324"/>
        <v>0</v>
      </c>
      <c r="DU126" s="152" t="str">
        <f t="shared" ca="1" si="188"/>
        <v/>
      </c>
      <c r="DV126" s="153"/>
      <c r="DW126" s="151">
        <f t="shared" ca="1" si="189"/>
        <v>0</v>
      </c>
      <c r="DX126" s="145">
        <f t="shared" ca="1" si="190"/>
        <v>0</v>
      </c>
      <c r="DY126" s="145">
        <f t="shared" ca="1" si="191"/>
        <v>0</v>
      </c>
      <c r="DZ126" s="145">
        <f t="shared" ca="1" si="192"/>
        <v>0</v>
      </c>
      <c r="EA126" s="145">
        <f t="shared" ca="1" si="193"/>
        <v>0</v>
      </c>
      <c r="EB126" s="145">
        <f t="shared" ca="1" si="194"/>
        <v>0</v>
      </c>
      <c r="EC126" s="145">
        <f t="shared" ca="1" si="195"/>
        <v>0</v>
      </c>
      <c r="ED126" s="145">
        <f t="shared" ca="1" si="196"/>
        <v>0</v>
      </c>
      <c r="EE126" s="145">
        <f t="shared" ca="1" si="197"/>
        <v>0</v>
      </c>
      <c r="EF126" s="145">
        <f t="shared" ca="1" si="198"/>
        <v>0</v>
      </c>
      <c r="EG126" s="145">
        <f t="shared" ca="1" si="199"/>
        <v>0</v>
      </c>
      <c r="EH126" s="145">
        <f t="shared" ca="1" si="200"/>
        <v>0</v>
      </c>
      <c r="EI126" s="152">
        <f t="shared" ca="1" si="270"/>
        <v>0</v>
      </c>
      <c r="EJ126" s="152">
        <f t="shared" ca="1" si="271"/>
        <v>0</v>
      </c>
      <c r="EK126" s="152">
        <f t="shared" ca="1" si="272"/>
        <v>0</v>
      </c>
      <c r="EL126" s="152">
        <f t="shared" ca="1" si="273"/>
        <v>0</v>
      </c>
      <c r="EM126" s="152">
        <f t="shared" ca="1" si="274"/>
        <v>0</v>
      </c>
      <c r="EN126" s="152">
        <f t="shared" ca="1" si="275"/>
        <v>0</v>
      </c>
      <c r="EO126" s="152">
        <f t="shared" ca="1" si="276"/>
        <v>0</v>
      </c>
      <c r="EP126" s="152">
        <f t="shared" ca="1" si="277"/>
        <v>0</v>
      </c>
      <c r="EQ126" s="152">
        <f t="shared" ca="1" si="278"/>
        <v>0</v>
      </c>
      <c r="ER126" s="152">
        <f t="shared" ca="1" si="279"/>
        <v>0</v>
      </c>
      <c r="ES126" s="152">
        <f t="shared" ca="1" si="280"/>
        <v>0</v>
      </c>
      <c r="ET126" s="152">
        <f t="shared" ca="1" si="281"/>
        <v>0</v>
      </c>
      <c r="EU126" s="154">
        <f t="shared" ca="1" si="325"/>
        <v>0</v>
      </c>
      <c r="EV126" s="152" t="str">
        <f t="shared" ca="1" si="326"/>
        <v/>
      </c>
      <c r="EW126" s="152" t="str">
        <f t="shared" ca="1" si="327"/>
        <v/>
      </c>
      <c r="EX126" s="152" t="str">
        <f t="shared" ca="1" si="328"/>
        <v/>
      </c>
      <c r="EY126" s="152" t="str">
        <f t="shared" ca="1" si="329"/>
        <v/>
      </c>
      <c r="EZ126" s="152" t="str">
        <f t="shared" ca="1" si="330"/>
        <v/>
      </c>
      <c r="FA126" s="152" t="str">
        <f t="shared" ca="1" si="331"/>
        <v/>
      </c>
      <c r="FB126" s="152" t="str">
        <f t="shared" ca="1" si="332"/>
        <v/>
      </c>
      <c r="FC126" s="152" t="str">
        <f t="shared" ca="1" si="333"/>
        <v/>
      </c>
      <c r="FD126" s="152" t="str">
        <f t="shared" ca="1" si="334"/>
        <v/>
      </c>
      <c r="FE126" s="152" t="str">
        <f t="shared" ca="1" si="335"/>
        <v/>
      </c>
      <c r="FF126" s="152" t="str">
        <f t="shared" ca="1" si="336"/>
        <v/>
      </c>
      <c r="FG126" s="152" t="str">
        <f t="shared" ca="1" si="337"/>
        <v/>
      </c>
      <c r="FH126" s="154">
        <f t="shared" ca="1" si="320"/>
        <v>0</v>
      </c>
      <c r="FI126" s="152">
        <f t="shared" ca="1" si="338"/>
        <v>0</v>
      </c>
      <c r="FJ126" s="153"/>
      <c r="FK126" s="152">
        <f t="shared" ca="1" si="282"/>
        <v>0</v>
      </c>
      <c r="FL126" s="152">
        <f t="shared" ca="1" si="283"/>
        <v>0</v>
      </c>
      <c r="FM126" s="152">
        <f t="shared" ca="1" si="284"/>
        <v>0</v>
      </c>
      <c r="FN126" s="152">
        <f t="shared" ca="1" si="285"/>
        <v>0</v>
      </c>
      <c r="FO126" s="153"/>
      <c r="FP126" s="158" t="str">
        <f t="shared" ca="1" si="286"/>
        <v/>
      </c>
      <c r="FQ126" s="243" t="str">
        <f t="shared" ca="1" si="287"/>
        <v/>
      </c>
      <c r="FR126" s="159" t="str">
        <f t="shared" ca="1" si="288"/>
        <v/>
      </c>
      <c r="FS126" s="160"/>
      <c r="FT126" s="161">
        <f t="shared" ca="1" si="289"/>
        <v>0</v>
      </c>
      <c r="FU126" s="162">
        <f t="shared" ca="1" si="290"/>
        <v>0</v>
      </c>
      <c r="FV126" s="162">
        <f t="shared" ca="1" si="291"/>
        <v>0</v>
      </c>
      <c r="FW126" s="162">
        <f t="shared" ca="1" si="292"/>
        <v>0</v>
      </c>
      <c r="FX126" s="162">
        <f t="shared" ca="1" si="293"/>
        <v>0</v>
      </c>
      <c r="FY126" s="162">
        <f t="shared" ca="1" si="294"/>
        <v>0</v>
      </c>
      <c r="FZ126" s="162">
        <f t="shared" ca="1" si="295"/>
        <v>0</v>
      </c>
      <c r="GA126" s="162">
        <f t="shared" ca="1" si="296"/>
        <v>0</v>
      </c>
      <c r="GB126" s="162">
        <f t="shared" ca="1" si="297"/>
        <v>0</v>
      </c>
      <c r="GC126" s="162">
        <f t="shared" ca="1" si="298"/>
        <v>0</v>
      </c>
      <c r="GD126" s="162">
        <f t="shared" ca="1" si="299"/>
        <v>0</v>
      </c>
      <c r="GE126" s="162">
        <f t="shared" ca="1" si="300"/>
        <v>0</v>
      </c>
      <c r="GF126" s="162">
        <f t="shared" ca="1" si="301"/>
        <v>0</v>
      </c>
      <c r="GG126" s="161">
        <f t="shared" ca="1" si="302"/>
        <v>0</v>
      </c>
      <c r="GH126" s="161">
        <f t="shared" ca="1" si="303"/>
        <v>0</v>
      </c>
      <c r="GI126" s="161">
        <f t="shared" ca="1" si="304"/>
        <v>0</v>
      </c>
      <c r="GJ126" s="161">
        <f t="shared" ca="1" si="305"/>
        <v>0</v>
      </c>
      <c r="GK126" s="161">
        <f t="shared" ca="1" si="306"/>
        <v>0</v>
      </c>
      <c r="GL126" s="157"/>
      <c r="GM126" s="163">
        <f t="shared" ca="1" si="215"/>
        <v>0</v>
      </c>
      <c r="GN126" s="163">
        <f t="shared" ca="1" si="216"/>
        <v>0</v>
      </c>
      <c r="GO126" s="163">
        <f t="shared" ca="1" si="217"/>
        <v>0</v>
      </c>
      <c r="GP126" s="163">
        <f t="shared" ca="1" si="218"/>
        <v>0</v>
      </c>
      <c r="GQ126" s="163">
        <f t="shared" ca="1" si="219"/>
        <v>0</v>
      </c>
      <c r="GR126" s="163">
        <f t="shared" ca="1" si="220"/>
        <v>0</v>
      </c>
      <c r="GS126" s="163">
        <f t="shared" ca="1" si="221"/>
        <v>0</v>
      </c>
      <c r="GT126" s="163">
        <f t="shared" ca="1" si="222"/>
        <v>0</v>
      </c>
      <c r="GU126" s="163">
        <f t="shared" ca="1" si="223"/>
        <v>0</v>
      </c>
      <c r="GV126" s="163">
        <f t="shared" ca="1" si="224"/>
        <v>0</v>
      </c>
      <c r="GW126" s="163">
        <f t="shared" ca="1" si="225"/>
        <v>0</v>
      </c>
      <c r="GX126" s="164">
        <f t="shared" ca="1" si="226"/>
        <v>0</v>
      </c>
      <c r="GY126" s="165">
        <f t="shared" ca="1" si="307"/>
        <v>0</v>
      </c>
      <c r="GZ126" s="165">
        <f t="shared" ca="1" si="308"/>
        <v>0</v>
      </c>
      <c r="HA126" s="166">
        <f t="shared" ca="1" si="309"/>
        <v>0</v>
      </c>
      <c r="HB126" s="245">
        <f t="shared" ca="1" si="310"/>
        <v>1</v>
      </c>
      <c r="HC126" s="166">
        <f t="shared" ca="1" si="311"/>
        <v>0</v>
      </c>
      <c r="HD126" s="167">
        <f t="shared" ca="1" si="227"/>
        <v>0</v>
      </c>
      <c r="HE126" s="168">
        <f t="shared" ca="1" si="228"/>
        <v>0</v>
      </c>
      <c r="HF126" s="169">
        <f t="shared" ca="1" si="229"/>
        <v>0</v>
      </c>
      <c r="HG126" s="170" t="str">
        <f t="shared" ca="1" si="312"/>
        <v/>
      </c>
      <c r="HH126" s="171">
        <f t="shared" ca="1" si="313"/>
        <v>0</v>
      </c>
      <c r="HI126" s="246" t="str">
        <f t="shared" ca="1" si="314"/>
        <v/>
      </c>
      <c r="HJ126" s="221">
        <f t="shared" ca="1" si="315"/>
        <v>0</v>
      </c>
      <c r="HK126" s="249">
        <f t="shared" ca="1" si="316"/>
        <v>1</v>
      </c>
      <c r="HL126" s="197">
        <f t="shared" ca="1" si="317"/>
        <v>0</v>
      </c>
      <c r="HN126" s="162" t="str">
        <f t="shared" ca="1" si="339"/>
        <v/>
      </c>
      <c r="HO126" s="161" t="str">
        <f t="shared" ca="1" si="339"/>
        <v/>
      </c>
      <c r="HP126" s="161" t="str">
        <f t="shared" ca="1" si="339"/>
        <v/>
      </c>
      <c r="HQ126" s="161" t="str">
        <f t="shared" ca="1" si="339"/>
        <v/>
      </c>
      <c r="HR126" s="161" t="str">
        <f t="shared" ca="1" si="339"/>
        <v/>
      </c>
      <c r="HS126" s="161" t="str">
        <f t="shared" ca="1" si="339"/>
        <v/>
      </c>
      <c r="HT126" s="161" t="str">
        <f t="shared" ca="1" si="340"/>
        <v/>
      </c>
      <c r="HU126" s="161" t="str">
        <f t="shared" ca="1" si="340"/>
        <v/>
      </c>
      <c r="HV126" s="161" t="str">
        <f t="shared" ca="1" si="340"/>
        <v/>
      </c>
      <c r="HW126" s="161" t="str">
        <f t="shared" ca="1" si="340"/>
        <v/>
      </c>
      <c r="HX126" s="161" t="str">
        <f t="shared" ca="1" si="340"/>
        <v/>
      </c>
      <c r="HY126" s="161" t="str">
        <f t="shared" ca="1" si="340"/>
        <v/>
      </c>
      <c r="HZ126" s="161">
        <f t="shared" ca="1" si="318"/>
        <v>0</v>
      </c>
      <c r="IA126" s="244">
        <f t="shared" ca="1" si="319"/>
        <v>0</v>
      </c>
    </row>
    <row r="127" spans="2:235">
      <c r="B127" s="129">
        <v>113</v>
      </c>
      <c r="C127" s="287"/>
      <c r="D127" s="288"/>
      <c r="E127" s="293"/>
      <c r="F127" s="294"/>
      <c r="G127" s="18"/>
      <c r="H127" s="3"/>
      <c r="I127" s="3"/>
      <c r="J127" s="4"/>
      <c r="K127" s="295"/>
      <c r="L127" s="296"/>
      <c r="M127" s="208"/>
      <c r="N127" s="19"/>
      <c r="O127" s="11"/>
      <c r="P127" s="19"/>
      <c r="Q127" s="11"/>
      <c r="R127" s="3"/>
      <c r="S127" s="5"/>
      <c r="T127" s="6"/>
      <c r="U127" s="1"/>
      <c r="V127" s="8"/>
      <c r="W127" s="2"/>
      <c r="X127" s="8"/>
      <c r="Y127" s="9"/>
      <c r="Z127" s="10"/>
      <c r="AA127" s="9"/>
      <c r="AB127" s="10"/>
      <c r="AC127" s="9"/>
      <c r="AD127" s="10"/>
      <c r="AE127" s="9"/>
      <c r="AF127" s="10"/>
      <c r="AG127" s="9"/>
      <c r="AH127" s="10"/>
      <c r="AI127" s="9"/>
      <c r="AJ127" s="15"/>
      <c r="AK127" s="16"/>
      <c r="AL127" s="15"/>
      <c r="AM127" s="16"/>
      <c r="AN127" s="15"/>
      <c r="AO127" s="16"/>
      <c r="AP127" s="15"/>
      <c r="AQ127" s="16"/>
      <c r="AR127" s="15"/>
      <c r="AS127" s="16"/>
      <c r="AT127" s="15"/>
      <c r="AU127" s="16"/>
      <c r="AV127" s="216"/>
      <c r="AW127" s="210"/>
      <c r="AX127" s="12"/>
      <c r="AY127" s="19"/>
      <c r="AZ127" s="226"/>
      <c r="BA127" s="211"/>
      <c r="BB127" s="214" t="str">
        <f t="shared" ca="1" si="182"/>
        <v/>
      </c>
      <c r="BC127" s="209"/>
      <c r="BD127" s="209"/>
      <c r="BE127" s="130">
        <f t="shared" ca="1" si="232"/>
        <v>0</v>
      </c>
      <c r="BF127" s="131"/>
      <c r="BG127" s="132" t="str">
        <f t="shared" ca="1" si="233"/>
        <v>○</v>
      </c>
      <c r="BH127" s="132" t="str">
        <f t="shared" ca="1" si="234"/>
        <v/>
      </c>
      <c r="BI127" s="132"/>
      <c r="BJ127" s="132" t="str">
        <f t="shared" ca="1" si="235"/>
        <v/>
      </c>
      <c r="BK127" s="132" t="str">
        <f t="shared" ca="1" si="236"/>
        <v>○</v>
      </c>
      <c r="BL127" s="132"/>
      <c r="BM127" s="132"/>
      <c r="BN127" s="132" t="str">
        <f t="shared" ca="1" si="237"/>
        <v/>
      </c>
      <c r="BO127" s="132" t="str">
        <f t="shared" ca="1" si="238"/>
        <v>○</v>
      </c>
      <c r="BP127" s="132" t="str">
        <f t="shared" ca="1" si="239"/>
        <v/>
      </c>
      <c r="BQ127" s="132"/>
      <c r="BR127" s="172"/>
      <c r="BS127" s="174"/>
      <c r="BT127" s="174"/>
      <c r="BU127" s="174"/>
      <c r="BV127" s="174"/>
      <c r="BW127" s="174"/>
      <c r="BX127" s="174"/>
      <c r="BY127" s="174"/>
      <c r="BZ127" s="174"/>
      <c r="CA127" s="174"/>
      <c r="CB127" s="174"/>
      <c r="CC127" s="174"/>
      <c r="CD127" s="174"/>
      <c r="CE127" s="175"/>
      <c r="CF127" s="26">
        <v>126</v>
      </c>
      <c r="CG127" s="136">
        <f t="shared" ca="1" si="240"/>
        <v>113</v>
      </c>
      <c r="CH127" s="289">
        <f t="shared" ca="1" si="241"/>
        <v>0</v>
      </c>
      <c r="CI127" s="290"/>
      <c r="CJ127" s="291">
        <f t="shared" ca="1" si="242"/>
        <v>0</v>
      </c>
      <c r="CK127" s="292"/>
      <c r="CL127" s="137">
        <f t="shared" ca="1" si="243"/>
        <v>0</v>
      </c>
      <c r="CM127" s="136">
        <f t="shared" ca="1" si="244"/>
        <v>0</v>
      </c>
      <c r="CN127" s="138">
        <f t="shared" ca="1" si="245"/>
        <v>0</v>
      </c>
      <c r="CO127" s="139">
        <f t="shared" ca="1" si="246"/>
        <v>0</v>
      </c>
      <c r="CP127" s="289">
        <f t="shared" ca="1" si="247"/>
        <v>0</v>
      </c>
      <c r="CQ127" s="290"/>
      <c r="CR127" s="241">
        <f t="shared" ca="1" si="248"/>
        <v>1</v>
      </c>
      <c r="CS127" s="140">
        <f t="shared" ca="1" si="249"/>
        <v>0</v>
      </c>
      <c r="CT127" s="256">
        <f t="shared" ca="1" si="321"/>
        <v>12</v>
      </c>
      <c r="CU127" s="141">
        <f t="shared" ca="1" si="250"/>
        <v>0</v>
      </c>
      <c r="CV127" s="142">
        <f t="shared" ca="1" si="251"/>
        <v>0</v>
      </c>
      <c r="CW127" s="143">
        <f t="shared" ca="1" si="252"/>
        <v>0</v>
      </c>
      <c r="CX127" s="143">
        <f t="shared" ca="1" si="322"/>
        <v>0</v>
      </c>
      <c r="CY127" s="257">
        <f t="shared" ca="1" si="253"/>
        <v>0</v>
      </c>
      <c r="CZ127" s="136">
        <f t="shared" ca="1" si="254"/>
        <v>0</v>
      </c>
      <c r="DA127" s="144">
        <f t="shared" ca="1" si="255"/>
        <v>0</v>
      </c>
      <c r="DB127" s="143">
        <f t="shared" ca="1" si="256"/>
        <v>0</v>
      </c>
      <c r="DC127" s="143">
        <f t="shared" ca="1" si="257"/>
        <v>0</v>
      </c>
      <c r="DD127" s="136">
        <f t="shared" ca="1" si="258"/>
        <v>0</v>
      </c>
      <c r="DE127" s="242">
        <f t="shared" ca="1" si="259"/>
        <v>0</v>
      </c>
      <c r="DF127" s="136">
        <f t="shared" ca="1" si="260"/>
        <v>0</v>
      </c>
      <c r="DG127" s="145">
        <f t="shared" ca="1" si="261"/>
        <v>0</v>
      </c>
      <c r="DH127" s="146">
        <f t="shared" ca="1" si="262"/>
        <v>0</v>
      </c>
      <c r="DI127" s="242">
        <f t="shared" ca="1" si="263"/>
        <v>0</v>
      </c>
      <c r="DJ127" s="147"/>
      <c r="DK127" s="148">
        <f t="shared" ca="1" si="264"/>
        <v>0</v>
      </c>
      <c r="DL127" s="148">
        <f t="shared" ca="1" si="265"/>
        <v>0</v>
      </c>
      <c r="DM127" s="149">
        <f t="shared" ca="1" si="266"/>
        <v>0</v>
      </c>
      <c r="DN127" s="150">
        <f t="shared" ca="1" si="267"/>
        <v>1</v>
      </c>
      <c r="DO127" s="147"/>
      <c r="DP127" s="151">
        <f t="shared" ca="1" si="268"/>
        <v>0</v>
      </c>
      <c r="DQ127" s="152">
        <f t="shared" ca="1" si="269"/>
        <v>0</v>
      </c>
      <c r="DR127" s="152">
        <f t="shared" ca="1" si="185"/>
        <v>0</v>
      </c>
      <c r="DS127" s="152" t="str">
        <f t="shared" ca="1" si="323"/>
        <v/>
      </c>
      <c r="DT127" s="152">
        <f t="shared" ca="1" si="324"/>
        <v>0</v>
      </c>
      <c r="DU127" s="152" t="str">
        <f t="shared" ca="1" si="188"/>
        <v/>
      </c>
      <c r="DV127" s="153"/>
      <c r="DW127" s="151">
        <f t="shared" ca="1" si="189"/>
        <v>0</v>
      </c>
      <c r="DX127" s="145">
        <f t="shared" ca="1" si="190"/>
        <v>0</v>
      </c>
      <c r="DY127" s="145">
        <f t="shared" ca="1" si="191"/>
        <v>0</v>
      </c>
      <c r="DZ127" s="145">
        <f t="shared" ca="1" si="192"/>
        <v>0</v>
      </c>
      <c r="EA127" s="145">
        <f t="shared" ca="1" si="193"/>
        <v>0</v>
      </c>
      <c r="EB127" s="145">
        <f t="shared" ca="1" si="194"/>
        <v>0</v>
      </c>
      <c r="EC127" s="145">
        <f t="shared" ca="1" si="195"/>
        <v>0</v>
      </c>
      <c r="ED127" s="145">
        <f t="shared" ca="1" si="196"/>
        <v>0</v>
      </c>
      <c r="EE127" s="145">
        <f t="shared" ca="1" si="197"/>
        <v>0</v>
      </c>
      <c r="EF127" s="145">
        <f t="shared" ca="1" si="198"/>
        <v>0</v>
      </c>
      <c r="EG127" s="145">
        <f t="shared" ca="1" si="199"/>
        <v>0</v>
      </c>
      <c r="EH127" s="145">
        <f t="shared" ca="1" si="200"/>
        <v>0</v>
      </c>
      <c r="EI127" s="152">
        <f t="shared" ca="1" si="270"/>
        <v>0</v>
      </c>
      <c r="EJ127" s="152">
        <f t="shared" ca="1" si="271"/>
        <v>0</v>
      </c>
      <c r="EK127" s="152">
        <f t="shared" ca="1" si="272"/>
        <v>0</v>
      </c>
      <c r="EL127" s="152">
        <f t="shared" ca="1" si="273"/>
        <v>0</v>
      </c>
      <c r="EM127" s="152">
        <f t="shared" ca="1" si="274"/>
        <v>0</v>
      </c>
      <c r="EN127" s="152">
        <f t="shared" ca="1" si="275"/>
        <v>0</v>
      </c>
      <c r="EO127" s="152">
        <f t="shared" ca="1" si="276"/>
        <v>0</v>
      </c>
      <c r="EP127" s="152">
        <f t="shared" ca="1" si="277"/>
        <v>0</v>
      </c>
      <c r="EQ127" s="152">
        <f t="shared" ca="1" si="278"/>
        <v>0</v>
      </c>
      <c r="ER127" s="152">
        <f t="shared" ca="1" si="279"/>
        <v>0</v>
      </c>
      <c r="ES127" s="152">
        <f t="shared" ca="1" si="280"/>
        <v>0</v>
      </c>
      <c r="ET127" s="152">
        <f t="shared" ca="1" si="281"/>
        <v>0</v>
      </c>
      <c r="EU127" s="154">
        <f t="shared" ca="1" si="325"/>
        <v>0</v>
      </c>
      <c r="EV127" s="152" t="str">
        <f t="shared" ca="1" si="326"/>
        <v/>
      </c>
      <c r="EW127" s="152" t="str">
        <f t="shared" ca="1" si="327"/>
        <v/>
      </c>
      <c r="EX127" s="152" t="str">
        <f t="shared" ca="1" si="328"/>
        <v/>
      </c>
      <c r="EY127" s="152" t="str">
        <f t="shared" ca="1" si="329"/>
        <v/>
      </c>
      <c r="EZ127" s="152" t="str">
        <f t="shared" ca="1" si="330"/>
        <v/>
      </c>
      <c r="FA127" s="152" t="str">
        <f t="shared" ca="1" si="331"/>
        <v/>
      </c>
      <c r="FB127" s="152" t="str">
        <f t="shared" ca="1" si="332"/>
        <v/>
      </c>
      <c r="FC127" s="152" t="str">
        <f t="shared" ca="1" si="333"/>
        <v/>
      </c>
      <c r="FD127" s="152" t="str">
        <f t="shared" ca="1" si="334"/>
        <v/>
      </c>
      <c r="FE127" s="152" t="str">
        <f t="shared" ca="1" si="335"/>
        <v/>
      </c>
      <c r="FF127" s="152" t="str">
        <f t="shared" ca="1" si="336"/>
        <v/>
      </c>
      <c r="FG127" s="152" t="str">
        <f t="shared" ca="1" si="337"/>
        <v/>
      </c>
      <c r="FH127" s="154">
        <f t="shared" ca="1" si="320"/>
        <v>0</v>
      </c>
      <c r="FI127" s="152">
        <f t="shared" ca="1" si="338"/>
        <v>0</v>
      </c>
      <c r="FJ127" s="153"/>
      <c r="FK127" s="152">
        <f t="shared" ca="1" si="282"/>
        <v>0</v>
      </c>
      <c r="FL127" s="152">
        <f t="shared" ca="1" si="283"/>
        <v>0</v>
      </c>
      <c r="FM127" s="152">
        <f t="shared" ca="1" si="284"/>
        <v>0</v>
      </c>
      <c r="FN127" s="152">
        <f t="shared" ca="1" si="285"/>
        <v>0</v>
      </c>
      <c r="FO127" s="153"/>
      <c r="FP127" s="158" t="str">
        <f t="shared" ca="1" si="286"/>
        <v/>
      </c>
      <c r="FQ127" s="243" t="str">
        <f t="shared" ca="1" si="287"/>
        <v/>
      </c>
      <c r="FR127" s="159" t="str">
        <f t="shared" ca="1" si="288"/>
        <v/>
      </c>
      <c r="FS127" s="160"/>
      <c r="FT127" s="161">
        <f t="shared" ca="1" si="289"/>
        <v>0</v>
      </c>
      <c r="FU127" s="162">
        <f t="shared" ca="1" si="290"/>
        <v>0</v>
      </c>
      <c r="FV127" s="162">
        <f t="shared" ca="1" si="291"/>
        <v>0</v>
      </c>
      <c r="FW127" s="162">
        <f t="shared" ca="1" si="292"/>
        <v>0</v>
      </c>
      <c r="FX127" s="162">
        <f t="shared" ca="1" si="293"/>
        <v>0</v>
      </c>
      <c r="FY127" s="162">
        <f t="shared" ca="1" si="294"/>
        <v>0</v>
      </c>
      <c r="FZ127" s="162">
        <f t="shared" ca="1" si="295"/>
        <v>0</v>
      </c>
      <c r="GA127" s="162">
        <f t="shared" ca="1" si="296"/>
        <v>0</v>
      </c>
      <c r="GB127" s="162">
        <f t="shared" ca="1" si="297"/>
        <v>0</v>
      </c>
      <c r="GC127" s="162">
        <f t="shared" ca="1" si="298"/>
        <v>0</v>
      </c>
      <c r="GD127" s="162">
        <f t="shared" ca="1" si="299"/>
        <v>0</v>
      </c>
      <c r="GE127" s="162">
        <f t="shared" ca="1" si="300"/>
        <v>0</v>
      </c>
      <c r="GF127" s="162">
        <f t="shared" ca="1" si="301"/>
        <v>0</v>
      </c>
      <c r="GG127" s="161">
        <f t="shared" ca="1" si="302"/>
        <v>0</v>
      </c>
      <c r="GH127" s="161">
        <f t="shared" ca="1" si="303"/>
        <v>0</v>
      </c>
      <c r="GI127" s="161">
        <f t="shared" ca="1" si="304"/>
        <v>0</v>
      </c>
      <c r="GJ127" s="161">
        <f t="shared" ca="1" si="305"/>
        <v>0</v>
      </c>
      <c r="GK127" s="161">
        <f t="shared" ca="1" si="306"/>
        <v>0</v>
      </c>
      <c r="GL127" s="157"/>
      <c r="GM127" s="163">
        <f t="shared" ca="1" si="215"/>
        <v>0</v>
      </c>
      <c r="GN127" s="163">
        <f t="shared" ca="1" si="216"/>
        <v>0</v>
      </c>
      <c r="GO127" s="163">
        <f t="shared" ca="1" si="217"/>
        <v>0</v>
      </c>
      <c r="GP127" s="163">
        <f t="shared" ca="1" si="218"/>
        <v>0</v>
      </c>
      <c r="GQ127" s="163">
        <f t="shared" ca="1" si="219"/>
        <v>0</v>
      </c>
      <c r="GR127" s="163">
        <f t="shared" ca="1" si="220"/>
        <v>0</v>
      </c>
      <c r="GS127" s="163">
        <f t="shared" ca="1" si="221"/>
        <v>0</v>
      </c>
      <c r="GT127" s="163">
        <f t="shared" ca="1" si="222"/>
        <v>0</v>
      </c>
      <c r="GU127" s="163">
        <f t="shared" ca="1" si="223"/>
        <v>0</v>
      </c>
      <c r="GV127" s="163">
        <f t="shared" ca="1" si="224"/>
        <v>0</v>
      </c>
      <c r="GW127" s="163">
        <f t="shared" ca="1" si="225"/>
        <v>0</v>
      </c>
      <c r="GX127" s="164">
        <f t="shared" ca="1" si="226"/>
        <v>0</v>
      </c>
      <c r="GY127" s="165">
        <f t="shared" ca="1" si="307"/>
        <v>0</v>
      </c>
      <c r="GZ127" s="165">
        <f t="shared" ca="1" si="308"/>
        <v>0</v>
      </c>
      <c r="HA127" s="166">
        <f t="shared" ca="1" si="309"/>
        <v>0</v>
      </c>
      <c r="HB127" s="245">
        <f t="shared" ca="1" si="310"/>
        <v>1</v>
      </c>
      <c r="HC127" s="166">
        <f t="shared" ca="1" si="311"/>
        <v>0</v>
      </c>
      <c r="HD127" s="167">
        <f t="shared" ca="1" si="227"/>
        <v>0</v>
      </c>
      <c r="HE127" s="168">
        <f t="shared" ca="1" si="228"/>
        <v>0</v>
      </c>
      <c r="HF127" s="169">
        <f t="shared" ca="1" si="229"/>
        <v>0</v>
      </c>
      <c r="HG127" s="170" t="str">
        <f t="shared" ca="1" si="312"/>
        <v/>
      </c>
      <c r="HH127" s="171">
        <f t="shared" ca="1" si="313"/>
        <v>0</v>
      </c>
      <c r="HI127" s="246" t="str">
        <f t="shared" ca="1" si="314"/>
        <v/>
      </c>
      <c r="HJ127" s="221">
        <f t="shared" ca="1" si="315"/>
        <v>0</v>
      </c>
      <c r="HK127" s="249">
        <f t="shared" ca="1" si="316"/>
        <v>1</v>
      </c>
      <c r="HL127" s="197">
        <f t="shared" ca="1" si="317"/>
        <v>0</v>
      </c>
      <c r="HN127" s="162" t="str">
        <f t="shared" ca="1" si="339"/>
        <v/>
      </c>
      <c r="HO127" s="161" t="str">
        <f t="shared" ca="1" si="339"/>
        <v/>
      </c>
      <c r="HP127" s="161" t="str">
        <f t="shared" ca="1" si="339"/>
        <v/>
      </c>
      <c r="HQ127" s="161" t="str">
        <f t="shared" ca="1" si="339"/>
        <v/>
      </c>
      <c r="HR127" s="161" t="str">
        <f t="shared" ca="1" si="339"/>
        <v/>
      </c>
      <c r="HS127" s="161" t="str">
        <f t="shared" ca="1" si="339"/>
        <v/>
      </c>
      <c r="HT127" s="161" t="str">
        <f t="shared" ca="1" si="340"/>
        <v/>
      </c>
      <c r="HU127" s="161" t="str">
        <f t="shared" ca="1" si="340"/>
        <v/>
      </c>
      <c r="HV127" s="161" t="str">
        <f t="shared" ca="1" si="340"/>
        <v/>
      </c>
      <c r="HW127" s="161" t="str">
        <f t="shared" ca="1" si="340"/>
        <v/>
      </c>
      <c r="HX127" s="161" t="str">
        <f t="shared" ca="1" si="340"/>
        <v/>
      </c>
      <c r="HY127" s="161" t="str">
        <f t="shared" ca="1" si="340"/>
        <v/>
      </c>
      <c r="HZ127" s="161">
        <f t="shared" ca="1" si="318"/>
        <v>0</v>
      </c>
      <c r="IA127" s="244">
        <f t="shared" ca="1" si="319"/>
        <v>0</v>
      </c>
    </row>
    <row r="128" spans="2:235">
      <c r="B128" s="129">
        <v>114</v>
      </c>
      <c r="C128" s="287"/>
      <c r="D128" s="288"/>
      <c r="E128" s="293"/>
      <c r="F128" s="294"/>
      <c r="G128" s="18"/>
      <c r="H128" s="3"/>
      <c r="I128" s="3"/>
      <c r="J128" s="4"/>
      <c r="K128" s="295"/>
      <c r="L128" s="296"/>
      <c r="M128" s="208"/>
      <c r="N128" s="19"/>
      <c r="O128" s="11"/>
      <c r="P128" s="19"/>
      <c r="Q128" s="11"/>
      <c r="R128" s="3"/>
      <c r="S128" s="5"/>
      <c r="T128" s="6"/>
      <c r="U128" s="1"/>
      <c r="V128" s="8"/>
      <c r="W128" s="2"/>
      <c r="X128" s="8"/>
      <c r="Y128" s="9"/>
      <c r="Z128" s="10"/>
      <c r="AA128" s="9"/>
      <c r="AB128" s="10"/>
      <c r="AC128" s="9"/>
      <c r="AD128" s="10"/>
      <c r="AE128" s="9"/>
      <c r="AF128" s="10"/>
      <c r="AG128" s="9"/>
      <c r="AH128" s="10"/>
      <c r="AI128" s="9"/>
      <c r="AJ128" s="15"/>
      <c r="AK128" s="16"/>
      <c r="AL128" s="15"/>
      <c r="AM128" s="16"/>
      <c r="AN128" s="15"/>
      <c r="AO128" s="16"/>
      <c r="AP128" s="15"/>
      <c r="AQ128" s="16"/>
      <c r="AR128" s="15"/>
      <c r="AS128" s="16"/>
      <c r="AT128" s="15"/>
      <c r="AU128" s="16"/>
      <c r="AV128" s="216"/>
      <c r="AW128" s="210"/>
      <c r="AX128" s="12"/>
      <c r="AY128" s="19"/>
      <c r="AZ128" s="226"/>
      <c r="BA128" s="211"/>
      <c r="BB128" s="214" t="str">
        <f t="shared" ca="1" si="182"/>
        <v/>
      </c>
      <c r="BC128" s="209"/>
      <c r="BD128" s="209"/>
      <c r="BE128" s="130">
        <f t="shared" ca="1" si="232"/>
        <v>0</v>
      </c>
      <c r="BF128" s="131"/>
      <c r="BG128" s="132" t="str">
        <f t="shared" ca="1" si="233"/>
        <v>○</v>
      </c>
      <c r="BH128" s="132" t="str">
        <f t="shared" ca="1" si="234"/>
        <v/>
      </c>
      <c r="BI128" s="132"/>
      <c r="BJ128" s="132" t="str">
        <f t="shared" ca="1" si="235"/>
        <v/>
      </c>
      <c r="BK128" s="132" t="str">
        <f t="shared" ca="1" si="236"/>
        <v>○</v>
      </c>
      <c r="BL128" s="132"/>
      <c r="BM128" s="132"/>
      <c r="BN128" s="132" t="str">
        <f t="shared" ca="1" si="237"/>
        <v/>
      </c>
      <c r="BO128" s="132" t="str">
        <f t="shared" ca="1" si="238"/>
        <v>○</v>
      </c>
      <c r="BP128" s="132" t="str">
        <f t="shared" ca="1" si="239"/>
        <v/>
      </c>
      <c r="BQ128" s="132"/>
      <c r="BR128" s="172"/>
      <c r="BS128" s="174"/>
      <c r="BT128" s="174"/>
      <c r="BU128" s="174"/>
      <c r="BV128" s="174"/>
      <c r="BW128" s="174"/>
      <c r="BX128" s="174"/>
      <c r="BY128" s="174"/>
      <c r="BZ128" s="174"/>
      <c r="CA128" s="174"/>
      <c r="CB128" s="174"/>
      <c r="CC128" s="174"/>
      <c r="CD128" s="174"/>
      <c r="CE128" s="175"/>
      <c r="CF128" s="26">
        <v>127</v>
      </c>
      <c r="CG128" s="136">
        <f t="shared" ca="1" si="240"/>
        <v>114</v>
      </c>
      <c r="CH128" s="289">
        <f t="shared" ca="1" si="241"/>
        <v>0</v>
      </c>
      <c r="CI128" s="290"/>
      <c r="CJ128" s="291">
        <f t="shared" ca="1" si="242"/>
        <v>0</v>
      </c>
      <c r="CK128" s="292"/>
      <c r="CL128" s="137">
        <f t="shared" ca="1" si="243"/>
        <v>0</v>
      </c>
      <c r="CM128" s="136">
        <f t="shared" ca="1" si="244"/>
        <v>0</v>
      </c>
      <c r="CN128" s="138">
        <f t="shared" ca="1" si="245"/>
        <v>0</v>
      </c>
      <c r="CO128" s="139">
        <f t="shared" ca="1" si="246"/>
        <v>0</v>
      </c>
      <c r="CP128" s="289">
        <f t="shared" ca="1" si="247"/>
        <v>0</v>
      </c>
      <c r="CQ128" s="290"/>
      <c r="CR128" s="241">
        <f t="shared" ca="1" si="248"/>
        <v>1</v>
      </c>
      <c r="CS128" s="140">
        <f t="shared" ca="1" si="249"/>
        <v>0</v>
      </c>
      <c r="CT128" s="256">
        <f t="shared" ca="1" si="321"/>
        <v>12</v>
      </c>
      <c r="CU128" s="141">
        <f t="shared" ca="1" si="250"/>
        <v>0</v>
      </c>
      <c r="CV128" s="142">
        <f t="shared" ca="1" si="251"/>
        <v>0</v>
      </c>
      <c r="CW128" s="143">
        <f t="shared" ca="1" si="252"/>
        <v>0</v>
      </c>
      <c r="CX128" s="143">
        <f t="shared" ca="1" si="322"/>
        <v>0</v>
      </c>
      <c r="CY128" s="257">
        <f t="shared" ca="1" si="253"/>
        <v>0</v>
      </c>
      <c r="CZ128" s="136">
        <f t="shared" ca="1" si="254"/>
        <v>0</v>
      </c>
      <c r="DA128" s="144">
        <f t="shared" ca="1" si="255"/>
        <v>0</v>
      </c>
      <c r="DB128" s="143">
        <f t="shared" ca="1" si="256"/>
        <v>0</v>
      </c>
      <c r="DC128" s="143">
        <f t="shared" ca="1" si="257"/>
        <v>0</v>
      </c>
      <c r="DD128" s="136">
        <f t="shared" ca="1" si="258"/>
        <v>0</v>
      </c>
      <c r="DE128" s="242">
        <f t="shared" ca="1" si="259"/>
        <v>0</v>
      </c>
      <c r="DF128" s="136">
        <f t="shared" ca="1" si="260"/>
        <v>0</v>
      </c>
      <c r="DG128" s="145">
        <f t="shared" ca="1" si="261"/>
        <v>0</v>
      </c>
      <c r="DH128" s="146">
        <f t="shared" ca="1" si="262"/>
        <v>0</v>
      </c>
      <c r="DI128" s="242">
        <f t="shared" ca="1" si="263"/>
        <v>0</v>
      </c>
      <c r="DJ128" s="147"/>
      <c r="DK128" s="148">
        <f t="shared" ca="1" si="264"/>
        <v>0</v>
      </c>
      <c r="DL128" s="148">
        <f t="shared" ca="1" si="265"/>
        <v>0</v>
      </c>
      <c r="DM128" s="149">
        <f t="shared" ca="1" si="266"/>
        <v>0</v>
      </c>
      <c r="DN128" s="150">
        <f t="shared" ca="1" si="267"/>
        <v>1</v>
      </c>
      <c r="DO128" s="147"/>
      <c r="DP128" s="151">
        <f t="shared" ca="1" si="268"/>
        <v>0</v>
      </c>
      <c r="DQ128" s="152">
        <f t="shared" ca="1" si="269"/>
        <v>0</v>
      </c>
      <c r="DR128" s="152">
        <f t="shared" ca="1" si="185"/>
        <v>0</v>
      </c>
      <c r="DS128" s="152" t="str">
        <f t="shared" ca="1" si="323"/>
        <v/>
      </c>
      <c r="DT128" s="152">
        <f t="shared" ca="1" si="324"/>
        <v>0</v>
      </c>
      <c r="DU128" s="152" t="str">
        <f t="shared" ca="1" si="188"/>
        <v/>
      </c>
      <c r="DV128" s="153"/>
      <c r="DW128" s="151">
        <f t="shared" ca="1" si="189"/>
        <v>0</v>
      </c>
      <c r="DX128" s="145">
        <f t="shared" ca="1" si="190"/>
        <v>0</v>
      </c>
      <c r="DY128" s="145">
        <f t="shared" ca="1" si="191"/>
        <v>0</v>
      </c>
      <c r="DZ128" s="145">
        <f t="shared" ca="1" si="192"/>
        <v>0</v>
      </c>
      <c r="EA128" s="145">
        <f t="shared" ca="1" si="193"/>
        <v>0</v>
      </c>
      <c r="EB128" s="145">
        <f t="shared" ca="1" si="194"/>
        <v>0</v>
      </c>
      <c r="EC128" s="145">
        <f t="shared" ca="1" si="195"/>
        <v>0</v>
      </c>
      <c r="ED128" s="145">
        <f t="shared" ca="1" si="196"/>
        <v>0</v>
      </c>
      <c r="EE128" s="145">
        <f t="shared" ca="1" si="197"/>
        <v>0</v>
      </c>
      <c r="EF128" s="145">
        <f t="shared" ca="1" si="198"/>
        <v>0</v>
      </c>
      <c r="EG128" s="145">
        <f t="shared" ca="1" si="199"/>
        <v>0</v>
      </c>
      <c r="EH128" s="145">
        <f t="shared" ca="1" si="200"/>
        <v>0</v>
      </c>
      <c r="EI128" s="152">
        <f t="shared" ca="1" si="270"/>
        <v>0</v>
      </c>
      <c r="EJ128" s="152">
        <f t="shared" ca="1" si="271"/>
        <v>0</v>
      </c>
      <c r="EK128" s="152">
        <f t="shared" ca="1" si="272"/>
        <v>0</v>
      </c>
      <c r="EL128" s="152">
        <f t="shared" ca="1" si="273"/>
        <v>0</v>
      </c>
      <c r="EM128" s="152">
        <f t="shared" ca="1" si="274"/>
        <v>0</v>
      </c>
      <c r="EN128" s="152">
        <f t="shared" ca="1" si="275"/>
        <v>0</v>
      </c>
      <c r="EO128" s="152">
        <f t="shared" ca="1" si="276"/>
        <v>0</v>
      </c>
      <c r="EP128" s="152">
        <f t="shared" ca="1" si="277"/>
        <v>0</v>
      </c>
      <c r="EQ128" s="152">
        <f t="shared" ca="1" si="278"/>
        <v>0</v>
      </c>
      <c r="ER128" s="152">
        <f t="shared" ca="1" si="279"/>
        <v>0</v>
      </c>
      <c r="ES128" s="152">
        <f t="shared" ca="1" si="280"/>
        <v>0</v>
      </c>
      <c r="ET128" s="152">
        <f t="shared" ca="1" si="281"/>
        <v>0</v>
      </c>
      <c r="EU128" s="154">
        <f t="shared" ca="1" si="325"/>
        <v>0</v>
      </c>
      <c r="EV128" s="152" t="str">
        <f t="shared" ca="1" si="326"/>
        <v/>
      </c>
      <c r="EW128" s="152" t="str">
        <f t="shared" ca="1" si="327"/>
        <v/>
      </c>
      <c r="EX128" s="152" t="str">
        <f t="shared" ca="1" si="328"/>
        <v/>
      </c>
      <c r="EY128" s="152" t="str">
        <f t="shared" ca="1" si="329"/>
        <v/>
      </c>
      <c r="EZ128" s="152" t="str">
        <f t="shared" ca="1" si="330"/>
        <v/>
      </c>
      <c r="FA128" s="152" t="str">
        <f t="shared" ca="1" si="331"/>
        <v/>
      </c>
      <c r="FB128" s="152" t="str">
        <f t="shared" ca="1" si="332"/>
        <v/>
      </c>
      <c r="FC128" s="152" t="str">
        <f t="shared" ca="1" si="333"/>
        <v/>
      </c>
      <c r="FD128" s="152" t="str">
        <f t="shared" ca="1" si="334"/>
        <v/>
      </c>
      <c r="FE128" s="152" t="str">
        <f t="shared" ca="1" si="335"/>
        <v/>
      </c>
      <c r="FF128" s="152" t="str">
        <f t="shared" ca="1" si="336"/>
        <v/>
      </c>
      <c r="FG128" s="152" t="str">
        <f t="shared" ca="1" si="337"/>
        <v/>
      </c>
      <c r="FH128" s="154">
        <f t="shared" ca="1" si="320"/>
        <v>0</v>
      </c>
      <c r="FI128" s="152">
        <f t="shared" ca="1" si="338"/>
        <v>0</v>
      </c>
      <c r="FJ128" s="153"/>
      <c r="FK128" s="152">
        <f t="shared" ca="1" si="282"/>
        <v>0</v>
      </c>
      <c r="FL128" s="152">
        <f t="shared" ca="1" si="283"/>
        <v>0</v>
      </c>
      <c r="FM128" s="152">
        <f t="shared" ca="1" si="284"/>
        <v>0</v>
      </c>
      <c r="FN128" s="152">
        <f t="shared" ca="1" si="285"/>
        <v>0</v>
      </c>
      <c r="FO128" s="153"/>
      <c r="FP128" s="158" t="str">
        <f t="shared" ca="1" si="286"/>
        <v/>
      </c>
      <c r="FQ128" s="243" t="str">
        <f t="shared" ca="1" si="287"/>
        <v/>
      </c>
      <c r="FR128" s="159" t="str">
        <f t="shared" ca="1" si="288"/>
        <v/>
      </c>
      <c r="FS128" s="160"/>
      <c r="FT128" s="161">
        <f t="shared" ca="1" si="289"/>
        <v>0</v>
      </c>
      <c r="FU128" s="162">
        <f t="shared" ca="1" si="290"/>
        <v>0</v>
      </c>
      <c r="FV128" s="162">
        <f t="shared" ca="1" si="291"/>
        <v>0</v>
      </c>
      <c r="FW128" s="162">
        <f t="shared" ca="1" si="292"/>
        <v>0</v>
      </c>
      <c r="FX128" s="162">
        <f t="shared" ca="1" si="293"/>
        <v>0</v>
      </c>
      <c r="FY128" s="162">
        <f t="shared" ca="1" si="294"/>
        <v>0</v>
      </c>
      <c r="FZ128" s="162">
        <f t="shared" ca="1" si="295"/>
        <v>0</v>
      </c>
      <c r="GA128" s="162">
        <f t="shared" ca="1" si="296"/>
        <v>0</v>
      </c>
      <c r="GB128" s="162">
        <f t="shared" ca="1" si="297"/>
        <v>0</v>
      </c>
      <c r="GC128" s="162">
        <f t="shared" ca="1" si="298"/>
        <v>0</v>
      </c>
      <c r="GD128" s="162">
        <f t="shared" ca="1" si="299"/>
        <v>0</v>
      </c>
      <c r="GE128" s="162">
        <f t="shared" ca="1" si="300"/>
        <v>0</v>
      </c>
      <c r="GF128" s="162">
        <f t="shared" ca="1" si="301"/>
        <v>0</v>
      </c>
      <c r="GG128" s="161">
        <f t="shared" ca="1" si="302"/>
        <v>0</v>
      </c>
      <c r="GH128" s="161">
        <f t="shared" ca="1" si="303"/>
        <v>0</v>
      </c>
      <c r="GI128" s="161">
        <f t="shared" ca="1" si="304"/>
        <v>0</v>
      </c>
      <c r="GJ128" s="161">
        <f t="shared" ca="1" si="305"/>
        <v>0</v>
      </c>
      <c r="GK128" s="161">
        <f t="shared" ca="1" si="306"/>
        <v>0</v>
      </c>
      <c r="GL128" s="157"/>
      <c r="GM128" s="163">
        <f t="shared" ca="1" si="215"/>
        <v>0</v>
      </c>
      <c r="GN128" s="163">
        <f t="shared" ca="1" si="216"/>
        <v>0</v>
      </c>
      <c r="GO128" s="163">
        <f t="shared" ca="1" si="217"/>
        <v>0</v>
      </c>
      <c r="GP128" s="163">
        <f t="shared" ca="1" si="218"/>
        <v>0</v>
      </c>
      <c r="GQ128" s="163">
        <f t="shared" ca="1" si="219"/>
        <v>0</v>
      </c>
      <c r="GR128" s="163">
        <f t="shared" ca="1" si="220"/>
        <v>0</v>
      </c>
      <c r="GS128" s="163">
        <f t="shared" ca="1" si="221"/>
        <v>0</v>
      </c>
      <c r="GT128" s="163">
        <f t="shared" ca="1" si="222"/>
        <v>0</v>
      </c>
      <c r="GU128" s="163">
        <f t="shared" ca="1" si="223"/>
        <v>0</v>
      </c>
      <c r="GV128" s="163">
        <f t="shared" ca="1" si="224"/>
        <v>0</v>
      </c>
      <c r="GW128" s="163">
        <f t="shared" ca="1" si="225"/>
        <v>0</v>
      </c>
      <c r="GX128" s="164">
        <f t="shared" ca="1" si="226"/>
        <v>0</v>
      </c>
      <c r="GY128" s="165">
        <f t="shared" ca="1" si="307"/>
        <v>0</v>
      </c>
      <c r="GZ128" s="165">
        <f t="shared" ca="1" si="308"/>
        <v>0</v>
      </c>
      <c r="HA128" s="166">
        <f t="shared" ca="1" si="309"/>
        <v>0</v>
      </c>
      <c r="HB128" s="245">
        <f t="shared" ca="1" si="310"/>
        <v>1</v>
      </c>
      <c r="HC128" s="166">
        <f t="shared" ca="1" si="311"/>
        <v>0</v>
      </c>
      <c r="HD128" s="167">
        <f t="shared" ca="1" si="227"/>
        <v>0</v>
      </c>
      <c r="HE128" s="168">
        <f t="shared" ca="1" si="228"/>
        <v>0</v>
      </c>
      <c r="HF128" s="169">
        <f t="shared" ca="1" si="229"/>
        <v>0</v>
      </c>
      <c r="HG128" s="170" t="str">
        <f t="shared" ca="1" si="312"/>
        <v/>
      </c>
      <c r="HH128" s="171">
        <f t="shared" ca="1" si="313"/>
        <v>0</v>
      </c>
      <c r="HI128" s="246" t="str">
        <f t="shared" ca="1" si="314"/>
        <v/>
      </c>
      <c r="HJ128" s="221">
        <f t="shared" ca="1" si="315"/>
        <v>0</v>
      </c>
      <c r="HK128" s="249">
        <f t="shared" ca="1" si="316"/>
        <v>1</v>
      </c>
      <c r="HL128" s="197">
        <f t="shared" ca="1" si="317"/>
        <v>0</v>
      </c>
      <c r="HN128" s="162" t="str">
        <f t="shared" ca="1" si="339"/>
        <v/>
      </c>
      <c r="HO128" s="161" t="str">
        <f t="shared" ca="1" si="339"/>
        <v/>
      </c>
      <c r="HP128" s="161" t="str">
        <f t="shared" ca="1" si="339"/>
        <v/>
      </c>
      <c r="HQ128" s="161" t="str">
        <f t="shared" ca="1" si="339"/>
        <v/>
      </c>
      <c r="HR128" s="161" t="str">
        <f t="shared" ca="1" si="339"/>
        <v/>
      </c>
      <c r="HS128" s="161" t="str">
        <f t="shared" ca="1" si="339"/>
        <v/>
      </c>
      <c r="HT128" s="161" t="str">
        <f t="shared" ca="1" si="340"/>
        <v/>
      </c>
      <c r="HU128" s="161" t="str">
        <f t="shared" ca="1" si="340"/>
        <v/>
      </c>
      <c r="HV128" s="161" t="str">
        <f t="shared" ca="1" si="340"/>
        <v/>
      </c>
      <c r="HW128" s="161" t="str">
        <f t="shared" ca="1" si="340"/>
        <v/>
      </c>
      <c r="HX128" s="161" t="str">
        <f t="shared" ca="1" si="340"/>
        <v/>
      </c>
      <c r="HY128" s="161" t="str">
        <f t="shared" ca="1" si="340"/>
        <v/>
      </c>
      <c r="HZ128" s="161">
        <f t="shared" ca="1" si="318"/>
        <v>0</v>
      </c>
      <c r="IA128" s="244">
        <f t="shared" ca="1" si="319"/>
        <v>0</v>
      </c>
    </row>
    <row r="129" spans="2:235">
      <c r="B129" s="129">
        <v>115</v>
      </c>
      <c r="C129" s="287"/>
      <c r="D129" s="288"/>
      <c r="E129" s="293"/>
      <c r="F129" s="294"/>
      <c r="G129" s="18"/>
      <c r="H129" s="3"/>
      <c r="I129" s="3"/>
      <c r="J129" s="4"/>
      <c r="K129" s="295"/>
      <c r="L129" s="296"/>
      <c r="M129" s="208"/>
      <c r="N129" s="19"/>
      <c r="O129" s="11"/>
      <c r="P129" s="19"/>
      <c r="Q129" s="11"/>
      <c r="R129" s="3"/>
      <c r="S129" s="5"/>
      <c r="T129" s="6"/>
      <c r="U129" s="1"/>
      <c r="V129" s="8"/>
      <c r="W129" s="2"/>
      <c r="X129" s="8"/>
      <c r="Y129" s="9"/>
      <c r="Z129" s="10"/>
      <c r="AA129" s="9"/>
      <c r="AB129" s="10"/>
      <c r="AC129" s="9"/>
      <c r="AD129" s="10"/>
      <c r="AE129" s="9"/>
      <c r="AF129" s="10"/>
      <c r="AG129" s="9"/>
      <c r="AH129" s="10"/>
      <c r="AI129" s="9"/>
      <c r="AJ129" s="15"/>
      <c r="AK129" s="16"/>
      <c r="AL129" s="15"/>
      <c r="AM129" s="16"/>
      <c r="AN129" s="15"/>
      <c r="AO129" s="16"/>
      <c r="AP129" s="15"/>
      <c r="AQ129" s="16"/>
      <c r="AR129" s="15"/>
      <c r="AS129" s="16"/>
      <c r="AT129" s="15"/>
      <c r="AU129" s="16"/>
      <c r="AV129" s="216"/>
      <c r="AW129" s="210"/>
      <c r="AX129" s="12"/>
      <c r="AY129" s="19"/>
      <c r="AZ129" s="226"/>
      <c r="BA129" s="211"/>
      <c r="BB129" s="214" t="str">
        <f t="shared" ca="1" si="182"/>
        <v/>
      </c>
      <c r="BC129" s="209"/>
      <c r="BD129" s="209"/>
      <c r="BE129" s="130">
        <f t="shared" ca="1" si="232"/>
        <v>0</v>
      </c>
      <c r="BF129" s="131"/>
      <c r="BG129" s="132" t="str">
        <f t="shared" ca="1" si="233"/>
        <v>○</v>
      </c>
      <c r="BH129" s="132" t="str">
        <f t="shared" ca="1" si="234"/>
        <v/>
      </c>
      <c r="BI129" s="132"/>
      <c r="BJ129" s="132" t="str">
        <f t="shared" ca="1" si="235"/>
        <v/>
      </c>
      <c r="BK129" s="132" t="str">
        <f t="shared" ca="1" si="236"/>
        <v>○</v>
      </c>
      <c r="BL129" s="132"/>
      <c r="BM129" s="132"/>
      <c r="BN129" s="132" t="str">
        <f t="shared" ca="1" si="237"/>
        <v/>
      </c>
      <c r="BO129" s="132" t="str">
        <f t="shared" ca="1" si="238"/>
        <v>○</v>
      </c>
      <c r="BP129" s="132" t="str">
        <f t="shared" ca="1" si="239"/>
        <v/>
      </c>
      <c r="BQ129" s="132"/>
      <c r="BR129" s="172"/>
      <c r="BS129" s="174"/>
      <c r="BT129" s="174"/>
      <c r="BU129" s="174"/>
      <c r="BV129" s="174"/>
      <c r="BW129" s="174"/>
      <c r="BX129" s="174"/>
      <c r="BY129" s="174"/>
      <c r="BZ129" s="174"/>
      <c r="CA129" s="174"/>
      <c r="CB129" s="174"/>
      <c r="CC129" s="174"/>
      <c r="CD129" s="174"/>
      <c r="CE129" s="175"/>
      <c r="CF129" s="26">
        <v>128</v>
      </c>
      <c r="CG129" s="136">
        <f t="shared" ca="1" si="240"/>
        <v>115</v>
      </c>
      <c r="CH129" s="289">
        <f t="shared" ca="1" si="241"/>
        <v>0</v>
      </c>
      <c r="CI129" s="290"/>
      <c r="CJ129" s="291">
        <f t="shared" ca="1" si="242"/>
        <v>0</v>
      </c>
      <c r="CK129" s="292"/>
      <c r="CL129" s="137">
        <f t="shared" ca="1" si="243"/>
        <v>0</v>
      </c>
      <c r="CM129" s="136">
        <f t="shared" ca="1" si="244"/>
        <v>0</v>
      </c>
      <c r="CN129" s="138">
        <f t="shared" ca="1" si="245"/>
        <v>0</v>
      </c>
      <c r="CO129" s="139">
        <f t="shared" ca="1" si="246"/>
        <v>0</v>
      </c>
      <c r="CP129" s="289">
        <f t="shared" ca="1" si="247"/>
        <v>0</v>
      </c>
      <c r="CQ129" s="290"/>
      <c r="CR129" s="241">
        <f t="shared" ca="1" si="248"/>
        <v>1</v>
      </c>
      <c r="CS129" s="140">
        <f t="shared" ca="1" si="249"/>
        <v>0</v>
      </c>
      <c r="CT129" s="256">
        <f t="shared" ca="1" si="321"/>
        <v>12</v>
      </c>
      <c r="CU129" s="141">
        <f t="shared" ca="1" si="250"/>
        <v>0</v>
      </c>
      <c r="CV129" s="142">
        <f t="shared" ca="1" si="251"/>
        <v>0</v>
      </c>
      <c r="CW129" s="143">
        <f t="shared" ca="1" si="252"/>
        <v>0</v>
      </c>
      <c r="CX129" s="143">
        <f t="shared" ca="1" si="322"/>
        <v>0</v>
      </c>
      <c r="CY129" s="257">
        <f t="shared" ca="1" si="253"/>
        <v>0</v>
      </c>
      <c r="CZ129" s="136">
        <f t="shared" ca="1" si="254"/>
        <v>0</v>
      </c>
      <c r="DA129" s="144">
        <f t="shared" ca="1" si="255"/>
        <v>0</v>
      </c>
      <c r="DB129" s="143">
        <f t="shared" ca="1" si="256"/>
        <v>0</v>
      </c>
      <c r="DC129" s="143">
        <f t="shared" ca="1" si="257"/>
        <v>0</v>
      </c>
      <c r="DD129" s="136">
        <f t="shared" ca="1" si="258"/>
        <v>0</v>
      </c>
      <c r="DE129" s="242">
        <f t="shared" ca="1" si="259"/>
        <v>0</v>
      </c>
      <c r="DF129" s="136">
        <f t="shared" ca="1" si="260"/>
        <v>0</v>
      </c>
      <c r="DG129" s="145">
        <f t="shared" ca="1" si="261"/>
        <v>0</v>
      </c>
      <c r="DH129" s="146">
        <f t="shared" ca="1" si="262"/>
        <v>0</v>
      </c>
      <c r="DI129" s="242">
        <f t="shared" ca="1" si="263"/>
        <v>0</v>
      </c>
      <c r="DJ129" s="147"/>
      <c r="DK129" s="148">
        <f t="shared" ca="1" si="264"/>
        <v>0</v>
      </c>
      <c r="DL129" s="148">
        <f t="shared" ca="1" si="265"/>
        <v>0</v>
      </c>
      <c r="DM129" s="149">
        <f t="shared" ca="1" si="266"/>
        <v>0</v>
      </c>
      <c r="DN129" s="150">
        <f t="shared" ca="1" si="267"/>
        <v>1</v>
      </c>
      <c r="DO129" s="147"/>
      <c r="DP129" s="151">
        <f t="shared" ca="1" si="268"/>
        <v>0</v>
      </c>
      <c r="DQ129" s="152">
        <f t="shared" ca="1" si="269"/>
        <v>0</v>
      </c>
      <c r="DR129" s="152">
        <f t="shared" ca="1" si="185"/>
        <v>0</v>
      </c>
      <c r="DS129" s="152" t="str">
        <f t="shared" ca="1" si="323"/>
        <v/>
      </c>
      <c r="DT129" s="152">
        <f t="shared" ca="1" si="324"/>
        <v>0</v>
      </c>
      <c r="DU129" s="152" t="str">
        <f t="shared" ca="1" si="188"/>
        <v/>
      </c>
      <c r="DV129" s="153"/>
      <c r="DW129" s="151">
        <f t="shared" ca="1" si="189"/>
        <v>0</v>
      </c>
      <c r="DX129" s="145">
        <f t="shared" ca="1" si="190"/>
        <v>0</v>
      </c>
      <c r="DY129" s="145">
        <f t="shared" ca="1" si="191"/>
        <v>0</v>
      </c>
      <c r="DZ129" s="145">
        <f t="shared" ca="1" si="192"/>
        <v>0</v>
      </c>
      <c r="EA129" s="145">
        <f t="shared" ca="1" si="193"/>
        <v>0</v>
      </c>
      <c r="EB129" s="145">
        <f t="shared" ca="1" si="194"/>
        <v>0</v>
      </c>
      <c r="EC129" s="145">
        <f t="shared" ca="1" si="195"/>
        <v>0</v>
      </c>
      <c r="ED129" s="145">
        <f t="shared" ca="1" si="196"/>
        <v>0</v>
      </c>
      <c r="EE129" s="145">
        <f t="shared" ca="1" si="197"/>
        <v>0</v>
      </c>
      <c r="EF129" s="145">
        <f t="shared" ca="1" si="198"/>
        <v>0</v>
      </c>
      <c r="EG129" s="145">
        <f t="shared" ca="1" si="199"/>
        <v>0</v>
      </c>
      <c r="EH129" s="145">
        <f t="shared" ca="1" si="200"/>
        <v>0</v>
      </c>
      <c r="EI129" s="152">
        <f t="shared" ca="1" si="270"/>
        <v>0</v>
      </c>
      <c r="EJ129" s="152">
        <f t="shared" ca="1" si="271"/>
        <v>0</v>
      </c>
      <c r="EK129" s="152">
        <f t="shared" ca="1" si="272"/>
        <v>0</v>
      </c>
      <c r="EL129" s="152">
        <f t="shared" ca="1" si="273"/>
        <v>0</v>
      </c>
      <c r="EM129" s="152">
        <f t="shared" ca="1" si="274"/>
        <v>0</v>
      </c>
      <c r="EN129" s="152">
        <f t="shared" ca="1" si="275"/>
        <v>0</v>
      </c>
      <c r="EO129" s="152">
        <f t="shared" ca="1" si="276"/>
        <v>0</v>
      </c>
      <c r="EP129" s="152">
        <f t="shared" ca="1" si="277"/>
        <v>0</v>
      </c>
      <c r="EQ129" s="152">
        <f t="shared" ca="1" si="278"/>
        <v>0</v>
      </c>
      <c r="ER129" s="152">
        <f t="shared" ca="1" si="279"/>
        <v>0</v>
      </c>
      <c r="ES129" s="152">
        <f t="shared" ca="1" si="280"/>
        <v>0</v>
      </c>
      <c r="ET129" s="152">
        <f t="shared" ca="1" si="281"/>
        <v>0</v>
      </c>
      <c r="EU129" s="154">
        <f t="shared" ca="1" si="325"/>
        <v>0</v>
      </c>
      <c r="EV129" s="152" t="str">
        <f t="shared" ca="1" si="326"/>
        <v/>
      </c>
      <c r="EW129" s="152" t="str">
        <f t="shared" ca="1" si="327"/>
        <v/>
      </c>
      <c r="EX129" s="152" t="str">
        <f t="shared" ca="1" si="328"/>
        <v/>
      </c>
      <c r="EY129" s="152" t="str">
        <f t="shared" ca="1" si="329"/>
        <v/>
      </c>
      <c r="EZ129" s="152" t="str">
        <f t="shared" ca="1" si="330"/>
        <v/>
      </c>
      <c r="FA129" s="152" t="str">
        <f t="shared" ca="1" si="331"/>
        <v/>
      </c>
      <c r="FB129" s="152" t="str">
        <f t="shared" ca="1" si="332"/>
        <v/>
      </c>
      <c r="FC129" s="152" t="str">
        <f t="shared" ca="1" si="333"/>
        <v/>
      </c>
      <c r="FD129" s="152" t="str">
        <f t="shared" ca="1" si="334"/>
        <v/>
      </c>
      <c r="FE129" s="152" t="str">
        <f t="shared" ca="1" si="335"/>
        <v/>
      </c>
      <c r="FF129" s="152" t="str">
        <f t="shared" ca="1" si="336"/>
        <v/>
      </c>
      <c r="FG129" s="152" t="str">
        <f t="shared" ca="1" si="337"/>
        <v/>
      </c>
      <c r="FH129" s="154">
        <f t="shared" ca="1" si="320"/>
        <v>0</v>
      </c>
      <c r="FI129" s="152">
        <f t="shared" ca="1" si="338"/>
        <v>0</v>
      </c>
      <c r="FJ129" s="153"/>
      <c r="FK129" s="152">
        <f t="shared" ca="1" si="282"/>
        <v>0</v>
      </c>
      <c r="FL129" s="152">
        <f t="shared" ca="1" si="283"/>
        <v>0</v>
      </c>
      <c r="FM129" s="152">
        <f t="shared" ca="1" si="284"/>
        <v>0</v>
      </c>
      <c r="FN129" s="152">
        <f t="shared" ca="1" si="285"/>
        <v>0</v>
      </c>
      <c r="FO129" s="153"/>
      <c r="FP129" s="158" t="str">
        <f t="shared" ca="1" si="286"/>
        <v/>
      </c>
      <c r="FQ129" s="243" t="str">
        <f t="shared" ca="1" si="287"/>
        <v/>
      </c>
      <c r="FR129" s="159" t="str">
        <f t="shared" ca="1" si="288"/>
        <v/>
      </c>
      <c r="FS129" s="160"/>
      <c r="FT129" s="161">
        <f t="shared" ca="1" si="289"/>
        <v>0</v>
      </c>
      <c r="FU129" s="162">
        <f t="shared" ca="1" si="290"/>
        <v>0</v>
      </c>
      <c r="FV129" s="162">
        <f t="shared" ca="1" si="291"/>
        <v>0</v>
      </c>
      <c r="FW129" s="162">
        <f t="shared" ca="1" si="292"/>
        <v>0</v>
      </c>
      <c r="FX129" s="162">
        <f t="shared" ca="1" si="293"/>
        <v>0</v>
      </c>
      <c r="FY129" s="162">
        <f t="shared" ca="1" si="294"/>
        <v>0</v>
      </c>
      <c r="FZ129" s="162">
        <f t="shared" ca="1" si="295"/>
        <v>0</v>
      </c>
      <c r="GA129" s="162">
        <f t="shared" ca="1" si="296"/>
        <v>0</v>
      </c>
      <c r="GB129" s="162">
        <f t="shared" ca="1" si="297"/>
        <v>0</v>
      </c>
      <c r="GC129" s="162">
        <f t="shared" ca="1" si="298"/>
        <v>0</v>
      </c>
      <c r="GD129" s="162">
        <f t="shared" ca="1" si="299"/>
        <v>0</v>
      </c>
      <c r="GE129" s="162">
        <f t="shared" ca="1" si="300"/>
        <v>0</v>
      </c>
      <c r="GF129" s="162">
        <f t="shared" ca="1" si="301"/>
        <v>0</v>
      </c>
      <c r="GG129" s="161">
        <f t="shared" ca="1" si="302"/>
        <v>0</v>
      </c>
      <c r="GH129" s="161">
        <f t="shared" ca="1" si="303"/>
        <v>0</v>
      </c>
      <c r="GI129" s="161">
        <f t="shared" ca="1" si="304"/>
        <v>0</v>
      </c>
      <c r="GJ129" s="161">
        <f t="shared" ca="1" si="305"/>
        <v>0</v>
      </c>
      <c r="GK129" s="161">
        <f t="shared" ca="1" si="306"/>
        <v>0</v>
      </c>
      <c r="GL129" s="157"/>
      <c r="GM129" s="163">
        <f t="shared" ca="1" si="215"/>
        <v>0</v>
      </c>
      <c r="GN129" s="163">
        <f t="shared" ca="1" si="216"/>
        <v>0</v>
      </c>
      <c r="GO129" s="163">
        <f t="shared" ca="1" si="217"/>
        <v>0</v>
      </c>
      <c r="GP129" s="163">
        <f t="shared" ca="1" si="218"/>
        <v>0</v>
      </c>
      <c r="GQ129" s="163">
        <f t="shared" ca="1" si="219"/>
        <v>0</v>
      </c>
      <c r="GR129" s="163">
        <f t="shared" ca="1" si="220"/>
        <v>0</v>
      </c>
      <c r="GS129" s="163">
        <f t="shared" ca="1" si="221"/>
        <v>0</v>
      </c>
      <c r="GT129" s="163">
        <f t="shared" ca="1" si="222"/>
        <v>0</v>
      </c>
      <c r="GU129" s="163">
        <f t="shared" ca="1" si="223"/>
        <v>0</v>
      </c>
      <c r="GV129" s="163">
        <f t="shared" ca="1" si="224"/>
        <v>0</v>
      </c>
      <c r="GW129" s="163">
        <f t="shared" ca="1" si="225"/>
        <v>0</v>
      </c>
      <c r="GX129" s="164">
        <f t="shared" ca="1" si="226"/>
        <v>0</v>
      </c>
      <c r="GY129" s="165">
        <f t="shared" ca="1" si="307"/>
        <v>0</v>
      </c>
      <c r="GZ129" s="165">
        <f t="shared" ca="1" si="308"/>
        <v>0</v>
      </c>
      <c r="HA129" s="166">
        <f t="shared" ca="1" si="309"/>
        <v>0</v>
      </c>
      <c r="HB129" s="245">
        <f t="shared" ca="1" si="310"/>
        <v>1</v>
      </c>
      <c r="HC129" s="166">
        <f t="shared" ca="1" si="311"/>
        <v>0</v>
      </c>
      <c r="HD129" s="167">
        <f t="shared" ca="1" si="227"/>
        <v>0</v>
      </c>
      <c r="HE129" s="168">
        <f t="shared" ca="1" si="228"/>
        <v>0</v>
      </c>
      <c r="HF129" s="169">
        <f t="shared" ca="1" si="229"/>
        <v>0</v>
      </c>
      <c r="HG129" s="170" t="str">
        <f t="shared" ca="1" si="312"/>
        <v/>
      </c>
      <c r="HH129" s="171">
        <f t="shared" ca="1" si="313"/>
        <v>0</v>
      </c>
      <c r="HI129" s="246" t="str">
        <f t="shared" ca="1" si="314"/>
        <v/>
      </c>
      <c r="HJ129" s="221">
        <f t="shared" ca="1" si="315"/>
        <v>0</v>
      </c>
      <c r="HK129" s="249">
        <f t="shared" ca="1" si="316"/>
        <v>1</v>
      </c>
      <c r="HL129" s="197">
        <f t="shared" ca="1" si="317"/>
        <v>0</v>
      </c>
      <c r="HN129" s="162" t="str">
        <f t="shared" ca="1" si="339"/>
        <v/>
      </c>
      <c r="HO129" s="161" t="str">
        <f t="shared" ca="1" si="339"/>
        <v/>
      </c>
      <c r="HP129" s="161" t="str">
        <f t="shared" ca="1" si="339"/>
        <v/>
      </c>
      <c r="HQ129" s="161" t="str">
        <f t="shared" ca="1" si="339"/>
        <v/>
      </c>
      <c r="HR129" s="161" t="str">
        <f t="shared" ca="1" si="339"/>
        <v/>
      </c>
      <c r="HS129" s="161" t="str">
        <f t="shared" ca="1" si="339"/>
        <v/>
      </c>
      <c r="HT129" s="161" t="str">
        <f t="shared" ca="1" si="340"/>
        <v/>
      </c>
      <c r="HU129" s="161" t="str">
        <f t="shared" ca="1" si="340"/>
        <v/>
      </c>
      <c r="HV129" s="161" t="str">
        <f t="shared" ca="1" si="340"/>
        <v/>
      </c>
      <c r="HW129" s="161" t="str">
        <f t="shared" ca="1" si="340"/>
        <v/>
      </c>
      <c r="HX129" s="161" t="str">
        <f t="shared" ca="1" si="340"/>
        <v/>
      </c>
      <c r="HY129" s="161" t="str">
        <f t="shared" ca="1" si="340"/>
        <v/>
      </c>
      <c r="HZ129" s="161">
        <f t="shared" ca="1" si="318"/>
        <v>0</v>
      </c>
      <c r="IA129" s="244">
        <f t="shared" ca="1" si="319"/>
        <v>0</v>
      </c>
    </row>
    <row r="130" spans="2:235">
      <c r="B130" s="129">
        <v>116</v>
      </c>
      <c r="C130" s="287"/>
      <c r="D130" s="288"/>
      <c r="E130" s="293"/>
      <c r="F130" s="294"/>
      <c r="G130" s="18"/>
      <c r="H130" s="3"/>
      <c r="I130" s="3"/>
      <c r="J130" s="4"/>
      <c r="K130" s="295"/>
      <c r="L130" s="296"/>
      <c r="M130" s="208"/>
      <c r="N130" s="19"/>
      <c r="O130" s="11"/>
      <c r="P130" s="19"/>
      <c r="Q130" s="11"/>
      <c r="R130" s="3"/>
      <c r="S130" s="5"/>
      <c r="T130" s="6"/>
      <c r="U130" s="1"/>
      <c r="V130" s="8"/>
      <c r="W130" s="2"/>
      <c r="X130" s="8"/>
      <c r="Y130" s="9"/>
      <c r="Z130" s="10"/>
      <c r="AA130" s="9"/>
      <c r="AB130" s="10"/>
      <c r="AC130" s="9"/>
      <c r="AD130" s="10"/>
      <c r="AE130" s="9"/>
      <c r="AF130" s="10"/>
      <c r="AG130" s="9"/>
      <c r="AH130" s="10"/>
      <c r="AI130" s="9"/>
      <c r="AJ130" s="15"/>
      <c r="AK130" s="16"/>
      <c r="AL130" s="15"/>
      <c r="AM130" s="16"/>
      <c r="AN130" s="15"/>
      <c r="AO130" s="16"/>
      <c r="AP130" s="15"/>
      <c r="AQ130" s="16"/>
      <c r="AR130" s="15"/>
      <c r="AS130" s="16"/>
      <c r="AT130" s="15"/>
      <c r="AU130" s="16"/>
      <c r="AV130" s="216"/>
      <c r="AW130" s="210"/>
      <c r="AX130" s="12"/>
      <c r="AY130" s="19"/>
      <c r="AZ130" s="226"/>
      <c r="BA130" s="211"/>
      <c r="BB130" s="214" t="str">
        <f t="shared" ca="1" si="182"/>
        <v/>
      </c>
      <c r="BC130" s="209"/>
      <c r="BD130" s="209"/>
      <c r="BE130" s="130">
        <f t="shared" ca="1" si="232"/>
        <v>0</v>
      </c>
      <c r="BF130" s="131"/>
      <c r="BG130" s="132" t="str">
        <f t="shared" ca="1" si="233"/>
        <v>○</v>
      </c>
      <c r="BH130" s="132" t="str">
        <f t="shared" ca="1" si="234"/>
        <v/>
      </c>
      <c r="BI130" s="132"/>
      <c r="BJ130" s="132" t="str">
        <f t="shared" ca="1" si="235"/>
        <v/>
      </c>
      <c r="BK130" s="132" t="str">
        <f t="shared" ca="1" si="236"/>
        <v>○</v>
      </c>
      <c r="BL130" s="132"/>
      <c r="BM130" s="132"/>
      <c r="BN130" s="132" t="str">
        <f t="shared" ca="1" si="237"/>
        <v/>
      </c>
      <c r="BO130" s="132" t="str">
        <f t="shared" ca="1" si="238"/>
        <v>○</v>
      </c>
      <c r="BP130" s="132" t="str">
        <f t="shared" ca="1" si="239"/>
        <v/>
      </c>
      <c r="BQ130" s="132"/>
      <c r="BR130" s="172"/>
      <c r="BS130" s="174"/>
      <c r="BT130" s="174"/>
      <c r="BU130" s="174"/>
      <c r="BV130" s="174"/>
      <c r="BW130" s="174"/>
      <c r="BX130" s="174"/>
      <c r="BY130" s="174"/>
      <c r="BZ130" s="174"/>
      <c r="CA130" s="174"/>
      <c r="CB130" s="174"/>
      <c r="CC130" s="174"/>
      <c r="CD130" s="174"/>
      <c r="CE130" s="175"/>
      <c r="CF130" s="26">
        <v>129</v>
      </c>
      <c r="CG130" s="136">
        <f t="shared" ca="1" si="240"/>
        <v>116</v>
      </c>
      <c r="CH130" s="289">
        <f t="shared" ca="1" si="241"/>
        <v>0</v>
      </c>
      <c r="CI130" s="290"/>
      <c r="CJ130" s="291">
        <f t="shared" ca="1" si="242"/>
        <v>0</v>
      </c>
      <c r="CK130" s="292"/>
      <c r="CL130" s="137">
        <f t="shared" ca="1" si="243"/>
        <v>0</v>
      </c>
      <c r="CM130" s="136">
        <f t="shared" ca="1" si="244"/>
        <v>0</v>
      </c>
      <c r="CN130" s="138">
        <f t="shared" ca="1" si="245"/>
        <v>0</v>
      </c>
      <c r="CO130" s="139">
        <f t="shared" ca="1" si="246"/>
        <v>0</v>
      </c>
      <c r="CP130" s="289">
        <f t="shared" ca="1" si="247"/>
        <v>0</v>
      </c>
      <c r="CQ130" s="290"/>
      <c r="CR130" s="241">
        <f t="shared" ca="1" si="248"/>
        <v>1</v>
      </c>
      <c r="CS130" s="140">
        <f t="shared" ca="1" si="249"/>
        <v>0</v>
      </c>
      <c r="CT130" s="256">
        <f t="shared" ca="1" si="321"/>
        <v>12</v>
      </c>
      <c r="CU130" s="141">
        <f t="shared" ca="1" si="250"/>
        <v>0</v>
      </c>
      <c r="CV130" s="142">
        <f t="shared" ca="1" si="251"/>
        <v>0</v>
      </c>
      <c r="CW130" s="143">
        <f t="shared" ca="1" si="252"/>
        <v>0</v>
      </c>
      <c r="CX130" s="143">
        <f t="shared" ca="1" si="322"/>
        <v>0</v>
      </c>
      <c r="CY130" s="257">
        <f t="shared" ca="1" si="253"/>
        <v>0</v>
      </c>
      <c r="CZ130" s="136">
        <f t="shared" ca="1" si="254"/>
        <v>0</v>
      </c>
      <c r="DA130" s="144">
        <f t="shared" ca="1" si="255"/>
        <v>0</v>
      </c>
      <c r="DB130" s="143">
        <f t="shared" ca="1" si="256"/>
        <v>0</v>
      </c>
      <c r="DC130" s="143">
        <f t="shared" ca="1" si="257"/>
        <v>0</v>
      </c>
      <c r="DD130" s="136">
        <f t="shared" ca="1" si="258"/>
        <v>0</v>
      </c>
      <c r="DE130" s="242">
        <f t="shared" ca="1" si="259"/>
        <v>0</v>
      </c>
      <c r="DF130" s="136">
        <f t="shared" ca="1" si="260"/>
        <v>0</v>
      </c>
      <c r="DG130" s="145">
        <f t="shared" ca="1" si="261"/>
        <v>0</v>
      </c>
      <c r="DH130" s="146">
        <f t="shared" ca="1" si="262"/>
        <v>0</v>
      </c>
      <c r="DI130" s="242">
        <f t="shared" ca="1" si="263"/>
        <v>0</v>
      </c>
      <c r="DJ130" s="147"/>
      <c r="DK130" s="148">
        <f t="shared" ca="1" si="264"/>
        <v>0</v>
      </c>
      <c r="DL130" s="148">
        <f t="shared" ca="1" si="265"/>
        <v>0</v>
      </c>
      <c r="DM130" s="149">
        <f t="shared" ca="1" si="266"/>
        <v>0</v>
      </c>
      <c r="DN130" s="150">
        <f t="shared" ca="1" si="267"/>
        <v>1</v>
      </c>
      <c r="DO130" s="147"/>
      <c r="DP130" s="151">
        <f t="shared" ca="1" si="268"/>
        <v>0</v>
      </c>
      <c r="DQ130" s="152">
        <f t="shared" ca="1" si="269"/>
        <v>0</v>
      </c>
      <c r="DR130" s="152">
        <f t="shared" ca="1" si="185"/>
        <v>0</v>
      </c>
      <c r="DS130" s="152" t="str">
        <f t="shared" ca="1" si="323"/>
        <v/>
      </c>
      <c r="DT130" s="152">
        <f t="shared" ca="1" si="324"/>
        <v>0</v>
      </c>
      <c r="DU130" s="152" t="str">
        <f t="shared" ca="1" si="188"/>
        <v/>
      </c>
      <c r="DV130" s="153"/>
      <c r="DW130" s="151">
        <f t="shared" ca="1" si="189"/>
        <v>0</v>
      </c>
      <c r="DX130" s="145">
        <f t="shared" ca="1" si="190"/>
        <v>0</v>
      </c>
      <c r="DY130" s="145">
        <f t="shared" ca="1" si="191"/>
        <v>0</v>
      </c>
      <c r="DZ130" s="145">
        <f t="shared" ca="1" si="192"/>
        <v>0</v>
      </c>
      <c r="EA130" s="145">
        <f t="shared" ca="1" si="193"/>
        <v>0</v>
      </c>
      <c r="EB130" s="145">
        <f t="shared" ca="1" si="194"/>
        <v>0</v>
      </c>
      <c r="EC130" s="145">
        <f t="shared" ca="1" si="195"/>
        <v>0</v>
      </c>
      <c r="ED130" s="145">
        <f t="shared" ca="1" si="196"/>
        <v>0</v>
      </c>
      <c r="EE130" s="145">
        <f t="shared" ca="1" si="197"/>
        <v>0</v>
      </c>
      <c r="EF130" s="145">
        <f t="shared" ca="1" si="198"/>
        <v>0</v>
      </c>
      <c r="EG130" s="145">
        <f t="shared" ca="1" si="199"/>
        <v>0</v>
      </c>
      <c r="EH130" s="145">
        <f t="shared" ca="1" si="200"/>
        <v>0</v>
      </c>
      <c r="EI130" s="152">
        <f t="shared" ca="1" si="270"/>
        <v>0</v>
      </c>
      <c r="EJ130" s="152">
        <f t="shared" ca="1" si="271"/>
        <v>0</v>
      </c>
      <c r="EK130" s="152">
        <f t="shared" ca="1" si="272"/>
        <v>0</v>
      </c>
      <c r="EL130" s="152">
        <f t="shared" ca="1" si="273"/>
        <v>0</v>
      </c>
      <c r="EM130" s="152">
        <f t="shared" ca="1" si="274"/>
        <v>0</v>
      </c>
      <c r="EN130" s="152">
        <f t="shared" ca="1" si="275"/>
        <v>0</v>
      </c>
      <c r="EO130" s="152">
        <f t="shared" ca="1" si="276"/>
        <v>0</v>
      </c>
      <c r="EP130" s="152">
        <f t="shared" ca="1" si="277"/>
        <v>0</v>
      </c>
      <c r="EQ130" s="152">
        <f t="shared" ca="1" si="278"/>
        <v>0</v>
      </c>
      <c r="ER130" s="152">
        <f t="shared" ca="1" si="279"/>
        <v>0</v>
      </c>
      <c r="ES130" s="152">
        <f t="shared" ca="1" si="280"/>
        <v>0</v>
      </c>
      <c r="ET130" s="152">
        <f t="shared" ca="1" si="281"/>
        <v>0</v>
      </c>
      <c r="EU130" s="154">
        <f t="shared" ca="1" si="325"/>
        <v>0</v>
      </c>
      <c r="EV130" s="152" t="str">
        <f t="shared" ca="1" si="326"/>
        <v/>
      </c>
      <c r="EW130" s="152" t="str">
        <f t="shared" ca="1" si="327"/>
        <v/>
      </c>
      <c r="EX130" s="152" t="str">
        <f t="shared" ca="1" si="328"/>
        <v/>
      </c>
      <c r="EY130" s="152" t="str">
        <f t="shared" ca="1" si="329"/>
        <v/>
      </c>
      <c r="EZ130" s="152" t="str">
        <f t="shared" ca="1" si="330"/>
        <v/>
      </c>
      <c r="FA130" s="152" t="str">
        <f t="shared" ca="1" si="331"/>
        <v/>
      </c>
      <c r="FB130" s="152" t="str">
        <f t="shared" ca="1" si="332"/>
        <v/>
      </c>
      <c r="FC130" s="152" t="str">
        <f t="shared" ca="1" si="333"/>
        <v/>
      </c>
      <c r="FD130" s="152" t="str">
        <f t="shared" ca="1" si="334"/>
        <v/>
      </c>
      <c r="FE130" s="152" t="str">
        <f t="shared" ca="1" si="335"/>
        <v/>
      </c>
      <c r="FF130" s="152" t="str">
        <f t="shared" ca="1" si="336"/>
        <v/>
      </c>
      <c r="FG130" s="152" t="str">
        <f t="shared" ca="1" si="337"/>
        <v/>
      </c>
      <c r="FH130" s="154">
        <f t="shared" ca="1" si="320"/>
        <v>0</v>
      </c>
      <c r="FI130" s="152">
        <f t="shared" ca="1" si="338"/>
        <v>0</v>
      </c>
      <c r="FJ130" s="153"/>
      <c r="FK130" s="152">
        <f t="shared" ca="1" si="282"/>
        <v>0</v>
      </c>
      <c r="FL130" s="152">
        <f t="shared" ca="1" si="283"/>
        <v>0</v>
      </c>
      <c r="FM130" s="152">
        <f t="shared" ca="1" si="284"/>
        <v>0</v>
      </c>
      <c r="FN130" s="152">
        <f t="shared" ca="1" si="285"/>
        <v>0</v>
      </c>
      <c r="FO130" s="153"/>
      <c r="FP130" s="158" t="str">
        <f t="shared" ca="1" si="286"/>
        <v/>
      </c>
      <c r="FQ130" s="243" t="str">
        <f t="shared" ca="1" si="287"/>
        <v/>
      </c>
      <c r="FR130" s="159" t="str">
        <f t="shared" ca="1" si="288"/>
        <v/>
      </c>
      <c r="FS130" s="160"/>
      <c r="FT130" s="161">
        <f t="shared" ca="1" si="289"/>
        <v>0</v>
      </c>
      <c r="FU130" s="162">
        <f t="shared" ca="1" si="290"/>
        <v>0</v>
      </c>
      <c r="FV130" s="162">
        <f t="shared" ca="1" si="291"/>
        <v>0</v>
      </c>
      <c r="FW130" s="162">
        <f t="shared" ca="1" si="292"/>
        <v>0</v>
      </c>
      <c r="FX130" s="162">
        <f t="shared" ca="1" si="293"/>
        <v>0</v>
      </c>
      <c r="FY130" s="162">
        <f t="shared" ca="1" si="294"/>
        <v>0</v>
      </c>
      <c r="FZ130" s="162">
        <f t="shared" ca="1" si="295"/>
        <v>0</v>
      </c>
      <c r="GA130" s="162">
        <f t="shared" ca="1" si="296"/>
        <v>0</v>
      </c>
      <c r="GB130" s="162">
        <f t="shared" ca="1" si="297"/>
        <v>0</v>
      </c>
      <c r="GC130" s="162">
        <f t="shared" ca="1" si="298"/>
        <v>0</v>
      </c>
      <c r="GD130" s="162">
        <f t="shared" ca="1" si="299"/>
        <v>0</v>
      </c>
      <c r="GE130" s="162">
        <f t="shared" ca="1" si="300"/>
        <v>0</v>
      </c>
      <c r="GF130" s="162">
        <f t="shared" ca="1" si="301"/>
        <v>0</v>
      </c>
      <c r="GG130" s="161">
        <f t="shared" ca="1" si="302"/>
        <v>0</v>
      </c>
      <c r="GH130" s="161">
        <f t="shared" ca="1" si="303"/>
        <v>0</v>
      </c>
      <c r="GI130" s="161">
        <f t="shared" ca="1" si="304"/>
        <v>0</v>
      </c>
      <c r="GJ130" s="161">
        <f t="shared" ca="1" si="305"/>
        <v>0</v>
      </c>
      <c r="GK130" s="161">
        <f t="shared" ca="1" si="306"/>
        <v>0</v>
      </c>
      <c r="GL130" s="157"/>
      <c r="GM130" s="163">
        <f t="shared" ca="1" si="215"/>
        <v>0</v>
      </c>
      <c r="GN130" s="163">
        <f t="shared" ca="1" si="216"/>
        <v>0</v>
      </c>
      <c r="GO130" s="163">
        <f t="shared" ca="1" si="217"/>
        <v>0</v>
      </c>
      <c r="GP130" s="163">
        <f t="shared" ca="1" si="218"/>
        <v>0</v>
      </c>
      <c r="GQ130" s="163">
        <f t="shared" ca="1" si="219"/>
        <v>0</v>
      </c>
      <c r="GR130" s="163">
        <f t="shared" ca="1" si="220"/>
        <v>0</v>
      </c>
      <c r="GS130" s="163">
        <f t="shared" ca="1" si="221"/>
        <v>0</v>
      </c>
      <c r="GT130" s="163">
        <f t="shared" ca="1" si="222"/>
        <v>0</v>
      </c>
      <c r="GU130" s="163">
        <f t="shared" ca="1" si="223"/>
        <v>0</v>
      </c>
      <c r="GV130" s="163">
        <f t="shared" ca="1" si="224"/>
        <v>0</v>
      </c>
      <c r="GW130" s="163">
        <f t="shared" ca="1" si="225"/>
        <v>0</v>
      </c>
      <c r="GX130" s="164">
        <f t="shared" ca="1" si="226"/>
        <v>0</v>
      </c>
      <c r="GY130" s="165">
        <f t="shared" ca="1" si="307"/>
        <v>0</v>
      </c>
      <c r="GZ130" s="165">
        <f t="shared" ca="1" si="308"/>
        <v>0</v>
      </c>
      <c r="HA130" s="166">
        <f t="shared" ca="1" si="309"/>
        <v>0</v>
      </c>
      <c r="HB130" s="245">
        <f t="shared" ca="1" si="310"/>
        <v>1</v>
      </c>
      <c r="HC130" s="166">
        <f t="shared" ca="1" si="311"/>
        <v>0</v>
      </c>
      <c r="HD130" s="167">
        <f t="shared" ca="1" si="227"/>
        <v>0</v>
      </c>
      <c r="HE130" s="168">
        <f t="shared" ca="1" si="228"/>
        <v>0</v>
      </c>
      <c r="HF130" s="169">
        <f t="shared" ca="1" si="229"/>
        <v>0</v>
      </c>
      <c r="HG130" s="170" t="str">
        <f t="shared" ca="1" si="312"/>
        <v/>
      </c>
      <c r="HH130" s="171">
        <f t="shared" ca="1" si="313"/>
        <v>0</v>
      </c>
      <c r="HI130" s="246" t="str">
        <f t="shared" ca="1" si="314"/>
        <v/>
      </c>
      <c r="HJ130" s="221">
        <f t="shared" ca="1" si="315"/>
        <v>0</v>
      </c>
      <c r="HK130" s="249">
        <f t="shared" ca="1" si="316"/>
        <v>1</v>
      </c>
      <c r="HL130" s="197">
        <f t="shared" ca="1" si="317"/>
        <v>0</v>
      </c>
      <c r="HN130" s="162" t="str">
        <f t="shared" ca="1" si="339"/>
        <v/>
      </c>
      <c r="HO130" s="161" t="str">
        <f t="shared" ca="1" si="339"/>
        <v/>
      </c>
      <c r="HP130" s="161" t="str">
        <f t="shared" ca="1" si="339"/>
        <v/>
      </c>
      <c r="HQ130" s="161" t="str">
        <f t="shared" ca="1" si="339"/>
        <v/>
      </c>
      <c r="HR130" s="161" t="str">
        <f t="shared" ca="1" si="339"/>
        <v/>
      </c>
      <c r="HS130" s="161" t="str">
        <f t="shared" ca="1" si="339"/>
        <v/>
      </c>
      <c r="HT130" s="161" t="str">
        <f t="shared" ca="1" si="340"/>
        <v/>
      </c>
      <c r="HU130" s="161" t="str">
        <f t="shared" ca="1" si="340"/>
        <v/>
      </c>
      <c r="HV130" s="161" t="str">
        <f t="shared" ca="1" si="340"/>
        <v/>
      </c>
      <c r="HW130" s="161" t="str">
        <f t="shared" ca="1" si="340"/>
        <v/>
      </c>
      <c r="HX130" s="161" t="str">
        <f t="shared" ca="1" si="340"/>
        <v/>
      </c>
      <c r="HY130" s="161" t="str">
        <f t="shared" ca="1" si="340"/>
        <v/>
      </c>
      <c r="HZ130" s="161">
        <f t="shared" ca="1" si="318"/>
        <v>0</v>
      </c>
      <c r="IA130" s="244">
        <f t="shared" ca="1" si="319"/>
        <v>0</v>
      </c>
    </row>
    <row r="131" spans="2:235">
      <c r="B131" s="129">
        <v>117</v>
      </c>
      <c r="C131" s="287"/>
      <c r="D131" s="288"/>
      <c r="E131" s="293"/>
      <c r="F131" s="294"/>
      <c r="G131" s="18"/>
      <c r="H131" s="3"/>
      <c r="I131" s="3"/>
      <c r="J131" s="4"/>
      <c r="K131" s="295"/>
      <c r="L131" s="296"/>
      <c r="M131" s="208"/>
      <c r="N131" s="19"/>
      <c r="O131" s="11"/>
      <c r="P131" s="19"/>
      <c r="Q131" s="11"/>
      <c r="R131" s="3"/>
      <c r="S131" s="5"/>
      <c r="T131" s="6"/>
      <c r="U131" s="1"/>
      <c r="V131" s="8"/>
      <c r="W131" s="2"/>
      <c r="X131" s="8"/>
      <c r="Y131" s="9"/>
      <c r="Z131" s="10"/>
      <c r="AA131" s="9"/>
      <c r="AB131" s="10"/>
      <c r="AC131" s="9"/>
      <c r="AD131" s="10"/>
      <c r="AE131" s="9"/>
      <c r="AF131" s="10"/>
      <c r="AG131" s="9"/>
      <c r="AH131" s="10"/>
      <c r="AI131" s="9"/>
      <c r="AJ131" s="15"/>
      <c r="AK131" s="16"/>
      <c r="AL131" s="15"/>
      <c r="AM131" s="16"/>
      <c r="AN131" s="15"/>
      <c r="AO131" s="16"/>
      <c r="AP131" s="15"/>
      <c r="AQ131" s="16"/>
      <c r="AR131" s="15"/>
      <c r="AS131" s="16"/>
      <c r="AT131" s="15"/>
      <c r="AU131" s="16"/>
      <c r="AV131" s="216"/>
      <c r="AW131" s="210"/>
      <c r="AX131" s="12"/>
      <c r="AY131" s="19"/>
      <c r="AZ131" s="226"/>
      <c r="BA131" s="211"/>
      <c r="BB131" s="214" t="str">
        <f t="shared" ca="1" si="182"/>
        <v/>
      </c>
      <c r="BC131" s="209"/>
      <c r="BD131" s="209"/>
      <c r="BE131" s="130">
        <f t="shared" ca="1" si="232"/>
        <v>0</v>
      </c>
      <c r="BF131" s="131"/>
      <c r="BG131" s="132" t="str">
        <f t="shared" ca="1" si="233"/>
        <v>○</v>
      </c>
      <c r="BH131" s="132" t="str">
        <f t="shared" ca="1" si="234"/>
        <v/>
      </c>
      <c r="BI131" s="132"/>
      <c r="BJ131" s="132" t="str">
        <f t="shared" ca="1" si="235"/>
        <v/>
      </c>
      <c r="BK131" s="132" t="str">
        <f t="shared" ca="1" si="236"/>
        <v>○</v>
      </c>
      <c r="BL131" s="132"/>
      <c r="BM131" s="132"/>
      <c r="BN131" s="132" t="str">
        <f t="shared" ca="1" si="237"/>
        <v/>
      </c>
      <c r="BO131" s="132" t="str">
        <f t="shared" ca="1" si="238"/>
        <v>○</v>
      </c>
      <c r="BP131" s="132" t="str">
        <f t="shared" ca="1" si="239"/>
        <v/>
      </c>
      <c r="BQ131" s="132"/>
      <c r="BR131" s="172"/>
      <c r="BS131" s="174"/>
      <c r="BT131" s="174"/>
      <c r="BU131" s="174"/>
      <c r="BV131" s="174"/>
      <c r="BW131" s="174"/>
      <c r="BX131" s="174"/>
      <c r="BY131" s="174"/>
      <c r="BZ131" s="174"/>
      <c r="CA131" s="174"/>
      <c r="CB131" s="174"/>
      <c r="CC131" s="174"/>
      <c r="CD131" s="174"/>
      <c r="CE131" s="175"/>
      <c r="CF131" s="26">
        <v>130</v>
      </c>
      <c r="CG131" s="136">
        <f t="shared" ca="1" si="240"/>
        <v>117</v>
      </c>
      <c r="CH131" s="289">
        <f t="shared" ca="1" si="241"/>
        <v>0</v>
      </c>
      <c r="CI131" s="290"/>
      <c r="CJ131" s="291">
        <f t="shared" ca="1" si="242"/>
        <v>0</v>
      </c>
      <c r="CK131" s="292"/>
      <c r="CL131" s="137">
        <f t="shared" ca="1" si="243"/>
        <v>0</v>
      </c>
      <c r="CM131" s="136">
        <f t="shared" ca="1" si="244"/>
        <v>0</v>
      </c>
      <c r="CN131" s="138">
        <f t="shared" ca="1" si="245"/>
        <v>0</v>
      </c>
      <c r="CO131" s="139">
        <f t="shared" ca="1" si="246"/>
        <v>0</v>
      </c>
      <c r="CP131" s="289">
        <f t="shared" ca="1" si="247"/>
        <v>0</v>
      </c>
      <c r="CQ131" s="290"/>
      <c r="CR131" s="241">
        <f t="shared" ca="1" si="248"/>
        <v>1</v>
      </c>
      <c r="CS131" s="140">
        <f t="shared" ca="1" si="249"/>
        <v>0</v>
      </c>
      <c r="CT131" s="256">
        <f t="shared" ca="1" si="321"/>
        <v>12</v>
      </c>
      <c r="CU131" s="141">
        <f t="shared" ca="1" si="250"/>
        <v>0</v>
      </c>
      <c r="CV131" s="142">
        <f t="shared" ca="1" si="251"/>
        <v>0</v>
      </c>
      <c r="CW131" s="143">
        <f t="shared" ca="1" si="252"/>
        <v>0</v>
      </c>
      <c r="CX131" s="143">
        <f t="shared" ca="1" si="322"/>
        <v>0</v>
      </c>
      <c r="CY131" s="257">
        <f t="shared" ca="1" si="253"/>
        <v>0</v>
      </c>
      <c r="CZ131" s="136">
        <f t="shared" ca="1" si="254"/>
        <v>0</v>
      </c>
      <c r="DA131" s="144">
        <f t="shared" ca="1" si="255"/>
        <v>0</v>
      </c>
      <c r="DB131" s="143">
        <f t="shared" ca="1" si="256"/>
        <v>0</v>
      </c>
      <c r="DC131" s="143">
        <f t="shared" ca="1" si="257"/>
        <v>0</v>
      </c>
      <c r="DD131" s="136">
        <f t="shared" ca="1" si="258"/>
        <v>0</v>
      </c>
      <c r="DE131" s="242">
        <f t="shared" ca="1" si="259"/>
        <v>0</v>
      </c>
      <c r="DF131" s="136">
        <f t="shared" ca="1" si="260"/>
        <v>0</v>
      </c>
      <c r="DG131" s="145">
        <f t="shared" ca="1" si="261"/>
        <v>0</v>
      </c>
      <c r="DH131" s="146">
        <f t="shared" ca="1" si="262"/>
        <v>0</v>
      </c>
      <c r="DI131" s="242">
        <f t="shared" ca="1" si="263"/>
        <v>0</v>
      </c>
      <c r="DJ131" s="147"/>
      <c r="DK131" s="148">
        <f t="shared" ca="1" si="264"/>
        <v>0</v>
      </c>
      <c r="DL131" s="148">
        <f t="shared" ca="1" si="265"/>
        <v>0</v>
      </c>
      <c r="DM131" s="149">
        <f t="shared" ca="1" si="266"/>
        <v>0</v>
      </c>
      <c r="DN131" s="150">
        <f t="shared" ca="1" si="267"/>
        <v>1</v>
      </c>
      <c r="DO131" s="147"/>
      <c r="DP131" s="151">
        <f t="shared" ca="1" si="268"/>
        <v>0</v>
      </c>
      <c r="DQ131" s="152">
        <f t="shared" ca="1" si="269"/>
        <v>0</v>
      </c>
      <c r="DR131" s="152">
        <f t="shared" ca="1" si="185"/>
        <v>0</v>
      </c>
      <c r="DS131" s="152" t="str">
        <f t="shared" ca="1" si="323"/>
        <v/>
      </c>
      <c r="DT131" s="152">
        <f t="shared" ca="1" si="324"/>
        <v>0</v>
      </c>
      <c r="DU131" s="152" t="str">
        <f t="shared" ca="1" si="188"/>
        <v/>
      </c>
      <c r="DV131" s="153"/>
      <c r="DW131" s="151">
        <f t="shared" ca="1" si="189"/>
        <v>0</v>
      </c>
      <c r="DX131" s="145">
        <f t="shared" ca="1" si="190"/>
        <v>0</v>
      </c>
      <c r="DY131" s="145">
        <f t="shared" ca="1" si="191"/>
        <v>0</v>
      </c>
      <c r="DZ131" s="145">
        <f t="shared" ca="1" si="192"/>
        <v>0</v>
      </c>
      <c r="EA131" s="145">
        <f t="shared" ca="1" si="193"/>
        <v>0</v>
      </c>
      <c r="EB131" s="145">
        <f t="shared" ca="1" si="194"/>
        <v>0</v>
      </c>
      <c r="EC131" s="145">
        <f t="shared" ca="1" si="195"/>
        <v>0</v>
      </c>
      <c r="ED131" s="145">
        <f t="shared" ca="1" si="196"/>
        <v>0</v>
      </c>
      <c r="EE131" s="145">
        <f t="shared" ca="1" si="197"/>
        <v>0</v>
      </c>
      <c r="EF131" s="145">
        <f t="shared" ca="1" si="198"/>
        <v>0</v>
      </c>
      <c r="EG131" s="145">
        <f t="shared" ca="1" si="199"/>
        <v>0</v>
      </c>
      <c r="EH131" s="145">
        <f t="shared" ca="1" si="200"/>
        <v>0</v>
      </c>
      <c r="EI131" s="152">
        <f t="shared" ca="1" si="270"/>
        <v>0</v>
      </c>
      <c r="EJ131" s="152">
        <f t="shared" ca="1" si="271"/>
        <v>0</v>
      </c>
      <c r="EK131" s="152">
        <f t="shared" ca="1" si="272"/>
        <v>0</v>
      </c>
      <c r="EL131" s="152">
        <f t="shared" ca="1" si="273"/>
        <v>0</v>
      </c>
      <c r="EM131" s="152">
        <f t="shared" ca="1" si="274"/>
        <v>0</v>
      </c>
      <c r="EN131" s="152">
        <f t="shared" ca="1" si="275"/>
        <v>0</v>
      </c>
      <c r="EO131" s="152">
        <f t="shared" ca="1" si="276"/>
        <v>0</v>
      </c>
      <c r="EP131" s="152">
        <f t="shared" ca="1" si="277"/>
        <v>0</v>
      </c>
      <c r="EQ131" s="152">
        <f t="shared" ca="1" si="278"/>
        <v>0</v>
      </c>
      <c r="ER131" s="152">
        <f t="shared" ca="1" si="279"/>
        <v>0</v>
      </c>
      <c r="ES131" s="152">
        <f t="shared" ca="1" si="280"/>
        <v>0</v>
      </c>
      <c r="ET131" s="152">
        <f t="shared" ca="1" si="281"/>
        <v>0</v>
      </c>
      <c r="EU131" s="154">
        <f t="shared" ca="1" si="325"/>
        <v>0</v>
      </c>
      <c r="EV131" s="152" t="str">
        <f t="shared" ca="1" si="326"/>
        <v/>
      </c>
      <c r="EW131" s="152" t="str">
        <f t="shared" ca="1" si="327"/>
        <v/>
      </c>
      <c r="EX131" s="152" t="str">
        <f t="shared" ca="1" si="328"/>
        <v/>
      </c>
      <c r="EY131" s="152" t="str">
        <f t="shared" ca="1" si="329"/>
        <v/>
      </c>
      <c r="EZ131" s="152" t="str">
        <f t="shared" ca="1" si="330"/>
        <v/>
      </c>
      <c r="FA131" s="152" t="str">
        <f t="shared" ca="1" si="331"/>
        <v/>
      </c>
      <c r="FB131" s="152" t="str">
        <f t="shared" ca="1" si="332"/>
        <v/>
      </c>
      <c r="FC131" s="152" t="str">
        <f t="shared" ca="1" si="333"/>
        <v/>
      </c>
      <c r="FD131" s="152" t="str">
        <f t="shared" ca="1" si="334"/>
        <v/>
      </c>
      <c r="FE131" s="152" t="str">
        <f t="shared" ca="1" si="335"/>
        <v/>
      </c>
      <c r="FF131" s="152" t="str">
        <f t="shared" ca="1" si="336"/>
        <v/>
      </c>
      <c r="FG131" s="152" t="str">
        <f t="shared" ca="1" si="337"/>
        <v/>
      </c>
      <c r="FH131" s="154">
        <f t="shared" ca="1" si="320"/>
        <v>0</v>
      </c>
      <c r="FI131" s="152">
        <f t="shared" ca="1" si="338"/>
        <v>0</v>
      </c>
      <c r="FJ131" s="153"/>
      <c r="FK131" s="152">
        <f t="shared" ca="1" si="282"/>
        <v>0</v>
      </c>
      <c r="FL131" s="152">
        <f t="shared" ca="1" si="283"/>
        <v>0</v>
      </c>
      <c r="FM131" s="152">
        <f t="shared" ca="1" si="284"/>
        <v>0</v>
      </c>
      <c r="FN131" s="152">
        <f t="shared" ca="1" si="285"/>
        <v>0</v>
      </c>
      <c r="FO131" s="153"/>
      <c r="FP131" s="158" t="str">
        <f t="shared" ca="1" si="286"/>
        <v/>
      </c>
      <c r="FQ131" s="243" t="str">
        <f t="shared" ca="1" si="287"/>
        <v/>
      </c>
      <c r="FR131" s="159" t="str">
        <f t="shared" ca="1" si="288"/>
        <v/>
      </c>
      <c r="FS131" s="160"/>
      <c r="FT131" s="161">
        <f t="shared" ca="1" si="289"/>
        <v>0</v>
      </c>
      <c r="FU131" s="162">
        <f t="shared" ca="1" si="290"/>
        <v>0</v>
      </c>
      <c r="FV131" s="162">
        <f t="shared" ca="1" si="291"/>
        <v>0</v>
      </c>
      <c r="FW131" s="162">
        <f t="shared" ca="1" si="292"/>
        <v>0</v>
      </c>
      <c r="FX131" s="162">
        <f t="shared" ca="1" si="293"/>
        <v>0</v>
      </c>
      <c r="FY131" s="162">
        <f t="shared" ca="1" si="294"/>
        <v>0</v>
      </c>
      <c r="FZ131" s="162">
        <f t="shared" ca="1" si="295"/>
        <v>0</v>
      </c>
      <c r="GA131" s="162">
        <f t="shared" ca="1" si="296"/>
        <v>0</v>
      </c>
      <c r="GB131" s="162">
        <f t="shared" ca="1" si="297"/>
        <v>0</v>
      </c>
      <c r="GC131" s="162">
        <f t="shared" ca="1" si="298"/>
        <v>0</v>
      </c>
      <c r="GD131" s="162">
        <f t="shared" ca="1" si="299"/>
        <v>0</v>
      </c>
      <c r="GE131" s="162">
        <f t="shared" ca="1" si="300"/>
        <v>0</v>
      </c>
      <c r="GF131" s="162">
        <f t="shared" ca="1" si="301"/>
        <v>0</v>
      </c>
      <c r="GG131" s="161">
        <f t="shared" ca="1" si="302"/>
        <v>0</v>
      </c>
      <c r="GH131" s="161">
        <f t="shared" ca="1" si="303"/>
        <v>0</v>
      </c>
      <c r="GI131" s="161">
        <f t="shared" ca="1" si="304"/>
        <v>0</v>
      </c>
      <c r="GJ131" s="161">
        <f t="shared" ca="1" si="305"/>
        <v>0</v>
      </c>
      <c r="GK131" s="161">
        <f t="shared" ca="1" si="306"/>
        <v>0</v>
      </c>
      <c r="GL131" s="157"/>
      <c r="GM131" s="163">
        <f t="shared" ca="1" si="215"/>
        <v>0</v>
      </c>
      <c r="GN131" s="163">
        <f t="shared" ca="1" si="216"/>
        <v>0</v>
      </c>
      <c r="GO131" s="163">
        <f t="shared" ca="1" si="217"/>
        <v>0</v>
      </c>
      <c r="GP131" s="163">
        <f t="shared" ca="1" si="218"/>
        <v>0</v>
      </c>
      <c r="GQ131" s="163">
        <f t="shared" ca="1" si="219"/>
        <v>0</v>
      </c>
      <c r="GR131" s="163">
        <f t="shared" ca="1" si="220"/>
        <v>0</v>
      </c>
      <c r="GS131" s="163">
        <f t="shared" ca="1" si="221"/>
        <v>0</v>
      </c>
      <c r="GT131" s="163">
        <f t="shared" ca="1" si="222"/>
        <v>0</v>
      </c>
      <c r="GU131" s="163">
        <f t="shared" ca="1" si="223"/>
        <v>0</v>
      </c>
      <c r="GV131" s="163">
        <f t="shared" ca="1" si="224"/>
        <v>0</v>
      </c>
      <c r="GW131" s="163">
        <f t="shared" ca="1" si="225"/>
        <v>0</v>
      </c>
      <c r="GX131" s="164">
        <f t="shared" ca="1" si="226"/>
        <v>0</v>
      </c>
      <c r="GY131" s="165">
        <f t="shared" ca="1" si="307"/>
        <v>0</v>
      </c>
      <c r="GZ131" s="165">
        <f t="shared" ca="1" si="308"/>
        <v>0</v>
      </c>
      <c r="HA131" s="166">
        <f t="shared" ca="1" si="309"/>
        <v>0</v>
      </c>
      <c r="HB131" s="245">
        <f t="shared" ca="1" si="310"/>
        <v>1</v>
      </c>
      <c r="HC131" s="166">
        <f t="shared" ca="1" si="311"/>
        <v>0</v>
      </c>
      <c r="HD131" s="167">
        <f t="shared" ca="1" si="227"/>
        <v>0</v>
      </c>
      <c r="HE131" s="168">
        <f t="shared" ca="1" si="228"/>
        <v>0</v>
      </c>
      <c r="HF131" s="169">
        <f t="shared" ca="1" si="229"/>
        <v>0</v>
      </c>
      <c r="HG131" s="170" t="str">
        <f t="shared" ca="1" si="312"/>
        <v/>
      </c>
      <c r="HH131" s="171">
        <f t="shared" ca="1" si="313"/>
        <v>0</v>
      </c>
      <c r="HI131" s="246" t="str">
        <f t="shared" ca="1" si="314"/>
        <v/>
      </c>
      <c r="HJ131" s="221">
        <f t="shared" ca="1" si="315"/>
        <v>0</v>
      </c>
      <c r="HK131" s="249">
        <f t="shared" ca="1" si="316"/>
        <v>1</v>
      </c>
      <c r="HL131" s="197">
        <f t="shared" ca="1" si="317"/>
        <v>0</v>
      </c>
      <c r="HN131" s="162" t="str">
        <f t="shared" ca="1" si="339"/>
        <v/>
      </c>
      <c r="HO131" s="161" t="str">
        <f t="shared" ca="1" si="339"/>
        <v/>
      </c>
      <c r="HP131" s="161" t="str">
        <f t="shared" ca="1" si="339"/>
        <v/>
      </c>
      <c r="HQ131" s="161" t="str">
        <f t="shared" ca="1" si="339"/>
        <v/>
      </c>
      <c r="HR131" s="161" t="str">
        <f t="shared" ca="1" si="339"/>
        <v/>
      </c>
      <c r="HS131" s="161" t="str">
        <f t="shared" ca="1" si="339"/>
        <v/>
      </c>
      <c r="HT131" s="161" t="str">
        <f t="shared" ca="1" si="340"/>
        <v/>
      </c>
      <c r="HU131" s="161" t="str">
        <f t="shared" ca="1" si="340"/>
        <v/>
      </c>
      <c r="HV131" s="161" t="str">
        <f t="shared" ca="1" si="340"/>
        <v/>
      </c>
      <c r="HW131" s="161" t="str">
        <f t="shared" ca="1" si="340"/>
        <v/>
      </c>
      <c r="HX131" s="161" t="str">
        <f t="shared" ca="1" si="340"/>
        <v/>
      </c>
      <c r="HY131" s="161" t="str">
        <f t="shared" ca="1" si="340"/>
        <v/>
      </c>
      <c r="HZ131" s="161">
        <f t="shared" ca="1" si="318"/>
        <v>0</v>
      </c>
      <c r="IA131" s="244">
        <f t="shared" ca="1" si="319"/>
        <v>0</v>
      </c>
    </row>
    <row r="132" spans="2:235">
      <c r="B132" s="129">
        <v>118</v>
      </c>
      <c r="C132" s="287"/>
      <c r="D132" s="288"/>
      <c r="E132" s="293"/>
      <c r="F132" s="294"/>
      <c r="G132" s="18"/>
      <c r="H132" s="3"/>
      <c r="I132" s="3"/>
      <c r="J132" s="4"/>
      <c r="K132" s="295"/>
      <c r="L132" s="296"/>
      <c r="M132" s="208"/>
      <c r="N132" s="19"/>
      <c r="O132" s="11"/>
      <c r="P132" s="19"/>
      <c r="Q132" s="11"/>
      <c r="R132" s="3"/>
      <c r="S132" s="5"/>
      <c r="T132" s="6"/>
      <c r="U132" s="1"/>
      <c r="V132" s="8"/>
      <c r="W132" s="2"/>
      <c r="X132" s="8"/>
      <c r="Y132" s="9"/>
      <c r="Z132" s="10"/>
      <c r="AA132" s="9"/>
      <c r="AB132" s="10"/>
      <c r="AC132" s="9"/>
      <c r="AD132" s="10"/>
      <c r="AE132" s="9"/>
      <c r="AF132" s="10"/>
      <c r="AG132" s="9"/>
      <c r="AH132" s="10"/>
      <c r="AI132" s="9"/>
      <c r="AJ132" s="15"/>
      <c r="AK132" s="16"/>
      <c r="AL132" s="15"/>
      <c r="AM132" s="16"/>
      <c r="AN132" s="15"/>
      <c r="AO132" s="16"/>
      <c r="AP132" s="15"/>
      <c r="AQ132" s="16"/>
      <c r="AR132" s="15"/>
      <c r="AS132" s="16"/>
      <c r="AT132" s="15"/>
      <c r="AU132" s="16"/>
      <c r="AV132" s="216"/>
      <c r="AW132" s="210"/>
      <c r="AX132" s="12"/>
      <c r="AY132" s="19"/>
      <c r="AZ132" s="226"/>
      <c r="BA132" s="211"/>
      <c r="BB132" s="214" t="str">
        <f t="shared" ca="1" si="182"/>
        <v/>
      </c>
      <c r="BC132" s="209"/>
      <c r="BD132" s="209"/>
      <c r="BE132" s="130">
        <f t="shared" ca="1" si="232"/>
        <v>0</v>
      </c>
      <c r="BF132" s="131"/>
      <c r="BG132" s="132" t="str">
        <f t="shared" ca="1" si="233"/>
        <v>○</v>
      </c>
      <c r="BH132" s="132" t="str">
        <f t="shared" ca="1" si="234"/>
        <v/>
      </c>
      <c r="BI132" s="132"/>
      <c r="BJ132" s="132" t="str">
        <f t="shared" ca="1" si="235"/>
        <v/>
      </c>
      <c r="BK132" s="132" t="str">
        <f t="shared" ca="1" si="236"/>
        <v>○</v>
      </c>
      <c r="BL132" s="132"/>
      <c r="BM132" s="132"/>
      <c r="BN132" s="132" t="str">
        <f t="shared" ca="1" si="237"/>
        <v/>
      </c>
      <c r="BO132" s="132" t="str">
        <f t="shared" ca="1" si="238"/>
        <v>○</v>
      </c>
      <c r="BP132" s="132" t="str">
        <f t="shared" ca="1" si="239"/>
        <v/>
      </c>
      <c r="BQ132" s="132"/>
      <c r="BR132" s="172"/>
      <c r="BS132" s="174"/>
      <c r="BT132" s="174"/>
      <c r="BU132" s="174"/>
      <c r="BV132" s="174"/>
      <c r="BW132" s="174"/>
      <c r="BX132" s="174"/>
      <c r="BY132" s="174"/>
      <c r="BZ132" s="174"/>
      <c r="CA132" s="174"/>
      <c r="CB132" s="174"/>
      <c r="CC132" s="174"/>
      <c r="CD132" s="174"/>
      <c r="CE132" s="175"/>
      <c r="CF132" s="26">
        <v>131</v>
      </c>
      <c r="CG132" s="136">
        <f t="shared" ca="1" si="240"/>
        <v>118</v>
      </c>
      <c r="CH132" s="289">
        <f t="shared" ca="1" si="241"/>
        <v>0</v>
      </c>
      <c r="CI132" s="290"/>
      <c r="CJ132" s="291">
        <f t="shared" ca="1" si="242"/>
        <v>0</v>
      </c>
      <c r="CK132" s="292"/>
      <c r="CL132" s="137">
        <f t="shared" ca="1" si="243"/>
        <v>0</v>
      </c>
      <c r="CM132" s="136">
        <f t="shared" ca="1" si="244"/>
        <v>0</v>
      </c>
      <c r="CN132" s="138">
        <f t="shared" ca="1" si="245"/>
        <v>0</v>
      </c>
      <c r="CO132" s="139">
        <f t="shared" ca="1" si="246"/>
        <v>0</v>
      </c>
      <c r="CP132" s="289">
        <f t="shared" ca="1" si="247"/>
        <v>0</v>
      </c>
      <c r="CQ132" s="290"/>
      <c r="CR132" s="241">
        <f t="shared" ca="1" si="248"/>
        <v>1</v>
      </c>
      <c r="CS132" s="140">
        <f t="shared" ca="1" si="249"/>
        <v>0</v>
      </c>
      <c r="CT132" s="256">
        <f t="shared" ca="1" si="321"/>
        <v>12</v>
      </c>
      <c r="CU132" s="141">
        <f t="shared" ca="1" si="250"/>
        <v>0</v>
      </c>
      <c r="CV132" s="142">
        <f t="shared" ca="1" si="251"/>
        <v>0</v>
      </c>
      <c r="CW132" s="143">
        <f t="shared" ca="1" si="252"/>
        <v>0</v>
      </c>
      <c r="CX132" s="143">
        <f t="shared" ca="1" si="322"/>
        <v>0</v>
      </c>
      <c r="CY132" s="257">
        <f t="shared" ca="1" si="253"/>
        <v>0</v>
      </c>
      <c r="CZ132" s="136">
        <f t="shared" ca="1" si="254"/>
        <v>0</v>
      </c>
      <c r="DA132" s="144">
        <f t="shared" ca="1" si="255"/>
        <v>0</v>
      </c>
      <c r="DB132" s="143">
        <f t="shared" ca="1" si="256"/>
        <v>0</v>
      </c>
      <c r="DC132" s="143">
        <f t="shared" ca="1" si="257"/>
        <v>0</v>
      </c>
      <c r="DD132" s="136">
        <f t="shared" ca="1" si="258"/>
        <v>0</v>
      </c>
      <c r="DE132" s="242">
        <f t="shared" ca="1" si="259"/>
        <v>0</v>
      </c>
      <c r="DF132" s="136">
        <f t="shared" ca="1" si="260"/>
        <v>0</v>
      </c>
      <c r="DG132" s="145">
        <f t="shared" ca="1" si="261"/>
        <v>0</v>
      </c>
      <c r="DH132" s="146">
        <f t="shared" ca="1" si="262"/>
        <v>0</v>
      </c>
      <c r="DI132" s="242">
        <f t="shared" ca="1" si="263"/>
        <v>0</v>
      </c>
      <c r="DJ132" s="147"/>
      <c r="DK132" s="148">
        <f t="shared" ca="1" si="264"/>
        <v>0</v>
      </c>
      <c r="DL132" s="148">
        <f t="shared" ca="1" si="265"/>
        <v>0</v>
      </c>
      <c r="DM132" s="149">
        <f t="shared" ca="1" si="266"/>
        <v>0</v>
      </c>
      <c r="DN132" s="150">
        <f t="shared" ca="1" si="267"/>
        <v>1</v>
      </c>
      <c r="DO132" s="147"/>
      <c r="DP132" s="151">
        <f t="shared" ca="1" si="268"/>
        <v>0</v>
      </c>
      <c r="DQ132" s="152">
        <f t="shared" ca="1" si="269"/>
        <v>0</v>
      </c>
      <c r="DR132" s="152">
        <f t="shared" ca="1" si="185"/>
        <v>0</v>
      </c>
      <c r="DS132" s="152" t="str">
        <f t="shared" ca="1" si="323"/>
        <v/>
      </c>
      <c r="DT132" s="152">
        <f t="shared" ca="1" si="324"/>
        <v>0</v>
      </c>
      <c r="DU132" s="152" t="str">
        <f t="shared" ca="1" si="188"/>
        <v/>
      </c>
      <c r="DV132" s="153"/>
      <c r="DW132" s="151">
        <f t="shared" ca="1" si="189"/>
        <v>0</v>
      </c>
      <c r="DX132" s="145">
        <f t="shared" ca="1" si="190"/>
        <v>0</v>
      </c>
      <c r="DY132" s="145">
        <f t="shared" ca="1" si="191"/>
        <v>0</v>
      </c>
      <c r="DZ132" s="145">
        <f t="shared" ca="1" si="192"/>
        <v>0</v>
      </c>
      <c r="EA132" s="145">
        <f t="shared" ca="1" si="193"/>
        <v>0</v>
      </c>
      <c r="EB132" s="145">
        <f t="shared" ca="1" si="194"/>
        <v>0</v>
      </c>
      <c r="EC132" s="145">
        <f t="shared" ca="1" si="195"/>
        <v>0</v>
      </c>
      <c r="ED132" s="145">
        <f t="shared" ca="1" si="196"/>
        <v>0</v>
      </c>
      <c r="EE132" s="145">
        <f t="shared" ca="1" si="197"/>
        <v>0</v>
      </c>
      <c r="EF132" s="145">
        <f t="shared" ca="1" si="198"/>
        <v>0</v>
      </c>
      <c r="EG132" s="145">
        <f t="shared" ca="1" si="199"/>
        <v>0</v>
      </c>
      <c r="EH132" s="145">
        <f t="shared" ca="1" si="200"/>
        <v>0</v>
      </c>
      <c r="EI132" s="152">
        <f t="shared" ca="1" si="270"/>
        <v>0</v>
      </c>
      <c r="EJ132" s="152">
        <f t="shared" ca="1" si="271"/>
        <v>0</v>
      </c>
      <c r="EK132" s="152">
        <f t="shared" ca="1" si="272"/>
        <v>0</v>
      </c>
      <c r="EL132" s="152">
        <f t="shared" ca="1" si="273"/>
        <v>0</v>
      </c>
      <c r="EM132" s="152">
        <f t="shared" ca="1" si="274"/>
        <v>0</v>
      </c>
      <c r="EN132" s="152">
        <f t="shared" ca="1" si="275"/>
        <v>0</v>
      </c>
      <c r="EO132" s="152">
        <f t="shared" ca="1" si="276"/>
        <v>0</v>
      </c>
      <c r="EP132" s="152">
        <f t="shared" ca="1" si="277"/>
        <v>0</v>
      </c>
      <c r="EQ132" s="152">
        <f t="shared" ca="1" si="278"/>
        <v>0</v>
      </c>
      <c r="ER132" s="152">
        <f t="shared" ca="1" si="279"/>
        <v>0</v>
      </c>
      <c r="ES132" s="152">
        <f t="shared" ca="1" si="280"/>
        <v>0</v>
      </c>
      <c r="ET132" s="152">
        <f t="shared" ca="1" si="281"/>
        <v>0</v>
      </c>
      <c r="EU132" s="154">
        <f t="shared" ca="1" si="325"/>
        <v>0</v>
      </c>
      <c r="EV132" s="152" t="str">
        <f t="shared" ca="1" si="326"/>
        <v/>
      </c>
      <c r="EW132" s="152" t="str">
        <f t="shared" ca="1" si="327"/>
        <v/>
      </c>
      <c r="EX132" s="152" t="str">
        <f t="shared" ca="1" si="328"/>
        <v/>
      </c>
      <c r="EY132" s="152" t="str">
        <f t="shared" ca="1" si="329"/>
        <v/>
      </c>
      <c r="EZ132" s="152" t="str">
        <f t="shared" ca="1" si="330"/>
        <v/>
      </c>
      <c r="FA132" s="152" t="str">
        <f t="shared" ca="1" si="331"/>
        <v/>
      </c>
      <c r="FB132" s="152" t="str">
        <f t="shared" ca="1" si="332"/>
        <v/>
      </c>
      <c r="FC132" s="152" t="str">
        <f t="shared" ca="1" si="333"/>
        <v/>
      </c>
      <c r="FD132" s="152" t="str">
        <f t="shared" ca="1" si="334"/>
        <v/>
      </c>
      <c r="FE132" s="152" t="str">
        <f t="shared" ca="1" si="335"/>
        <v/>
      </c>
      <c r="FF132" s="152" t="str">
        <f t="shared" ca="1" si="336"/>
        <v/>
      </c>
      <c r="FG132" s="152" t="str">
        <f t="shared" ca="1" si="337"/>
        <v/>
      </c>
      <c r="FH132" s="154">
        <f t="shared" ca="1" si="320"/>
        <v>0</v>
      </c>
      <c r="FI132" s="152">
        <f t="shared" ca="1" si="338"/>
        <v>0</v>
      </c>
      <c r="FJ132" s="153"/>
      <c r="FK132" s="152">
        <f t="shared" ca="1" si="282"/>
        <v>0</v>
      </c>
      <c r="FL132" s="152">
        <f t="shared" ca="1" si="283"/>
        <v>0</v>
      </c>
      <c r="FM132" s="152">
        <f t="shared" ca="1" si="284"/>
        <v>0</v>
      </c>
      <c r="FN132" s="152">
        <f t="shared" ca="1" si="285"/>
        <v>0</v>
      </c>
      <c r="FO132" s="153"/>
      <c r="FP132" s="158" t="str">
        <f t="shared" ca="1" si="286"/>
        <v/>
      </c>
      <c r="FQ132" s="243" t="str">
        <f t="shared" ca="1" si="287"/>
        <v/>
      </c>
      <c r="FR132" s="159" t="str">
        <f t="shared" ca="1" si="288"/>
        <v/>
      </c>
      <c r="FS132" s="160"/>
      <c r="FT132" s="161">
        <f t="shared" ca="1" si="289"/>
        <v>0</v>
      </c>
      <c r="FU132" s="162">
        <f t="shared" ca="1" si="290"/>
        <v>0</v>
      </c>
      <c r="FV132" s="162">
        <f t="shared" ca="1" si="291"/>
        <v>0</v>
      </c>
      <c r="FW132" s="162">
        <f t="shared" ca="1" si="292"/>
        <v>0</v>
      </c>
      <c r="FX132" s="162">
        <f t="shared" ca="1" si="293"/>
        <v>0</v>
      </c>
      <c r="FY132" s="162">
        <f t="shared" ca="1" si="294"/>
        <v>0</v>
      </c>
      <c r="FZ132" s="162">
        <f t="shared" ca="1" si="295"/>
        <v>0</v>
      </c>
      <c r="GA132" s="162">
        <f t="shared" ca="1" si="296"/>
        <v>0</v>
      </c>
      <c r="GB132" s="162">
        <f t="shared" ca="1" si="297"/>
        <v>0</v>
      </c>
      <c r="GC132" s="162">
        <f t="shared" ca="1" si="298"/>
        <v>0</v>
      </c>
      <c r="GD132" s="162">
        <f t="shared" ca="1" si="299"/>
        <v>0</v>
      </c>
      <c r="GE132" s="162">
        <f t="shared" ca="1" si="300"/>
        <v>0</v>
      </c>
      <c r="GF132" s="162">
        <f t="shared" ca="1" si="301"/>
        <v>0</v>
      </c>
      <c r="GG132" s="161">
        <f t="shared" ca="1" si="302"/>
        <v>0</v>
      </c>
      <c r="GH132" s="161">
        <f t="shared" ca="1" si="303"/>
        <v>0</v>
      </c>
      <c r="GI132" s="161">
        <f t="shared" ca="1" si="304"/>
        <v>0</v>
      </c>
      <c r="GJ132" s="161">
        <f t="shared" ca="1" si="305"/>
        <v>0</v>
      </c>
      <c r="GK132" s="161">
        <f t="shared" ca="1" si="306"/>
        <v>0</v>
      </c>
      <c r="GL132" s="157"/>
      <c r="GM132" s="163">
        <f t="shared" ca="1" si="215"/>
        <v>0</v>
      </c>
      <c r="GN132" s="163">
        <f t="shared" ca="1" si="216"/>
        <v>0</v>
      </c>
      <c r="GO132" s="163">
        <f t="shared" ca="1" si="217"/>
        <v>0</v>
      </c>
      <c r="GP132" s="163">
        <f t="shared" ca="1" si="218"/>
        <v>0</v>
      </c>
      <c r="GQ132" s="163">
        <f t="shared" ca="1" si="219"/>
        <v>0</v>
      </c>
      <c r="GR132" s="163">
        <f t="shared" ca="1" si="220"/>
        <v>0</v>
      </c>
      <c r="GS132" s="163">
        <f t="shared" ca="1" si="221"/>
        <v>0</v>
      </c>
      <c r="GT132" s="163">
        <f t="shared" ca="1" si="222"/>
        <v>0</v>
      </c>
      <c r="GU132" s="163">
        <f t="shared" ca="1" si="223"/>
        <v>0</v>
      </c>
      <c r="GV132" s="163">
        <f t="shared" ca="1" si="224"/>
        <v>0</v>
      </c>
      <c r="GW132" s="163">
        <f t="shared" ca="1" si="225"/>
        <v>0</v>
      </c>
      <c r="GX132" s="164">
        <f t="shared" ca="1" si="226"/>
        <v>0</v>
      </c>
      <c r="GY132" s="165">
        <f t="shared" ca="1" si="307"/>
        <v>0</v>
      </c>
      <c r="GZ132" s="165">
        <f t="shared" ca="1" si="308"/>
        <v>0</v>
      </c>
      <c r="HA132" s="166">
        <f t="shared" ca="1" si="309"/>
        <v>0</v>
      </c>
      <c r="HB132" s="245">
        <f t="shared" ca="1" si="310"/>
        <v>1</v>
      </c>
      <c r="HC132" s="166">
        <f t="shared" ca="1" si="311"/>
        <v>0</v>
      </c>
      <c r="HD132" s="167">
        <f t="shared" ca="1" si="227"/>
        <v>0</v>
      </c>
      <c r="HE132" s="168">
        <f t="shared" ca="1" si="228"/>
        <v>0</v>
      </c>
      <c r="HF132" s="169">
        <f t="shared" ca="1" si="229"/>
        <v>0</v>
      </c>
      <c r="HG132" s="170" t="str">
        <f t="shared" ca="1" si="312"/>
        <v/>
      </c>
      <c r="HH132" s="171">
        <f t="shared" ca="1" si="313"/>
        <v>0</v>
      </c>
      <c r="HI132" s="246" t="str">
        <f t="shared" ca="1" si="314"/>
        <v/>
      </c>
      <c r="HJ132" s="221">
        <f t="shared" ca="1" si="315"/>
        <v>0</v>
      </c>
      <c r="HK132" s="249">
        <f t="shared" ca="1" si="316"/>
        <v>1</v>
      </c>
      <c r="HL132" s="197">
        <f t="shared" ca="1" si="317"/>
        <v>0</v>
      </c>
      <c r="HN132" s="162" t="str">
        <f t="shared" ca="1" si="339"/>
        <v/>
      </c>
      <c r="HO132" s="161" t="str">
        <f t="shared" ca="1" si="339"/>
        <v/>
      </c>
      <c r="HP132" s="161" t="str">
        <f t="shared" ca="1" si="339"/>
        <v/>
      </c>
      <c r="HQ132" s="161" t="str">
        <f t="shared" ca="1" si="339"/>
        <v/>
      </c>
      <c r="HR132" s="161" t="str">
        <f t="shared" ca="1" si="339"/>
        <v/>
      </c>
      <c r="HS132" s="161" t="str">
        <f t="shared" ca="1" si="339"/>
        <v/>
      </c>
      <c r="HT132" s="161" t="str">
        <f t="shared" ca="1" si="340"/>
        <v/>
      </c>
      <c r="HU132" s="161" t="str">
        <f t="shared" ca="1" si="340"/>
        <v/>
      </c>
      <c r="HV132" s="161" t="str">
        <f t="shared" ca="1" si="340"/>
        <v/>
      </c>
      <c r="HW132" s="161" t="str">
        <f t="shared" ca="1" si="340"/>
        <v/>
      </c>
      <c r="HX132" s="161" t="str">
        <f t="shared" ca="1" si="340"/>
        <v/>
      </c>
      <c r="HY132" s="161" t="str">
        <f t="shared" ca="1" si="340"/>
        <v/>
      </c>
      <c r="HZ132" s="161">
        <f t="shared" ca="1" si="318"/>
        <v>0</v>
      </c>
      <c r="IA132" s="244">
        <f t="shared" ca="1" si="319"/>
        <v>0</v>
      </c>
    </row>
    <row r="133" spans="2:235">
      <c r="B133" s="129">
        <v>119</v>
      </c>
      <c r="C133" s="287"/>
      <c r="D133" s="288"/>
      <c r="E133" s="293"/>
      <c r="F133" s="294"/>
      <c r="G133" s="18"/>
      <c r="H133" s="3"/>
      <c r="I133" s="3"/>
      <c r="J133" s="4"/>
      <c r="K133" s="295"/>
      <c r="L133" s="296"/>
      <c r="M133" s="208"/>
      <c r="N133" s="19"/>
      <c r="O133" s="11"/>
      <c r="P133" s="19"/>
      <c r="Q133" s="11"/>
      <c r="R133" s="3"/>
      <c r="S133" s="5"/>
      <c r="T133" s="6"/>
      <c r="U133" s="1"/>
      <c r="V133" s="8"/>
      <c r="W133" s="2"/>
      <c r="X133" s="8"/>
      <c r="Y133" s="9"/>
      <c r="Z133" s="10"/>
      <c r="AA133" s="9"/>
      <c r="AB133" s="10"/>
      <c r="AC133" s="9"/>
      <c r="AD133" s="10"/>
      <c r="AE133" s="9"/>
      <c r="AF133" s="10"/>
      <c r="AG133" s="9"/>
      <c r="AH133" s="10"/>
      <c r="AI133" s="9"/>
      <c r="AJ133" s="15"/>
      <c r="AK133" s="16"/>
      <c r="AL133" s="15"/>
      <c r="AM133" s="16"/>
      <c r="AN133" s="15"/>
      <c r="AO133" s="16"/>
      <c r="AP133" s="15"/>
      <c r="AQ133" s="16"/>
      <c r="AR133" s="15"/>
      <c r="AS133" s="16"/>
      <c r="AT133" s="15"/>
      <c r="AU133" s="16"/>
      <c r="AV133" s="216"/>
      <c r="AW133" s="210"/>
      <c r="AX133" s="12"/>
      <c r="AY133" s="19"/>
      <c r="AZ133" s="226"/>
      <c r="BA133" s="211"/>
      <c r="BB133" s="214" t="str">
        <f t="shared" ca="1" si="182"/>
        <v/>
      </c>
      <c r="BC133" s="209"/>
      <c r="BD133" s="209"/>
      <c r="BE133" s="130">
        <f t="shared" ca="1" si="232"/>
        <v>0</v>
      </c>
      <c r="BF133" s="131"/>
      <c r="BG133" s="132" t="str">
        <f t="shared" ca="1" si="233"/>
        <v>○</v>
      </c>
      <c r="BH133" s="132" t="str">
        <f t="shared" ca="1" si="234"/>
        <v/>
      </c>
      <c r="BI133" s="132"/>
      <c r="BJ133" s="132" t="str">
        <f t="shared" ca="1" si="235"/>
        <v/>
      </c>
      <c r="BK133" s="132" t="str">
        <f t="shared" ca="1" si="236"/>
        <v>○</v>
      </c>
      <c r="BL133" s="132"/>
      <c r="BM133" s="132"/>
      <c r="BN133" s="132" t="str">
        <f t="shared" ca="1" si="237"/>
        <v/>
      </c>
      <c r="BO133" s="132" t="str">
        <f t="shared" ca="1" si="238"/>
        <v>○</v>
      </c>
      <c r="BP133" s="132" t="str">
        <f t="shared" ca="1" si="239"/>
        <v/>
      </c>
      <c r="BQ133" s="132"/>
      <c r="BR133" s="172"/>
      <c r="BS133" s="174"/>
      <c r="BT133" s="174"/>
      <c r="BU133" s="174"/>
      <c r="BV133" s="174"/>
      <c r="BW133" s="174"/>
      <c r="BX133" s="174"/>
      <c r="BY133" s="174"/>
      <c r="BZ133" s="174"/>
      <c r="CA133" s="174"/>
      <c r="CB133" s="174"/>
      <c r="CC133" s="174"/>
      <c r="CD133" s="174"/>
      <c r="CE133" s="175"/>
      <c r="CF133" s="26">
        <v>132</v>
      </c>
      <c r="CG133" s="136">
        <f t="shared" ca="1" si="240"/>
        <v>119</v>
      </c>
      <c r="CH133" s="289">
        <f t="shared" ca="1" si="241"/>
        <v>0</v>
      </c>
      <c r="CI133" s="290"/>
      <c r="CJ133" s="291">
        <f t="shared" ca="1" si="242"/>
        <v>0</v>
      </c>
      <c r="CK133" s="292"/>
      <c r="CL133" s="137">
        <f t="shared" ca="1" si="243"/>
        <v>0</v>
      </c>
      <c r="CM133" s="136">
        <f t="shared" ca="1" si="244"/>
        <v>0</v>
      </c>
      <c r="CN133" s="138">
        <f t="shared" ca="1" si="245"/>
        <v>0</v>
      </c>
      <c r="CO133" s="139">
        <f t="shared" ca="1" si="246"/>
        <v>0</v>
      </c>
      <c r="CP133" s="289">
        <f t="shared" ca="1" si="247"/>
        <v>0</v>
      </c>
      <c r="CQ133" s="290"/>
      <c r="CR133" s="241">
        <f t="shared" ca="1" si="248"/>
        <v>1</v>
      </c>
      <c r="CS133" s="140">
        <f t="shared" ca="1" si="249"/>
        <v>0</v>
      </c>
      <c r="CT133" s="256">
        <f t="shared" ca="1" si="321"/>
        <v>12</v>
      </c>
      <c r="CU133" s="141">
        <f t="shared" ca="1" si="250"/>
        <v>0</v>
      </c>
      <c r="CV133" s="142">
        <f t="shared" ca="1" si="251"/>
        <v>0</v>
      </c>
      <c r="CW133" s="143">
        <f t="shared" ca="1" si="252"/>
        <v>0</v>
      </c>
      <c r="CX133" s="143">
        <f t="shared" ca="1" si="322"/>
        <v>0</v>
      </c>
      <c r="CY133" s="257">
        <f t="shared" ca="1" si="253"/>
        <v>0</v>
      </c>
      <c r="CZ133" s="136">
        <f t="shared" ca="1" si="254"/>
        <v>0</v>
      </c>
      <c r="DA133" s="144">
        <f t="shared" ca="1" si="255"/>
        <v>0</v>
      </c>
      <c r="DB133" s="143">
        <f t="shared" ca="1" si="256"/>
        <v>0</v>
      </c>
      <c r="DC133" s="143">
        <f t="shared" ca="1" si="257"/>
        <v>0</v>
      </c>
      <c r="DD133" s="136">
        <f t="shared" ca="1" si="258"/>
        <v>0</v>
      </c>
      <c r="DE133" s="242">
        <f t="shared" ca="1" si="259"/>
        <v>0</v>
      </c>
      <c r="DF133" s="136">
        <f t="shared" ca="1" si="260"/>
        <v>0</v>
      </c>
      <c r="DG133" s="145">
        <f t="shared" ca="1" si="261"/>
        <v>0</v>
      </c>
      <c r="DH133" s="146">
        <f t="shared" ca="1" si="262"/>
        <v>0</v>
      </c>
      <c r="DI133" s="242">
        <f t="shared" ca="1" si="263"/>
        <v>0</v>
      </c>
      <c r="DJ133" s="147"/>
      <c r="DK133" s="148">
        <f t="shared" ca="1" si="264"/>
        <v>0</v>
      </c>
      <c r="DL133" s="148">
        <f t="shared" ca="1" si="265"/>
        <v>0</v>
      </c>
      <c r="DM133" s="149">
        <f t="shared" ca="1" si="266"/>
        <v>0</v>
      </c>
      <c r="DN133" s="150">
        <f t="shared" ca="1" si="267"/>
        <v>1</v>
      </c>
      <c r="DO133" s="147"/>
      <c r="DP133" s="151">
        <f t="shared" ca="1" si="268"/>
        <v>0</v>
      </c>
      <c r="DQ133" s="152">
        <f t="shared" ca="1" si="269"/>
        <v>0</v>
      </c>
      <c r="DR133" s="152">
        <f t="shared" ca="1" si="185"/>
        <v>0</v>
      </c>
      <c r="DS133" s="152" t="str">
        <f t="shared" ca="1" si="323"/>
        <v/>
      </c>
      <c r="DT133" s="152">
        <f t="shared" ca="1" si="324"/>
        <v>0</v>
      </c>
      <c r="DU133" s="152" t="str">
        <f t="shared" ca="1" si="188"/>
        <v/>
      </c>
      <c r="DV133" s="153"/>
      <c r="DW133" s="151">
        <f t="shared" ca="1" si="189"/>
        <v>0</v>
      </c>
      <c r="DX133" s="145">
        <f t="shared" ca="1" si="190"/>
        <v>0</v>
      </c>
      <c r="DY133" s="145">
        <f t="shared" ca="1" si="191"/>
        <v>0</v>
      </c>
      <c r="DZ133" s="145">
        <f t="shared" ca="1" si="192"/>
        <v>0</v>
      </c>
      <c r="EA133" s="145">
        <f t="shared" ca="1" si="193"/>
        <v>0</v>
      </c>
      <c r="EB133" s="145">
        <f t="shared" ca="1" si="194"/>
        <v>0</v>
      </c>
      <c r="EC133" s="145">
        <f t="shared" ca="1" si="195"/>
        <v>0</v>
      </c>
      <c r="ED133" s="145">
        <f t="shared" ca="1" si="196"/>
        <v>0</v>
      </c>
      <c r="EE133" s="145">
        <f t="shared" ca="1" si="197"/>
        <v>0</v>
      </c>
      <c r="EF133" s="145">
        <f t="shared" ca="1" si="198"/>
        <v>0</v>
      </c>
      <c r="EG133" s="145">
        <f t="shared" ca="1" si="199"/>
        <v>0</v>
      </c>
      <c r="EH133" s="145">
        <f t="shared" ca="1" si="200"/>
        <v>0</v>
      </c>
      <c r="EI133" s="152">
        <f t="shared" ca="1" si="270"/>
        <v>0</v>
      </c>
      <c r="EJ133" s="152">
        <f t="shared" ca="1" si="271"/>
        <v>0</v>
      </c>
      <c r="EK133" s="152">
        <f t="shared" ca="1" si="272"/>
        <v>0</v>
      </c>
      <c r="EL133" s="152">
        <f t="shared" ca="1" si="273"/>
        <v>0</v>
      </c>
      <c r="EM133" s="152">
        <f t="shared" ca="1" si="274"/>
        <v>0</v>
      </c>
      <c r="EN133" s="152">
        <f t="shared" ca="1" si="275"/>
        <v>0</v>
      </c>
      <c r="EO133" s="152">
        <f t="shared" ca="1" si="276"/>
        <v>0</v>
      </c>
      <c r="EP133" s="152">
        <f t="shared" ca="1" si="277"/>
        <v>0</v>
      </c>
      <c r="EQ133" s="152">
        <f t="shared" ca="1" si="278"/>
        <v>0</v>
      </c>
      <c r="ER133" s="152">
        <f t="shared" ca="1" si="279"/>
        <v>0</v>
      </c>
      <c r="ES133" s="152">
        <f t="shared" ca="1" si="280"/>
        <v>0</v>
      </c>
      <c r="ET133" s="152">
        <f t="shared" ca="1" si="281"/>
        <v>0</v>
      </c>
      <c r="EU133" s="154">
        <f t="shared" ca="1" si="325"/>
        <v>0</v>
      </c>
      <c r="EV133" s="152" t="str">
        <f t="shared" ca="1" si="326"/>
        <v/>
      </c>
      <c r="EW133" s="152" t="str">
        <f t="shared" ca="1" si="327"/>
        <v/>
      </c>
      <c r="EX133" s="152" t="str">
        <f t="shared" ca="1" si="328"/>
        <v/>
      </c>
      <c r="EY133" s="152" t="str">
        <f t="shared" ca="1" si="329"/>
        <v/>
      </c>
      <c r="EZ133" s="152" t="str">
        <f t="shared" ca="1" si="330"/>
        <v/>
      </c>
      <c r="FA133" s="152" t="str">
        <f t="shared" ca="1" si="331"/>
        <v/>
      </c>
      <c r="FB133" s="152" t="str">
        <f t="shared" ca="1" si="332"/>
        <v/>
      </c>
      <c r="FC133" s="152" t="str">
        <f t="shared" ca="1" si="333"/>
        <v/>
      </c>
      <c r="FD133" s="152" t="str">
        <f t="shared" ca="1" si="334"/>
        <v/>
      </c>
      <c r="FE133" s="152" t="str">
        <f t="shared" ca="1" si="335"/>
        <v/>
      </c>
      <c r="FF133" s="152" t="str">
        <f t="shared" ca="1" si="336"/>
        <v/>
      </c>
      <c r="FG133" s="152" t="str">
        <f t="shared" ca="1" si="337"/>
        <v/>
      </c>
      <c r="FH133" s="154">
        <f t="shared" ca="1" si="320"/>
        <v>0</v>
      </c>
      <c r="FI133" s="152">
        <f t="shared" ca="1" si="338"/>
        <v>0</v>
      </c>
      <c r="FJ133" s="153"/>
      <c r="FK133" s="152">
        <f t="shared" ca="1" si="282"/>
        <v>0</v>
      </c>
      <c r="FL133" s="152">
        <f t="shared" ca="1" si="283"/>
        <v>0</v>
      </c>
      <c r="FM133" s="152">
        <f t="shared" ca="1" si="284"/>
        <v>0</v>
      </c>
      <c r="FN133" s="152">
        <f t="shared" ca="1" si="285"/>
        <v>0</v>
      </c>
      <c r="FO133" s="153"/>
      <c r="FP133" s="158" t="str">
        <f t="shared" ca="1" si="286"/>
        <v/>
      </c>
      <c r="FQ133" s="243" t="str">
        <f t="shared" ca="1" si="287"/>
        <v/>
      </c>
      <c r="FR133" s="159" t="str">
        <f t="shared" ca="1" si="288"/>
        <v/>
      </c>
      <c r="FS133" s="160"/>
      <c r="FT133" s="161">
        <f t="shared" ca="1" si="289"/>
        <v>0</v>
      </c>
      <c r="FU133" s="162">
        <f t="shared" ca="1" si="290"/>
        <v>0</v>
      </c>
      <c r="FV133" s="162">
        <f t="shared" ca="1" si="291"/>
        <v>0</v>
      </c>
      <c r="FW133" s="162">
        <f t="shared" ca="1" si="292"/>
        <v>0</v>
      </c>
      <c r="FX133" s="162">
        <f t="shared" ca="1" si="293"/>
        <v>0</v>
      </c>
      <c r="FY133" s="162">
        <f t="shared" ca="1" si="294"/>
        <v>0</v>
      </c>
      <c r="FZ133" s="162">
        <f t="shared" ca="1" si="295"/>
        <v>0</v>
      </c>
      <c r="GA133" s="162">
        <f t="shared" ca="1" si="296"/>
        <v>0</v>
      </c>
      <c r="GB133" s="162">
        <f t="shared" ca="1" si="297"/>
        <v>0</v>
      </c>
      <c r="GC133" s="162">
        <f t="shared" ca="1" si="298"/>
        <v>0</v>
      </c>
      <c r="GD133" s="162">
        <f t="shared" ca="1" si="299"/>
        <v>0</v>
      </c>
      <c r="GE133" s="162">
        <f t="shared" ca="1" si="300"/>
        <v>0</v>
      </c>
      <c r="GF133" s="162">
        <f t="shared" ca="1" si="301"/>
        <v>0</v>
      </c>
      <c r="GG133" s="161">
        <f t="shared" ca="1" si="302"/>
        <v>0</v>
      </c>
      <c r="GH133" s="161">
        <f t="shared" ca="1" si="303"/>
        <v>0</v>
      </c>
      <c r="GI133" s="161">
        <f t="shared" ca="1" si="304"/>
        <v>0</v>
      </c>
      <c r="GJ133" s="161">
        <f t="shared" ca="1" si="305"/>
        <v>0</v>
      </c>
      <c r="GK133" s="161">
        <f t="shared" ca="1" si="306"/>
        <v>0</v>
      </c>
      <c r="GL133" s="157"/>
      <c r="GM133" s="163">
        <f t="shared" ca="1" si="215"/>
        <v>0</v>
      </c>
      <c r="GN133" s="163">
        <f t="shared" ca="1" si="216"/>
        <v>0</v>
      </c>
      <c r="GO133" s="163">
        <f t="shared" ca="1" si="217"/>
        <v>0</v>
      </c>
      <c r="GP133" s="163">
        <f t="shared" ca="1" si="218"/>
        <v>0</v>
      </c>
      <c r="GQ133" s="163">
        <f t="shared" ca="1" si="219"/>
        <v>0</v>
      </c>
      <c r="GR133" s="163">
        <f t="shared" ca="1" si="220"/>
        <v>0</v>
      </c>
      <c r="GS133" s="163">
        <f t="shared" ca="1" si="221"/>
        <v>0</v>
      </c>
      <c r="GT133" s="163">
        <f t="shared" ca="1" si="222"/>
        <v>0</v>
      </c>
      <c r="GU133" s="163">
        <f t="shared" ca="1" si="223"/>
        <v>0</v>
      </c>
      <c r="GV133" s="163">
        <f t="shared" ca="1" si="224"/>
        <v>0</v>
      </c>
      <c r="GW133" s="163">
        <f t="shared" ca="1" si="225"/>
        <v>0</v>
      </c>
      <c r="GX133" s="164">
        <f t="shared" ca="1" si="226"/>
        <v>0</v>
      </c>
      <c r="GY133" s="165">
        <f t="shared" ca="1" si="307"/>
        <v>0</v>
      </c>
      <c r="GZ133" s="165">
        <f t="shared" ca="1" si="308"/>
        <v>0</v>
      </c>
      <c r="HA133" s="166">
        <f t="shared" ca="1" si="309"/>
        <v>0</v>
      </c>
      <c r="HB133" s="245">
        <f t="shared" ca="1" si="310"/>
        <v>1</v>
      </c>
      <c r="HC133" s="166">
        <f t="shared" ca="1" si="311"/>
        <v>0</v>
      </c>
      <c r="HD133" s="167">
        <f t="shared" ca="1" si="227"/>
        <v>0</v>
      </c>
      <c r="HE133" s="168">
        <f t="shared" ca="1" si="228"/>
        <v>0</v>
      </c>
      <c r="HF133" s="169">
        <f t="shared" ca="1" si="229"/>
        <v>0</v>
      </c>
      <c r="HG133" s="170" t="str">
        <f t="shared" ca="1" si="312"/>
        <v/>
      </c>
      <c r="HH133" s="171">
        <f t="shared" ca="1" si="313"/>
        <v>0</v>
      </c>
      <c r="HI133" s="246" t="str">
        <f t="shared" ca="1" si="314"/>
        <v/>
      </c>
      <c r="HJ133" s="221">
        <f t="shared" ca="1" si="315"/>
        <v>0</v>
      </c>
      <c r="HK133" s="249">
        <f t="shared" ca="1" si="316"/>
        <v>1</v>
      </c>
      <c r="HL133" s="197">
        <f t="shared" ca="1" si="317"/>
        <v>0</v>
      </c>
      <c r="HN133" s="162" t="str">
        <f t="shared" ca="1" si="339"/>
        <v/>
      </c>
      <c r="HO133" s="161" t="str">
        <f t="shared" ca="1" si="339"/>
        <v/>
      </c>
      <c r="HP133" s="161" t="str">
        <f t="shared" ca="1" si="339"/>
        <v/>
      </c>
      <c r="HQ133" s="161" t="str">
        <f t="shared" ca="1" si="339"/>
        <v/>
      </c>
      <c r="HR133" s="161" t="str">
        <f t="shared" ca="1" si="339"/>
        <v/>
      </c>
      <c r="HS133" s="161" t="str">
        <f t="shared" ca="1" si="339"/>
        <v/>
      </c>
      <c r="HT133" s="161" t="str">
        <f t="shared" ca="1" si="340"/>
        <v/>
      </c>
      <c r="HU133" s="161" t="str">
        <f t="shared" ca="1" si="340"/>
        <v/>
      </c>
      <c r="HV133" s="161" t="str">
        <f t="shared" ca="1" si="340"/>
        <v/>
      </c>
      <c r="HW133" s="161" t="str">
        <f t="shared" ca="1" si="340"/>
        <v/>
      </c>
      <c r="HX133" s="161" t="str">
        <f t="shared" ca="1" si="340"/>
        <v/>
      </c>
      <c r="HY133" s="161" t="str">
        <f t="shared" ca="1" si="340"/>
        <v/>
      </c>
      <c r="HZ133" s="161">
        <f t="shared" ca="1" si="318"/>
        <v>0</v>
      </c>
      <c r="IA133" s="244">
        <f t="shared" ca="1" si="319"/>
        <v>0</v>
      </c>
    </row>
    <row r="134" spans="2:235">
      <c r="B134" s="129">
        <v>120</v>
      </c>
      <c r="C134" s="287"/>
      <c r="D134" s="288"/>
      <c r="E134" s="293"/>
      <c r="F134" s="294"/>
      <c r="G134" s="18"/>
      <c r="H134" s="3"/>
      <c r="I134" s="3"/>
      <c r="J134" s="4"/>
      <c r="K134" s="287"/>
      <c r="L134" s="288"/>
      <c r="M134" s="208"/>
      <c r="N134" s="19"/>
      <c r="O134" s="11"/>
      <c r="P134" s="19"/>
      <c r="Q134" s="11"/>
      <c r="R134" s="3"/>
      <c r="S134" s="5"/>
      <c r="T134" s="6"/>
      <c r="U134" s="1"/>
      <c r="V134" s="8"/>
      <c r="W134" s="2"/>
      <c r="X134" s="8"/>
      <c r="Y134" s="9"/>
      <c r="Z134" s="10"/>
      <c r="AA134" s="9"/>
      <c r="AB134" s="10"/>
      <c r="AC134" s="9"/>
      <c r="AD134" s="10"/>
      <c r="AE134" s="9"/>
      <c r="AF134" s="10"/>
      <c r="AG134" s="9"/>
      <c r="AH134" s="10"/>
      <c r="AI134" s="9"/>
      <c r="AJ134" s="15"/>
      <c r="AK134" s="16"/>
      <c r="AL134" s="15"/>
      <c r="AM134" s="16"/>
      <c r="AN134" s="15"/>
      <c r="AO134" s="16"/>
      <c r="AP134" s="15"/>
      <c r="AQ134" s="16"/>
      <c r="AR134" s="15"/>
      <c r="AS134" s="16"/>
      <c r="AT134" s="15"/>
      <c r="AU134" s="16"/>
      <c r="AV134" s="216"/>
      <c r="AW134" s="210"/>
      <c r="AX134" s="12"/>
      <c r="AY134" s="19"/>
      <c r="AZ134" s="226"/>
      <c r="BA134" s="211"/>
      <c r="BB134" s="214" t="str">
        <f t="shared" ca="1" si="182"/>
        <v/>
      </c>
      <c r="BC134" s="209"/>
      <c r="BD134" s="209"/>
      <c r="BE134" s="130">
        <f t="shared" ca="1" si="232"/>
        <v>0</v>
      </c>
      <c r="BF134" s="131"/>
      <c r="BG134" s="132" t="str">
        <f t="shared" ca="1" si="233"/>
        <v>○</v>
      </c>
      <c r="BH134" s="132" t="str">
        <f t="shared" ca="1" si="234"/>
        <v/>
      </c>
      <c r="BI134" s="132"/>
      <c r="BJ134" s="132" t="str">
        <f t="shared" ca="1" si="235"/>
        <v/>
      </c>
      <c r="BK134" s="132" t="str">
        <f t="shared" ca="1" si="236"/>
        <v>○</v>
      </c>
      <c r="BL134" s="132"/>
      <c r="BM134" s="132"/>
      <c r="BN134" s="132" t="str">
        <f t="shared" ca="1" si="237"/>
        <v/>
      </c>
      <c r="BO134" s="132" t="str">
        <f t="shared" ca="1" si="238"/>
        <v>○</v>
      </c>
      <c r="BP134" s="132" t="str">
        <f t="shared" ca="1" si="239"/>
        <v/>
      </c>
      <c r="BQ134" s="132"/>
      <c r="BR134" s="172"/>
      <c r="BS134" s="174"/>
      <c r="BT134" s="174"/>
      <c r="BU134" s="174"/>
      <c r="BV134" s="174"/>
      <c r="BW134" s="174"/>
      <c r="BX134" s="174"/>
      <c r="BY134" s="174"/>
      <c r="BZ134" s="174"/>
      <c r="CA134" s="174"/>
      <c r="CB134" s="174"/>
      <c r="CC134" s="174"/>
      <c r="CD134" s="174"/>
      <c r="CE134" s="175"/>
      <c r="CF134" s="26">
        <v>133</v>
      </c>
      <c r="CG134" s="136">
        <f t="shared" ca="1" si="240"/>
        <v>120</v>
      </c>
      <c r="CH134" s="289">
        <f t="shared" ca="1" si="241"/>
        <v>0</v>
      </c>
      <c r="CI134" s="290"/>
      <c r="CJ134" s="291">
        <f t="shared" ca="1" si="242"/>
        <v>0</v>
      </c>
      <c r="CK134" s="292"/>
      <c r="CL134" s="137">
        <f t="shared" ca="1" si="243"/>
        <v>0</v>
      </c>
      <c r="CM134" s="136">
        <f t="shared" ca="1" si="244"/>
        <v>0</v>
      </c>
      <c r="CN134" s="138">
        <f t="shared" ca="1" si="245"/>
        <v>0</v>
      </c>
      <c r="CO134" s="139">
        <f t="shared" ca="1" si="246"/>
        <v>0</v>
      </c>
      <c r="CP134" s="289">
        <f t="shared" ca="1" si="247"/>
        <v>0</v>
      </c>
      <c r="CQ134" s="290"/>
      <c r="CR134" s="241">
        <f t="shared" ca="1" si="248"/>
        <v>1</v>
      </c>
      <c r="CS134" s="140">
        <f t="shared" ca="1" si="249"/>
        <v>0</v>
      </c>
      <c r="CT134" s="256">
        <f t="shared" ca="1" si="321"/>
        <v>12</v>
      </c>
      <c r="CU134" s="141">
        <f t="shared" ca="1" si="250"/>
        <v>0</v>
      </c>
      <c r="CV134" s="142">
        <f t="shared" ca="1" si="251"/>
        <v>0</v>
      </c>
      <c r="CW134" s="143">
        <f t="shared" ca="1" si="252"/>
        <v>0</v>
      </c>
      <c r="CX134" s="143">
        <f t="shared" ca="1" si="322"/>
        <v>0</v>
      </c>
      <c r="CY134" s="257">
        <f t="shared" ca="1" si="253"/>
        <v>0</v>
      </c>
      <c r="CZ134" s="136">
        <f t="shared" ca="1" si="254"/>
        <v>0</v>
      </c>
      <c r="DA134" s="144">
        <f t="shared" ca="1" si="255"/>
        <v>0</v>
      </c>
      <c r="DB134" s="143">
        <f t="shared" ca="1" si="256"/>
        <v>0</v>
      </c>
      <c r="DC134" s="143">
        <f t="shared" ca="1" si="257"/>
        <v>0</v>
      </c>
      <c r="DD134" s="136">
        <f t="shared" ca="1" si="258"/>
        <v>0</v>
      </c>
      <c r="DE134" s="242">
        <f t="shared" ca="1" si="259"/>
        <v>0</v>
      </c>
      <c r="DF134" s="136">
        <f t="shared" ca="1" si="260"/>
        <v>0</v>
      </c>
      <c r="DG134" s="145">
        <f t="shared" ca="1" si="261"/>
        <v>0</v>
      </c>
      <c r="DH134" s="146">
        <f t="shared" ca="1" si="262"/>
        <v>0</v>
      </c>
      <c r="DI134" s="242">
        <f t="shared" ca="1" si="263"/>
        <v>0</v>
      </c>
      <c r="DJ134" s="147"/>
      <c r="DK134" s="148">
        <f t="shared" ca="1" si="264"/>
        <v>0</v>
      </c>
      <c r="DL134" s="148">
        <f t="shared" ca="1" si="265"/>
        <v>0</v>
      </c>
      <c r="DM134" s="149">
        <f t="shared" ca="1" si="266"/>
        <v>0</v>
      </c>
      <c r="DN134" s="150">
        <f t="shared" ca="1" si="267"/>
        <v>1</v>
      </c>
      <c r="DO134" s="147"/>
      <c r="DP134" s="151">
        <f t="shared" ca="1" si="268"/>
        <v>0</v>
      </c>
      <c r="DQ134" s="152">
        <f t="shared" ca="1" si="269"/>
        <v>0</v>
      </c>
      <c r="DR134" s="152">
        <f t="shared" ca="1" si="185"/>
        <v>0</v>
      </c>
      <c r="DS134" s="152" t="str">
        <f t="shared" ca="1" si="323"/>
        <v/>
      </c>
      <c r="DT134" s="152">
        <f t="shared" ca="1" si="324"/>
        <v>0</v>
      </c>
      <c r="DU134" s="152" t="str">
        <f t="shared" ca="1" si="188"/>
        <v/>
      </c>
      <c r="DV134" s="153"/>
      <c r="DW134" s="151">
        <f t="shared" ca="1" si="189"/>
        <v>0</v>
      </c>
      <c r="DX134" s="145">
        <f t="shared" ca="1" si="190"/>
        <v>0</v>
      </c>
      <c r="DY134" s="145">
        <f t="shared" ca="1" si="191"/>
        <v>0</v>
      </c>
      <c r="DZ134" s="145">
        <f t="shared" ca="1" si="192"/>
        <v>0</v>
      </c>
      <c r="EA134" s="145">
        <f t="shared" ca="1" si="193"/>
        <v>0</v>
      </c>
      <c r="EB134" s="145">
        <f t="shared" ca="1" si="194"/>
        <v>0</v>
      </c>
      <c r="EC134" s="145">
        <f t="shared" ca="1" si="195"/>
        <v>0</v>
      </c>
      <c r="ED134" s="145">
        <f t="shared" ca="1" si="196"/>
        <v>0</v>
      </c>
      <c r="EE134" s="145">
        <f t="shared" ca="1" si="197"/>
        <v>0</v>
      </c>
      <c r="EF134" s="145">
        <f t="shared" ca="1" si="198"/>
        <v>0</v>
      </c>
      <c r="EG134" s="145">
        <f t="shared" ca="1" si="199"/>
        <v>0</v>
      </c>
      <c r="EH134" s="145">
        <f t="shared" ca="1" si="200"/>
        <v>0</v>
      </c>
      <c r="EI134" s="152">
        <f t="shared" ca="1" si="270"/>
        <v>0</v>
      </c>
      <c r="EJ134" s="152">
        <f t="shared" ca="1" si="271"/>
        <v>0</v>
      </c>
      <c r="EK134" s="152">
        <f t="shared" ca="1" si="272"/>
        <v>0</v>
      </c>
      <c r="EL134" s="152">
        <f t="shared" ca="1" si="273"/>
        <v>0</v>
      </c>
      <c r="EM134" s="152">
        <f t="shared" ca="1" si="274"/>
        <v>0</v>
      </c>
      <c r="EN134" s="152">
        <f t="shared" ca="1" si="275"/>
        <v>0</v>
      </c>
      <c r="EO134" s="152">
        <f t="shared" ca="1" si="276"/>
        <v>0</v>
      </c>
      <c r="EP134" s="152">
        <f t="shared" ca="1" si="277"/>
        <v>0</v>
      </c>
      <c r="EQ134" s="152">
        <f t="shared" ca="1" si="278"/>
        <v>0</v>
      </c>
      <c r="ER134" s="152">
        <f t="shared" ca="1" si="279"/>
        <v>0</v>
      </c>
      <c r="ES134" s="152">
        <f t="shared" ca="1" si="280"/>
        <v>0</v>
      </c>
      <c r="ET134" s="152">
        <f t="shared" ca="1" si="281"/>
        <v>0</v>
      </c>
      <c r="EU134" s="154">
        <f t="shared" ca="1" si="325"/>
        <v>0</v>
      </c>
      <c r="EV134" s="152" t="str">
        <f t="shared" ca="1" si="326"/>
        <v/>
      </c>
      <c r="EW134" s="152" t="str">
        <f t="shared" ca="1" si="327"/>
        <v/>
      </c>
      <c r="EX134" s="152" t="str">
        <f t="shared" ca="1" si="328"/>
        <v/>
      </c>
      <c r="EY134" s="152" t="str">
        <f t="shared" ca="1" si="329"/>
        <v/>
      </c>
      <c r="EZ134" s="152" t="str">
        <f t="shared" ca="1" si="330"/>
        <v/>
      </c>
      <c r="FA134" s="152" t="str">
        <f t="shared" ca="1" si="331"/>
        <v/>
      </c>
      <c r="FB134" s="152" t="str">
        <f t="shared" ca="1" si="332"/>
        <v/>
      </c>
      <c r="FC134" s="152" t="str">
        <f t="shared" ca="1" si="333"/>
        <v/>
      </c>
      <c r="FD134" s="152" t="str">
        <f t="shared" ca="1" si="334"/>
        <v/>
      </c>
      <c r="FE134" s="152" t="str">
        <f t="shared" ca="1" si="335"/>
        <v/>
      </c>
      <c r="FF134" s="152" t="str">
        <f t="shared" ca="1" si="336"/>
        <v/>
      </c>
      <c r="FG134" s="152" t="str">
        <f t="shared" ca="1" si="337"/>
        <v/>
      </c>
      <c r="FH134" s="154">
        <f t="shared" ca="1" si="320"/>
        <v>0</v>
      </c>
      <c r="FI134" s="152">
        <f t="shared" ca="1" si="338"/>
        <v>0</v>
      </c>
      <c r="FJ134" s="153"/>
      <c r="FK134" s="152">
        <f t="shared" ca="1" si="282"/>
        <v>0</v>
      </c>
      <c r="FL134" s="152">
        <f t="shared" ca="1" si="283"/>
        <v>0</v>
      </c>
      <c r="FM134" s="152">
        <f t="shared" ca="1" si="284"/>
        <v>0</v>
      </c>
      <c r="FN134" s="152">
        <f t="shared" ca="1" si="285"/>
        <v>0</v>
      </c>
      <c r="FO134" s="153"/>
      <c r="FP134" s="158" t="str">
        <f t="shared" ca="1" si="286"/>
        <v/>
      </c>
      <c r="FQ134" s="243" t="str">
        <f t="shared" ca="1" si="287"/>
        <v/>
      </c>
      <c r="FR134" s="159" t="str">
        <f t="shared" ca="1" si="288"/>
        <v/>
      </c>
      <c r="FS134" s="160"/>
      <c r="FT134" s="161">
        <f t="shared" ca="1" si="289"/>
        <v>0</v>
      </c>
      <c r="FU134" s="162">
        <f t="shared" ca="1" si="290"/>
        <v>0</v>
      </c>
      <c r="FV134" s="162">
        <f t="shared" ca="1" si="291"/>
        <v>0</v>
      </c>
      <c r="FW134" s="162">
        <f t="shared" ca="1" si="292"/>
        <v>0</v>
      </c>
      <c r="FX134" s="162">
        <f t="shared" ca="1" si="293"/>
        <v>0</v>
      </c>
      <c r="FY134" s="162">
        <f t="shared" ca="1" si="294"/>
        <v>0</v>
      </c>
      <c r="FZ134" s="162">
        <f t="shared" ca="1" si="295"/>
        <v>0</v>
      </c>
      <c r="GA134" s="162">
        <f t="shared" ca="1" si="296"/>
        <v>0</v>
      </c>
      <c r="GB134" s="162">
        <f t="shared" ca="1" si="297"/>
        <v>0</v>
      </c>
      <c r="GC134" s="162">
        <f t="shared" ca="1" si="298"/>
        <v>0</v>
      </c>
      <c r="GD134" s="162">
        <f t="shared" ca="1" si="299"/>
        <v>0</v>
      </c>
      <c r="GE134" s="162">
        <f t="shared" ca="1" si="300"/>
        <v>0</v>
      </c>
      <c r="GF134" s="162">
        <f t="shared" ca="1" si="301"/>
        <v>0</v>
      </c>
      <c r="GG134" s="161">
        <f t="shared" ca="1" si="302"/>
        <v>0</v>
      </c>
      <c r="GH134" s="161">
        <f t="shared" ca="1" si="303"/>
        <v>0</v>
      </c>
      <c r="GI134" s="161">
        <f t="shared" ca="1" si="304"/>
        <v>0</v>
      </c>
      <c r="GJ134" s="161">
        <f t="shared" ca="1" si="305"/>
        <v>0</v>
      </c>
      <c r="GK134" s="161">
        <f t="shared" ca="1" si="306"/>
        <v>0</v>
      </c>
      <c r="GL134" s="157"/>
      <c r="GM134" s="163">
        <f t="shared" ca="1" si="215"/>
        <v>0</v>
      </c>
      <c r="GN134" s="163">
        <f t="shared" ca="1" si="216"/>
        <v>0</v>
      </c>
      <c r="GO134" s="163">
        <f t="shared" ca="1" si="217"/>
        <v>0</v>
      </c>
      <c r="GP134" s="163">
        <f t="shared" ca="1" si="218"/>
        <v>0</v>
      </c>
      <c r="GQ134" s="163">
        <f t="shared" ca="1" si="219"/>
        <v>0</v>
      </c>
      <c r="GR134" s="163">
        <f t="shared" ca="1" si="220"/>
        <v>0</v>
      </c>
      <c r="GS134" s="163">
        <f t="shared" ca="1" si="221"/>
        <v>0</v>
      </c>
      <c r="GT134" s="163">
        <f t="shared" ca="1" si="222"/>
        <v>0</v>
      </c>
      <c r="GU134" s="163">
        <f t="shared" ca="1" si="223"/>
        <v>0</v>
      </c>
      <c r="GV134" s="163">
        <f t="shared" ca="1" si="224"/>
        <v>0</v>
      </c>
      <c r="GW134" s="163">
        <f t="shared" ca="1" si="225"/>
        <v>0</v>
      </c>
      <c r="GX134" s="164">
        <f t="shared" ca="1" si="226"/>
        <v>0</v>
      </c>
      <c r="GY134" s="165">
        <f t="shared" ca="1" si="307"/>
        <v>0</v>
      </c>
      <c r="GZ134" s="165">
        <f t="shared" ca="1" si="308"/>
        <v>0</v>
      </c>
      <c r="HA134" s="166">
        <f t="shared" ca="1" si="309"/>
        <v>0</v>
      </c>
      <c r="HB134" s="245">
        <f t="shared" ca="1" si="310"/>
        <v>1</v>
      </c>
      <c r="HC134" s="166">
        <f t="shared" ca="1" si="311"/>
        <v>0</v>
      </c>
      <c r="HD134" s="167">
        <f t="shared" ca="1" si="227"/>
        <v>0</v>
      </c>
      <c r="HE134" s="168">
        <f t="shared" ca="1" si="228"/>
        <v>0</v>
      </c>
      <c r="HF134" s="169">
        <f t="shared" ca="1" si="229"/>
        <v>0</v>
      </c>
      <c r="HG134" s="170" t="str">
        <f t="shared" ca="1" si="312"/>
        <v/>
      </c>
      <c r="HH134" s="171">
        <f t="shared" ca="1" si="313"/>
        <v>0</v>
      </c>
      <c r="HI134" s="246" t="str">
        <f t="shared" ca="1" si="314"/>
        <v/>
      </c>
      <c r="HJ134" s="221">
        <f t="shared" ca="1" si="315"/>
        <v>0</v>
      </c>
      <c r="HK134" s="249">
        <f t="shared" ca="1" si="316"/>
        <v>1</v>
      </c>
      <c r="HL134" s="197">
        <f t="shared" ca="1" si="317"/>
        <v>0</v>
      </c>
      <c r="HN134" s="162" t="str">
        <f t="shared" ca="1" si="339"/>
        <v/>
      </c>
      <c r="HO134" s="161" t="str">
        <f t="shared" ca="1" si="339"/>
        <v/>
      </c>
      <c r="HP134" s="161" t="str">
        <f t="shared" ca="1" si="339"/>
        <v/>
      </c>
      <c r="HQ134" s="161" t="str">
        <f t="shared" ca="1" si="339"/>
        <v/>
      </c>
      <c r="HR134" s="161" t="str">
        <f t="shared" ca="1" si="339"/>
        <v/>
      </c>
      <c r="HS134" s="161" t="str">
        <f t="shared" ca="1" si="339"/>
        <v/>
      </c>
      <c r="HT134" s="161" t="str">
        <f t="shared" ca="1" si="340"/>
        <v/>
      </c>
      <c r="HU134" s="161" t="str">
        <f t="shared" ca="1" si="340"/>
        <v/>
      </c>
      <c r="HV134" s="161" t="str">
        <f t="shared" ca="1" si="340"/>
        <v/>
      </c>
      <c r="HW134" s="161" t="str">
        <f t="shared" ca="1" si="340"/>
        <v/>
      </c>
      <c r="HX134" s="161" t="str">
        <f t="shared" ca="1" si="340"/>
        <v/>
      </c>
      <c r="HY134" s="161" t="str">
        <f t="shared" ca="1" si="340"/>
        <v/>
      </c>
      <c r="HZ134" s="161">
        <f t="shared" ca="1" si="318"/>
        <v>0</v>
      </c>
      <c r="IA134" s="244">
        <f t="shared" ca="1" si="319"/>
        <v>0</v>
      </c>
    </row>
    <row r="135" spans="2:235">
      <c r="B135" s="129">
        <v>121</v>
      </c>
      <c r="C135" s="287"/>
      <c r="D135" s="288"/>
      <c r="E135" s="293"/>
      <c r="F135" s="294"/>
      <c r="G135" s="18"/>
      <c r="H135" s="3"/>
      <c r="I135" s="3"/>
      <c r="J135" s="4"/>
      <c r="K135" s="287"/>
      <c r="L135" s="288"/>
      <c r="M135" s="208"/>
      <c r="N135" s="19"/>
      <c r="O135" s="11"/>
      <c r="P135" s="19"/>
      <c r="Q135" s="11"/>
      <c r="R135" s="3"/>
      <c r="S135" s="5"/>
      <c r="T135" s="6"/>
      <c r="U135" s="1"/>
      <c r="V135" s="8"/>
      <c r="W135" s="2"/>
      <c r="X135" s="8"/>
      <c r="Y135" s="9"/>
      <c r="Z135" s="10"/>
      <c r="AA135" s="9"/>
      <c r="AB135" s="10"/>
      <c r="AC135" s="9"/>
      <c r="AD135" s="10"/>
      <c r="AE135" s="9"/>
      <c r="AF135" s="10"/>
      <c r="AG135" s="9"/>
      <c r="AH135" s="10"/>
      <c r="AI135" s="9"/>
      <c r="AJ135" s="15"/>
      <c r="AK135" s="16"/>
      <c r="AL135" s="15"/>
      <c r="AM135" s="16"/>
      <c r="AN135" s="15"/>
      <c r="AO135" s="16"/>
      <c r="AP135" s="15"/>
      <c r="AQ135" s="16"/>
      <c r="AR135" s="15"/>
      <c r="AS135" s="16"/>
      <c r="AT135" s="15"/>
      <c r="AU135" s="16"/>
      <c r="AV135" s="216"/>
      <c r="AW135" s="210"/>
      <c r="AX135" s="12"/>
      <c r="AY135" s="19"/>
      <c r="AZ135" s="226"/>
      <c r="BA135" s="211"/>
      <c r="BB135" s="214" t="str">
        <f t="shared" ca="1" si="182"/>
        <v/>
      </c>
      <c r="BC135" s="209"/>
      <c r="BD135" s="209"/>
      <c r="BE135" s="130">
        <f t="shared" ca="1" si="232"/>
        <v>0</v>
      </c>
      <c r="BF135" s="131"/>
      <c r="BG135" s="132" t="str">
        <f t="shared" ca="1" si="233"/>
        <v>○</v>
      </c>
      <c r="BH135" s="132" t="str">
        <f t="shared" ca="1" si="234"/>
        <v/>
      </c>
      <c r="BI135" s="132"/>
      <c r="BJ135" s="132" t="str">
        <f t="shared" ca="1" si="235"/>
        <v/>
      </c>
      <c r="BK135" s="132" t="str">
        <f t="shared" ca="1" si="236"/>
        <v>○</v>
      </c>
      <c r="BL135" s="132"/>
      <c r="BM135" s="132"/>
      <c r="BN135" s="132" t="str">
        <f t="shared" ca="1" si="237"/>
        <v/>
      </c>
      <c r="BO135" s="132" t="str">
        <f t="shared" ca="1" si="238"/>
        <v>○</v>
      </c>
      <c r="BP135" s="132" t="str">
        <f t="shared" ca="1" si="239"/>
        <v/>
      </c>
      <c r="BQ135" s="132"/>
      <c r="BR135" s="172"/>
      <c r="BS135" s="174"/>
      <c r="BT135" s="174"/>
      <c r="BU135" s="174"/>
      <c r="BV135" s="174"/>
      <c r="BW135" s="174"/>
      <c r="BX135" s="174"/>
      <c r="BY135" s="174"/>
      <c r="BZ135" s="174"/>
      <c r="CA135" s="174"/>
      <c r="CB135" s="174"/>
      <c r="CC135" s="174"/>
      <c r="CD135" s="174"/>
      <c r="CE135" s="175"/>
      <c r="CF135" s="26">
        <v>134</v>
      </c>
      <c r="CG135" s="136">
        <f t="shared" ca="1" si="240"/>
        <v>121</v>
      </c>
      <c r="CH135" s="289">
        <f t="shared" ca="1" si="241"/>
        <v>0</v>
      </c>
      <c r="CI135" s="290"/>
      <c r="CJ135" s="291">
        <f t="shared" ca="1" si="242"/>
        <v>0</v>
      </c>
      <c r="CK135" s="292"/>
      <c r="CL135" s="137">
        <f t="shared" ca="1" si="243"/>
        <v>0</v>
      </c>
      <c r="CM135" s="136">
        <f t="shared" ca="1" si="244"/>
        <v>0</v>
      </c>
      <c r="CN135" s="138">
        <f t="shared" ca="1" si="245"/>
        <v>0</v>
      </c>
      <c r="CO135" s="139">
        <f t="shared" ca="1" si="246"/>
        <v>0</v>
      </c>
      <c r="CP135" s="289">
        <f t="shared" ca="1" si="247"/>
        <v>0</v>
      </c>
      <c r="CQ135" s="290"/>
      <c r="CR135" s="241">
        <f t="shared" ca="1" si="248"/>
        <v>1</v>
      </c>
      <c r="CS135" s="140">
        <f t="shared" ca="1" si="249"/>
        <v>0</v>
      </c>
      <c r="CT135" s="256">
        <f t="shared" ca="1" si="321"/>
        <v>12</v>
      </c>
      <c r="CU135" s="141">
        <f t="shared" ca="1" si="250"/>
        <v>0</v>
      </c>
      <c r="CV135" s="142">
        <f t="shared" ca="1" si="251"/>
        <v>0</v>
      </c>
      <c r="CW135" s="143">
        <f t="shared" ca="1" si="252"/>
        <v>0</v>
      </c>
      <c r="CX135" s="143">
        <f t="shared" ca="1" si="322"/>
        <v>0</v>
      </c>
      <c r="CY135" s="257">
        <f t="shared" ca="1" si="253"/>
        <v>0</v>
      </c>
      <c r="CZ135" s="136">
        <f t="shared" ca="1" si="254"/>
        <v>0</v>
      </c>
      <c r="DA135" s="144">
        <f t="shared" ca="1" si="255"/>
        <v>0</v>
      </c>
      <c r="DB135" s="143">
        <f t="shared" ca="1" si="256"/>
        <v>0</v>
      </c>
      <c r="DC135" s="143">
        <f t="shared" ca="1" si="257"/>
        <v>0</v>
      </c>
      <c r="DD135" s="136">
        <f t="shared" ca="1" si="258"/>
        <v>0</v>
      </c>
      <c r="DE135" s="242">
        <f t="shared" ca="1" si="259"/>
        <v>0</v>
      </c>
      <c r="DF135" s="136">
        <f t="shared" ca="1" si="260"/>
        <v>0</v>
      </c>
      <c r="DG135" s="145">
        <f t="shared" ca="1" si="261"/>
        <v>0</v>
      </c>
      <c r="DH135" s="146">
        <f t="shared" ca="1" si="262"/>
        <v>0</v>
      </c>
      <c r="DI135" s="242">
        <f t="shared" ca="1" si="263"/>
        <v>0</v>
      </c>
      <c r="DJ135" s="147"/>
      <c r="DK135" s="148">
        <f t="shared" ca="1" si="264"/>
        <v>0</v>
      </c>
      <c r="DL135" s="148">
        <f t="shared" ca="1" si="265"/>
        <v>0</v>
      </c>
      <c r="DM135" s="149">
        <f t="shared" ca="1" si="266"/>
        <v>0</v>
      </c>
      <c r="DN135" s="150">
        <f t="shared" ca="1" si="267"/>
        <v>1</v>
      </c>
      <c r="DO135" s="147"/>
      <c r="DP135" s="151">
        <f t="shared" ca="1" si="268"/>
        <v>0</v>
      </c>
      <c r="DQ135" s="152">
        <f t="shared" ca="1" si="269"/>
        <v>0</v>
      </c>
      <c r="DR135" s="152">
        <f t="shared" ca="1" si="185"/>
        <v>0</v>
      </c>
      <c r="DS135" s="152" t="str">
        <f t="shared" ca="1" si="323"/>
        <v/>
      </c>
      <c r="DT135" s="152">
        <f t="shared" ca="1" si="324"/>
        <v>0</v>
      </c>
      <c r="DU135" s="152" t="str">
        <f t="shared" ca="1" si="188"/>
        <v/>
      </c>
      <c r="DV135" s="153"/>
      <c r="DW135" s="151">
        <f t="shared" ca="1" si="189"/>
        <v>0</v>
      </c>
      <c r="DX135" s="145">
        <f t="shared" ca="1" si="190"/>
        <v>0</v>
      </c>
      <c r="DY135" s="145">
        <f t="shared" ca="1" si="191"/>
        <v>0</v>
      </c>
      <c r="DZ135" s="145">
        <f t="shared" ca="1" si="192"/>
        <v>0</v>
      </c>
      <c r="EA135" s="145">
        <f t="shared" ca="1" si="193"/>
        <v>0</v>
      </c>
      <c r="EB135" s="145">
        <f t="shared" ca="1" si="194"/>
        <v>0</v>
      </c>
      <c r="EC135" s="145">
        <f t="shared" ca="1" si="195"/>
        <v>0</v>
      </c>
      <c r="ED135" s="145">
        <f t="shared" ca="1" si="196"/>
        <v>0</v>
      </c>
      <c r="EE135" s="145">
        <f t="shared" ca="1" si="197"/>
        <v>0</v>
      </c>
      <c r="EF135" s="145">
        <f t="shared" ca="1" si="198"/>
        <v>0</v>
      </c>
      <c r="EG135" s="145">
        <f t="shared" ca="1" si="199"/>
        <v>0</v>
      </c>
      <c r="EH135" s="145">
        <f t="shared" ca="1" si="200"/>
        <v>0</v>
      </c>
      <c r="EI135" s="152">
        <f t="shared" ca="1" si="270"/>
        <v>0</v>
      </c>
      <c r="EJ135" s="152">
        <f t="shared" ca="1" si="271"/>
        <v>0</v>
      </c>
      <c r="EK135" s="152">
        <f t="shared" ca="1" si="272"/>
        <v>0</v>
      </c>
      <c r="EL135" s="152">
        <f t="shared" ca="1" si="273"/>
        <v>0</v>
      </c>
      <c r="EM135" s="152">
        <f t="shared" ca="1" si="274"/>
        <v>0</v>
      </c>
      <c r="EN135" s="152">
        <f t="shared" ca="1" si="275"/>
        <v>0</v>
      </c>
      <c r="EO135" s="152">
        <f t="shared" ca="1" si="276"/>
        <v>0</v>
      </c>
      <c r="EP135" s="152">
        <f t="shared" ca="1" si="277"/>
        <v>0</v>
      </c>
      <c r="EQ135" s="152">
        <f t="shared" ca="1" si="278"/>
        <v>0</v>
      </c>
      <c r="ER135" s="152">
        <f t="shared" ca="1" si="279"/>
        <v>0</v>
      </c>
      <c r="ES135" s="152">
        <f t="shared" ca="1" si="280"/>
        <v>0</v>
      </c>
      <c r="ET135" s="152">
        <f t="shared" ca="1" si="281"/>
        <v>0</v>
      </c>
      <c r="EU135" s="154">
        <f t="shared" ca="1" si="325"/>
        <v>0</v>
      </c>
      <c r="EV135" s="152" t="str">
        <f t="shared" ca="1" si="326"/>
        <v/>
      </c>
      <c r="EW135" s="152" t="str">
        <f t="shared" ca="1" si="327"/>
        <v/>
      </c>
      <c r="EX135" s="152" t="str">
        <f t="shared" ca="1" si="328"/>
        <v/>
      </c>
      <c r="EY135" s="152" t="str">
        <f t="shared" ca="1" si="329"/>
        <v/>
      </c>
      <c r="EZ135" s="152" t="str">
        <f t="shared" ca="1" si="330"/>
        <v/>
      </c>
      <c r="FA135" s="152" t="str">
        <f t="shared" ca="1" si="331"/>
        <v/>
      </c>
      <c r="FB135" s="152" t="str">
        <f t="shared" ca="1" si="332"/>
        <v/>
      </c>
      <c r="FC135" s="152" t="str">
        <f t="shared" ca="1" si="333"/>
        <v/>
      </c>
      <c r="FD135" s="152" t="str">
        <f t="shared" ca="1" si="334"/>
        <v/>
      </c>
      <c r="FE135" s="152" t="str">
        <f t="shared" ca="1" si="335"/>
        <v/>
      </c>
      <c r="FF135" s="152" t="str">
        <f t="shared" ca="1" si="336"/>
        <v/>
      </c>
      <c r="FG135" s="152" t="str">
        <f t="shared" ca="1" si="337"/>
        <v/>
      </c>
      <c r="FH135" s="154">
        <f t="shared" ca="1" si="320"/>
        <v>0</v>
      </c>
      <c r="FI135" s="152">
        <f t="shared" ca="1" si="338"/>
        <v>0</v>
      </c>
      <c r="FJ135" s="153"/>
      <c r="FK135" s="152">
        <f t="shared" ca="1" si="282"/>
        <v>0</v>
      </c>
      <c r="FL135" s="152">
        <f t="shared" ca="1" si="283"/>
        <v>0</v>
      </c>
      <c r="FM135" s="152">
        <f t="shared" ca="1" si="284"/>
        <v>0</v>
      </c>
      <c r="FN135" s="152">
        <f t="shared" ca="1" si="285"/>
        <v>0</v>
      </c>
      <c r="FO135" s="153"/>
      <c r="FP135" s="158" t="str">
        <f t="shared" ca="1" si="286"/>
        <v/>
      </c>
      <c r="FQ135" s="243" t="str">
        <f t="shared" ca="1" si="287"/>
        <v/>
      </c>
      <c r="FR135" s="159" t="str">
        <f t="shared" ca="1" si="288"/>
        <v/>
      </c>
      <c r="FS135" s="160"/>
      <c r="FT135" s="161">
        <f t="shared" ca="1" si="289"/>
        <v>0</v>
      </c>
      <c r="FU135" s="162">
        <f t="shared" ca="1" si="290"/>
        <v>0</v>
      </c>
      <c r="FV135" s="162">
        <f t="shared" ca="1" si="291"/>
        <v>0</v>
      </c>
      <c r="FW135" s="162">
        <f t="shared" ca="1" si="292"/>
        <v>0</v>
      </c>
      <c r="FX135" s="162">
        <f t="shared" ca="1" si="293"/>
        <v>0</v>
      </c>
      <c r="FY135" s="162">
        <f t="shared" ca="1" si="294"/>
        <v>0</v>
      </c>
      <c r="FZ135" s="162">
        <f t="shared" ca="1" si="295"/>
        <v>0</v>
      </c>
      <c r="GA135" s="162">
        <f t="shared" ca="1" si="296"/>
        <v>0</v>
      </c>
      <c r="GB135" s="162">
        <f t="shared" ca="1" si="297"/>
        <v>0</v>
      </c>
      <c r="GC135" s="162">
        <f t="shared" ca="1" si="298"/>
        <v>0</v>
      </c>
      <c r="GD135" s="162">
        <f t="shared" ca="1" si="299"/>
        <v>0</v>
      </c>
      <c r="GE135" s="162">
        <f t="shared" ca="1" si="300"/>
        <v>0</v>
      </c>
      <c r="GF135" s="162">
        <f t="shared" ca="1" si="301"/>
        <v>0</v>
      </c>
      <c r="GG135" s="161">
        <f t="shared" ca="1" si="302"/>
        <v>0</v>
      </c>
      <c r="GH135" s="161">
        <f t="shared" ca="1" si="303"/>
        <v>0</v>
      </c>
      <c r="GI135" s="161">
        <f t="shared" ca="1" si="304"/>
        <v>0</v>
      </c>
      <c r="GJ135" s="161">
        <f t="shared" ca="1" si="305"/>
        <v>0</v>
      </c>
      <c r="GK135" s="161">
        <f t="shared" ca="1" si="306"/>
        <v>0</v>
      </c>
      <c r="GL135" s="157"/>
      <c r="GM135" s="163">
        <f t="shared" ca="1" si="215"/>
        <v>0</v>
      </c>
      <c r="GN135" s="163">
        <f t="shared" ca="1" si="216"/>
        <v>0</v>
      </c>
      <c r="GO135" s="163">
        <f t="shared" ca="1" si="217"/>
        <v>0</v>
      </c>
      <c r="GP135" s="163">
        <f t="shared" ca="1" si="218"/>
        <v>0</v>
      </c>
      <c r="GQ135" s="163">
        <f t="shared" ca="1" si="219"/>
        <v>0</v>
      </c>
      <c r="GR135" s="163">
        <f t="shared" ca="1" si="220"/>
        <v>0</v>
      </c>
      <c r="GS135" s="163">
        <f t="shared" ca="1" si="221"/>
        <v>0</v>
      </c>
      <c r="GT135" s="163">
        <f t="shared" ca="1" si="222"/>
        <v>0</v>
      </c>
      <c r="GU135" s="163">
        <f t="shared" ca="1" si="223"/>
        <v>0</v>
      </c>
      <c r="GV135" s="163">
        <f t="shared" ca="1" si="224"/>
        <v>0</v>
      </c>
      <c r="GW135" s="163">
        <f t="shared" ca="1" si="225"/>
        <v>0</v>
      </c>
      <c r="GX135" s="164">
        <f t="shared" ca="1" si="226"/>
        <v>0</v>
      </c>
      <c r="GY135" s="165">
        <f t="shared" ca="1" si="307"/>
        <v>0</v>
      </c>
      <c r="GZ135" s="165">
        <f t="shared" ca="1" si="308"/>
        <v>0</v>
      </c>
      <c r="HA135" s="166">
        <f t="shared" ca="1" si="309"/>
        <v>0</v>
      </c>
      <c r="HB135" s="245">
        <f t="shared" ca="1" si="310"/>
        <v>1</v>
      </c>
      <c r="HC135" s="166">
        <f t="shared" ca="1" si="311"/>
        <v>0</v>
      </c>
      <c r="HD135" s="167">
        <f t="shared" ca="1" si="227"/>
        <v>0</v>
      </c>
      <c r="HE135" s="168">
        <f t="shared" ca="1" si="228"/>
        <v>0</v>
      </c>
      <c r="HF135" s="169">
        <f t="shared" ca="1" si="229"/>
        <v>0</v>
      </c>
      <c r="HG135" s="170" t="str">
        <f t="shared" ca="1" si="312"/>
        <v/>
      </c>
      <c r="HH135" s="171">
        <f t="shared" ca="1" si="313"/>
        <v>0</v>
      </c>
      <c r="HI135" s="246" t="str">
        <f t="shared" ca="1" si="314"/>
        <v/>
      </c>
      <c r="HJ135" s="221">
        <f t="shared" ca="1" si="315"/>
        <v>0</v>
      </c>
      <c r="HK135" s="249">
        <f t="shared" ca="1" si="316"/>
        <v>1</v>
      </c>
      <c r="HL135" s="197">
        <f t="shared" ca="1" si="317"/>
        <v>0</v>
      </c>
      <c r="HN135" s="162" t="str">
        <f t="shared" ca="1" si="339"/>
        <v/>
      </c>
      <c r="HO135" s="161" t="str">
        <f t="shared" ca="1" si="339"/>
        <v/>
      </c>
      <c r="HP135" s="161" t="str">
        <f t="shared" ca="1" si="339"/>
        <v/>
      </c>
      <c r="HQ135" s="161" t="str">
        <f t="shared" ca="1" si="339"/>
        <v/>
      </c>
      <c r="HR135" s="161" t="str">
        <f t="shared" ca="1" si="339"/>
        <v/>
      </c>
      <c r="HS135" s="161" t="str">
        <f t="shared" ca="1" si="339"/>
        <v/>
      </c>
      <c r="HT135" s="161" t="str">
        <f t="shared" ca="1" si="340"/>
        <v/>
      </c>
      <c r="HU135" s="161" t="str">
        <f t="shared" ca="1" si="340"/>
        <v/>
      </c>
      <c r="HV135" s="161" t="str">
        <f t="shared" ca="1" si="340"/>
        <v/>
      </c>
      <c r="HW135" s="161" t="str">
        <f t="shared" ca="1" si="340"/>
        <v/>
      </c>
      <c r="HX135" s="161" t="str">
        <f t="shared" ca="1" si="340"/>
        <v/>
      </c>
      <c r="HY135" s="161" t="str">
        <f t="shared" ca="1" si="340"/>
        <v/>
      </c>
      <c r="HZ135" s="161">
        <f t="shared" ca="1" si="318"/>
        <v>0</v>
      </c>
      <c r="IA135" s="244">
        <f t="shared" ca="1" si="319"/>
        <v>0</v>
      </c>
    </row>
    <row r="136" spans="2:235">
      <c r="B136" s="129">
        <v>122</v>
      </c>
      <c r="C136" s="287"/>
      <c r="D136" s="288"/>
      <c r="E136" s="293"/>
      <c r="F136" s="294"/>
      <c r="G136" s="18"/>
      <c r="H136" s="3"/>
      <c r="I136" s="3"/>
      <c r="J136" s="4"/>
      <c r="K136" s="287"/>
      <c r="L136" s="288"/>
      <c r="M136" s="208"/>
      <c r="N136" s="19"/>
      <c r="O136" s="11"/>
      <c r="P136" s="19"/>
      <c r="Q136" s="11"/>
      <c r="R136" s="3"/>
      <c r="S136" s="5"/>
      <c r="T136" s="6"/>
      <c r="U136" s="1"/>
      <c r="V136" s="8"/>
      <c r="W136" s="2"/>
      <c r="X136" s="8"/>
      <c r="Y136" s="9"/>
      <c r="Z136" s="10"/>
      <c r="AA136" s="9"/>
      <c r="AB136" s="10"/>
      <c r="AC136" s="9"/>
      <c r="AD136" s="10"/>
      <c r="AE136" s="9"/>
      <c r="AF136" s="10"/>
      <c r="AG136" s="9"/>
      <c r="AH136" s="10"/>
      <c r="AI136" s="9"/>
      <c r="AJ136" s="15"/>
      <c r="AK136" s="16"/>
      <c r="AL136" s="15"/>
      <c r="AM136" s="16"/>
      <c r="AN136" s="15"/>
      <c r="AO136" s="16"/>
      <c r="AP136" s="15"/>
      <c r="AQ136" s="16"/>
      <c r="AR136" s="15"/>
      <c r="AS136" s="16"/>
      <c r="AT136" s="15"/>
      <c r="AU136" s="16"/>
      <c r="AV136" s="216"/>
      <c r="AW136" s="210"/>
      <c r="AX136" s="12"/>
      <c r="AY136" s="19"/>
      <c r="AZ136" s="226"/>
      <c r="BA136" s="211"/>
      <c r="BB136" s="214" t="str">
        <f t="shared" ca="1" si="182"/>
        <v/>
      </c>
      <c r="BC136" s="209"/>
      <c r="BD136" s="209"/>
      <c r="BE136" s="130">
        <f t="shared" ca="1" si="232"/>
        <v>0</v>
      </c>
      <c r="BF136" s="131"/>
      <c r="BG136" s="132" t="str">
        <f t="shared" ca="1" si="233"/>
        <v>○</v>
      </c>
      <c r="BH136" s="132" t="str">
        <f t="shared" ca="1" si="234"/>
        <v/>
      </c>
      <c r="BI136" s="132"/>
      <c r="BJ136" s="132" t="str">
        <f t="shared" ca="1" si="235"/>
        <v/>
      </c>
      <c r="BK136" s="132" t="str">
        <f t="shared" ca="1" si="236"/>
        <v>○</v>
      </c>
      <c r="BL136" s="132"/>
      <c r="BM136" s="132"/>
      <c r="BN136" s="132" t="str">
        <f t="shared" ca="1" si="237"/>
        <v/>
      </c>
      <c r="BO136" s="132" t="str">
        <f t="shared" ca="1" si="238"/>
        <v>○</v>
      </c>
      <c r="BP136" s="132" t="str">
        <f t="shared" ca="1" si="239"/>
        <v/>
      </c>
      <c r="BQ136" s="132"/>
      <c r="BR136" s="172"/>
      <c r="BS136" s="174"/>
      <c r="BT136" s="174"/>
      <c r="BU136" s="174"/>
      <c r="BV136" s="174"/>
      <c r="BW136" s="174"/>
      <c r="BX136" s="174"/>
      <c r="BY136" s="174"/>
      <c r="BZ136" s="174"/>
      <c r="CA136" s="174"/>
      <c r="CB136" s="174"/>
      <c r="CC136" s="174"/>
      <c r="CD136" s="174"/>
      <c r="CE136" s="175"/>
      <c r="CF136" s="26">
        <v>135</v>
      </c>
      <c r="CG136" s="136">
        <f t="shared" ca="1" si="240"/>
        <v>122</v>
      </c>
      <c r="CH136" s="289">
        <f t="shared" ca="1" si="241"/>
        <v>0</v>
      </c>
      <c r="CI136" s="290"/>
      <c r="CJ136" s="291">
        <f t="shared" ca="1" si="242"/>
        <v>0</v>
      </c>
      <c r="CK136" s="292"/>
      <c r="CL136" s="137">
        <f t="shared" ca="1" si="243"/>
        <v>0</v>
      </c>
      <c r="CM136" s="136">
        <f t="shared" ca="1" si="244"/>
        <v>0</v>
      </c>
      <c r="CN136" s="138">
        <f t="shared" ca="1" si="245"/>
        <v>0</v>
      </c>
      <c r="CO136" s="139">
        <f t="shared" ca="1" si="246"/>
        <v>0</v>
      </c>
      <c r="CP136" s="289">
        <f t="shared" ca="1" si="247"/>
        <v>0</v>
      </c>
      <c r="CQ136" s="290"/>
      <c r="CR136" s="241">
        <f t="shared" ca="1" si="248"/>
        <v>1</v>
      </c>
      <c r="CS136" s="140">
        <f t="shared" ca="1" si="249"/>
        <v>0</v>
      </c>
      <c r="CT136" s="256">
        <f t="shared" ca="1" si="321"/>
        <v>12</v>
      </c>
      <c r="CU136" s="141">
        <f t="shared" ca="1" si="250"/>
        <v>0</v>
      </c>
      <c r="CV136" s="142">
        <f t="shared" ca="1" si="251"/>
        <v>0</v>
      </c>
      <c r="CW136" s="143">
        <f t="shared" ca="1" si="252"/>
        <v>0</v>
      </c>
      <c r="CX136" s="143">
        <f t="shared" ca="1" si="322"/>
        <v>0</v>
      </c>
      <c r="CY136" s="257">
        <f t="shared" ca="1" si="253"/>
        <v>0</v>
      </c>
      <c r="CZ136" s="136">
        <f t="shared" ca="1" si="254"/>
        <v>0</v>
      </c>
      <c r="DA136" s="144">
        <f t="shared" ca="1" si="255"/>
        <v>0</v>
      </c>
      <c r="DB136" s="143">
        <f t="shared" ca="1" si="256"/>
        <v>0</v>
      </c>
      <c r="DC136" s="143">
        <f t="shared" ca="1" si="257"/>
        <v>0</v>
      </c>
      <c r="DD136" s="136">
        <f t="shared" ca="1" si="258"/>
        <v>0</v>
      </c>
      <c r="DE136" s="242">
        <f t="shared" ca="1" si="259"/>
        <v>0</v>
      </c>
      <c r="DF136" s="136">
        <f t="shared" ca="1" si="260"/>
        <v>0</v>
      </c>
      <c r="DG136" s="145">
        <f t="shared" ca="1" si="261"/>
        <v>0</v>
      </c>
      <c r="DH136" s="146">
        <f t="shared" ca="1" si="262"/>
        <v>0</v>
      </c>
      <c r="DI136" s="242">
        <f t="shared" ca="1" si="263"/>
        <v>0</v>
      </c>
      <c r="DJ136" s="147"/>
      <c r="DK136" s="148">
        <f t="shared" ca="1" si="264"/>
        <v>0</v>
      </c>
      <c r="DL136" s="148">
        <f t="shared" ca="1" si="265"/>
        <v>0</v>
      </c>
      <c r="DM136" s="149">
        <f t="shared" ca="1" si="266"/>
        <v>0</v>
      </c>
      <c r="DN136" s="150">
        <f t="shared" ca="1" si="267"/>
        <v>1</v>
      </c>
      <c r="DO136" s="147"/>
      <c r="DP136" s="151">
        <f t="shared" ca="1" si="268"/>
        <v>0</v>
      </c>
      <c r="DQ136" s="152">
        <f t="shared" ca="1" si="269"/>
        <v>0</v>
      </c>
      <c r="DR136" s="152">
        <f t="shared" ca="1" si="185"/>
        <v>0</v>
      </c>
      <c r="DS136" s="152" t="str">
        <f t="shared" ca="1" si="323"/>
        <v/>
      </c>
      <c r="DT136" s="152">
        <f t="shared" ca="1" si="324"/>
        <v>0</v>
      </c>
      <c r="DU136" s="152" t="str">
        <f t="shared" ca="1" si="188"/>
        <v/>
      </c>
      <c r="DV136" s="153"/>
      <c r="DW136" s="151">
        <f t="shared" ca="1" si="189"/>
        <v>0</v>
      </c>
      <c r="DX136" s="145">
        <f t="shared" ca="1" si="190"/>
        <v>0</v>
      </c>
      <c r="DY136" s="145">
        <f t="shared" ca="1" si="191"/>
        <v>0</v>
      </c>
      <c r="DZ136" s="145">
        <f t="shared" ca="1" si="192"/>
        <v>0</v>
      </c>
      <c r="EA136" s="145">
        <f t="shared" ca="1" si="193"/>
        <v>0</v>
      </c>
      <c r="EB136" s="145">
        <f t="shared" ca="1" si="194"/>
        <v>0</v>
      </c>
      <c r="EC136" s="145">
        <f t="shared" ca="1" si="195"/>
        <v>0</v>
      </c>
      <c r="ED136" s="145">
        <f t="shared" ca="1" si="196"/>
        <v>0</v>
      </c>
      <c r="EE136" s="145">
        <f t="shared" ca="1" si="197"/>
        <v>0</v>
      </c>
      <c r="EF136" s="145">
        <f t="shared" ca="1" si="198"/>
        <v>0</v>
      </c>
      <c r="EG136" s="145">
        <f t="shared" ca="1" si="199"/>
        <v>0</v>
      </c>
      <c r="EH136" s="145">
        <f t="shared" ca="1" si="200"/>
        <v>0</v>
      </c>
      <c r="EI136" s="152">
        <f t="shared" ca="1" si="270"/>
        <v>0</v>
      </c>
      <c r="EJ136" s="152">
        <f t="shared" ca="1" si="271"/>
        <v>0</v>
      </c>
      <c r="EK136" s="152">
        <f t="shared" ca="1" si="272"/>
        <v>0</v>
      </c>
      <c r="EL136" s="152">
        <f t="shared" ca="1" si="273"/>
        <v>0</v>
      </c>
      <c r="EM136" s="152">
        <f t="shared" ca="1" si="274"/>
        <v>0</v>
      </c>
      <c r="EN136" s="152">
        <f t="shared" ca="1" si="275"/>
        <v>0</v>
      </c>
      <c r="EO136" s="152">
        <f t="shared" ca="1" si="276"/>
        <v>0</v>
      </c>
      <c r="EP136" s="152">
        <f t="shared" ca="1" si="277"/>
        <v>0</v>
      </c>
      <c r="EQ136" s="152">
        <f t="shared" ca="1" si="278"/>
        <v>0</v>
      </c>
      <c r="ER136" s="152">
        <f t="shared" ca="1" si="279"/>
        <v>0</v>
      </c>
      <c r="ES136" s="152">
        <f t="shared" ca="1" si="280"/>
        <v>0</v>
      </c>
      <c r="ET136" s="152">
        <f t="shared" ca="1" si="281"/>
        <v>0</v>
      </c>
      <c r="EU136" s="154">
        <f t="shared" ca="1" si="325"/>
        <v>0</v>
      </c>
      <c r="EV136" s="152" t="str">
        <f t="shared" ca="1" si="326"/>
        <v/>
      </c>
      <c r="EW136" s="152" t="str">
        <f t="shared" ca="1" si="327"/>
        <v/>
      </c>
      <c r="EX136" s="152" t="str">
        <f t="shared" ca="1" si="328"/>
        <v/>
      </c>
      <c r="EY136" s="152" t="str">
        <f t="shared" ca="1" si="329"/>
        <v/>
      </c>
      <c r="EZ136" s="152" t="str">
        <f t="shared" ca="1" si="330"/>
        <v/>
      </c>
      <c r="FA136" s="152" t="str">
        <f t="shared" ca="1" si="331"/>
        <v/>
      </c>
      <c r="FB136" s="152" t="str">
        <f t="shared" ca="1" si="332"/>
        <v/>
      </c>
      <c r="FC136" s="152" t="str">
        <f t="shared" ca="1" si="333"/>
        <v/>
      </c>
      <c r="FD136" s="152" t="str">
        <f t="shared" ca="1" si="334"/>
        <v/>
      </c>
      <c r="FE136" s="152" t="str">
        <f t="shared" ca="1" si="335"/>
        <v/>
      </c>
      <c r="FF136" s="152" t="str">
        <f t="shared" ca="1" si="336"/>
        <v/>
      </c>
      <c r="FG136" s="152" t="str">
        <f t="shared" ca="1" si="337"/>
        <v/>
      </c>
      <c r="FH136" s="154">
        <f t="shared" ca="1" si="320"/>
        <v>0</v>
      </c>
      <c r="FI136" s="152">
        <f t="shared" ca="1" si="338"/>
        <v>0</v>
      </c>
      <c r="FJ136" s="153"/>
      <c r="FK136" s="152">
        <f t="shared" ca="1" si="282"/>
        <v>0</v>
      </c>
      <c r="FL136" s="152">
        <f t="shared" ca="1" si="283"/>
        <v>0</v>
      </c>
      <c r="FM136" s="152">
        <f t="shared" ca="1" si="284"/>
        <v>0</v>
      </c>
      <c r="FN136" s="152">
        <f t="shared" ca="1" si="285"/>
        <v>0</v>
      </c>
      <c r="FO136" s="153"/>
      <c r="FP136" s="158" t="str">
        <f t="shared" ca="1" si="286"/>
        <v/>
      </c>
      <c r="FQ136" s="243" t="str">
        <f t="shared" ca="1" si="287"/>
        <v/>
      </c>
      <c r="FR136" s="159" t="str">
        <f t="shared" ca="1" si="288"/>
        <v/>
      </c>
      <c r="FS136" s="160"/>
      <c r="FT136" s="161">
        <f t="shared" ca="1" si="289"/>
        <v>0</v>
      </c>
      <c r="FU136" s="162">
        <f t="shared" ca="1" si="290"/>
        <v>0</v>
      </c>
      <c r="FV136" s="162">
        <f t="shared" ca="1" si="291"/>
        <v>0</v>
      </c>
      <c r="FW136" s="162">
        <f t="shared" ca="1" si="292"/>
        <v>0</v>
      </c>
      <c r="FX136" s="162">
        <f t="shared" ca="1" si="293"/>
        <v>0</v>
      </c>
      <c r="FY136" s="162">
        <f t="shared" ca="1" si="294"/>
        <v>0</v>
      </c>
      <c r="FZ136" s="162">
        <f t="shared" ca="1" si="295"/>
        <v>0</v>
      </c>
      <c r="GA136" s="162">
        <f t="shared" ca="1" si="296"/>
        <v>0</v>
      </c>
      <c r="GB136" s="162">
        <f t="shared" ca="1" si="297"/>
        <v>0</v>
      </c>
      <c r="GC136" s="162">
        <f t="shared" ca="1" si="298"/>
        <v>0</v>
      </c>
      <c r="GD136" s="162">
        <f t="shared" ca="1" si="299"/>
        <v>0</v>
      </c>
      <c r="GE136" s="162">
        <f t="shared" ca="1" si="300"/>
        <v>0</v>
      </c>
      <c r="GF136" s="162">
        <f t="shared" ca="1" si="301"/>
        <v>0</v>
      </c>
      <c r="GG136" s="161">
        <f t="shared" ca="1" si="302"/>
        <v>0</v>
      </c>
      <c r="GH136" s="161">
        <f t="shared" ca="1" si="303"/>
        <v>0</v>
      </c>
      <c r="GI136" s="161">
        <f t="shared" ca="1" si="304"/>
        <v>0</v>
      </c>
      <c r="GJ136" s="161">
        <f t="shared" ca="1" si="305"/>
        <v>0</v>
      </c>
      <c r="GK136" s="161">
        <f t="shared" ca="1" si="306"/>
        <v>0</v>
      </c>
      <c r="GL136" s="157"/>
      <c r="GM136" s="163">
        <f t="shared" ca="1" si="215"/>
        <v>0</v>
      </c>
      <c r="GN136" s="163">
        <f t="shared" ca="1" si="216"/>
        <v>0</v>
      </c>
      <c r="GO136" s="163">
        <f t="shared" ca="1" si="217"/>
        <v>0</v>
      </c>
      <c r="GP136" s="163">
        <f t="shared" ca="1" si="218"/>
        <v>0</v>
      </c>
      <c r="GQ136" s="163">
        <f t="shared" ca="1" si="219"/>
        <v>0</v>
      </c>
      <c r="GR136" s="163">
        <f t="shared" ca="1" si="220"/>
        <v>0</v>
      </c>
      <c r="GS136" s="163">
        <f t="shared" ca="1" si="221"/>
        <v>0</v>
      </c>
      <c r="GT136" s="163">
        <f t="shared" ca="1" si="222"/>
        <v>0</v>
      </c>
      <c r="GU136" s="163">
        <f t="shared" ca="1" si="223"/>
        <v>0</v>
      </c>
      <c r="GV136" s="163">
        <f t="shared" ca="1" si="224"/>
        <v>0</v>
      </c>
      <c r="GW136" s="163">
        <f t="shared" ca="1" si="225"/>
        <v>0</v>
      </c>
      <c r="GX136" s="164">
        <f t="shared" ca="1" si="226"/>
        <v>0</v>
      </c>
      <c r="GY136" s="165">
        <f t="shared" ca="1" si="307"/>
        <v>0</v>
      </c>
      <c r="GZ136" s="165">
        <f t="shared" ca="1" si="308"/>
        <v>0</v>
      </c>
      <c r="HA136" s="166">
        <f t="shared" ca="1" si="309"/>
        <v>0</v>
      </c>
      <c r="HB136" s="245">
        <f t="shared" ca="1" si="310"/>
        <v>1</v>
      </c>
      <c r="HC136" s="166">
        <f t="shared" ca="1" si="311"/>
        <v>0</v>
      </c>
      <c r="HD136" s="167">
        <f t="shared" ca="1" si="227"/>
        <v>0</v>
      </c>
      <c r="HE136" s="168">
        <f t="shared" ca="1" si="228"/>
        <v>0</v>
      </c>
      <c r="HF136" s="169">
        <f t="shared" ca="1" si="229"/>
        <v>0</v>
      </c>
      <c r="HG136" s="170" t="str">
        <f t="shared" ca="1" si="312"/>
        <v/>
      </c>
      <c r="HH136" s="171">
        <f t="shared" ca="1" si="313"/>
        <v>0</v>
      </c>
      <c r="HI136" s="246" t="str">
        <f t="shared" ca="1" si="314"/>
        <v/>
      </c>
      <c r="HJ136" s="221">
        <f t="shared" ca="1" si="315"/>
        <v>0</v>
      </c>
      <c r="HK136" s="249">
        <f t="shared" ca="1" si="316"/>
        <v>1</v>
      </c>
      <c r="HL136" s="197">
        <f t="shared" ca="1" si="317"/>
        <v>0</v>
      </c>
      <c r="HN136" s="162" t="str">
        <f t="shared" ca="1" si="339"/>
        <v/>
      </c>
      <c r="HO136" s="161" t="str">
        <f t="shared" ca="1" si="339"/>
        <v/>
      </c>
      <c r="HP136" s="161" t="str">
        <f t="shared" ca="1" si="339"/>
        <v/>
      </c>
      <c r="HQ136" s="161" t="str">
        <f t="shared" ca="1" si="339"/>
        <v/>
      </c>
      <c r="HR136" s="161" t="str">
        <f t="shared" ca="1" si="339"/>
        <v/>
      </c>
      <c r="HS136" s="161" t="str">
        <f t="shared" ca="1" si="339"/>
        <v/>
      </c>
      <c r="HT136" s="161" t="str">
        <f t="shared" ca="1" si="340"/>
        <v/>
      </c>
      <c r="HU136" s="161" t="str">
        <f t="shared" ca="1" si="340"/>
        <v/>
      </c>
      <c r="HV136" s="161" t="str">
        <f t="shared" ca="1" si="340"/>
        <v/>
      </c>
      <c r="HW136" s="161" t="str">
        <f t="shared" ca="1" si="340"/>
        <v/>
      </c>
      <c r="HX136" s="161" t="str">
        <f t="shared" ca="1" si="340"/>
        <v/>
      </c>
      <c r="HY136" s="161" t="str">
        <f t="shared" ca="1" si="340"/>
        <v/>
      </c>
      <c r="HZ136" s="161">
        <f t="shared" ca="1" si="318"/>
        <v>0</v>
      </c>
      <c r="IA136" s="244">
        <f t="shared" ca="1" si="319"/>
        <v>0</v>
      </c>
    </row>
    <row r="137" spans="2:235">
      <c r="B137" s="129">
        <v>123</v>
      </c>
      <c r="C137" s="287"/>
      <c r="D137" s="288"/>
      <c r="E137" s="293"/>
      <c r="F137" s="294"/>
      <c r="G137" s="18"/>
      <c r="H137" s="3"/>
      <c r="I137" s="3"/>
      <c r="J137" s="4"/>
      <c r="K137" s="287"/>
      <c r="L137" s="288"/>
      <c r="M137" s="208"/>
      <c r="N137" s="19"/>
      <c r="O137" s="11"/>
      <c r="P137" s="19"/>
      <c r="Q137" s="11"/>
      <c r="R137" s="3"/>
      <c r="S137" s="5"/>
      <c r="T137" s="6"/>
      <c r="U137" s="1"/>
      <c r="V137" s="8"/>
      <c r="W137" s="2"/>
      <c r="X137" s="8"/>
      <c r="Y137" s="9"/>
      <c r="Z137" s="10"/>
      <c r="AA137" s="9"/>
      <c r="AB137" s="10"/>
      <c r="AC137" s="9"/>
      <c r="AD137" s="10"/>
      <c r="AE137" s="9"/>
      <c r="AF137" s="10"/>
      <c r="AG137" s="9"/>
      <c r="AH137" s="10"/>
      <c r="AI137" s="9"/>
      <c r="AJ137" s="15"/>
      <c r="AK137" s="16"/>
      <c r="AL137" s="15"/>
      <c r="AM137" s="16"/>
      <c r="AN137" s="15"/>
      <c r="AO137" s="16"/>
      <c r="AP137" s="15"/>
      <c r="AQ137" s="16"/>
      <c r="AR137" s="15"/>
      <c r="AS137" s="16"/>
      <c r="AT137" s="15"/>
      <c r="AU137" s="16"/>
      <c r="AV137" s="216"/>
      <c r="AW137" s="210"/>
      <c r="AX137" s="12"/>
      <c r="AY137" s="19"/>
      <c r="AZ137" s="226"/>
      <c r="BA137" s="211"/>
      <c r="BB137" s="214" t="str">
        <f t="shared" ca="1" si="182"/>
        <v/>
      </c>
      <c r="BC137" s="209"/>
      <c r="BD137" s="209"/>
      <c r="BE137" s="130">
        <f t="shared" ca="1" si="232"/>
        <v>0</v>
      </c>
      <c r="BF137" s="131"/>
      <c r="BG137" s="132" t="str">
        <f t="shared" ca="1" si="233"/>
        <v>○</v>
      </c>
      <c r="BH137" s="132" t="str">
        <f t="shared" ca="1" si="234"/>
        <v/>
      </c>
      <c r="BI137" s="132"/>
      <c r="BJ137" s="132" t="str">
        <f t="shared" ca="1" si="235"/>
        <v/>
      </c>
      <c r="BK137" s="132" t="str">
        <f t="shared" ca="1" si="236"/>
        <v>○</v>
      </c>
      <c r="BL137" s="132"/>
      <c r="BM137" s="132"/>
      <c r="BN137" s="132" t="str">
        <f t="shared" ca="1" si="237"/>
        <v/>
      </c>
      <c r="BO137" s="132" t="str">
        <f t="shared" ca="1" si="238"/>
        <v>○</v>
      </c>
      <c r="BP137" s="132" t="str">
        <f t="shared" ca="1" si="239"/>
        <v/>
      </c>
      <c r="BQ137" s="132"/>
      <c r="BR137" s="172"/>
      <c r="BS137" s="174"/>
      <c r="BT137" s="174"/>
      <c r="BU137" s="174"/>
      <c r="BV137" s="174"/>
      <c r="BW137" s="174"/>
      <c r="BX137" s="174"/>
      <c r="BY137" s="174"/>
      <c r="BZ137" s="174"/>
      <c r="CA137" s="174"/>
      <c r="CB137" s="174"/>
      <c r="CC137" s="174"/>
      <c r="CD137" s="174"/>
      <c r="CE137" s="175"/>
      <c r="CF137" s="26">
        <v>136</v>
      </c>
      <c r="CG137" s="136">
        <f t="shared" ca="1" si="240"/>
        <v>123</v>
      </c>
      <c r="CH137" s="289">
        <f t="shared" ca="1" si="241"/>
        <v>0</v>
      </c>
      <c r="CI137" s="290"/>
      <c r="CJ137" s="291">
        <f t="shared" ca="1" si="242"/>
        <v>0</v>
      </c>
      <c r="CK137" s="292"/>
      <c r="CL137" s="137">
        <f t="shared" ca="1" si="243"/>
        <v>0</v>
      </c>
      <c r="CM137" s="136">
        <f t="shared" ca="1" si="244"/>
        <v>0</v>
      </c>
      <c r="CN137" s="138">
        <f t="shared" ca="1" si="245"/>
        <v>0</v>
      </c>
      <c r="CO137" s="139">
        <f t="shared" ca="1" si="246"/>
        <v>0</v>
      </c>
      <c r="CP137" s="289">
        <f t="shared" ca="1" si="247"/>
        <v>0</v>
      </c>
      <c r="CQ137" s="290"/>
      <c r="CR137" s="241">
        <f t="shared" ca="1" si="248"/>
        <v>1</v>
      </c>
      <c r="CS137" s="140">
        <f t="shared" ca="1" si="249"/>
        <v>0</v>
      </c>
      <c r="CT137" s="256">
        <f t="shared" ca="1" si="321"/>
        <v>12</v>
      </c>
      <c r="CU137" s="141">
        <f t="shared" ca="1" si="250"/>
        <v>0</v>
      </c>
      <c r="CV137" s="142">
        <f t="shared" ca="1" si="251"/>
        <v>0</v>
      </c>
      <c r="CW137" s="143">
        <f t="shared" ca="1" si="252"/>
        <v>0</v>
      </c>
      <c r="CX137" s="143">
        <f t="shared" ca="1" si="322"/>
        <v>0</v>
      </c>
      <c r="CY137" s="257">
        <f t="shared" ca="1" si="253"/>
        <v>0</v>
      </c>
      <c r="CZ137" s="136">
        <f t="shared" ca="1" si="254"/>
        <v>0</v>
      </c>
      <c r="DA137" s="144">
        <f t="shared" ca="1" si="255"/>
        <v>0</v>
      </c>
      <c r="DB137" s="143">
        <f t="shared" ca="1" si="256"/>
        <v>0</v>
      </c>
      <c r="DC137" s="143">
        <f t="shared" ca="1" si="257"/>
        <v>0</v>
      </c>
      <c r="DD137" s="136">
        <f t="shared" ca="1" si="258"/>
        <v>0</v>
      </c>
      <c r="DE137" s="242">
        <f t="shared" ca="1" si="259"/>
        <v>0</v>
      </c>
      <c r="DF137" s="136">
        <f t="shared" ca="1" si="260"/>
        <v>0</v>
      </c>
      <c r="DG137" s="145">
        <f t="shared" ca="1" si="261"/>
        <v>0</v>
      </c>
      <c r="DH137" s="146">
        <f t="shared" ca="1" si="262"/>
        <v>0</v>
      </c>
      <c r="DI137" s="242">
        <f t="shared" ca="1" si="263"/>
        <v>0</v>
      </c>
      <c r="DJ137" s="147"/>
      <c r="DK137" s="148">
        <f t="shared" ca="1" si="264"/>
        <v>0</v>
      </c>
      <c r="DL137" s="148">
        <f t="shared" ca="1" si="265"/>
        <v>0</v>
      </c>
      <c r="DM137" s="149">
        <f t="shared" ca="1" si="266"/>
        <v>0</v>
      </c>
      <c r="DN137" s="150">
        <f t="shared" ca="1" si="267"/>
        <v>1</v>
      </c>
      <c r="DO137" s="147"/>
      <c r="DP137" s="151">
        <f t="shared" ca="1" si="268"/>
        <v>0</v>
      </c>
      <c r="DQ137" s="152">
        <f t="shared" ca="1" si="269"/>
        <v>0</v>
      </c>
      <c r="DR137" s="152">
        <f t="shared" ca="1" si="185"/>
        <v>0</v>
      </c>
      <c r="DS137" s="152" t="str">
        <f t="shared" ca="1" si="323"/>
        <v/>
      </c>
      <c r="DT137" s="152">
        <f t="shared" ca="1" si="324"/>
        <v>0</v>
      </c>
      <c r="DU137" s="152" t="str">
        <f t="shared" ca="1" si="188"/>
        <v/>
      </c>
      <c r="DV137" s="153"/>
      <c r="DW137" s="151">
        <f t="shared" ca="1" si="189"/>
        <v>0</v>
      </c>
      <c r="DX137" s="145">
        <f t="shared" ca="1" si="190"/>
        <v>0</v>
      </c>
      <c r="DY137" s="145">
        <f t="shared" ca="1" si="191"/>
        <v>0</v>
      </c>
      <c r="DZ137" s="145">
        <f t="shared" ca="1" si="192"/>
        <v>0</v>
      </c>
      <c r="EA137" s="145">
        <f t="shared" ca="1" si="193"/>
        <v>0</v>
      </c>
      <c r="EB137" s="145">
        <f t="shared" ca="1" si="194"/>
        <v>0</v>
      </c>
      <c r="EC137" s="145">
        <f t="shared" ca="1" si="195"/>
        <v>0</v>
      </c>
      <c r="ED137" s="145">
        <f t="shared" ca="1" si="196"/>
        <v>0</v>
      </c>
      <c r="EE137" s="145">
        <f t="shared" ca="1" si="197"/>
        <v>0</v>
      </c>
      <c r="EF137" s="145">
        <f t="shared" ca="1" si="198"/>
        <v>0</v>
      </c>
      <c r="EG137" s="145">
        <f t="shared" ca="1" si="199"/>
        <v>0</v>
      </c>
      <c r="EH137" s="145">
        <f t="shared" ca="1" si="200"/>
        <v>0</v>
      </c>
      <c r="EI137" s="152">
        <f t="shared" ca="1" si="270"/>
        <v>0</v>
      </c>
      <c r="EJ137" s="152">
        <f t="shared" ca="1" si="271"/>
        <v>0</v>
      </c>
      <c r="EK137" s="152">
        <f t="shared" ca="1" si="272"/>
        <v>0</v>
      </c>
      <c r="EL137" s="152">
        <f t="shared" ca="1" si="273"/>
        <v>0</v>
      </c>
      <c r="EM137" s="152">
        <f t="shared" ca="1" si="274"/>
        <v>0</v>
      </c>
      <c r="EN137" s="152">
        <f t="shared" ca="1" si="275"/>
        <v>0</v>
      </c>
      <c r="EO137" s="152">
        <f t="shared" ca="1" si="276"/>
        <v>0</v>
      </c>
      <c r="EP137" s="152">
        <f t="shared" ca="1" si="277"/>
        <v>0</v>
      </c>
      <c r="EQ137" s="152">
        <f t="shared" ca="1" si="278"/>
        <v>0</v>
      </c>
      <c r="ER137" s="152">
        <f t="shared" ca="1" si="279"/>
        <v>0</v>
      </c>
      <c r="ES137" s="152">
        <f t="shared" ca="1" si="280"/>
        <v>0</v>
      </c>
      <c r="ET137" s="152">
        <f t="shared" ca="1" si="281"/>
        <v>0</v>
      </c>
      <c r="EU137" s="154">
        <f t="shared" ca="1" si="325"/>
        <v>0</v>
      </c>
      <c r="EV137" s="152" t="str">
        <f t="shared" ca="1" si="326"/>
        <v/>
      </c>
      <c r="EW137" s="152" t="str">
        <f t="shared" ca="1" si="327"/>
        <v/>
      </c>
      <c r="EX137" s="152" t="str">
        <f t="shared" ca="1" si="328"/>
        <v/>
      </c>
      <c r="EY137" s="152" t="str">
        <f t="shared" ca="1" si="329"/>
        <v/>
      </c>
      <c r="EZ137" s="152" t="str">
        <f t="shared" ca="1" si="330"/>
        <v/>
      </c>
      <c r="FA137" s="152" t="str">
        <f t="shared" ca="1" si="331"/>
        <v/>
      </c>
      <c r="FB137" s="152" t="str">
        <f t="shared" ca="1" si="332"/>
        <v/>
      </c>
      <c r="FC137" s="152" t="str">
        <f t="shared" ca="1" si="333"/>
        <v/>
      </c>
      <c r="FD137" s="152" t="str">
        <f t="shared" ca="1" si="334"/>
        <v/>
      </c>
      <c r="FE137" s="152" t="str">
        <f t="shared" ca="1" si="335"/>
        <v/>
      </c>
      <c r="FF137" s="152" t="str">
        <f t="shared" ca="1" si="336"/>
        <v/>
      </c>
      <c r="FG137" s="152" t="str">
        <f t="shared" ca="1" si="337"/>
        <v/>
      </c>
      <c r="FH137" s="154">
        <f t="shared" ca="1" si="320"/>
        <v>0</v>
      </c>
      <c r="FI137" s="152">
        <f t="shared" ca="1" si="338"/>
        <v>0</v>
      </c>
      <c r="FJ137" s="153"/>
      <c r="FK137" s="152">
        <f t="shared" ca="1" si="282"/>
        <v>0</v>
      </c>
      <c r="FL137" s="152">
        <f t="shared" ca="1" si="283"/>
        <v>0</v>
      </c>
      <c r="FM137" s="152">
        <f t="shared" ca="1" si="284"/>
        <v>0</v>
      </c>
      <c r="FN137" s="152">
        <f t="shared" ca="1" si="285"/>
        <v>0</v>
      </c>
      <c r="FO137" s="153"/>
      <c r="FP137" s="158" t="str">
        <f t="shared" ca="1" si="286"/>
        <v/>
      </c>
      <c r="FQ137" s="243" t="str">
        <f t="shared" ca="1" si="287"/>
        <v/>
      </c>
      <c r="FR137" s="159" t="str">
        <f t="shared" ca="1" si="288"/>
        <v/>
      </c>
      <c r="FS137" s="160"/>
      <c r="FT137" s="161">
        <f t="shared" ca="1" si="289"/>
        <v>0</v>
      </c>
      <c r="FU137" s="162">
        <f t="shared" ca="1" si="290"/>
        <v>0</v>
      </c>
      <c r="FV137" s="162">
        <f t="shared" ca="1" si="291"/>
        <v>0</v>
      </c>
      <c r="FW137" s="162">
        <f t="shared" ca="1" si="292"/>
        <v>0</v>
      </c>
      <c r="FX137" s="162">
        <f t="shared" ca="1" si="293"/>
        <v>0</v>
      </c>
      <c r="FY137" s="162">
        <f t="shared" ca="1" si="294"/>
        <v>0</v>
      </c>
      <c r="FZ137" s="162">
        <f t="shared" ca="1" si="295"/>
        <v>0</v>
      </c>
      <c r="GA137" s="162">
        <f t="shared" ca="1" si="296"/>
        <v>0</v>
      </c>
      <c r="GB137" s="162">
        <f t="shared" ca="1" si="297"/>
        <v>0</v>
      </c>
      <c r="GC137" s="162">
        <f t="shared" ca="1" si="298"/>
        <v>0</v>
      </c>
      <c r="GD137" s="162">
        <f t="shared" ca="1" si="299"/>
        <v>0</v>
      </c>
      <c r="GE137" s="162">
        <f t="shared" ca="1" si="300"/>
        <v>0</v>
      </c>
      <c r="GF137" s="162">
        <f t="shared" ca="1" si="301"/>
        <v>0</v>
      </c>
      <c r="GG137" s="161">
        <f t="shared" ca="1" si="302"/>
        <v>0</v>
      </c>
      <c r="GH137" s="161">
        <f t="shared" ca="1" si="303"/>
        <v>0</v>
      </c>
      <c r="GI137" s="161">
        <f t="shared" ca="1" si="304"/>
        <v>0</v>
      </c>
      <c r="GJ137" s="161">
        <f t="shared" ca="1" si="305"/>
        <v>0</v>
      </c>
      <c r="GK137" s="161">
        <f t="shared" ca="1" si="306"/>
        <v>0</v>
      </c>
      <c r="GL137" s="157"/>
      <c r="GM137" s="163">
        <f t="shared" ca="1" si="215"/>
        <v>0</v>
      </c>
      <c r="GN137" s="163">
        <f t="shared" ca="1" si="216"/>
        <v>0</v>
      </c>
      <c r="GO137" s="163">
        <f t="shared" ca="1" si="217"/>
        <v>0</v>
      </c>
      <c r="GP137" s="163">
        <f t="shared" ca="1" si="218"/>
        <v>0</v>
      </c>
      <c r="GQ137" s="163">
        <f t="shared" ca="1" si="219"/>
        <v>0</v>
      </c>
      <c r="GR137" s="163">
        <f t="shared" ca="1" si="220"/>
        <v>0</v>
      </c>
      <c r="GS137" s="163">
        <f t="shared" ca="1" si="221"/>
        <v>0</v>
      </c>
      <c r="GT137" s="163">
        <f t="shared" ca="1" si="222"/>
        <v>0</v>
      </c>
      <c r="GU137" s="163">
        <f t="shared" ca="1" si="223"/>
        <v>0</v>
      </c>
      <c r="GV137" s="163">
        <f t="shared" ca="1" si="224"/>
        <v>0</v>
      </c>
      <c r="GW137" s="163">
        <f t="shared" ca="1" si="225"/>
        <v>0</v>
      </c>
      <c r="GX137" s="164">
        <f t="shared" ca="1" si="226"/>
        <v>0</v>
      </c>
      <c r="GY137" s="165">
        <f t="shared" ca="1" si="307"/>
        <v>0</v>
      </c>
      <c r="GZ137" s="165">
        <f t="shared" ca="1" si="308"/>
        <v>0</v>
      </c>
      <c r="HA137" s="166">
        <f t="shared" ca="1" si="309"/>
        <v>0</v>
      </c>
      <c r="HB137" s="245">
        <f t="shared" ca="1" si="310"/>
        <v>1</v>
      </c>
      <c r="HC137" s="166">
        <f t="shared" ca="1" si="311"/>
        <v>0</v>
      </c>
      <c r="HD137" s="167">
        <f t="shared" ca="1" si="227"/>
        <v>0</v>
      </c>
      <c r="HE137" s="168">
        <f t="shared" ca="1" si="228"/>
        <v>0</v>
      </c>
      <c r="HF137" s="169">
        <f t="shared" ca="1" si="229"/>
        <v>0</v>
      </c>
      <c r="HG137" s="170" t="str">
        <f t="shared" ca="1" si="312"/>
        <v/>
      </c>
      <c r="HH137" s="171">
        <f t="shared" ca="1" si="313"/>
        <v>0</v>
      </c>
      <c r="HI137" s="246" t="str">
        <f t="shared" ca="1" si="314"/>
        <v/>
      </c>
      <c r="HJ137" s="221">
        <f t="shared" ca="1" si="315"/>
        <v>0</v>
      </c>
      <c r="HK137" s="249">
        <f t="shared" ca="1" si="316"/>
        <v>1</v>
      </c>
      <c r="HL137" s="197">
        <f t="shared" ca="1" si="317"/>
        <v>0</v>
      </c>
      <c r="HN137" s="162" t="str">
        <f t="shared" ca="1" si="339"/>
        <v/>
      </c>
      <c r="HO137" s="161" t="str">
        <f t="shared" ca="1" si="339"/>
        <v/>
      </c>
      <c r="HP137" s="161" t="str">
        <f t="shared" ca="1" si="339"/>
        <v/>
      </c>
      <c r="HQ137" s="161" t="str">
        <f t="shared" ca="1" si="339"/>
        <v/>
      </c>
      <c r="HR137" s="161" t="str">
        <f t="shared" ca="1" si="339"/>
        <v/>
      </c>
      <c r="HS137" s="161" t="str">
        <f t="shared" ca="1" si="339"/>
        <v/>
      </c>
      <c r="HT137" s="161" t="str">
        <f t="shared" ca="1" si="340"/>
        <v/>
      </c>
      <c r="HU137" s="161" t="str">
        <f t="shared" ca="1" si="340"/>
        <v/>
      </c>
      <c r="HV137" s="161" t="str">
        <f t="shared" ca="1" si="340"/>
        <v/>
      </c>
      <c r="HW137" s="161" t="str">
        <f t="shared" ca="1" si="340"/>
        <v/>
      </c>
      <c r="HX137" s="161" t="str">
        <f t="shared" ca="1" si="340"/>
        <v/>
      </c>
      <c r="HY137" s="161" t="str">
        <f t="shared" ca="1" si="340"/>
        <v/>
      </c>
      <c r="HZ137" s="161">
        <f t="shared" ca="1" si="318"/>
        <v>0</v>
      </c>
      <c r="IA137" s="244">
        <f t="shared" ca="1" si="319"/>
        <v>0</v>
      </c>
    </row>
    <row r="138" spans="2:235">
      <c r="B138" s="129">
        <v>124</v>
      </c>
      <c r="C138" s="287"/>
      <c r="D138" s="288"/>
      <c r="E138" s="293"/>
      <c r="F138" s="294"/>
      <c r="G138" s="18"/>
      <c r="H138" s="3"/>
      <c r="I138" s="3"/>
      <c r="J138" s="4"/>
      <c r="K138" s="287"/>
      <c r="L138" s="288"/>
      <c r="M138" s="208"/>
      <c r="N138" s="19"/>
      <c r="O138" s="11"/>
      <c r="P138" s="19"/>
      <c r="Q138" s="11"/>
      <c r="R138" s="3"/>
      <c r="S138" s="5"/>
      <c r="T138" s="6"/>
      <c r="U138" s="1"/>
      <c r="V138" s="8"/>
      <c r="W138" s="2"/>
      <c r="X138" s="8"/>
      <c r="Y138" s="9"/>
      <c r="Z138" s="10"/>
      <c r="AA138" s="9"/>
      <c r="AB138" s="10"/>
      <c r="AC138" s="9"/>
      <c r="AD138" s="10"/>
      <c r="AE138" s="9"/>
      <c r="AF138" s="10"/>
      <c r="AG138" s="9"/>
      <c r="AH138" s="10"/>
      <c r="AI138" s="9"/>
      <c r="AJ138" s="15"/>
      <c r="AK138" s="16"/>
      <c r="AL138" s="15"/>
      <c r="AM138" s="16"/>
      <c r="AN138" s="15"/>
      <c r="AO138" s="16"/>
      <c r="AP138" s="15"/>
      <c r="AQ138" s="16"/>
      <c r="AR138" s="15"/>
      <c r="AS138" s="16"/>
      <c r="AT138" s="15"/>
      <c r="AU138" s="16"/>
      <c r="AV138" s="216"/>
      <c r="AW138" s="210"/>
      <c r="AX138" s="12"/>
      <c r="AY138" s="19"/>
      <c r="AZ138" s="226"/>
      <c r="BA138" s="211"/>
      <c r="BB138" s="214" t="str">
        <f t="shared" ca="1" si="182"/>
        <v/>
      </c>
      <c r="BC138" s="209"/>
      <c r="BD138" s="209"/>
      <c r="BE138" s="130">
        <f t="shared" ca="1" si="232"/>
        <v>0</v>
      </c>
      <c r="BF138" s="131"/>
      <c r="BG138" s="132" t="str">
        <f t="shared" ca="1" si="233"/>
        <v>○</v>
      </c>
      <c r="BH138" s="132" t="str">
        <f t="shared" ca="1" si="234"/>
        <v/>
      </c>
      <c r="BI138" s="132"/>
      <c r="BJ138" s="132" t="str">
        <f t="shared" ca="1" si="235"/>
        <v/>
      </c>
      <c r="BK138" s="132" t="str">
        <f t="shared" ca="1" si="236"/>
        <v>○</v>
      </c>
      <c r="BL138" s="132"/>
      <c r="BM138" s="132"/>
      <c r="BN138" s="132" t="str">
        <f t="shared" ca="1" si="237"/>
        <v/>
      </c>
      <c r="BO138" s="132" t="str">
        <f t="shared" ca="1" si="238"/>
        <v>○</v>
      </c>
      <c r="BP138" s="132" t="str">
        <f t="shared" ca="1" si="239"/>
        <v/>
      </c>
      <c r="BQ138" s="132"/>
      <c r="BR138" s="172"/>
      <c r="BS138" s="174"/>
      <c r="BT138" s="174"/>
      <c r="BU138" s="174"/>
      <c r="BV138" s="174"/>
      <c r="BW138" s="174"/>
      <c r="BX138" s="174"/>
      <c r="BY138" s="174"/>
      <c r="BZ138" s="174"/>
      <c r="CA138" s="174"/>
      <c r="CB138" s="174"/>
      <c r="CC138" s="174"/>
      <c r="CD138" s="174"/>
      <c r="CE138" s="175"/>
      <c r="CF138" s="26">
        <v>137</v>
      </c>
      <c r="CG138" s="136">
        <f t="shared" ca="1" si="240"/>
        <v>124</v>
      </c>
      <c r="CH138" s="289">
        <f t="shared" ca="1" si="241"/>
        <v>0</v>
      </c>
      <c r="CI138" s="290"/>
      <c r="CJ138" s="291">
        <f t="shared" ca="1" si="242"/>
        <v>0</v>
      </c>
      <c r="CK138" s="292"/>
      <c r="CL138" s="137">
        <f t="shared" ca="1" si="243"/>
        <v>0</v>
      </c>
      <c r="CM138" s="136">
        <f t="shared" ca="1" si="244"/>
        <v>0</v>
      </c>
      <c r="CN138" s="138">
        <f t="shared" ca="1" si="245"/>
        <v>0</v>
      </c>
      <c r="CO138" s="139">
        <f t="shared" ca="1" si="246"/>
        <v>0</v>
      </c>
      <c r="CP138" s="289">
        <f t="shared" ca="1" si="247"/>
        <v>0</v>
      </c>
      <c r="CQ138" s="290"/>
      <c r="CR138" s="241">
        <f t="shared" ca="1" si="248"/>
        <v>1</v>
      </c>
      <c r="CS138" s="140">
        <f t="shared" ca="1" si="249"/>
        <v>0</v>
      </c>
      <c r="CT138" s="256">
        <f t="shared" ca="1" si="321"/>
        <v>12</v>
      </c>
      <c r="CU138" s="141">
        <f t="shared" ca="1" si="250"/>
        <v>0</v>
      </c>
      <c r="CV138" s="142">
        <f t="shared" ca="1" si="251"/>
        <v>0</v>
      </c>
      <c r="CW138" s="143">
        <f t="shared" ca="1" si="252"/>
        <v>0</v>
      </c>
      <c r="CX138" s="143">
        <f t="shared" ca="1" si="322"/>
        <v>0</v>
      </c>
      <c r="CY138" s="257">
        <f t="shared" ca="1" si="253"/>
        <v>0</v>
      </c>
      <c r="CZ138" s="136">
        <f t="shared" ca="1" si="254"/>
        <v>0</v>
      </c>
      <c r="DA138" s="144">
        <f t="shared" ca="1" si="255"/>
        <v>0</v>
      </c>
      <c r="DB138" s="143">
        <f t="shared" ca="1" si="256"/>
        <v>0</v>
      </c>
      <c r="DC138" s="143">
        <f t="shared" ca="1" si="257"/>
        <v>0</v>
      </c>
      <c r="DD138" s="136">
        <f t="shared" ca="1" si="258"/>
        <v>0</v>
      </c>
      <c r="DE138" s="242">
        <f t="shared" ca="1" si="259"/>
        <v>0</v>
      </c>
      <c r="DF138" s="136">
        <f t="shared" ca="1" si="260"/>
        <v>0</v>
      </c>
      <c r="DG138" s="145">
        <f t="shared" ca="1" si="261"/>
        <v>0</v>
      </c>
      <c r="DH138" s="146">
        <f t="shared" ca="1" si="262"/>
        <v>0</v>
      </c>
      <c r="DI138" s="242">
        <f t="shared" ca="1" si="263"/>
        <v>0</v>
      </c>
      <c r="DJ138" s="147"/>
      <c r="DK138" s="148">
        <f t="shared" ca="1" si="264"/>
        <v>0</v>
      </c>
      <c r="DL138" s="148">
        <f t="shared" ca="1" si="265"/>
        <v>0</v>
      </c>
      <c r="DM138" s="149">
        <f t="shared" ca="1" si="266"/>
        <v>0</v>
      </c>
      <c r="DN138" s="150">
        <f t="shared" ca="1" si="267"/>
        <v>1</v>
      </c>
      <c r="DO138" s="147"/>
      <c r="DP138" s="151">
        <f t="shared" ca="1" si="268"/>
        <v>0</v>
      </c>
      <c r="DQ138" s="152">
        <f t="shared" ca="1" si="269"/>
        <v>0</v>
      </c>
      <c r="DR138" s="152">
        <f t="shared" ca="1" si="185"/>
        <v>0</v>
      </c>
      <c r="DS138" s="152" t="str">
        <f t="shared" ca="1" si="323"/>
        <v/>
      </c>
      <c r="DT138" s="152">
        <f t="shared" ca="1" si="324"/>
        <v>0</v>
      </c>
      <c r="DU138" s="152" t="str">
        <f t="shared" ca="1" si="188"/>
        <v/>
      </c>
      <c r="DV138" s="153"/>
      <c r="DW138" s="151">
        <f t="shared" ca="1" si="189"/>
        <v>0</v>
      </c>
      <c r="DX138" s="145">
        <f t="shared" ca="1" si="190"/>
        <v>0</v>
      </c>
      <c r="DY138" s="145">
        <f t="shared" ca="1" si="191"/>
        <v>0</v>
      </c>
      <c r="DZ138" s="145">
        <f t="shared" ca="1" si="192"/>
        <v>0</v>
      </c>
      <c r="EA138" s="145">
        <f t="shared" ca="1" si="193"/>
        <v>0</v>
      </c>
      <c r="EB138" s="145">
        <f t="shared" ca="1" si="194"/>
        <v>0</v>
      </c>
      <c r="EC138" s="145">
        <f t="shared" ca="1" si="195"/>
        <v>0</v>
      </c>
      <c r="ED138" s="145">
        <f t="shared" ca="1" si="196"/>
        <v>0</v>
      </c>
      <c r="EE138" s="145">
        <f t="shared" ca="1" si="197"/>
        <v>0</v>
      </c>
      <c r="EF138" s="145">
        <f t="shared" ca="1" si="198"/>
        <v>0</v>
      </c>
      <c r="EG138" s="145">
        <f t="shared" ca="1" si="199"/>
        <v>0</v>
      </c>
      <c r="EH138" s="145">
        <f t="shared" ca="1" si="200"/>
        <v>0</v>
      </c>
      <c r="EI138" s="152">
        <f t="shared" ca="1" si="270"/>
        <v>0</v>
      </c>
      <c r="EJ138" s="152">
        <f t="shared" ca="1" si="271"/>
        <v>0</v>
      </c>
      <c r="EK138" s="152">
        <f t="shared" ca="1" si="272"/>
        <v>0</v>
      </c>
      <c r="EL138" s="152">
        <f t="shared" ca="1" si="273"/>
        <v>0</v>
      </c>
      <c r="EM138" s="152">
        <f t="shared" ca="1" si="274"/>
        <v>0</v>
      </c>
      <c r="EN138" s="152">
        <f t="shared" ca="1" si="275"/>
        <v>0</v>
      </c>
      <c r="EO138" s="152">
        <f t="shared" ca="1" si="276"/>
        <v>0</v>
      </c>
      <c r="EP138" s="152">
        <f t="shared" ca="1" si="277"/>
        <v>0</v>
      </c>
      <c r="EQ138" s="152">
        <f t="shared" ca="1" si="278"/>
        <v>0</v>
      </c>
      <c r="ER138" s="152">
        <f t="shared" ca="1" si="279"/>
        <v>0</v>
      </c>
      <c r="ES138" s="152">
        <f t="shared" ca="1" si="280"/>
        <v>0</v>
      </c>
      <c r="ET138" s="152">
        <f t="shared" ca="1" si="281"/>
        <v>0</v>
      </c>
      <c r="EU138" s="154">
        <f t="shared" ca="1" si="325"/>
        <v>0</v>
      </c>
      <c r="EV138" s="152" t="str">
        <f t="shared" ca="1" si="326"/>
        <v/>
      </c>
      <c r="EW138" s="152" t="str">
        <f t="shared" ca="1" si="327"/>
        <v/>
      </c>
      <c r="EX138" s="152" t="str">
        <f t="shared" ca="1" si="328"/>
        <v/>
      </c>
      <c r="EY138" s="152" t="str">
        <f t="shared" ca="1" si="329"/>
        <v/>
      </c>
      <c r="EZ138" s="152" t="str">
        <f t="shared" ca="1" si="330"/>
        <v/>
      </c>
      <c r="FA138" s="152" t="str">
        <f t="shared" ca="1" si="331"/>
        <v/>
      </c>
      <c r="FB138" s="152" t="str">
        <f t="shared" ca="1" si="332"/>
        <v/>
      </c>
      <c r="FC138" s="152" t="str">
        <f t="shared" ca="1" si="333"/>
        <v/>
      </c>
      <c r="FD138" s="152" t="str">
        <f t="shared" ca="1" si="334"/>
        <v/>
      </c>
      <c r="FE138" s="152" t="str">
        <f t="shared" ca="1" si="335"/>
        <v/>
      </c>
      <c r="FF138" s="152" t="str">
        <f t="shared" ca="1" si="336"/>
        <v/>
      </c>
      <c r="FG138" s="152" t="str">
        <f t="shared" ca="1" si="337"/>
        <v/>
      </c>
      <c r="FH138" s="154">
        <f t="shared" ca="1" si="320"/>
        <v>0</v>
      </c>
      <c r="FI138" s="152">
        <f t="shared" ca="1" si="338"/>
        <v>0</v>
      </c>
      <c r="FJ138" s="153"/>
      <c r="FK138" s="152">
        <f t="shared" ca="1" si="282"/>
        <v>0</v>
      </c>
      <c r="FL138" s="152">
        <f t="shared" ca="1" si="283"/>
        <v>0</v>
      </c>
      <c r="FM138" s="152">
        <f t="shared" ca="1" si="284"/>
        <v>0</v>
      </c>
      <c r="FN138" s="152">
        <f t="shared" ca="1" si="285"/>
        <v>0</v>
      </c>
      <c r="FO138" s="153"/>
      <c r="FP138" s="158" t="str">
        <f t="shared" ca="1" si="286"/>
        <v/>
      </c>
      <c r="FQ138" s="243" t="str">
        <f t="shared" ca="1" si="287"/>
        <v/>
      </c>
      <c r="FR138" s="159" t="str">
        <f t="shared" ca="1" si="288"/>
        <v/>
      </c>
      <c r="FS138" s="160"/>
      <c r="FT138" s="161">
        <f t="shared" ca="1" si="289"/>
        <v>0</v>
      </c>
      <c r="FU138" s="162">
        <f t="shared" ca="1" si="290"/>
        <v>0</v>
      </c>
      <c r="FV138" s="162">
        <f t="shared" ca="1" si="291"/>
        <v>0</v>
      </c>
      <c r="FW138" s="162">
        <f t="shared" ca="1" si="292"/>
        <v>0</v>
      </c>
      <c r="FX138" s="162">
        <f t="shared" ca="1" si="293"/>
        <v>0</v>
      </c>
      <c r="FY138" s="162">
        <f t="shared" ca="1" si="294"/>
        <v>0</v>
      </c>
      <c r="FZ138" s="162">
        <f t="shared" ca="1" si="295"/>
        <v>0</v>
      </c>
      <c r="GA138" s="162">
        <f t="shared" ca="1" si="296"/>
        <v>0</v>
      </c>
      <c r="GB138" s="162">
        <f t="shared" ca="1" si="297"/>
        <v>0</v>
      </c>
      <c r="GC138" s="162">
        <f t="shared" ca="1" si="298"/>
        <v>0</v>
      </c>
      <c r="GD138" s="162">
        <f t="shared" ca="1" si="299"/>
        <v>0</v>
      </c>
      <c r="GE138" s="162">
        <f t="shared" ca="1" si="300"/>
        <v>0</v>
      </c>
      <c r="GF138" s="162">
        <f t="shared" ca="1" si="301"/>
        <v>0</v>
      </c>
      <c r="GG138" s="161">
        <f t="shared" ca="1" si="302"/>
        <v>0</v>
      </c>
      <c r="GH138" s="161">
        <f t="shared" ca="1" si="303"/>
        <v>0</v>
      </c>
      <c r="GI138" s="161">
        <f t="shared" ca="1" si="304"/>
        <v>0</v>
      </c>
      <c r="GJ138" s="161">
        <f t="shared" ca="1" si="305"/>
        <v>0</v>
      </c>
      <c r="GK138" s="161">
        <f t="shared" ca="1" si="306"/>
        <v>0</v>
      </c>
      <c r="GL138" s="157"/>
      <c r="GM138" s="163">
        <f t="shared" ca="1" si="215"/>
        <v>0</v>
      </c>
      <c r="GN138" s="163">
        <f t="shared" ca="1" si="216"/>
        <v>0</v>
      </c>
      <c r="GO138" s="163">
        <f t="shared" ca="1" si="217"/>
        <v>0</v>
      </c>
      <c r="GP138" s="163">
        <f t="shared" ca="1" si="218"/>
        <v>0</v>
      </c>
      <c r="GQ138" s="163">
        <f t="shared" ca="1" si="219"/>
        <v>0</v>
      </c>
      <c r="GR138" s="163">
        <f t="shared" ca="1" si="220"/>
        <v>0</v>
      </c>
      <c r="GS138" s="163">
        <f t="shared" ca="1" si="221"/>
        <v>0</v>
      </c>
      <c r="GT138" s="163">
        <f t="shared" ca="1" si="222"/>
        <v>0</v>
      </c>
      <c r="GU138" s="163">
        <f t="shared" ca="1" si="223"/>
        <v>0</v>
      </c>
      <c r="GV138" s="163">
        <f t="shared" ca="1" si="224"/>
        <v>0</v>
      </c>
      <c r="GW138" s="163">
        <f t="shared" ca="1" si="225"/>
        <v>0</v>
      </c>
      <c r="GX138" s="164">
        <f t="shared" ca="1" si="226"/>
        <v>0</v>
      </c>
      <c r="GY138" s="165">
        <f t="shared" ca="1" si="307"/>
        <v>0</v>
      </c>
      <c r="GZ138" s="165">
        <f t="shared" ca="1" si="308"/>
        <v>0</v>
      </c>
      <c r="HA138" s="166">
        <f t="shared" ca="1" si="309"/>
        <v>0</v>
      </c>
      <c r="HB138" s="245">
        <f t="shared" ca="1" si="310"/>
        <v>1</v>
      </c>
      <c r="HC138" s="166">
        <f t="shared" ca="1" si="311"/>
        <v>0</v>
      </c>
      <c r="HD138" s="167">
        <f t="shared" ca="1" si="227"/>
        <v>0</v>
      </c>
      <c r="HE138" s="168">
        <f t="shared" ca="1" si="228"/>
        <v>0</v>
      </c>
      <c r="HF138" s="169">
        <f t="shared" ca="1" si="229"/>
        <v>0</v>
      </c>
      <c r="HG138" s="170" t="str">
        <f t="shared" ca="1" si="312"/>
        <v/>
      </c>
      <c r="HH138" s="171">
        <f t="shared" ca="1" si="313"/>
        <v>0</v>
      </c>
      <c r="HI138" s="246" t="str">
        <f t="shared" ca="1" si="314"/>
        <v/>
      </c>
      <c r="HJ138" s="221">
        <f t="shared" ca="1" si="315"/>
        <v>0</v>
      </c>
      <c r="HK138" s="249">
        <f t="shared" ca="1" si="316"/>
        <v>1</v>
      </c>
      <c r="HL138" s="197">
        <f t="shared" ca="1" si="317"/>
        <v>0</v>
      </c>
      <c r="HN138" s="162" t="str">
        <f t="shared" ca="1" si="339"/>
        <v/>
      </c>
      <c r="HO138" s="161" t="str">
        <f t="shared" ca="1" si="339"/>
        <v/>
      </c>
      <c r="HP138" s="161" t="str">
        <f t="shared" ca="1" si="339"/>
        <v/>
      </c>
      <c r="HQ138" s="161" t="str">
        <f t="shared" ca="1" si="339"/>
        <v/>
      </c>
      <c r="HR138" s="161" t="str">
        <f t="shared" ca="1" si="339"/>
        <v/>
      </c>
      <c r="HS138" s="161" t="str">
        <f t="shared" ca="1" si="339"/>
        <v/>
      </c>
      <c r="HT138" s="161" t="str">
        <f t="shared" ca="1" si="340"/>
        <v/>
      </c>
      <c r="HU138" s="161" t="str">
        <f t="shared" ca="1" si="340"/>
        <v/>
      </c>
      <c r="HV138" s="161" t="str">
        <f t="shared" ca="1" si="340"/>
        <v/>
      </c>
      <c r="HW138" s="161" t="str">
        <f t="shared" ca="1" si="340"/>
        <v/>
      </c>
      <c r="HX138" s="161" t="str">
        <f t="shared" ca="1" si="340"/>
        <v/>
      </c>
      <c r="HY138" s="161" t="str">
        <f t="shared" ca="1" si="340"/>
        <v/>
      </c>
      <c r="HZ138" s="161">
        <f t="shared" ca="1" si="318"/>
        <v>0</v>
      </c>
      <c r="IA138" s="244">
        <f t="shared" ca="1" si="319"/>
        <v>0</v>
      </c>
    </row>
    <row r="139" spans="2:235">
      <c r="B139" s="129">
        <v>125</v>
      </c>
      <c r="C139" s="287"/>
      <c r="D139" s="288"/>
      <c r="E139" s="293"/>
      <c r="F139" s="294"/>
      <c r="G139" s="18"/>
      <c r="H139" s="3"/>
      <c r="I139" s="3"/>
      <c r="J139" s="4"/>
      <c r="K139" s="287"/>
      <c r="L139" s="288"/>
      <c r="M139" s="208"/>
      <c r="N139" s="19"/>
      <c r="O139" s="11"/>
      <c r="P139" s="19"/>
      <c r="Q139" s="11"/>
      <c r="R139" s="3"/>
      <c r="S139" s="5"/>
      <c r="T139" s="6"/>
      <c r="U139" s="1"/>
      <c r="V139" s="8"/>
      <c r="W139" s="2"/>
      <c r="X139" s="8"/>
      <c r="Y139" s="9"/>
      <c r="Z139" s="10"/>
      <c r="AA139" s="9"/>
      <c r="AB139" s="10"/>
      <c r="AC139" s="9"/>
      <c r="AD139" s="10"/>
      <c r="AE139" s="9"/>
      <c r="AF139" s="10"/>
      <c r="AG139" s="9"/>
      <c r="AH139" s="10"/>
      <c r="AI139" s="9"/>
      <c r="AJ139" s="15"/>
      <c r="AK139" s="16"/>
      <c r="AL139" s="15"/>
      <c r="AM139" s="16"/>
      <c r="AN139" s="15"/>
      <c r="AO139" s="16"/>
      <c r="AP139" s="15"/>
      <c r="AQ139" s="16"/>
      <c r="AR139" s="15"/>
      <c r="AS139" s="16"/>
      <c r="AT139" s="15"/>
      <c r="AU139" s="16"/>
      <c r="AV139" s="216"/>
      <c r="AW139" s="210"/>
      <c r="AX139" s="12"/>
      <c r="AY139" s="19"/>
      <c r="AZ139" s="226"/>
      <c r="BA139" s="211"/>
      <c r="BB139" s="214" t="str">
        <f t="shared" ca="1" si="182"/>
        <v/>
      </c>
      <c r="BC139" s="209"/>
      <c r="BD139" s="209"/>
      <c r="BE139" s="130">
        <f t="shared" ca="1" si="232"/>
        <v>0</v>
      </c>
      <c r="BF139" s="131"/>
      <c r="BG139" s="132" t="str">
        <f t="shared" ca="1" si="233"/>
        <v>○</v>
      </c>
      <c r="BH139" s="132" t="str">
        <f t="shared" ca="1" si="234"/>
        <v/>
      </c>
      <c r="BI139" s="132"/>
      <c r="BJ139" s="132" t="str">
        <f t="shared" ca="1" si="235"/>
        <v/>
      </c>
      <c r="BK139" s="132" t="str">
        <f t="shared" ca="1" si="236"/>
        <v>○</v>
      </c>
      <c r="BL139" s="132"/>
      <c r="BM139" s="132"/>
      <c r="BN139" s="132" t="str">
        <f t="shared" ca="1" si="237"/>
        <v/>
      </c>
      <c r="BO139" s="132" t="str">
        <f t="shared" ca="1" si="238"/>
        <v>○</v>
      </c>
      <c r="BP139" s="132" t="str">
        <f t="shared" ca="1" si="239"/>
        <v/>
      </c>
      <c r="BQ139" s="132"/>
      <c r="BR139" s="172"/>
      <c r="BS139" s="174"/>
      <c r="BT139" s="174"/>
      <c r="BU139" s="174"/>
      <c r="BV139" s="174"/>
      <c r="BW139" s="174"/>
      <c r="BX139" s="174"/>
      <c r="BY139" s="174"/>
      <c r="BZ139" s="174"/>
      <c r="CA139" s="174"/>
      <c r="CB139" s="174"/>
      <c r="CC139" s="174"/>
      <c r="CD139" s="174"/>
      <c r="CE139" s="175"/>
      <c r="CF139" s="26">
        <v>138</v>
      </c>
      <c r="CG139" s="136">
        <f t="shared" ca="1" si="240"/>
        <v>125</v>
      </c>
      <c r="CH139" s="289">
        <f t="shared" ca="1" si="241"/>
        <v>0</v>
      </c>
      <c r="CI139" s="290"/>
      <c r="CJ139" s="291">
        <f t="shared" ca="1" si="242"/>
        <v>0</v>
      </c>
      <c r="CK139" s="292"/>
      <c r="CL139" s="137">
        <f t="shared" ca="1" si="243"/>
        <v>0</v>
      </c>
      <c r="CM139" s="136">
        <f t="shared" ca="1" si="244"/>
        <v>0</v>
      </c>
      <c r="CN139" s="138">
        <f t="shared" ca="1" si="245"/>
        <v>0</v>
      </c>
      <c r="CO139" s="139">
        <f t="shared" ca="1" si="246"/>
        <v>0</v>
      </c>
      <c r="CP139" s="289">
        <f t="shared" ca="1" si="247"/>
        <v>0</v>
      </c>
      <c r="CQ139" s="290"/>
      <c r="CR139" s="241">
        <f t="shared" ca="1" si="248"/>
        <v>1</v>
      </c>
      <c r="CS139" s="140">
        <f t="shared" ca="1" si="249"/>
        <v>0</v>
      </c>
      <c r="CT139" s="256">
        <f t="shared" ca="1" si="321"/>
        <v>12</v>
      </c>
      <c r="CU139" s="141">
        <f t="shared" ca="1" si="250"/>
        <v>0</v>
      </c>
      <c r="CV139" s="142">
        <f t="shared" ca="1" si="251"/>
        <v>0</v>
      </c>
      <c r="CW139" s="143">
        <f t="shared" ca="1" si="252"/>
        <v>0</v>
      </c>
      <c r="CX139" s="143">
        <f t="shared" ca="1" si="322"/>
        <v>0</v>
      </c>
      <c r="CY139" s="257">
        <f t="shared" ca="1" si="253"/>
        <v>0</v>
      </c>
      <c r="CZ139" s="136">
        <f t="shared" ca="1" si="254"/>
        <v>0</v>
      </c>
      <c r="DA139" s="144">
        <f t="shared" ca="1" si="255"/>
        <v>0</v>
      </c>
      <c r="DB139" s="143">
        <f t="shared" ca="1" si="256"/>
        <v>0</v>
      </c>
      <c r="DC139" s="143">
        <f t="shared" ca="1" si="257"/>
        <v>0</v>
      </c>
      <c r="DD139" s="136">
        <f t="shared" ca="1" si="258"/>
        <v>0</v>
      </c>
      <c r="DE139" s="242">
        <f t="shared" ca="1" si="259"/>
        <v>0</v>
      </c>
      <c r="DF139" s="136">
        <f t="shared" ca="1" si="260"/>
        <v>0</v>
      </c>
      <c r="DG139" s="145">
        <f t="shared" ca="1" si="261"/>
        <v>0</v>
      </c>
      <c r="DH139" s="146">
        <f t="shared" ca="1" si="262"/>
        <v>0</v>
      </c>
      <c r="DI139" s="242">
        <f t="shared" ca="1" si="263"/>
        <v>0</v>
      </c>
      <c r="DJ139" s="147"/>
      <c r="DK139" s="148">
        <f t="shared" ca="1" si="264"/>
        <v>0</v>
      </c>
      <c r="DL139" s="148">
        <f t="shared" ca="1" si="265"/>
        <v>0</v>
      </c>
      <c r="DM139" s="149">
        <f t="shared" ca="1" si="266"/>
        <v>0</v>
      </c>
      <c r="DN139" s="150">
        <f t="shared" ca="1" si="267"/>
        <v>1</v>
      </c>
      <c r="DO139" s="147"/>
      <c r="DP139" s="151">
        <f t="shared" ca="1" si="268"/>
        <v>0</v>
      </c>
      <c r="DQ139" s="152">
        <f t="shared" ca="1" si="269"/>
        <v>0</v>
      </c>
      <c r="DR139" s="152">
        <f t="shared" ca="1" si="185"/>
        <v>0</v>
      </c>
      <c r="DS139" s="152" t="str">
        <f t="shared" ca="1" si="323"/>
        <v/>
      </c>
      <c r="DT139" s="152">
        <f t="shared" ca="1" si="324"/>
        <v>0</v>
      </c>
      <c r="DU139" s="152" t="str">
        <f t="shared" ca="1" si="188"/>
        <v/>
      </c>
      <c r="DV139" s="153"/>
      <c r="DW139" s="151">
        <f t="shared" ca="1" si="189"/>
        <v>0</v>
      </c>
      <c r="DX139" s="145">
        <f t="shared" ca="1" si="190"/>
        <v>0</v>
      </c>
      <c r="DY139" s="145">
        <f t="shared" ca="1" si="191"/>
        <v>0</v>
      </c>
      <c r="DZ139" s="145">
        <f t="shared" ca="1" si="192"/>
        <v>0</v>
      </c>
      <c r="EA139" s="145">
        <f t="shared" ca="1" si="193"/>
        <v>0</v>
      </c>
      <c r="EB139" s="145">
        <f t="shared" ca="1" si="194"/>
        <v>0</v>
      </c>
      <c r="EC139" s="145">
        <f t="shared" ca="1" si="195"/>
        <v>0</v>
      </c>
      <c r="ED139" s="145">
        <f t="shared" ca="1" si="196"/>
        <v>0</v>
      </c>
      <c r="EE139" s="145">
        <f t="shared" ca="1" si="197"/>
        <v>0</v>
      </c>
      <c r="EF139" s="145">
        <f t="shared" ca="1" si="198"/>
        <v>0</v>
      </c>
      <c r="EG139" s="145">
        <f t="shared" ca="1" si="199"/>
        <v>0</v>
      </c>
      <c r="EH139" s="145">
        <f t="shared" ca="1" si="200"/>
        <v>0</v>
      </c>
      <c r="EI139" s="152">
        <f t="shared" ca="1" si="270"/>
        <v>0</v>
      </c>
      <c r="EJ139" s="152">
        <f t="shared" ca="1" si="271"/>
        <v>0</v>
      </c>
      <c r="EK139" s="152">
        <f t="shared" ca="1" si="272"/>
        <v>0</v>
      </c>
      <c r="EL139" s="152">
        <f t="shared" ca="1" si="273"/>
        <v>0</v>
      </c>
      <c r="EM139" s="152">
        <f t="shared" ca="1" si="274"/>
        <v>0</v>
      </c>
      <c r="EN139" s="152">
        <f t="shared" ca="1" si="275"/>
        <v>0</v>
      </c>
      <c r="EO139" s="152">
        <f t="shared" ca="1" si="276"/>
        <v>0</v>
      </c>
      <c r="EP139" s="152">
        <f t="shared" ca="1" si="277"/>
        <v>0</v>
      </c>
      <c r="EQ139" s="152">
        <f t="shared" ca="1" si="278"/>
        <v>0</v>
      </c>
      <c r="ER139" s="152">
        <f t="shared" ca="1" si="279"/>
        <v>0</v>
      </c>
      <c r="ES139" s="152">
        <f t="shared" ca="1" si="280"/>
        <v>0</v>
      </c>
      <c r="ET139" s="152">
        <f t="shared" ca="1" si="281"/>
        <v>0</v>
      </c>
      <c r="EU139" s="154">
        <f t="shared" ca="1" si="325"/>
        <v>0</v>
      </c>
      <c r="EV139" s="152" t="str">
        <f t="shared" ca="1" si="326"/>
        <v/>
      </c>
      <c r="EW139" s="152" t="str">
        <f t="shared" ca="1" si="327"/>
        <v/>
      </c>
      <c r="EX139" s="152" t="str">
        <f t="shared" ca="1" si="328"/>
        <v/>
      </c>
      <c r="EY139" s="152" t="str">
        <f t="shared" ca="1" si="329"/>
        <v/>
      </c>
      <c r="EZ139" s="152" t="str">
        <f t="shared" ca="1" si="330"/>
        <v/>
      </c>
      <c r="FA139" s="152" t="str">
        <f t="shared" ca="1" si="331"/>
        <v/>
      </c>
      <c r="FB139" s="152" t="str">
        <f t="shared" ca="1" si="332"/>
        <v/>
      </c>
      <c r="FC139" s="152" t="str">
        <f t="shared" ca="1" si="333"/>
        <v/>
      </c>
      <c r="FD139" s="152" t="str">
        <f t="shared" ca="1" si="334"/>
        <v/>
      </c>
      <c r="FE139" s="152" t="str">
        <f t="shared" ca="1" si="335"/>
        <v/>
      </c>
      <c r="FF139" s="152" t="str">
        <f t="shared" ca="1" si="336"/>
        <v/>
      </c>
      <c r="FG139" s="152" t="str">
        <f t="shared" ca="1" si="337"/>
        <v/>
      </c>
      <c r="FH139" s="154">
        <f t="shared" ca="1" si="320"/>
        <v>0</v>
      </c>
      <c r="FI139" s="152">
        <f t="shared" ca="1" si="338"/>
        <v>0</v>
      </c>
      <c r="FJ139" s="153"/>
      <c r="FK139" s="152">
        <f t="shared" ca="1" si="282"/>
        <v>0</v>
      </c>
      <c r="FL139" s="152">
        <f t="shared" ca="1" si="283"/>
        <v>0</v>
      </c>
      <c r="FM139" s="152">
        <f t="shared" ca="1" si="284"/>
        <v>0</v>
      </c>
      <c r="FN139" s="152">
        <f t="shared" ca="1" si="285"/>
        <v>0</v>
      </c>
      <c r="FO139" s="153"/>
      <c r="FP139" s="158" t="str">
        <f t="shared" ca="1" si="286"/>
        <v/>
      </c>
      <c r="FQ139" s="243" t="str">
        <f t="shared" ca="1" si="287"/>
        <v/>
      </c>
      <c r="FR139" s="159" t="str">
        <f t="shared" ca="1" si="288"/>
        <v/>
      </c>
      <c r="FS139" s="160"/>
      <c r="FT139" s="161">
        <f t="shared" ca="1" si="289"/>
        <v>0</v>
      </c>
      <c r="FU139" s="162">
        <f t="shared" ca="1" si="290"/>
        <v>0</v>
      </c>
      <c r="FV139" s="162">
        <f t="shared" ca="1" si="291"/>
        <v>0</v>
      </c>
      <c r="FW139" s="162">
        <f t="shared" ca="1" si="292"/>
        <v>0</v>
      </c>
      <c r="FX139" s="162">
        <f t="shared" ca="1" si="293"/>
        <v>0</v>
      </c>
      <c r="FY139" s="162">
        <f t="shared" ca="1" si="294"/>
        <v>0</v>
      </c>
      <c r="FZ139" s="162">
        <f t="shared" ca="1" si="295"/>
        <v>0</v>
      </c>
      <c r="GA139" s="162">
        <f t="shared" ca="1" si="296"/>
        <v>0</v>
      </c>
      <c r="GB139" s="162">
        <f t="shared" ca="1" si="297"/>
        <v>0</v>
      </c>
      <c r="GC139" s="162">
        <f t="shared" ca="1" si="298"/>
        <v>0</v>
      </c>
      <c r="GD139" s="162">
        <f t="shared" ca="1" si="299"/>
        <v>0</v>
      </c>
      <c r="GE139" s="162">
        <f t="shared" ca="1" si="300"/>
        <v>0</v>
      </c>
      <c r="GF139" s="162">
        <f t="shared" ca="1" si="301"/>
        <v>0</v>
      </c>
      <c r="GG139" s="161">
        <f t="shared" ca="1" si="302"/>
        <v>0</v>
      </c>
      <c r="GH139" s="161">
        <f t="shared" ca="1" si="303"/>
        <v>0</v>
      </c>
      <c r="GI139" s="161">
        <f t="shared" ca="1" si="304"/>
        <v>0</v>
      </c>
      <c r="GJ139" s="161">
        <f t="shared" ca="1" si="305"/>
        <v>0</v>
      </c>
      <c r="GK139" s="161">
        <f t="shared" ca="1" si="306"/>
        <v>0</v>
      </c>
      <c r="GL139" s="157"/>
      <c r="GM139" s="163">
        <f t="shared" ca="1" si="215"/>
        <v>0</v>
      </c>
      <c r="GN139" s="163">
        <f t="shared" ca="1" si="216"/>
        <v>0</v>
      </c>
      <c r="GO139" s="163">
        <f t="shared" ca="1" si="217"/>
        <v>0</v>
      </c>
      <c r="GP139" s="163">
        <f t="shared" ca="1" si="218"/>
        <v>0</v>
      </c>
      <c r="GQ139" s="163">
        <f t="shared" ca="1" si="219"/>
        <v>0</v>
      </c>
      <c r="GR139" s="163">
        <f t="shared" ca="1" si="220"/>
        <v>0</v>
      </c>
      <c r="GS139" s="163">
        <f t="shared" ca="1" si="221"/>
        <v>0</v>
      </c>
      <c r="GT139" s="163">
        <f t="shared" ca="1" si="222"/>
        <v>0</v>
      </c>
      <c r="GU139" s="163">
        <f t="shared" ca="1" si="223"/>
        <v>0</v>
      </c>
      <c r="GV139" s="163">
        <f t="shared" ca="1" si="224"/>
        <v>0</v>
      </c>
      <c r="GW139" s="163">
        <f t="shared" ca="1" si="225"/>
        <v>0</v>
      </c>
      <c r="GX139" s="164">
        <f t="shared" ca="1" si="226"/>
        <v>0</v>
      </c>
      <c r="GY139" s="165">
        <f t="shared" ca="1" si="307"/>
        <v>0</v>
      </c>
      <c r="GZ139" s="165">
        <f t="shared" ca="1" si="308"/>
        <v>0</v>
      </c>
      <c r="HA139" s="166">
        <f t="shared" ca="1" si="309"/>
        <v>0</v>
      </c>
      <c r="HB139" s="245">
        <f t="shared" ca="1" si="310"/>
        <v>1</v>
      </c>
      <c r="HC139" s="166">
        <f t="shared" ca="1" si="311"/>
        <v>0</v>
      </c>
      <c r="HD139" s="167">
        <f t="shared" ca="1" si="227"/>
        <v>0</v>
      </c>
      <c r="HE139" s="168">
        <f t="shared" ca="1" si="228"/>
        <v>0</v>
      </c>
      <c r="HF139" s="169">
        <f t="shared" ca="1" si="229"/>
        <v>0</v>
      </c>
      <c r="HG139" s="170" t="str">
        <f t="shared" ca="1" si="312"/>
        <v/>
      </c>
      <c r="HH139" s="171">
        <f t="shared" ca="1" si="313"/>
        <v>0</v>
      </c>
      <c r="HI139" s="246" t="str">
        <f t="shared" ca="1" si="314"/>
        <v/>
      </c>
      <c r="HJ139" s="221">
        <f t="shared" ca="1" si="315"/>
        <v>0</v>
      </c>
      <c r="HK139" s="249">
        <f t="shared" ca="1" si="316"/>
        <v>1</v>
      </c>
      <c r="HL139" s="197">
        <f t="shared" ca="1" si="317"/>
        <v>0</v>
      </c>
      <c r="HN139" s="162" t="str">
        <f t="shared" ca="1" si="339"/>
        <v/>
      </c>
      <c r="HO139" s="161" t="str">
        <f t="shared" ca="1" si="339"/>
        <v/>
      </c>
      <c r="HP139" s="161" t="str">
        <f t="shared" ca="1" si="339"/>
        <v/>
      </c>
      <c r="HQ139" s="161" t="str">
        <f t="shared" ca="1" si="339"/>
        <v/>
      </c>
      <c r="HR139" s="161" t="str">
        <f t="shared" ca="1" si="339"/>
        <v/>
      </c>
      <c r="HS139" s="161" t="str">
        <f t="shared" ca="1" si="339"/>
        <v/>
      </c>
      <c r="HT139" s="161" t="str">
        <f t="shared" ca="1" si="340"/>
        <v/>
      </c>
      <c r="HU139" s="161" t="str">
        <f t="shared" ca="1" si="340"/>
        <v/>
      </c>
      <c r="HV139" s="161" t="str">
        <f t="shared" ca="1" si="340"/>
        <v/>
      </c>
      <c r="HW139" s="161" t="str">
        <f t="shared" ca="1" si="340"/>
        <v/>
      </c>
      <c r="HX139" s="161" t="str">
        <f t="shared" ca="1" si="340"/>
        <v/>
      </c>
      <c r="HY139" s="161" t="str">
        <f t="shared" ca="1" si="340"/>
        <v/>
      </c>
      <c r="HZ139" s="161">
        <f t="shared" ca="1" si="318"/>
        <v>0</v>
      </c>
      <c r="IA139" s="244">
        <f t="shared" ca="1" si="319"/>
        <v>0</v>
      </c>
    </row>
    <row r="140" spans="2:235">
      <c r="B140" s="129">
        <v>126</v>
      </c>
      <c r="C140" s="287"/>
      <c r="D140" s="288"/>
      <c r="E140" s="293"/>
      <c r="F140" s="294"/>
      <c r="G140" s="18"/>
      <c r="H140" s="3"/>
      <c r="I140" s="3"/>
      <c r="J140" s="4"/>
      <c r="K140" s="287"/>
      <c r="L140" s="288"/>
      <c r="M140" s="208"/>
      <c r="N140" s="19"/>
      <c r="O140" s="11"/>
      <c r="P140" s="19"/>
      <c r="Q140" s="11"/>
      <c r="R140" s="3"/>
      <c r="S140" s="5"/>
      <c r="T140" s="6"/>
      <c r="U140" s="1"/>
      <c r="V140" s="8"/>
      <c r="W140" s="2"/>
      <c r="X140" s="8"/>
      <c r="Y140" s="9"/>
      <c r="Z140" s="10"/>
      <c r="AA140" s="9"/>
      <c r="AB140" s="10"/>
      <c r="AC140" s="9"/>
      <c r="AD140" s="10"/>
      <c r="AE140" s="9"/>
      <c r="AF140" s="10"/>
      <c r="AG140" s="9"/>
      <c r="AH140" s="10"/>
      <c r="AI140" s="9"/>
      <c r="AJ140" s="15"/>
      <c r="AK140" s="16"/>
      <c r="AL140" s="15"/>
      <c r="AM140" s="16"/>
      <c r="AN140" s="15"/>
      <c r="AO140" s="16"/>
      <c r="AP140" s="15"/>
      <c r="AQ140" s="16"/>
      <c r="AR140" s="15"/>
      <c r="AS140" s="16"/>
      <c r="AT140" s="15"/>
      <c r="AU140" s="16"/>
      <c r="AV140" s="216"/>
      <c r="AW140" s="210"/>
      <c r="AX140" s="12"/>
      <c r="AY140" s="19"/>
      <c r="AZ140" s="226"/>
      <c r="BA140" s="211"/>
      <c r="BB140" s="214" t="str">
        <f t="shared" ca="1" si="182"/>
        <v/>
      </c>
      <c r="BC140" s="209"/>
      <c r="BD140" s="209"/>
      <c r="BE140" s="130">
        <f t="shared" ca="1" si="232"/>
        <v>0</v>
      </c>
      <c r="BF140" s="131"/>
      <c r="BG140" s="132" t="str">
        <f t="shared" ca="1" si="233"/>
        <v>○</v>
      </c>
      <c r="BH140" s="132" t="str">
        <f t="shared" ca="1" si="234"/>
        <v/>
      </c>
      <c r="BI140" s="132"/>
      <c r="BJ140" s="132" t="str">
        <f t="shared" ca="1" si="235"/>
        <v/>
      </c>
      <c r="BK140" s="132" t="str">
        <f t="shared" ca="1" si="236"/>
        <v>○</v>
      </c>
      <c r="BL140" s="132"/>
      <c r="BM140" s="132"/>
      <c r="BN140" s="132" t="str">
        <f t="shared" ca="1" si="237"/>
        <v/>
      </c>
      <c r="BO140" s="132" t="str">
        <f t="shared" ca="1" si="238"/>
        <v>○</v>
      </c>
      <c r="BP140" s="132" t="str">
        <f t="shared" ca="1" si="239"/>
        <v/>
      </c>
      <c r="BQ140" s="132"/>
      <c r="BR140" s="172"/>
      <c r="BS140" s="174"/>
      <c r="BT140" s="174"/>
      <c r="BU140" s="174"/>
      <c r="BV140" s="174"/>
      <c r="BW140" s="174"/>
      <c r="BX140" s="174"/>
      <c r="BY140" s="174"/>
      <c r="BZ140" s="174"/>
      <c r="CA140" s="174"/>
      <c r="CB140" s="174"/>
      <c r="CC140" s="174"/>
      <c r="CD140" s="174"/>
      <c r="CE140" s="175"/>
      <c r="CF140" s="26">
        <v>139</v>
      </c>
      <c r="CG140" s="136">
        <f t="shared" ca="1" si="240"/>
        <v>126</v>
      </c>
      <c r="CH140" s="289">
        <f t="shared" ca="1" si="241"/>
        <v>0</v>
      </c>
      <c r="CI140" s="290"/>
      <c r="CJ140" s="291">
        <f t="shared" ca="1" si="242"/>
        <v>0</v>
      </c>
      <c r="CK140" s="292"/>
      <c r="CL140" s="137">
        <f t="shared" ca="1" si="243"/>
        <v>0</v>
      </c>
      <c r="CM140" s="136">
        <f t="shared" ca="1" si="244"/>
        <v>0</v>
      </c>
      <c r="CN140" s="138">
        <f t="shared" ca="1" si="245"/>
        <v>0</v>
      </c>
      <c r="CO140" s="139">
        <f t="shared" ca="1" si="246"/>
        <v>0</v>
      </c>
      <c r="CP140" s="289">
        <f t="shared" ca="1" si="247"/>
        <v>0</v>
      </c>
      <c r="CQ140" s="290"/>
      <c r="CR140" s="241">
        <f t="shared" ca="1" si="248"/>
        <v>1</v>
      </c>
      <c r="CS140" s="140">
        <f t="shared" ca="1" si="249"/>
        <v>0</v>
      </c>
      <c r="CT140" s="256">
        <f t="shared" ca="1" si="321"/>
        <v>12</v>
      </c>
      <c r="CU140" s="141">
        <f t="shared" ca="1" si="250"/>
        <v>0</v>
      </c>
      <c r="CV140" s="142">
        <f t="shared" ca="1" si="251"/>
        <v>0</v>
      </c>
      <c r="CW140" s="143">
        <f t="shared" ca="1" si="252"/>
        <v>0</v>
      </c>
      <c r="CX140" s="143">
        <f t="shared" ca="1" si="322"/>
        <v>0</v>
      </c>
      <c r="CY140" s="257">
        <f t="shared" ca="1" si="253"/>
        <v>0</v>
      </c>
      <c r="CZ140" s="136">
        <f t="shared" ca="1" si="254"/>
        <v>0</v>
      </c>
      <c r="DA140" s="144">
        <f t="shared" ca="1" si="255"/>
        <v>0</v>
      </c>
      <c r="DB140" s="143">
        <f t="shared" ca="1" si="256"/>
        <v>0</v>
      </c>
      <c r="DC140" s="143">
        <f t="shared" ca="1" si="257"/>
        <v>0</v>
      </c>
      <c r="DD140" s="136">
        <f t="shared" ca="1" si="258"/>
        <v>0</v>
      </c>
      <c r="DE140" s="242">
        <f t="shared" ca="1" si="259"/>
        <v>0</v>
      </c>
      <c r="DF140" s="136">
        <f t="shared" ca="1" si="260"/>
        <v>0</v>
      </c>
      <c r="DG140" s="145">
        <f t="shared" ca="1" si="261"/>
        <v>0</v>
      </c>
      <c r="DH140" s="146">
        <f t="shared" ca="1" si="262"/>
        <v>0</v>
      </c>
      <c r="DI140" s="242">
        <f t="shared" ca="1" si="263"/>
        <v>0</v>
      </c>
      <c r="DJ140" s="147"/>
      <c r="DK140" s="148">
        <f t="shared" ca="1" si="264"/>
        <v>0</v>
      </c>
      <c r="DL140" s="148">
        <f t="shared" ca="1" si="265"/>
        <v>0</v>
      </c>
      <c r="DM140" s="149">
        <f t="shared" ca="1" si="266"/>
        <v>0</v>
      </c>
      <c r="DN140" s="150">
        <f t="shared" ca="1" si="267"/>
        <v>1</v>
      </c>
      <c r="DO140" s="147"/>
      <c r="DP140" s="151">
        <f t="shared" ca="1" si="268"/>
        <v>0</v>
      </c>
      <c r="DQ140" s="152">
        <f t="shared" ca="1" si="269"/>
        <v>0</v>
      </c>
      <c r="DR140" s="152">
        <f t="shared" ca="1" si="185"/>
        <v>0</v>
      </c>
      <c r="DS140" s="152" t="str">
        <f t="shared" ca="1" si="323"/>
        <v/>
      </c>
      <c r="DT140" s="152">
        <f t="shared" ca="1" si="324"/>
        <v>0</v>
      </c>
      <c r="DU140" s="152" t="str">
        <f t="shared" ca="1" si="188"/>
        <v/>
      </c>
      <c r="DV140" s="153"/>
      <c r="DW140" s="151">
        <f t="shared" ca="1" si="189"/>
        <v>0</v>
      </c>
      <c r="DX140" s="145">
        <f t="shared" ca="1" si="190"/>
        <v>0</v>
      </c>
      <c r="DY140" s="145">
        <f t="shared" ca="1" si="191"/>
        <v>0</v>
      </c>
      <c r="DZ140" s="145">
        <f t="shared" ca="1" si="192"/>
        <v>0</v>
      </c>
      <c r="EA140" s="145">
        <f t="shared" ca="1" si="193"/>
        <v>0</v>
      </c>
      <c r="EB140" s="145">
        <f t="shared" ca="1" si="194"/>
        <v>0</v>
      </c>
      <c r="EC140" s="145">
        <f t="shared" ca="1" si="195"/>
        <v>0</v>
      </c>
      <c r="ED140" s="145">
        <f t="shared" ca="1" si="196"/>
        <v>0</v>
      </c>
      <c r="EE140" s="145">
        <f t="shared" ca="1" si="197"/>
        <v>0</v>
      </c>
      <c r="EF140" s="145">
        <f t="shared" ca="1" si="198"/>
        <v>0</v>
      </c>
      <c r="EG140" s="145">
        <f t="shared" ca="1" si="199"/>
        <v>0</v>
      </c>
      <c r="EH140" s="145">
        <f t="shared" ca="1" si="200"/>
        <v>0</v>
      </c>
      <c r="EI140" s="152">
        <f t="shared" ca="1" si="270"/>
        <v>0</v>
      </c>
      <c r="EJ140" s="152">
        <f t="shared" ca="1" si="271"/>
        <v>0</v>
      </c>
      <c r="EK140" s="152">
        <f t="shared" ca="1" si="272"/>
        <v>0</v>
      </c>
      <c r="EL140" s="152">
        <f t="shared" ca="1" si="273"/>
        <v>0</v>
      </c>
      <c r="EM140" s="152">
        <f t="shared" ca="1" si="274"/>
        <v>0</v>
      </c>
      <c r="EN140" s="152">
        <f t="shared" ca="1" si="275"/>
        <v>0</v>
      </c>
      <c r="EO140" s="152">
        <f t="shared" ca="1" si="276"/>
        <v>0</v>
      </c>
      <c r="EP140" s="152">
        <f t="shared" ca="1" si="277"/>
        <v>0</v>
      </c>
      <c r="EQ140" s="152">
        <f t="shared" ca="1" si="278"/>
        <v>0</v>
      </c>
      <c r="ER140" s="152">
        <f t="shared" ca="1" si="279"/>
        <v>0</v>
      </c>
      <c r="ES140" s="152">
        <f t="shared" ca="1" si="280"/>
        <v>0</v>
      </c>
      <c r="ET140" s="152">
        <f t="shared" ca="1" si="281"/>
        <v>0</v>
      </c>
      <c r="EU140" s="154">
        <f t="shared" ca="1" si="325"/>
        <v>0</v>
      </c>
      <c r="EV140" s="152" t="str">
        <f t="shared" ca="1" si="326"/>
        <v/>
      </c>
      <c r="EW140" s="152" t="str">
        <f t="shared" ca="1" si="327"/>
        <v/>
      </c>
      <c r="EX140" s="152" t="str">
        <f t="shared" ca="1" si="328"/>
        <v/>
      </c>
      <c r="EY140" s="152" t="str">
        <f t="shared" ca="1" si="329"/>
        <v/>
      </c>
      <c r="EZ140" s="152" t="str">
        <f t="shared" ca="1" si="330"/>
        <v/>
      </c>
      <c r="FA140" s="152" t="str">
        <f t="shared" ca="1" si="331"/>
        <v/>
      </c>
      <c r="FB140" s="152" t="str">
        <f t="shared" ca="1" si="332"/>
        <v/>
      </c>
      <c r="FC140" s="152" t="str">
        <f t="shared" ca="1" si="333"/>
        <v/>
      </c>
      <c r="FD140" s="152" t="str">
        <f t="shared" ca="1" si="334"/>
        <v/>
      </c>
      <c r="FE140" s="152" t="str">
        <f t="shared" ca="1" si="335"/>
        <v/>
      </c>
      <c r="FF140" s="152" t="str">
        <f t="shared" ca="1" si="336"/>
        <v/>
      </c>
      <c r="FG140" s="152" t="str">
        <f t="shared" ca="1" si="337"/>
        <v/>
      </c>
      <c r="FH140" s="154">
        <f t="shared" ca="1" si="320"/>
        <v>0</v>
      </c>
      <c r="FI140" s="152">
        <f t="shared" ca="1" si="338"/>
        <v>0</v>
      </c>
      <c r="FJ140" s="153"/>
      <c r="FK140" s="152">
        <f t="shared" ca="1" si="282"/>
        <v>0</v>
      </c>
      <c r="FL140" s="152">
        <f t="shared" ca="1" si="283"/>
        <v>0</v>
      </c>
      <c r="FM140" s="152">
        <f t="shared" ca="1" si="284"/>
        <v>0</v>
      </c>
      <c r="FN140" s="152">
        <f t="shared" ca="1" si="285"/>
        <v>0</v>
      </c>
      <c r="FO140" s="153"/>
      <c r="FP140" s="158" t="str">
        <f t="shared" ca="1" si="286"/>
        <v/>
      </c>
      <c r="FQ140" s="243" t="str">
        <f t="shared" ca="1" si="287"/>
        <v/>
      </c>
      <c r="FR140" s="159" t="str">
        <f t="shared" ca="1" si="288"/>
        <v/>
      </c>
      <c r="FS140" s="160"/>
      <c r="FT140" s="161">
        <f t="shared" ca="1" si="289"/>
        <v>0</v>
      </c>
      <c r="FU140" s="162">
        <f t="shared" ca="1" si="290"/>
        <v>0</v>
      </c>
      <c r="FV140" s="162">
        <f t="shared" ca="1" si="291"/>
        <v>0</v>
      </c>
      <c r="FW140" s="162">
        <f t="shared" ca="1" si="292"/>
        <v>0</v>
      </c>
      <c r="FX140" s="162">
        <f t="shared" ca="1" si="293"/>
        <v>0</v>
      </c>
      <c r="FY140" s="162">
        <f t="shared" ca="1" si="294"/>
        <v>0</v>
      </c>
      <c r="FZ140" s="162">
        <f t="shared" ca="1" si="295"/>
        <v>0</v>
      </c>
      <c r="GA140" s="162">
        <f t="shared" ca="1" si="296"/>
        <v>0</v>
      </c>
      <c r="GB140" s="162">
        <f t="shared" ca="1" si="297"/>
        <v>0</v>
      </c>
      <c r="GC140" s="162">
        <f t="shared" ca="1" si="298"/>
        <v>0</v>
      </c>
      <c r="GD140" s="162">
        <f t="shared" ca="1" si="299"/>
        <v>0</v>
      </c>
      <c r="GE140" s="162">
        <f t="shared" ca="1" si="300"/>
        <v>0</v>
      </c>
      <c r="GF140" s="162">
        <f t="shared" ca="1" si="301"/>
        <v>0</v>
      </c>
      <c r="GG140" s="161">
        <f t="shared" ca="1" si="302"/>
        <v>0</v>
      </c>
      <c r="GH140" s="161">
        <f t="shared" ca="1" si="303"/>
        <v>0</v>
      </c>
      <c r="GI140" s="161">
        <f t="shared" ca="1" si="304"/>
        <v>0</v>
      </c>
      <c r="GJ140" s="161">
        <f t="shared" ca="1" si="305"/>
        <v>0</v>
      </c>
      <c r="GK140" s="161">
        <f t="shared" ca="1" si="306"/>
        <v>0</v>
      </c>
      <c r="GL140" s="157"/>
      <c r="GM140" s="163">
        <f t="shared" ca="1" si="215"/>
        <v>0</v>
      </c>
      <c r="GN140" s="163">
        <f t="shared" ca="1" si="216"/>
        <v>0</v>
      </c>
      <c r="GO140" s="163">
        <f t="shared" ca="1" si="217"/>
        <v>0</v>
      </c>
      <c r="GP140" s="163">
        <f t="shared" ca="1" si="218"/>
        <v>0</v>
      </c>
      <c r="GQ140" s="163">
        <f t="shared" ca="1" si="219"/>
        <v>0</v>
      </c>
      <c r="GR140" s="163">
        <f t="shared" ca="1" si="220"/>
        <v>0</v>
      </c>
      <c r="GS140" s="163">
        <f t="shared" ca="1" si="221"/>
        <v>0</v>
      </c>
      <c r="GT140" s="163">
        <f t="shared" ca="1" si="222"/>
        <v>0</v>
      </c>
      <c r="GU140" s="163">
        <f t="shared" ca="1" si="223"/>
        <v>0</v>
      </c>
      <c r="GV140" s="163">
        <f t="shared" ca="1" si="224"/>
        <v>0</v>
      </c>
      <c r="GW140" s="163">
        <f t="shared" ca="1" si="225"/>
        <v>0</v>
      </c>
      <c r="GX140" s="164">
        <f t="shared" ca="1" si="226"/>
        <v>0</v>
      </c>
      <c r="GY140" s="165">
        <f t="shared" ca="1" si="307"/>
        <v>0</v>
      </c>
      <c r="GZ140" s="165">
        <f t="shared" ca="1" si="308"/>
        <v>0</v>
      </c>
      <c r="HA140" s="166">
        <f t="shared" ca="1" si="309"/>
        <v>0</v>
      </c>
      <c r="HB140" s="245">
        <f t="shared" ca="1" si="310"/>
        <v>1</v>
      </c>
      <c r="HC140" s="166">
        <f t="shared" ca="1" si="311"/>
        <v>0</v>
      </c>
      <c r="HD140" s="167">
        <f t="shared" ca="1" si="227"/>
        <v>0</v>
      </c>
      <c r="HE140" s="168">
        <f t="shared" ca="1" si="228"/>
        <v>0</v>
      </c>
      <c r="HF140" s="169">
        <f t="shared" ca="1" si="229"/>
        <v>0</v>
      </c>
      <c r="HG140" s="170" t="str">
        <f t="shared" ca="1" si="312"/>
        <v/>
      </c>
      <c r="HH140" s="171">
        <f t="shared" ca="1" si="313"/>
        <v>0</v>
      </c>
      <c r="HI140" s="246" t="str">
        <f t="shared" ca="1" si="314"/>
        <v/>
      </c>
      <c r="HJ140" s="221">
        <f t="shared" ca="1" si="315"/>
        <v>0</v>
      </c>
      <c r="HK140" s="249">
        <f t="shared" ca="1" si="316"/>
        <v>1</v>
      </c>
      <c r="HL140" s="197">
        <f t="shared" ca="1" si="317"/>
        <v>0</v>
      </c>
      <c r="HN140" s="162" t="str">
        <f t="shared" ca="1" si="339"/>
        <v/>
      </c>
      <c r="HO140" s="161" t="str">
        <f t="shared" ca="1" si="339"/>
        <v/>
      </c>
      <c r="HP140" s="161" t="str">
        <f t="shared" ca="1" si="339"/>
        <v/>
      </c>
      <c r="HQ140" s="161" t="str">
        <f t="shared" ca="1" si="339"/>
        <v/>
      </c>
      <c r="HR140" s="161" t="str">
        <f t="shared" ca="1" si="339"/>
        <v/>
      </c>
      <c r="HS140" s="161" t="str">
        <f t="shared" ca="1" si="339"/>
        <v/>
      </c>
      <c r="HT140" s="161" t="str">
        <f t="shared" ca="1" si="340"/>
        <v/>
      </c>
      <c r="HU140" s="161" t="str">
        <f t="shared" ca="1" si="340"/>
        <v/>
      </c>
      <c r="HV140" s="161" t="str">
        <f t="shared" ca="1" si="340"/>
        <v/>
      </c>
      <c r="HW140" s="161" t="str">
        <f t="shared" ca="1" si="340"/>
        <v/>
      </c>
      <c r="HX140" s="161" t="str">
        <f t="shared" ca="1" si="340"/>
        <v/>
      </c>
      <c r="HY140" s="161" t="str">
        <f t="shared" ca="1" si="340"/>
        <v/>
      </c>
      <c r="HZ140" s="161">
        <f t="shared" ca="1" si="318"/>
        <v>0</v>
      </c>
      <c r="IA140" s="244">
        <f t="shared" ca="1" si="319"/>
        <v>0</v>
      </c>
    </row>
    <row r="141" spans="2:235">
      <c r="B141" s="129">
        <v>127</v>
      </c>
      <c r="C141" s="287"/>
      <c r="D141" s="288"/>
      <c r="E141" s="293"/>
      <c r="F141" s="294"/>
      <c r="G141" s="18"/>
      <c r="H141" s="3"/>
      <c r="I141" s="3"/>
      <c r="J141" s="4"/>
      <c r="K141" s="287"/>
      <c r="L141" s="288"/>
      <c r="M141" s="208"/>
      <c r="N141" s="19"/>
      <c r="O141" s="11"/>
      <c r="P141" s="19"/>
      <c r="Q141" s="11"/>
      <c r="R141" s="3"/>
      <c r="S141" s="5"/>
      <c r="T141" s="6"/>
      <c r="U141" s="1"/>
      <c r="V141" s="8"/>
      <c r="W141" s="2"/>
      <c r="X141" s="8"/>
      <c r="Y141" s="9"/>
      <c r="Z141" s="10"/>
      <c r="AA141" s="9"/>
      <c r="AB141" s="10"/>
      <c r="AC141" s="9"/>
      <c r="AD141" s="10"/>
      <c r="AE141" s="9"/>
      <c r="AF141" s="10"/>
      <c r="AG141" s="9"/>
      <c r="AH141" s="10"/>
      <c r="AI141" s="9"/>
      <c r="AJ141" s="15"/>
      <c r="AK141" s="16"/>
      <c r="AL141" s="15"/>
      <c r="AM141" s="16"/>
      <c r="AN141" s="15"/>
      <c r="AO141" s="16"/>
      <c r="AP141" s="15"/>
      <c r="AQ141" s="16"/>
      <c r="AR141" s="15"/>
      <c r="AS141" s="16"/>
      <c r="AT141" s="15"/>
      <c r="AU141" s="16"/>
      <c r="AV141" s="216"/>
      <c r="AW141" s="210"/>
      <c r="AX141" s="12"/>
      <c r="AY141" s="19"/>
      <c r="AZ141" s="226"/>
      <c r="BA141" s="211"/>
      <c r="BB141" s="214" t="str">
        <f t="shared" ca="1" si="182"/>
        <v/>
      </c>
      <c r="BC141" s="209"/>
      <c r="BD141" s="209"/>
      <c r="BE141" s="130">
        <f t="shared" ca="1" si="232"/>
        <v>0</v>
      </c>
      <c r="BF141" s="131"/>
      <c r="BG141" s="132" t="str">
        <f t="shared" ca="1" si="233"/>
        <v>○</v>
      </c>
      <c r="BH141" s="132" t="str">
        <f t="shared" ca="1" si="234"/>
        <v/>
      </c>
      <c r="BI141" s="132"/>
      <c r="BJ141" s="132" t="str">
        <f t="shared" ca="1" si="235"/>
        <v/>
      </c>
      <c r="BK141" s="132" t="str">
        <f t="shared" ca="1" si="236"/>
        <v>○</v>
      </c>
      <c r="BL141" s="132"/>
      <c r="BM141" s="132"/>
      <c r="BN141" s="132" t="str">
        <f t="shared" ca="1" si="237"/>
        <v/>
      </c>
      <c r="BO141" s="132" t="str">
        <f t="shared" ca="1" si="238"/>
        <v>○</v>
      </c>
      <c r="BP141" s="132" t="str">
        <f t="shared" ca="1" si="239"/>
        <v/>
      </c>
      <c r="BQ141" s="132"/>
      <c r="BR141" s="172"/>
      <c r="BS141" s="174"/>
      <c r="BT141" s="174"/>
      <c r="BU141" s="174"/>
      <c r="BV141" s="174"/>
      <c r="BW141" s="174"/>
      <c r="BX141" s="174"/>
      <c r="BY141" s="174"/>
      <c r="BZ141" s="174"/>
      <c r="CA141" s="174"/>
      <c r="CB141" s="174"/>
      <c r="CC141" s="174"/>
      <c r="CD141" s="174"/>
      <c r="CE141" s="175"/>
      <c r="CF141" s="26">
        <v>140</v>
      </c>
      <c r="CG141" s="136">
        <f t="shared" ca="1" si="240"/>
        <v>127</v>
      </c>
      <c r="CH141" s="289">
        <f t="shared" ca="1" si="241"/>
        <v>0</v>
      </c>
      <c r="CI141" s="290"/>
      <c r="CJ141" s="291">
        <f t="shared" ca="1" si="242"/>
        <v>0</v>
      </c>
      <c r="CK141" s="292"/>
      <c r="CL141" s="137">
        <f t="shared" ca="1" si="243"/>
        <v>0</v>
      </c>
      <c r="CM141" s="136">
        <f t="shared" ca="1" si="244"/>
        <v>0</v>
      </c>
      <c r="CN141" s="138">
        <f t="shared" ca="1" si="245"/>
        <v>0</v>
      </c>
      <c r="CO141" s="139">
        <f t="shared" ca="1" si="246"/>
        <v>0</v>
      </c>
      <c r="CP141" s="289">
        <f t="shared" ca="1" si="247"/>
        <v>0</v>
      </c>
      <c r="CQ141" s="290"/>
      <c r="CR141" s="241">
        <f t="shared" ca="1" si="248"/>
        <v>1</v>
      </c>
      <c r="CS141" s="140">
        <f t="shared" ca="1" si="249"/>
        <v>0</v>
      </c>
      <c r="CT141" s="256">
        <f t="shared" ca="1" si="321"/>
        <v>12</v>
      </c>
      <c r="CU141" s="141">
        <f t="shared" ca="1" si="250"/>
        <v>0</v>
      </c>
      <c r="CV141" s="142">
        <f t="shared" ca="1" si="251"/>
        <v>0</v>
      </c>
      <c r="CW141" s="143">
        <f t="shared" ca="1" si="252"/>
        <v>0</v>
      </c>
      <c r="CX141" s="143">
        <f t="shared" ca="1" si="322"/>
        <v>0</v>
      </c>
      <c r="CY141" s="257">
        <f t="shared" ca="1" si="253"/>
        <v>0</v>
      </c>
      <c r="CZ141" s="136">
        <f t="shared" ca="1" si="254"/>
        <v>0</v>
      </c>
      <c r="DA141" s="144">
        <f t="shared" ca="1" si="255"/>
        <v>0</v>
      </c>
      <c r="DB141" s="143">
        <f t="shared" ca="1" si="256"/>
        <v>0</v>
      </c>
      <c r="DC141" s="143">
        <f t="shared" ca="1" si="257"/>
        <v>0</v>
      </c>
      <c r="DD141" s="136">
        <f t="shared" ca="1" si="258"/>
        <v>0</v>
      </c>
      <c r="DE141" s="242">
        <f t="shared" ca="1" si="259"/>
        <v>0</v>
      </c>
      <c r="DF141" s="136">
        <f t="shared" ca="1" si="260"/>
        <v>0</v>
      </c>
      <c r="DG141" s="145">
        <f t="shared" ca="1" si="261"/>
        <v>0</v>
      </c>
      <c r="DH141" s="146">
        <f t="shared" ca="1" si="262"/>
        <v>0</v>
      </c>
      <c r="DI141" s="242">
        <f t="shared" ca="1" si="263"/>
        <v>0</v>
      </c>
      <c r="DJ141" s="147"/>
      <c r="DK141" s="148">
        <f t="shared" ca="1" si="264"/>
        <v>0</v>
      </c>
      <c r="DL141" s="148">
        <f t="shared" ca="1" si="265"/>
        <v>0</v>
      </c>
      <c r="DM141" s="149">
        <f t="shared" ca="1" si="266"/>
        <v>0</v>
      </c>
      <c r="DN141" s="150">
        <f t="shared" ca="1" si="267"/>
        <v>1</v>
      </c>
      <c r="DO141" s="147"/>
      <c r="DP141" s="151">
        <f t="shared" ca="1" si="268"/>
        <v>0</v>
      </c>
      <c r="DQ141" s="152">
        <f t="shared" ca="1" si="269"/>
        <v>0</v>
      </c>
      <c r="DR141" s="152">
        <f t="shared" ca="1" si="185"/>
        <v>0</v>
      </c>
      <c r="DS141" s="152" t="str">
        <f t="shared" ca="1" si="323"/>
        <v/>
      </c>
      <c r="DT141" s="152">
        <f t="shared" ca="1" si="324"/>
        <v>0</v>
      </c>
      <c r="DU141" s="152" t="str">
        <f t="shared" ca="1" si="188"/>
        <v/>
      </c>
      <c r="DV141" s="153"/>
      <c r="DW141" s="151">
        <f t="shared" ca="1" si="189"/>
        <v>0</v>
      </c>
      <c r="DX141" s="145">
        <f t="shared" ca="1" si="190"/>
        <v>0</v>
      </c>
      <c r="DY141" s="145">
        <f t="shared" ca="1" si="191"/>
        <v>0</v>
      </c>
      <c r="DZ141" s="145">
        <f t="shared" ca="1" si="192"/>
        <v>0</v>
      </c>
      <c r="EA141" s="145">
        <f t="shared" ca="1" si="193"/>
        <v>0</v>
      </c>
      <c r="EB141" s="145">
        <f t="shared" ca="1" si="194"/>
        <v>0</v>
      </c>
      <c r="EC141" s="145">
        <f t="shared" ca="1" si="195"/>
        <v>0</v>
      </c>
      <c r="ED141" s="145">
        <f t="shared" ca="1" si="196"/>
        <v>0</v>
      </c>
      <c r="EE141" s="145">
        <f t="shared" ca="1" si="197"/>
        <v>0</v>
      </c>
      <c r="EF141" s="145">
        <f t="shared" ca="1" si="198"/>
        <v>0</v>
      </c>
      <c r="EG141" s="145">
        <f t="shared" ca="1" si="199"/>
        <v>0</v>
      </c>
      <c r="EH141" s="145">
        <f t="shared" ca="1" si="200"/>
        <v>0</v>
      </c>
      <c r="EI141" s="152">
        <f t="shared" ca="1" si="270"/>
        <v>0</v>
      </c>
      <c r="EJ141" s="152">
        <f t="shared" ca="1" si="271"/>
        <v>0</v>
      </c>
      <c r="EK141" s="152">
        <f t="shared" ca="1" si="272"/>
        <v>0</v>
      </c>
      <c r="EL141" s="152">
        <f t="shared" ca="1" si="273"/>
        <v>0</v>
      </c>
      <c r="EM141" s="152">
        <f t="shared" ca="1" si="274"/>
        <v>0</v>
      </c>
      <c r="EN141" s="152">
        <f t="shared" ca="1" si="275"/>
        <v>0</v>
      </c>
      <c r="EO141" s="152">
        <f t="shared" ca="1" si="276"/>
        <v>0</v>
      </c>
      <c r="EP141" s="152">
        <f t="shared" ca="1" si="277"/>
        <v>0</v>
      </c>
      <c r="EQ141" s="152">
        <f t="shared" ca="1" si="278"/>
        <v>0</v>
      </c>
      <c r="ER141" s="152">
        <f t="shared" ca="1" si="279"/>
        <v>0</v>
      </c>
      <c r="ES141" s="152">
        <f t="shared" ca="1" si="280"/>
        <v>0</v>
      </c>
      <c r="ET141" s="152">
        <f t="shared" ca="1" si="281"/>
        <v>0</v>
      </c>
      <c r="EU141" s="154">
        <f t="shared" ca="1" si="325"/>
        <v>0</v>
      </c>
      <c r="EV141" s="152" t="str">
        <f t="shared" ca="1" si="326"/>
        <v/>
      </c>
      <c r="EW141" s="152" t="str">
        <f t="shared" ca="1" si="327"/>
        <v/>
      </c>
      <c r="EX141" s="152" t="str">
        <f t="shared" ca="1" si="328"/>
        <v/>
      </c>
      <c r="EY141" s="152" t="str">
        <f t="shared" ca="1" si="329"/>
        <v/>
      </c>
      <c r="EZ141" s="152" t="str">
        <f t="shared" ca="1" si="330"/>
        <v/>
      </c>
      <c r="FA141" s="152" t="str">
        <f t="shared" ca="1" si="331"/>
        <v/>
      </c>
      <c r="FB141" s="152" t="str">
        <f t="shared" ca="1" si="332"/>
        <v/>
      </c>
      <c r="FC141" s="152" t="str">
        <f t="shared" ca="1" si="333"/>
        <v/>
      </c>
      <c r="FD141" s="152" t="str">
        <f t="shared" ca="1" si="334"/>
        <v/>
      </c>
      <c r="FE141" s="152" t="str">
        <f t="shared" ca="1" si="335"/>
        <v/>
      </c>
      <c r="FF141" s="152" t="str">
        <f t="shared" ca="1" si="336"/>
        <v/>
      </c>
      <c r="FG141" s="152" t="str">
        <f t="shared" ca="1" si="337"/>
        <v/>
      </c>
      <c r="FH141" s="154">
        <f t="shared" ca="1" si="320"/>
        <v>0</v>
      </c>
      <c r="FI141" s="152">
        <f t="shared" ca="1" si="338"/>
        <v>0</v>
      </c>
      <c r="FJ141" s="153"/>
      <c r="FK141" s="152">
        <f t="shared" ca="1" si="282"/>
        <v>0</v>
      </c>
      <c r="FL141" s="152">
        <f t="shared" ca="1" si="283"/>
        <v>0</v>
      </c>
      <c r="FM141" s="152">
        <f t="shared" ca="1" si="284"/>
        <v>0</v>
      </c>
      <c r="FN141" s="152">
        <f t="shared" ca="1" si="285"/>
        <v>0</v>
      </c>
      <c r="FO141" s="153"/>
      <c r="FP141" s="158" t="str">
        <f t="shared" ca="1" si="286"/>
        <v/>
      </c>
      <c r="FQ141" s="243" t="str">
        <f t="shared" ca="1" si="287"/>
        <v/>
      </c>
      <c r="FR141" s="159" t="str">
        <f t="shared" ca="1" si="288"/>
        <v/>
      </c>
      <c r="FS141" s="160"/>
      <c r="FT141" s="161">
        <f t="shared" ca="1" si="289"/>
        <v>0</v>
      </c>
      <c r="FU141" s="162">
        <f t="shared" ca="1" si="290"/>
        <v>0</v>
      </c>
      <c r="FV141" s="162">
        <f t="shared" ca="1" si="291"/>
        <v>0</v>
      </c>
      <c r="FW141" s="162">
        <f t="shared" ca="1" si="292"/>
        <v>0</v>
      </c>
      <c r="FX141" s="162">
        <f t="shared" ca="1" si="293"/>
        <v>0</v>
      </c>
      <c r="FY141" s="162">
        <f t="shared" ca="1" si="294"/>
        <v>0</v>
      </c>
      <c r="FZ141" s="162">
        <f t="shared" ca="1" si="295"/>
        <v>0</v>
      </c>
      <c r="GA141" s="162">
        <f t="shared" ca="1" si="296"/>
        <v>0</v>
      </c>
      <c r="GB141" s="162">
        <f t="shared" ca="1" si="297"/>
        <v>0</v>
      </c>
      <c r="GC141" s="162">
        <f t="shared" ca="1" si="298"/>
        <v>0</v>
      </c>
      <c r="GD141" s="162">
        <f t="shared" ca="1" si="299"/>
        <v>0</v>
      </c>
      <c r="GE141" s="162">
        <f t="shared" ca="1" si="300"/>
        <v>0</v>
      </c>
      <c r="GF141" s="162">
        <f t="shared" ca="1" si="301"/>
        <v>0</v>
      </c>
      <c r="GG141" s="161">
        <f t="shared" ca="1" si="302"/>
        <v>0</v>
      </c>
      <c r="GH141" s="161">
        <f t="shared" ca="1" si="303"/>
        <v>0</v>
      </c>
      <c r="GI141" s="161">
        <f t="shared" ca="1" si="304"/>
        <v>0</v>
      </c>
      <c r="GJ141" s="161">
        <f t="shared" ca="1" si="305"/>
        <v>0</v>
      </c>
      <c r="GK141" s="161">
        <f t="shared" ca="1" si="306"/>
        <v>0</v>
      </c>
      <c r="GL141" s="157"/>
      <c r="GM141" s="163">
        <f t="shared" ca="1" si="215"/>
        <v>0</v>
      </c>
      <c r="GN141" s="163">
        <f t="shared" ca="1" si="216"/>
        <v>0</v>
      </c>
      <c r="GO141" s="163">
        <f t="shared" ca="1" si="217"/>
        <v>0</v>
      </c>
      <c r="GP141" s="163">
        <f t="shared" ca="1" si="218"/>
        <v>0</v>
      </c>
      <c r="GQ141" s="163">
        <f t="shared" ca="1" si="219"/>
        <v>0</v>
      </c>
      <c r="GR141" s="163">
        <f t="shared" ca="1" si="220"/>
        <v>0</v>
      </c>
      <c r="GS141" s="163">
        <f t="shared" ca="1" si="221"/>
        <v>0</v>
      </c>
      <c r="GT141" s="163">
        <f t="shared" ca="1" si="222"/>
        <v>0</v>
      </c>
      <c r="GU141" s="163">
        <f t="shared" ca="1" si="223"/>
        <v>0</v>
      </c>
      <c r="GV141" s="163">
        <f t="shared" ca="1" si="224"/>
        <v>0</v>
      </c>
      <c r="GW141" s="163">
        <f t="shared" ca="1" si="225"/>
        <v>0</v>
      </c>
      <c r="GX141" s="164">
        <f t="shared" ca="1" si="226"/>
        <v>0</v>
      </c>
      <c r="GY141" s="165">
        <f t="shared" ca="1" si="307"/>
        <v>0</v>
      </c>
      <c r="GZ141" s="165">
        <f t="shared" ca="1" si="308"/>
        <v>0</v>
      </c>
      <c r="HA141" s="166">
        <f t="shared" ca="1" si="309"/>
        <v>0</v>
      </c>
      <c r="HB141" s="245">
        <f t="shared" ca="1" si="310"/>
        <v>1</v>
      </c>
      <c r="HC141" s="166">
        <f t="shared" ca="1" si="311"/>
        <v>0</v>
      </c>
      <c r="HD141" s="167">
        <f t="shared" ca="1" si="227"/>
        <v>0</v>
      </c>
      <c r="HE141" s="168">
        <f t="shared" ca="1" si="228"/>
        <v>0</v>
      </c>
      <c r="HF141" s="169">
        <f t="shared" ca="1" si="229"/>
        <v>0</v>
      </c>
      <c r="HG141" s="170" t="str">
        <f t="shared" ca="1" si="312"/>
        <v/>
      </c>
      <c r="HH141" s="171">
        <f t="shared" ca="1" si="313"/>
        <v>0</v>
      </c>
      <c r="HI141" s="246" t="str">
        <f t="shared" ca="1" si="314"/>
        <v/>
      </c>
      <c r="HJ141" s="221">
        <f t="shared" ca="1" si="315"/>
        <v>0</v>
      </c>
      <c r="HK141" s="249">
        <f t="shared" ca="1" si="316"/>
        <v>1</v>
      </c>
      <c r="HL141" s="197">
        <f t="shared" ca="1" si="317"/>
        <v>0</v>
      </c>
      <c r="HN141" s="162" t="str">
        <f t="shared" ca="1" si="339"/>
        <v/>
      </c>
      <c r="HO141" s="161" t="str">
        <f t="shared" ca="1" si="339"/>
        <v/>
      </c>
      <c r="HP141" s="161" t="str">
        <f t="shared" ca="1" si="339"/>
        <v/>
      </c>
      <c r="HQ141" s="161" t="str">
        <f t="shared" ca="1" si="339"/>
        <v/>
      </c>
      <c r="HR141" s="161" t="str">
        <f t="shared" ca="1" si="339"/>
        <v/>
      </c>
      <c r="HS141" s="161" t="str">
        <f t="shared" ca="1" si="339"/>
        <v/>
      </c>
      <c r="HT141" s="161" t="str">
        <f t="shared" ca="1" si="340"/>
        <v/>
      </c>
      <c r="HU141" s="161" t="str">
        <f t="shared" ca="1" si="340"/>
        <v/>
      </c>
      <c r="HV141" s="161" t="str">
        <f t="shared" ca="1" si="340"/>
        <v/>
      </c>
      <c r="HW141" s="161" t="str">
        <f t="shared" ca="1" si="340"/>
        <v/>
      </c>
      <c r="HX141" s="161" t="str">
        <f t="shared" ca="1" si="340"/>
        <v/>
      </c>
      <c r="HY141" s="161" t="str">
        <f t="shared" ca="1" si="340"/>
        <v/>
      </c>
      <c r="HZ141" s="161">
        <f t="shared" ca="1" si="318"/>
        <v>0</v>
      </c>
      <c r="IA141" s="244">
        <f t="shared" ca="1" si="319"/>
        <v>0</v>
      </c>
    </row>
    <row r="142" spans="2:235">
      <c r="B142" s="129">
        <v>128</v>
      </c>
      <c r="C142" s="287"/>
      <c r="D142" s="288"/>
      <c r="E142" s="293"/>
      <c r="F142" s="294"/>
      <c r="G142" s="18"/>
      <c r="H142" s="3"/>
      <c r="I142" s="3"/>
      <c r="J142" s="4"/>
      <c r="K142" s="287"/>
      <c r="L142" s="288"/>
      <c r="M142" s="208"/>
      <c r="N142" s="19"/>
      <c r="O142" s="11"/>
      <c r="P142" s="19"/>
      <c r="Q142" s="11"/>
      <c r="R142" s="3"/>
      <c r="S142" s="5"/>
      <c r="T142" s="6"/>
      <c r="U142" s="1"/>
      <c r="V142" s="8"/>
      <c r="W142" s="2"/>
      <c r="X142" s="8"/>
      <c r="Y142" s="9"/>
      <c r="Z142" s="10"/>
      <c r="AA142" s="9"/>
      <c r="AB142" s="10"/>
      <c r="AC142" s="9"/>
      <c r="AD142" s="10"/>
      <c r="AE142" s="9"/>
      <c r="AF142" s="10"/>
      <c r="AG142" s="9"/>
      <c r="AH142" s="10"/>
      <c r="AI142" s="9"/>
      <c r="AJ142" s="15"/>
      <c r="AK142" s="16"/>
      <c r="AL142" s="15"/>
      <c r="AM142" s="16"/>
      <c r="AN142" s="15"/>
      <c r="AO142" s="16"/>
      <c r="AP142" s="15"/>
      <c r="AQ142" s="16"/>
      <c r="AR142" s="15"/>
      <c r="AS142" s="16"/>
      <c r="AT142" s="15"/>
      <c r="AU142" s="16"/>
      <c r="AV142" s="216"/>
      <c r="AW142" s="210"/>
      <c r="AX142" s="12"/>
      <c r="AY142" s="19"/>
      <c r="AZ142" s="226"/>
      <c r="BA142" s="211"/>
      <c r="BB142" s="214" t="str">
        <f t="shared" ca="1" si="182"/>
        <v/>
      </c>
      <c r="BC142" s="209"/>
      <c r="BD142" s="209"/>
      <c r="BE142" s="130">
        <f t="shared" ca="1" si="232"/>
        <v>0</v>
      </c>
      <c r="BF142" s="131"/>
      <c r="BG142" s="132" t="str">
        <f t="shared" ca="1" si="233"/>
        <v>○</v>
      </c>
      <c r="BH142" s="132" t="str">
        <f t="shared" ca="1" si="234"/>
        <v/>
      </c>
      <c r="BI142" s="132"/>
      <c r="BJ142" s="132" t="str">
        <f t="shared" ca="1" si="235"/>
        <v/>
      </c>
      <c r="BK142" s="132" t="str">
        <f t="shared" ca="1" si="236"/>
        <v>○</v>
      </c>
      <c r="BL142" s="132"/>
      <c r="BM142" s="132"/>
      <c r="BN142" s="132" t="str">
        <f t="shared" ca="1" si="237"/>
        <v/>
      </c>
      <c r="BO142" s="132" t="str">
        <f t="shared" ca="1" si="238"/>
        <v>○</v>
      </c>
      <c r="BP142" s="132" t="str">
        <f t="shared" ca="1" si="239"/>
        <v/>
      </c>
      <c r="BQ142" s="132"/>
      <c r="BR142" s="172"/>
      <c r="BS142" s="174"/>
      <c r="BT142" s="174"/>
      <c r="BU142" s="174"/>
      <c r="BV142" s="174"/>
      <c r="BW142" s="174"/>
      <c r="BX142" s="174"/>
      <c r="BY142" s="174"/>
      <c r="BZ142" s="174"/>
      <c r="CA142" s="174"/>
      <c r="CB142" s="174"/>
      <c r="CC142" s="174"/>
      <c r="CD142" s="174"/>
      <c r="CE142" s="175"/>
      <c r="CF142" s="26">
        <v>141</v>
      </c>
      <c r="CG142" s="136">
        <f t="shared" ca="1" si="240"/>
        <v>128</v>
      </c>
      <c r="CH142" s="289">
        <f t="shared" ca="1" si="241"/>
        <v>0</v>
      </c>
      <c r="CI142" s="290"/>
      <c r="CJ142" s="291">
        <f t="shared" ca="1" si="242"/>
        <v>0</v>
      </c>
      <c r="CK142" s="292"/>
      <c r="CL142" s="137">
        <f t="shared" ca="1" si="243"/>
        <v>0</v>
      </c>
      <c r="CM142" s="136">
        <f t="shared" ca="1" si="244"/>
        <v>0</v>
      </c>
      <c r="CN142" s="138">
        <f t="shared" ca="1" si="245"/>
        <v>0</v>
      </c>
      <c r="CO142" s="139">
        <f t="shared" ca="1" si="246"/>
        <v>0</v>
      </c>
      <c r="CP142" s="289">
        <f t="shared" ca="1" si="247"/>
        <v>0</v>
      </c>
      <c r="CQ142" s="290"/>
      <c r="CR142" s="241">
        <f t="shared" ca="1" si="248"/>
        <v>1</v>
      </c>
      <c r="CS142" s="140">
        <f t="shared" ca="1" si="249"/>
        <v>0</v>
      </c>
      <c r="CT142" s="256">
        <f t="shared" ca="1" si="321"/>
        <v>12</v>
      </c>
      <c r="CU142" s="141">
        <f t="shared" ca="1" si="250"/>
        <v>0</v>
      </c>
      <c r="CV142" s="142">
        <f t="shared" ca="1" si="251"/>
        <v>0</v>
      </c>
      <c r="CW142" s="143">
        <f t="shared" ca="1" si="252"/>
        <v>0</v>
      </c>
      <c r="CX142" s="143">
        <f t="shared" ca="1" si="322"/>
        <v>0</v>
      </c>
      <c r="CY142" s="257">
        <f t="shared" ca="1" si="253"/>
        <v>0</v>
      </c>
      <c r="CZ142" s="136">
        <f t="shared" ca="1" si="254"/>
        <v>0</v>
      </c>
      <c r="DA142" s="144">
        <f t="shared" ca="1" si="255"/>
        <v>0</v>
      </c>
      <c r="DB142" s="143">
        <f t="shared" ca="1" si="256"/>
        <v>0</v>
      </c>
      <c r="DC142" s="143">
        <f t="shared" ca="1" si="257"/>
        <v>0</v>
      </c>
      <c r="DD142" s="136">
        <f t="shared" ca="1" si="258"/>
        <v>0</v>
      </c>
      <c r="DE142" s="242">
        <f t="shared" ca="1" si="259"/>
        <v>0</v>
      </c>
      <c r="DF142" s="136">
        <f t="shared" ca="1" si="260"/>
        <v>0</v>
      </c>
      <c r="DG142" s="145">
        <f t="shared" ca="1" si="261"/>
        <v>0</v>
      </c>
      <c r="DH142" s="146">
        <f t="shared" ca="1" si="262"/>
        <v>0</v>
      </c>
      <c r="DI142" s="242">
        <f t="shared" ca="1" si="263"/>
        <v>0</v>
      </c>
      <c r="DJ142" s="147"/>
      <c r="DK142" s="148">
        <f t="shared" ca="1" si="264"/>
        <v>0</v>
      </c>
      <c r="DL142" s="148">
        <f t="shared" ca="1" si="265"/>
        <v>0</v>
      </c>
      <c r="DM142" s="149">
        <f t="shared" ca="1" si="266"/>
        <v>0</v>
      </c>
      <c r="DN142" s="150">
        <f t="shared" ca="1" si="267"/>
        <v>1</v>
      </c>
      <c r="DO142" s="147"/>
      <c r="DP142" s="151">
        <f t="shared" ca="1" si="268"/>
        <v>0</v>
      </c>
      <c r="DQ142" s="152">
        <f t="shared" ca="1" si="269"/>
        <v>0</v>
      </c>
      <c r="DR142" s="152">
        <f t="shared" ca="1" si="185"/>
        <v>0</v>
      </c>
      <c r="DS142" s="152" t="str">
        <f t="shared" ca="1" si="323"/>
        <v/>
      </c>
      <c r="DT142" s="152">
        <f t="shared" ca="1" si="324"/>
        <v>0</v>
      </c>
      <c r="DU142" s="152" t="str">
        <f t="shared" ca="1" si="188"/>
        <v/>
      </c>
      <c r="DV142" s="153"/>
      <c r="DW142" s="151">
        <f t="shared" ca="1" si="189"/>
        <v>0</v>
      </c>
      <c r="DX142" s="145">
        <f t="shared" ca="1" si="190"/>
        <v>0</v>
      </c>
      <c r="DY142" s="145">
        <f t="shared" ca="1" si="191"/>
        <v>0</v>
      </c>
      <c r="DZ142" s="145">
        <f t="shared" ca="1" si="192"/>
        <v>0</v>
      </c>
      <c r="EA142" s="145">
        <f t="shared" ca="1" si="193"/>
        <v>0</v>
      </c>
      <c r="EB142" s="145">
        <f t="shared" ca="1" si="194"/>
        <v>0</v>
      </c>
      <c r="EC142" s="145">
        <f t="shared" ca="1" si="195"/>
        <v>0</v>
      </c>
      <c r="ED142" s="145">
        <f t="shared" ca="1" si="196"/>
        <v>0</v>
      </c>
      <c r="EE142" s="145">
        <f t="shared" ca="1" si="197"/>
        <v>0</v>
      </c>
      <c r="EF142" s="145">
        <f t="shared" ca="1" si="198"/>
        <v>0</v>
      </c>
      <c r="EG142" s="145">
        <f t="shared" ca="1" si="199"/>
        <v>0</v>
      </c>
      <c r="EH142" s="145">
        <f t="shared" ca="1" si="200"/>
        <v>0</v>
      </c>
      <c r="EI142" s="152">
        <f t="shared" ca="1" si="270"/>
        <v>0</v>
      </c>
      <c r="EJ142" s="152">
        <f t="shared" ca="1" si="271"/>
        <v>0</v>
      </c>
      <c r="EK142" s="152">
        <f t="shared" ca="1" si="272"/>
        <v>0</v>
      </c>
      <c r="EL142" s="152">
        <f t="shared" ca="1" si="273"/>
        <v>0</v>
      </c>
      <c r="EM142" s="152">
        <f t="shared" ca="1" si="274"/>
        <v>0</v>
      </c>
      <c r="EN142" s="152">
        <f t="shared" ca="1" si="275"/>
        <v>0</v>
      </c>
      <c r="EO142" s="152">
        <f t="shared" ca="1" si="276"/>
        <v>0</v>
      </c>
      <c r="EP142" s="152">
        <f t="shared" ca="1" si="277"/>
        <v>0</v>
      </c>
      <c r="EQ142" s="152">
        <f t="shared" ca="1" si="278"/>
        <v>0</v>
      </c>
      <c r="ER142" s="152">
        <f t="shared" ca="1" si="279"/>
        <v>0</v>
      </c>
      <c r="ES142" s="152">
        <f t="shared" ca="1" si="280"/>
        <v>0</v>
      </c>
      <c r="ET142" s="152">
        <f t="shared" ca="1" si="281"/>
        <v>0</v>
      </c>
      <c r="EU142" s="154">
        <f t="shared" ca="1" si="325"/>
        <v>0</v>
      </c>
      <c r="EV142" s="152" t="str">
        <f t="shared" ca="1" si="326"/>
        <v/>
      </c>
      <c r="EW142" s="152" t="str">
        <f t="shared" ca="1" si="327"/>
        <v/>
      </c>
      <c r="EX142" s="152" t="str">
        <f t="shared" ca="1" si="328"/>
        <v/>
      </c>
      <c r="EY142" s="152" t="str">
        <f t="shared" ca="1" si="329"/>
        <v/>
      </c>
      <c r="EZ142" s="152" t="str">
        <f t="shared" ca="1" si="330"/>
        <v/>
      </c>
      <c r="FA142" s="152" t="str">
        <f t="shared" ca="1" si="331"/>
        <v/>
      </c>
      <c r="FB142" s="152" t="str">
        <f t="shared" ca="1" si="332"/>
        <v/>
      </c>
      <c r="FC142" s="152" t="str">
        <f t="shared" ca="1" si="333"/>
        <v/>
      </c>
      <c r="FD142" s="152" t="str">
        <f t="shared" ca="1" si="334"/>
        <v/>
      </c>
      <c r="FE142" s="152" t="str">
        <f t="shared" ca="1" si="335"/>
        <v/>
      </c>
      <c r="FF142" s="152" t="str">
        <f t="shared" ca="1" si="336"/>
        <v/>
      </c>
      <c r="FG142" s="152" t="str">
        <f t="shared" ca="1" si="337"/>
        <v/>
      </c>
      <c r="FH142" s="154">
        <f t="shared" ca="1" si="320"/>
        <v>0</v>
      </c>
      <c r="FI142" s="152">
        <f t="shared" ca="1" si="338"/>
        <v>0</v>
      </c>
      <c r="FJ142" s="153"/>
      <c r="FK142" s="152">
        <f t="shared" ca="1" si="282"/>
        <v>0</v>
      </c>
      <c r="FL142" s="152">
        <f t="shared" ca="1" si="283"/>
        <v>0</v>
      </c>
      <c r="FM142" s="152">
        <f t="shared" ca="1" si="284"/>
        <v>0</v>
      </c>
      <c r="FN142" s="152">
        <f t="shared" ca="1" si="285"/>
        <v>0</v>
      </c>
      <c r="FO142" s="153"/>
      <c r="FP142" s="158" t="str">
        <f t="shared" ca="1" si="286"/>
        <v/>
      </c>
      <c r="FQ142" s="243" t="str">
        <f t="shared" ca="1" si="287"/>
        <v/>
      </c>
      <c r="FR142" s="159" t="str">
        <f t="shared" ca="1" si="288"/>
        <v/>
      </c>
      <c r="FS142" s="160"/>
      <c r="FT142" s="161">
        <f t="shared" ca="1" si="289"/>
        <v>0</v>
      </c>
      <c r="FU142" s="162">
        <f t="shared" ca="1" si="290"/>
        <v>0</v>
      </c>
      <c r="FV142" s="162">
        <f t="shared" ca="1" si="291"/>
        <v>0</v>
      </c>
      <c r="FW142" s="162">
        <f t="shared" ca="1" si="292"/>
        <v>0</v>
      </c>
      <c r="FX142" s="162">
        <f t="shared" ca="1" si="293"/>
        <v>0</v>
      </c>
      <c r="FY142" s="162">
        <f t="shared" ca="1" si="294"/>
        <v>0</v>
      </c>
      <c r="FZ142" s="162">
        <f t="shared" ca="1" si="295"/>
        <v>0</v>
      </c>
      <c r="GA142" s="162">
        <f t="shared" ca="1" si="296"/>
        <v>0</v>
      </c>
      <c r="GB142" s="162">
        <f t="shared" ca="1" si="297"/>
        <v>0</v>
      </c>
      <c r="GC142" s="162">
        <f t="shared" ca="1" si="298"/>
        <v>0</v>
      </c>
      <c r="GD142" s="162">
        <f t="shared" ca="1" si="299"/>
        <v>0</v>
      </c>
      <c r="GE142" s="162">
        <f t="shared" ca="1" si="300"/>
        <v>0</v>
      </c>
      <c r="GF142" s="162">
        <f t="shared" ca="1" si="301"/>
        <v>0</v>
      </c>
      <c r="GG142" s="161">
        <f t="shared" ca="1" si="302"/>
        <v>0</v>
      </c>
      <c r="GH142" s="161">
        <f t="shared" ca="1" si="303"/>
        <v>0</v>
      </c>
      <c r="GI142" s="161">
        <f t="shared" ca="1" si="304"/>
        <v>0</v>
      </c>
      <c r="GJ142" s="161">
        <f t="shared" ca="1" si="305"/>
        <v>0</v>
      </c>
      <c r="GK142" s="161">
        <f t="shared" ca="1" si="306"/>
        <v>0</v>
      </c>
      <c r="GL142" s="157"/>
      <c r="GM142" s="163">
        <f t="shared" ca="1" si="215"/>
        <v>0</v>
      </c>
      <c r="GN142" s="163">
        <f t="shared" ca="1" si="216"/>
        <v>0</v>
      </c>
      <c r="GO142" s="163">
        <f t="shared" ca="1" si="217"/>
        <v>0</v>
      </c>
      <c r="GP142" s="163">
        <f t="shared" ca="1" si="218"/>
        <v>0</v>
      </c>
      <c r="GQ142" s="163">
        <f t="shared" ca="1" si="219"/>
        <v>0</v>
      </c>
      <c r="GR142" s="163">
        <f t="shared" ca="1" si="220"/>
        <v>0</v>
      </c>
      <c r="GS142" s="163">
        <f t="shared" ca="1" si="221"/>
        <v>0</v>
      </c>
      <c r="GT142" s="163">
        <f t="shared" ca="1" si="222"/>
        <v>0</v>
      </c>
      <c r="GU142" s="163">
        <f t="shared" ca="1" si="223"/>
        <v>0</v>
      </c>
      <c r="GV142" s="163">
        <f t="shared" ca="1" si="224"/>
        <v>0</v>
      </c>
      <c r="GW142" s="163">
        <f t="shared" ca="1" si="225"/>
        <v>0</v>
      </c>
      <c r="GX142" s="164">
        <f t="shared" ca="1" si="226"/>
        <v>0</v>
      </c>
      <c r="GY142" s="165">
        <f t="shared" ca="1" si="307"/>
        <v>0</v>
      </c>
      <c r="GZ142" s="165">
        <f t="shared" ca="1" si="308"/>
        <v>0</v>
      </c>
      <c r="HA142" s="166">
        <f t="shared" ca="1" si="309"/>
        <v>0</v>
      </c>
      <c r="HB142" s="245">
        <f t="shared" ca="1" si="310"/>
        <v>1</v>
      </c>
      <c r="HC142" s="166">
        <f t="shared" ca="1" si="311"/>
        <v>0</v>
      </c>
      <c r="HD142" s="167">
        <f t="shared" ca="1" si="227"/>
        <v>0</v>
      </c>
      <c r="HE142" s="168">
        <f t="shared" ca="1" si="228"/>
        <v>0</v>
      </c>
      <c r="HF142" s="169">
        <f t="shared" ca="1" si="229"/>
        <v>0</v>
      </c>
      <c r="HG142" s="170" t="str">
        <f t="shared" ca="1" si="312"/>
        <v/>
      </c>
      <c r="HH142" s="171">
        <f t="shared" ca="1" si="313"/>
        <v>0</v>
      </c>
      <c r="HI142" s="246" t="str">
        <f t="shared" ca="1" si="314"/>
        <v/>
      </c>
      <c r="HJ142" s="221">
        <f t="shared" ca="1" si="315"/>
        <v>0</v>
      </c>
      <c r="HK142" s="249">
        <f t="shared" ca="1" si="316"/>
        <v>1</v>
      </c>
      <c r="HL142" s="197">
        <f t="shared" ca="1" si="317"/>
        <v>0</v>
      </c>
      <c r="HN142" s="162" t="str">
        <f t="shared" ca="1" si="339"/>
        <v/>
      </c>
      <c r="HO142" s="161" t="str">
        <f t="shared" ca="1" si="339"/>
        <v/>
      </c>
      <c r="HP142" s="161" t="str">
        <f t="shared" ca="1" si="339"/>
        <v/>
      </c>
      <c r="HQ142" s="161" t="str">
        <f t="shared" ca="1" si="339"/>
        <v/>
      </c>
      <c r="HR142" s="161" t="str">
        <f t="shared" ca="1" si="339"/>
        <v/>
      </c>
      <c r="HS142" s="161" t="str">
        <f t="shared" ca="1" si="339"/>
        <v/>
      </c>
      <c r="HT142" s="161" t="str">
        <f t="shared" ca="1" si="340"/>
        <v/>
      </c>
      <c r="HU142" s="161" t="str">
        <f t="shared" ca="1" si="340"/>
        <v/>
      </c>
      <c r="HV142" s="161" t="str">
        <f t="shared" ca="1" si="340"/>
        <v/>
      </c>
      <c r="HW142" s="161" t="str">
        <f t="shared" ca="1" si="340"/>
        <v/>
      </c>
      <c r="HX142" s="161" t="str">
        <f t="shared" ca="1" si="340"/>
        <v/>
      </c>
      <c r="HY142" s="161" t="str">
        <f t="shared" ca="1" si="340"/>
        <v/>
      </c>
      <c r="HZ142" s="161">
        <f t="shared" ca="1" si="318"/>
        <v>0</v>
      </c>
      <c r="IA142" s="244">
        <f t="shared" ca="1" si="319"/>
        <v>0</v>
      </c>
    </row>
    <row r="143" spans="2:235">
      <c r="B143" s="129">
        <v>129</v>
      </c>
      <c r="C143" s="287"/>
      <c r="D143" s="288"/>
      <c r="E143" s="293"/>
      <c r="F143" s="294"/>
      <c r="G143" s="18"/>
      <c r="H143" s="3"/>
      <c r="I143" s="3"/>
      <c r="J143" s="4"/>
      <c r="K143" s="287"/>
      <c r="L143" s="288"/>
      <c r="M143" s="208"/>
      <c r="N143" s="19"/>
      <c r="O143" s="11"/>
      <c r="P143" s="19"/>
      <c r="Q143" s="11"/>
      <c r="R143" s="3"/>
      <c r="S143" s="5"/>
      <c r="T143" s="6"/>
      <c r="U143" s="1"/>
      <c r="V143" s="8"/>
      <c r="W143" s="2"/>
      <c r="X143" s="8"/>
      <c r="Y143" s="9"/>
      <c r="Z143" s="10"/>
      <c r="AA143" s="9"/>
      <c r="AB143" s="10"/>
      <c r="AC143" s="9"/>
      <c r="AD143" s="10"/>
      <c r="AE143" s="9"/>
      <c r="AF143" s="10"/>
      <c r="AG143" s="9"/>
      <c r="AH143" s="10"/>
      <c r="AI143" s="9"/>
      <c r="AJ143" s="15"/>
      <c r="AK143" s="16"/>
      <c r="AL143" s="15"/>
      <c r="AM143" s="16"/>
      <c r="AN143" s="15"/>
      <c r="AO143" s="16"/>
      <c r="AP143" s="15"/>
      <c r="AQ143" s="16"/>
      <c r="AR143" s="15"/>
      <c r="AS143" s="16"/>
      <c r="AT143" s="15"/>
      <c r="AU143" s="16"/>
      <c r="AV143" s="216"/>
      <c r="AW143" s="210"/>
      <c r="AX143" s="12"/>
      <c r="AY143" s="19"/>
      <c r="AZ143" s="226"/>
      <c r="BA143" s="211"/>
      <c r="BB143" s="214" t="str">
        <f t="shared" ref="BB143:BB174" ca="1" si="341">FQ143</f>
        <v/>
      </c>
      <c r="BC143" s="209"/>
      <c r="BD143" s="209"/>
      <c r="BE143" s="130">
        <f t="shared" ca="1" si="232"/>
        <v>0</v>
      </c>
      <c r="BF143" s="131"/>
      <c r="BG143" s="132" t="str">
        <f t="shared" ca="1" si="233"/>
        <v>○</v>
      </c>
      <c r="BH143" s="132" t="str">
        <f t="shared" ca="1" si="234"/>
        <v/>
      </c>
      <c r="BI143" s="132"/>
      <c r="BJ143" s="132" t="str">
        <f t="shared" ca="1" si="235"/>
        <v/>
      </c>
      <c r="BK143" s="132" t="str">
        <f t="shared" ca="1" si="236"/>
        <v>○</v>
      </c>
      <c r="BL143" s="132"/>
      <c r="BM143" s="132"/>
      <c r="BN143" s="132" t="str">
        <f t="shared" ca="1" si="237"/>
        <v/>
      </c>
      <c r="BO143" s="132" t="str">
        <f t="shared" ca="1" si="238"/>
        <v>○</v>
      </c>
      <c r="BP143" s="132" t="str">
        <f t="shared" ca="1" si="239"/>
        <v/>
      </c>
      <c r="BQ143" s="132"/>
      <c r="BR143" s="172"/>
      <c r="BS143" s="174"/>
      <c r="BT143" s="174"/>
      <c r="BU143" s="174"/>
      <c r="BV143" s="174"/>
      <c r="BW143" s="174"/>
      <c r="BX143" s="174"/>
      <c r="BY143" s="174"/>
      <c r="BZ143" s="174"/>
      <c r="CA143" s="174"/>
      <c r="CB143" s="174"/>
      <c r="CC143" s="174"/>
      <c r="CD143" s="174"/>
      <c r="CE143" s="175"/>
      <c r="CF143" s="26">
        <v>142</v>
      </c>
      <c r="CG143" s="136">
        <f t="shared" ca="1" si="240"/>
        <v>129</v>
      </c>
      <c r="CH143" s="289">
        <f t="shared" ca="1" si="241"/>
        <v>0</v>
      </c>
      <c r="CI143" s="290"/>
      <c r="CJ143" s="291">
        <f t="shared" ca="1" si="242"/>
        <v>0</v>
      </c>
      <c r="CK143" s="292"/>
      <c r="CL143" s="137">
        <f t="shared" ca="1" si="243"/>
        <v>0</v>
      </c>
      <c r="CM143" s="136">
        <f t="shared" ca="1" si="244"/>
        <v>0</v>
      </c>
      <c r="CN143" s="138">
        <f t="shared" ca="1" si="245"/>
        <v>0</v>
      </c>
      <c r="CO143" s="139">
        <f t="shared" ca="1" si="246"/>
        <v>0</v>
      </c>
      <c r="CP143" s="289">
        <f t="shared" ca="1" si="247"/>
        <v>0</v>
      </c>
      <c r="CQ143" s="290"/>
      <c r="CR143" s="241">
        <f t="shared" ca="1" si="248"/>
        <v>1</v>
      </c>
      <c r="CS143" s="140">
        <f t="shared" ca="1" si="249"/>
        <v>0</v>
      </c>
      <c r="CT143" s="256">
        <f t="shared" ref="CT143:CT174" ca="1" si="342">IF(HG143=1,IF(CW143/12*FH143&lt;=HH143,12,FH143),12)</f>
        <v>12</v>
      </c>
      <c r="CU143" s="141">
        <f t="shared" ca="1" si="250"/>
        <v>0</v>
      </c>
      <c r="CV143" s="142">
        <f t="shared" ca="1" si="251"/>
        <v>0</v>
      </c>
      <c r="CW143" s="143">
        <f t="shared" ca="1" si="252"/>
        <v>0</v>
      </c>
      <c r="CX143" s="143">
        <f t="shared" ref="CX143:CX174" ca="1" si="343">IF(HG143=1,IF(CW143/12*FH143&lt;=HH143,CW143,HH143),CW143/12*CT143)</f>
        <v>0</v>
      </c>
      <c r="CY143" s="257">
        <f t="shared" ca="1" si="253"/>
        <v>0</v>
      </c>
      <c r="CZ143" s="136">
        <f t="shared" ca="1" si="254"/>
        <v>0</v>
      </c>
      <c r="DA143" s="144">
        <f t="shared" ca="1" si="255"/>
        <v>0</v>
      </c>
      <c r="DB143" s="143">
        <f t="shared" ca="1" si="256"/>
        <v>0</v>
      </c>
      <c r="DC143" s="143">
        <f t="shared" ca="1" si="257"/>
        <v>0</v>
      </c>
      <c r="DD143" s="136">
        <f t="shared" ca="1" si="258"/>
        <v>0</v>
      </c>
      <c r="DE143" s="242">
        <f t="shared" ca="1" si="259"/>
        <v>0</v>
      </c>
      <c r="DF143" s="136">
        <f t="shared" ca="1" si="260"/>
        <v>0</v>
      </c>
      <c r="DG143" s="145">
        <f t="shared" ca="1" si="261"/>
        <v>0</v>
      </c>
      <c r="DH143" s="146">
        <f t="shared" ca="1" si="262"/>
        <v>0</v>
      </c>
      <c r="DI143" s="242">
        <f t="shared" ca="1" si="263"/>
        <v>0</v>
      </c>
      <c r="DJ143" s="147"/>
      <c r="DK143" s="148">
        <f t="shared" ca="1" si="264"/>
        <v>0</v>
      </c>
      <c r="DL143" s="148">
        <f t="shared" ca="1" si="265"/>
        <v>0</v>
      </c>
      <c r="DM143" s="149">
        <f t="shared" ca="1" si="266"/>
        <v>0</v>
      </c>
      <c r="DN143" s="150">
        <f t="shared" ca="1" si="267"/>
        <v>1</v>
      </c>
      <c r="DO143" s="147"/>
      <c r="DP143" s="151">
        <f t="shared" ca="1" si="268"/>
        <v>0</v>
      </c>
      <c r="DQ143" s="152">
        <f t="shared" ca="1" si="269"/>
        <v>0</v>
      </c>
      <c r="DR143" s="152">
        <f t="shared" ref="DR143:DR174" ca="1" si="344">CO143</f>
        <v>0</v>
      </c>
      <c r="DS143" s="152" t="str">
        <f t="shared" ref="DS143:DS174" ca="1" si="345">IF(DD143="○",IF(HL143="○",1,""),"")</f>
        <v/>
      </c>
      <c r="DT143" s="152">
        <f t="shared" ref="DT143:DT174" ca="1" si="346">IF(DR143=1,IF(DS143=1,DQ143,0),0)</f>
        <v>0</v>
      </c>
      <c r="DU143" s="152" t="str">
        <f t="shared" ref="DU143:DU174" ca="1" si="347">IF(DR143=1,IF(DP143=EI143,"","○"),"")</f>
        <v/>
      </c>
      <c r="DV143" s="153"/>
      <c r="DW143" s="151">
        <f t="shared" ref="DW143:DW174" ca="1" si="348">OFFSET($A$1,CF143,23)</f>
        <v>0</v>
      </c>
      <c r="DX143" s="145">
        <f t="shared" ref="DX143:DX174" ca="1" si="349">OFFSET($A$1,CF143,24)</f>
        <v>0</v>
      </c>
      <c r="DY143" s="145">
        <f t="shared" ref="DY143:DY174" ca="1" si="350">OFFSET($A$1,CF143,25)</f>
        <v>0</v>
      </c>
      <c r="DZ143" s="145">
        <f t="shared" ref="DZ143:DZ174" ca="1" si="351">OFFSET($A$1,CF143,26)</f>
        <v>0</v>
      </c>
      <c r="EA143" s="145">
        <f t="shared" ref="EA143:EA174" ca="1" si="352">OFFSET($A$1,CF143,27)</f>
        <v>0</v>
      </c>
      <c r="EB143" s="145">
        <f t="shared" ref="EB143:EB174" ca="1" si="353">OFFSET($A$1,CF143,28)</f>
        <v>0</v>
      </c>
      <c r="EC143" s="145">
        <f t="shared" ref="EC143:EC174" ca="1" si="354">OFFSET($A$1,CF143,29)</f>
        <v>0</v>
      </c>
      <c r="ED143" s="145">
        <f t="shared" ref="ED143:ED174" ca="1" si="355">OFFSET($A$1,CF143,30)</f>
        <v>0</v>
      </c>
      <c r="EE143" s="145">
        <f t="shared" ref="EE143:EE174" ca="1" si="356">OFFSET($A$1,CF143,31)</f>
        <v>0</v>
      </c>
      <c r="EF143" s="145">
        <f t="shared" ref="EF143:EF174" ca="1" si="357">OFFSET($A$1,CF143,32)</f>
        <v>0</v>
      </c>
      <c r="EG143" s="145">
        <f t="shared" ref="EG143:EG174" ca="1" si="358">OFFSET($A$1,CF143,33)</f>
        <v>0</v>
      </c>
      <c r="EH143" s="145">
        <f t="shared" ref="EH143:EH174" ca="1" si="359">OFFSET($A$1,CF143,34)</f>
        <v>0</v>
      </c>
      <c r="EI143" s="152">
        <f t="shared" ca="1" si="270"/>
        <v>0</v>
      </c>
      <c r="EJ143" s="152">
        <f t="shared" ca="1" si="271"/>
        <v>0</v>
      </c>
      <c r="EK143" s="152">
        <f t="shared" ca="1" si="272"/>
        <v>0</v>
      </c>
      <c r="EL143" s="152">
        <f t="shared" ca="1" si="273"/>
        <v>0</v>
      </c>
      <c r="EM143" s="152">
        <f t="shared" ca="1" si="274"/>
        <v>0</v>
      </c>
      <c r="EN143" s="152">
        <f t="shared" ca="1" si="275"/>
        <v>0</v>
      </c>
      <c r="EO143" s="152">
        <f t="shared" ca="1" si="276"/>
        <v>0</v>
      </c>
      <c r="EP143" s="152">
        <f t="shared" ca="1" si="277"/>
        <v>0</v>
      </c>
      <c r="EQ143" s="152">
        <f t="shared" ca="1" si="278"/>
        <v>0</v>
      </c>
      <c r="ER143" s="152">
        <f t="shared" ca="1" si="279"/>
        <v>0</v>
      </c>
      <c r="ES143" s="152">
        <f t="shared" ca="1" si="280"/>
        <v>0</v>
      </c>
      <c r="ET143" s="152">
        <f t="shared" ca="1" si="281"/>
        <v>0</v>
      </c>
      <c r="EU143" s="154">
        <f t="shared" ref="EU143:EU174" ca="1" si="360">COUNTIF(EI143:ET143,"3/3")+COUNTIF(EI143:ET143,"2/3")+COUNTIF(EI143:ET143,"1/3")+COUNTIF(EI143:ET143,"1/4")</f>
        <v>0</v>
      </c>
      <c r="EV143" s="152" t="str">
        <f t="shared" ref="EV143:EV174" ca="1" si="361">IF(OR(GM143="入学",GM143="在籍",GM143="家計急変",GM143="留学",GM143="編入学",GM143="退学",GM143="除籍",GM143="卒業",GM143="支援停止",GM143="認定取消",GM143="編入学○",GM143="早期卒業",GM143="支援終了",GM143="停学終了",GM143="次年度扱"),EI143,"")</f>
        <v/>
      </c>
      <c r="EW143" s="152" t="str">
        <f t="shared" ref="EW143:EW174" ca="1" si="362">IF(OR(GN143="入学",GN143="在籍",GN143="家計急変",GN143="留学",GN143="編入学",GN143="退学",GN143="除籍",GN143="卒業",GN143="支援停止",GN143="認定取消",GN143="編入学○",GN143="早期卒業",GN143="支援終了",GN143="停学終了",GN143="次年度扱"),EJ143,"")</f>
        <v/>
      </c>
      <c r="EX143" s="152" t="str">
        <f t="shared" ref="EX143:EX174" ca="1" si="363">IF(OR(GO143="入学",GO143="在籍",GO143="家計急変",GO143="留学",GO143="編入学",GO143="退学",GO143="除籍",GO143="卒業",GO143="支援停止",GO143="認定取消",GO143="編入学○",GO143="早期卒業",GO143="支援終了",GO143="停学終了",GO143="次年度扱"),EK143,"")</f>
        <v/>
      </c>
      <c r="EY143" s="152" t="str">
        <f t="shared" ref="EY143:EY174" ca="1" si="364">IF(OR(GP143="入学",GP143="在籍",GP143="家計急変",GP143="留学",GP143="編入学",GP143="退学",GP143="除籍",GP143="卒業",GP143="支援停止",GP143="認定取消",GP143="編入学○",GP143="早期卒業",GP143="支援終了",GP143="停学終了",GP143="次年度扱"),EL143,"")</f>
        <v/>
      </c>
      <c r="EZ143" s="152" t="str">
        <f t="shared" ref="EZ143:EZ174" ca="1" si="365">IF(OR(GQ143="入学",GQ143="在籍",GQ143="家計急変",GQ143="留学",GQ143="編入学",GQ143="退学",GQ143="除籍",GQ143="卒業",GQ143="支援停止",GQ143="認定取消",GQ143="編入学○",GQ143="早期卒業",GQ143="支援終了",GQ143="停学終了",GQ143="次年度扱"),EM143,"")</f>
        <v/>
      </c>
      <c r="FA143" s="152" t="str">
        <f t="shared" ref="FA143:FA174" ca="1" si="366">IF(OR(GR143="入学",GR143="在籍",GR143="家計急変",GR143="留学",GR143="編入学",GR143="退学",GR143="除籍",GR143="卒業",GR143="支援停止",GR143="認定取消",GR143="編入学○",GR143="早期卒業",GR143="支援終了",GR143="停学終了",GR143="次年度扱"),EN143,"")</f>
        <v/>
      </c>
      <c r="FB143" s="152" t="str">
        <f t="shared" ref="FB143:FB174" ca="1" si="367">IF(OR(GS143="入学",GS143="在籍",GS143="家計急変",GS143="留学",GS143="編入学",GS143="退学",GS143="除籍",GS143="卒業",GS143="支援停止",GS143="認定取消",GS143="編入学○",GS143="早期卒業",GS143="支援終了",GS143="停学終了",GS143="次年度扱"),EO143,"")</f>
        <v/>
      </c>
      <c r="FC143" s="152" t="str">
        <f t="shared" ref="FC143:FC174" ca="1" si="368">IF(OR(GT143="入学",GT143="在籍",GT143="家計急変",GT143="留学",GT143="編入学",GT143="退学",GT143="除籍",GT143="卒業",GT143="支援停止",GT143="認定取消",GT143="編入学○",GT143="早期卒業",GT143="支援終了",GT143="停学終了",GT143="次年度扱"),EP143,"")</f>
        <v/>
      </c>
      <c r="FD143" s="152" t="str">
        <f t="shared" ref="FD143:FD174" ca="1" si="369">IF(OR(GU143="入学",GU143="在籍",GU143="家計急変",GU143="留学",GU143="編入学",GU143="退学",GU143="除籍",GU143="卒業",GU143="支援停止",GU143="認定取消",GU143="編入学○",GU143="早期卒業",GU143="支援終了",GU143="停学終了",GU143="次年度扱"),EQ143,"")</f>
        <v/>
      </c>
      <c r="FE143" s="152" t="str">
        <f t="shared" ref="FE143:FE174" ca="1" si="370">IF(OR(GV143="入学",GV143="在籍",GV143="家計急変",GV143="留学",GV143="編入学",GV143="退学",GV143="除籍",GV143="卒業",GV143="支援停止",GV143="認定取消",GV143="編入学○",GV143="早期卒業",GV143="支援終了",GV143="停学終了",GV143="次年度扱"),ER143,"")</f>
        <v/>
      </c>
      <c r="FF143" s="152" t="str">
        <f t="shared" ref="FF143:FF174" ca="1" si="371">IF(OR(GW143="入学",GW143="在籍",GW143="家計急変",GW143="留学",GW143="編入学",GW143="退学",GW143="除籍",GW143="卒業",GW143="支援停止",GW143="認定取消",GW143="編入学○",GW143="早期卒業",GW143="支援終了",GW143="停学終了",GW143="次年度扱"),ES143,"")</f>
        <v/>
      </c>
      <c r="FG143" s="152" t="str">
        <f t="shared" ref="FG143:FG174" ca="1" si="372">IF(OR(GX143="入学",GX143="在籍",GX143="家計急変",GX143="留学",GX143="編入学",GX143="退学",GX143="除籍",GX143="卒業",GX143="支援停止",GX143="認定取消",GX143="編入学○",GX143="早期卒業",GX143="支援終了",GX143="停学終了",GX143="次年度扱"),ET143,"")</f>
        <v/>
      </c>
      <c r="FH143" s="154">
        <f t="shared" ca="1" si="320"/>
        <v>0</v>
      </c>
      <c r="FI143" s="152">
        <f t="shared" ref="FI143:FI174" ca="1" si="373">IF(EU143=GY143,0,1)</f>
        <v>0</v>
      </c>
      <c r="FJ143" s="153"/>
      <c r="FK143" s="152">
        <f t="shared" ca="1" si="282"/>
        <v>0</v>
      </c>
      <c r="FL143" s="152">
        <f t="shared" ca="1" si="283"/>
        <v>0</v>
      </c>
      <c r="FM143" s="152">
        <f t="shared" ca="1" si="284"/>
        <v>0</v>
      </c>
      <c r="FN143" s="152">
        <f t="shared" ca="1" si="285"/>
        <v>0</v>
      </c>
      <c r="FO143" s="153"/>
      <c r="FP143" s="158" t="str">
        <f t="shared" ca="1" si="286"/>
        <v/>
      </c>
      <c r="FQ143" s="243" t="str">
        <f t="shared" ca="1" si="287"/>
        <v/>
      </c>
      <c r="FR143" s="159" t="str">
        <f t="shared" ca="1" si="288"/>
        <v/>
      </c>
      <c r="FS143" s="160"/>
      <c r="FT143" s="161">
        <f t="shared" ca="1" si="289"/>
        <v>0</v>
      </c>
      <c r="FU143" s="162">
        <f t="shared" ca="1" si="290"/>
        <v>0</v>
      </c>
      <c r="FV143" s="162">
        <f t="shared" ca="1" si="291"/>
        <v>0</v>
      </c>
      <c r="FW143" s="162">
        <f t="shared" ca="1" si="292"/>
        <v>0</v>
      </c>
      <c r="FX143" s="162">
        <f t="shared" ca="1" si="293"/>
        <v>0</v>
      </c>
      <c r="FY143" s="162">
        <f t="shared" ca="1" si="294"/>
        <v>0</v>
      </c>
      <c r="FZ143" s="162">
        <f t="shared" ca="1" si="295"/>
        <v>0</v>
      </c>
      <c r="GA143" s="162">
        <f t="shared" ca="1" si="296"/>
        <v>0</v>
      </c>
      <c r="GB143" s="162">
        <f t="shared" ca="1" si="297"/>
        <v>0</v>
      </c>
      <c r="GC143" s="162">
        <f t="shared" ca="1" si="298"/>
        <v>0</v>
      </c>
      <c r="GD143" s="162">
        <f t="shared" ca="1" si="299"/>
        <v>0</v>
      </c>
      <c r="GE143" s="162">
        <f t="shared" ca="1" si="300"/>
        <v>0</v>
      </c>
      <c r="GF143" s="162">
        <f t="shared" ca="1" si="301"/>
        <v>0</v>
      </c>
      <c r="GG143" s="161">
        <f t="shared" ca="1" si="302"/>
        <v>0</v>
      </c>
      <c r="GH143" s="161">
        <f t="shared" ca="1" si="303"/>
        <v>0</v>
      </c>
      <c r="GI143" s="161">
        <f t="shared" ca="1" si="304"/>
        <v>0</v>
      </c>
      <c r="GJ143" s="161">
        <f t="shared" ca="1" si="305"/>
        <v>0</v>
      </c>
      <c r="GK143" s="161">
        <f t="shared" ca="1" si="306"/>
        <v>0</v>
      </c>
      <c r="GL143" s="157"/>
      <c r="GM143" s="163">
        <f t="shared" ref="GM143:GM174" ca="1" si="374">OFFSET($A$1,CF143,35)</f>
        <v>0</v>
      </c>
      <c r="GN143" s="163">
        <f t="shared" ref="GN143:GN174" ca="1" si="375">OFFSET($A$1,CF143,36)</f>
        <v>0</v>
      </c>
      <c r="GO143" s="163">
        <f t="shared" ref="GO143:GO174" ca="1" si="376">OFFSET($A$1,CF143,37)</f>
        <v>0</v>
      </c>
      <c r="GP143" s="163">
        <f t="shared" ref="GP143:GP174" ca="1" si="377">OFFSET($A$1,CF143,38)</f>
        <v>0</v>
      </c>
      <c r="GQ143" s="163">
        <f t="shared" ref="GQ143:GQ174" ca="1" si="378">OFFSET($A$1,CF143,39)</f>
        <v>0</v>
      </c>
      <c r="GR143" s="163">
        <f t="shared" ref="GR143:GR174" ca="1" si="379">OFFSET($A$1,CF143,40)</f>
        <v>0</v>
      </c>
      <c r="GS143" s="163">
        <f t="shared" ref="GS143:GS174" ca="1" si="380">OFFSET($A$1,CF143,41)</f>
        <v>0</v>
      </c>
      <c r="GT143" s="163">
        <f t="shared" ref="GT143:GT174" ca="1" si="381">OFFSET($A$1,CF143,42)</f>
        <v>0</v>
      </c>
      <c r="GU143" s="163">
        <f t="shared" ref="GU143:GU174" ca="1" si="382">OFFSET($A$1,CF143,43)</f>
        <v>0</v>
      </c>
      <c r="GV143" s="163">
        <f t="shared" ref="GV143:GV174" ca="1" si="383">OFFSET($A$1,CF143,44)</f>
        <v>0</v>
      </c>
      <c r="GW143" s="163">
        <f t="shared" ref="GW143:GW174" ca="1" si="384">OFFSET($A$1,CF143,45)</f>
        <v>0</v>
      </c>
      <c r="GX143" s="164">
        <f t="shared" ref="GX143:GX174" ca="1" si="385">OFFSET($A$1,CF143,46)</f>
        <v>0</v>
      </c>
      <c r="GY143" s="165">
        <f t="shared" ca="1" si="307"/>
        <v>0</v>
      </c>
      <c r="GZ143" s="165">
        <f t="shared" ca="1" si="308"/>
        <v>0</v>
      </c>
      <c r="HA143" s="166">
        <f t="shared" ca="1" si="309"/>
        <v>0</v>
      </c>
      <c r="HB143" s="245">
        <f t="shared" ca="1" si="310"/>
        <v>1</v>
      </c>
      <c r="HC143" s="166">
        <f t="shared" ca="1" si="311"/>
        <v>0</v>
      </c>
      <c r="HD143" s="167">
        <f t="shared" ref="HD143:HD174" ca="1" si="386">OFFSET($A$1,CF143,47)</f>
        <v>0</v>
      </c>
      <c r="HE143" s="168">
        <f t="shared" ref="HE143:HE174" ca="1" si="387">OFFSET($A$1,CF143,48)</f>
        <v>0</v>
      </c>
      <c r="HF143" s="169">
        <f t="shared" ref="HF143:HF174" ca="1" si="388">OFFSET($A$1,CF143,49)</f>
        <v>0</v>
      </c>
      <c r="HG143" s="170" t="str">
        <f t="shared" ca="1" si="312"/>
        <v/>
      </c>
      <c r="HH143" s="171">
        <f t="shared" ca="1" si="313"/>
        <v>0</v>
      </c>
      <c r="HI143" s="246" t="str">
        <f t="shared" ca="1" si="314"/>
        <v/>
      </c>
      <c r="HJ143" s="221">
        <f t="shared" ca="1" si="315"/>
        <v>0</v>
      </c>
      <c r="HK143" s="249">
        <f t="shared" ca="1" si="316"/>
        <v>1</v>
      </c>
      <c r="HL143" s="197">
        <f t="shared" ca="1" si="317"/>
        <v>0</v>
      </c>
      <c r="HN143" s="162" t="str">
        <f t="shared" ref="HN143:HS174" ca="1" si="389">IF(OR(GM143="入学",GM143="在籍",GM143="家計急変",GM143="留学",GM143="編入学",GM143="退学",GM143="除籍",GM143="卒業",GM143="支援停止",GM143="認定取消",GM143="編入学○",GM143="早期卒業",GM143="支援終了",GM143="停学終了",),FT143,"")</f>
        <v/>
      </c>
      <c r="HO143" s="161" t="str">
        <f t="shared" ca="1" si="389"/>
        <v/>
      </c>
      <c r="HP143" s="161" t="str">
        <f t="shared" ca="1" si="389"/>
        <v/>
      </c>
      <c r="HQ143" s="161" t="str">
        <f t="shared" ca="1" si="389"/>
        <v/>
      </c>
      <c r="HR143" s="161" t="str">
        <f t="shared" ca="1" si="389"/>
        <v/>
      </c>
      <c r="HS143" s="161" t="str">
        <f t="shared" ca="1" si="389"/>
        <v/>
      </c>
      <c r="HT143" s="161" t="str">
        <f t="shared" ref="HT143:HY174" ca="1" si="390">IF(OR(GS143="入学",GS143="在籍",GS143="家計急変",GS143="留学",GS143="編入学",GS143="退学",GS143="除籍",GS143="卒業",GS143="支援停止",GS143="認定取消",GS143="編入学○",GS143="早期卒業",GS143="支援終了",GS143="停学終了",),GA143,"")</f>
        <v/>
      </c>
      <c r="HU143" s="161" t="str">
        <f t="shared" ca="1" si="390"/>
        <v/>
      </c>
      <c r="HV143" s="161" t="str">
        <f t="shared" ca="1" si="390"/>
        <v/>
      </c>
      <c r="HW143" s="161" t="str">
        <f t="shared" ca="1" si="390"/>
        <v/>
      </c>
      <c r="HX143" s="161" t="str">
        <f t="shared" ca="1" si="390"/>
        <v/>
      </c>
      <c r="HY143" s="161" t="str">
        <f t="shared" ca="1" si="390"/>
        <v/>
      </c>
      <c r="HZ143" s="161">
        <f t="shared" ca="1" si="318"/>
        <v>0</v>
      </c>
      <c r="IA143" s="244">
        <f t="shared" ca="1" si="319"/>
        <v>0</v>
      </c>
    </row>
    <row r="144" spans="2:235">
      <c r="B144" s="129">
        <v>130</v>
      </c>
      <c r="C144" s="287"/>
      <c r="D144" s="288"/>
      <c r="E144" s="293"/>
      <c r="F144" s="294"/>
      <c r="G144" s="18"/>
      <c r="H144" s="3"/>
      <c r="I144" s="3"/>
      <c r="J144" s="4"/>
      <c r="K144" s="287"/>
      <c r="L144" s="288"/>
      <c r="M144" s="208"/>
      <c r="N144" s="19"/>
      <c r="O144" s="11"/>
      <c r="P144" s="19"/>
      <c r="Q144" s="11"/>
      <c r="R144" s="3"/>
      <c r="S144" s="5"/>
      <c r="T144" s="6"/>
      <c r="U144" s="1"/>
      <c r="V144" s="8"/>
      <c r="W144" s="2"/>
      <c r="X144" s="8"/>
      <c r="Y144" s="9"/>
      <c r="Z144" s="10"/>
      <c r="AA144" s="9"/>
      <c r="AB144" s="10"/>
      <c r="AC144" s="9"/>
      <c r="AD144" s="10"/>
      <c r="AE144" s="9"/>
      <c r="AF144" s="10"/>
      <c r="AG144" s="9"/>
      <c r="AH144" s="10"/>
      <c r="AI144" s="9"/>
      <c r="AJ144" s="15"/>
      <c r="AK144" s="16"/>
      <c r="AL144" s="15"/>
      <c r="AM144" s="16"/>
      <c r="AN144" s="15"/>
      <c r="AO144" s="16"/>
      <c r="AP144" s="15"/>
      <c r="AQ144" s="16"/>
      <c r="AR144" s="15"/>
      <c r="AS144" s="16"/>
      <c r="AT144" s="15"/>
      <c r="AU144" s="16"/>
      <c r="AV144" s="216"/>
      <c r="AW144" s="210"/>
      <c r="AX144" s="12"/>
      <c r="AY144" s="19"/>
      <c r="AZ144" s="226"/>
      <c r="BA144" s="211"/>
      <c r="BB144" s="214" t="str">
        <f t="shared" ca="1" si="341"/>
        <v/>
      </c>
      <c r="BC144" s="209"/>
      <c r="BD144" s="209"/>
      <c r="BE144" s="130">
        <f t="shared" ref="BE144:BE174" ca="1" si="391">IA144</f>
        <v>0</v>
      </c>
      <c r="BF144" s="131"/>
      <c r="BG144" s="132" t="str">
        <f t="shared" ref="BG144:BG174" ca="1" si="392">IF(CR144=1,"○","")</f>
        <v>○</v>
      </c>
      <c r="BH144" s="132" t="str">
        <f t="shared" ref="BH144:BH174" ca="1" si="393">IF(DE144=1,"○","")</f>
        <v/>
      </c>
      <c r="BI144" s="132"/>
      <c r="BJ144" s="132" t="str">
        <f t="shared" ref="BJ144:BJ174" ca="1" si="394">IF(DI144=1,"○","")</f>
        <v/>
      </c>
      <c r="BK144" s="132" t="str">
        <f t="shared" ref="BK144:BK174" ca="1" si="395">IF(HB144=1,"○","")</f>
        <v>○</v>
      </c>
      <c r="BL144" s="132"/>
      <c r="BM144" s="132"/>
      <c r="BN144" s="132" t="str">
        <f t="shared" ref="BN144:BN174" ca="1" si="396">IF(HI144=1,"○","")</f>
        <v/>
      </c>
      <c r="BO144" s="132" t="str">
        <f t="shared" ref="BO144:BO174" ca="1" si="397">IF(HK144="","","○")</f>
        <v>○</v>
      </c>
      <c r="BP144" s="132" t="str">
        <f t="shared" ref="BP144:BP174" ca="1" si="398">IF(FQ144="","","○")</f>
        <v/>
      </c>
      <c r="BQ144" s="132"/>
      <c r="BR144" s="172"/>
      <c r="BS144" s="174"/>
      <c r="BT144" s="174"/>
      <c r="BU144" s="174"/>
      <c r="BV144" s="174"/>
      <c r="BW144" s="174"/>
      <c r="BX144" s="174"/>
      <c r="BY144" s="174"/>
      <c r="BZ144" s="174"/>
      <c r="CA144" s="174"/>
      <c r="CB144" s="174"/>
      <c r="CC144" s="174"/>
      <c r="CD144" s="174"/>
      <c r="CE144" s="175"/>
      <c r="CF144" s="26">
        <v>143</v>
      </c>
      <c r="CG144" s="136">
        <f t="shared" ref="CG144:CG174" ca="1" si="399">OFFSET($A$1,CF144,1)</f>
        <v>130</v>
      </c>
      <c r="CH144" s="289">
        <f t="shared" ref="CH144:CH174" ca="1" si="400">OFFSET($A$1,CF144,2)</f>
        <v>0</v>
      </c>
      <c r="CI144" s="290"/>
      <c r="CJ144" s="291">
        <f t="shared" ref="CJ144:CJ174" ca="1" si="401">OFFSET($A$1,CF144,4)</f>
        <v>0</v>
      </c>
      <c r="CK144" s="292"/>
      <c r="CL144" s="137">
        <f t="shared" ref="CL144:CL174" ca="1" si="402">OFFSET($A$1,CF144,6)</f>
        <v>0</v>
      </c>
      <c r="CM144" s="136">
        <f t="shared" ref="CM144:CM174" ca="1" si="403">OFFSET($A$1,CF144,7)</f>
        <v>0</v>
      </c>
      <c r="CN144" s="138">
        <f t="shared" ref="CN144:CN174" ca="1" si="404">OFFSET($A$1,CF144,8)</f>
        <v>0</v>
      </c>
      <c r="CO144" s="139">
        <f t="shared" ref="CO144:CO174" ca="1" si="405">IF(OFFSET($A$1,CF144,9)="1年",1,IF(OFFSET($A$1,CF144,9)="１年",1,OFFSET($A$1,CF144,9)))</f>
        <v>0</v>
      </c>
      <c r="CP144" s="289">
        <f t="shared" ref="CP144:CP174" ca="1" si="406">OFFSET($A$1,CF144,10)</f>
        <v>0</v>
      </c>
      <c r="CQ144" s="290"/>
      <c r="CR144" s="241">
        <f t="shared" ref="CR144:CR174" ca="1" si="407">IF(CH144=0,1,IF(CL144=0,1,IF(CM144=0,1,IF(CN144=0,1,IF(CO144=0,1,IF(CP144=0,1,0))))))</f>
        <v>1</v>
      </c>
      <c r="CS144" s="140">
        <f t="shared" ref="CS144:CS174" ca="1" si="408">OFFSET($A$1,CF144,12)</f>
        <v>0</v>
      </c>
      <c r="CT144" s="256">
        <f t="shared" ca="1" si="342"/>
        <v>12</v>
      </c>
      <c r="CU144" s="141">
        <f t="shared" ref="CU144:CU174" ca="1" si="409">ROUNDDOWN(OFFSET($A$1,CF144,13),-2)</f>
        <v>0</v>
      </c>
      <c r="CV144" s="142">
        <f t="shared" ref="CV144:CV174" ca="1" si="410">IF(CM144=1,$CV$5,IF(CM144=2,$CV$6,IF(CM144=4,$CV$7,0)))</f>
        <v>0</v>
      </c>
      <c r="CW144" s="143">
        <f t="shared" ref="CW144:CW174" ca="1" si="411">IF(CZ144="○",MIN(CU144:CV144),0)</f>
        <v>0</v>
      </c>
      <c r="CX144" s="143">
        <f t="shared" ca="1" si="343"/>
        <v>0</v>
      </c>
      <c r="CY144" s="257">
        <f t="shared" ref="CY144:CY174" ca="1" si="412">MIN(CW144,CX144)/CT144</f>
        <v>0</v>
      </c>
      <c r="CZ144" s="136">
        <f t="shared" ref="CZ144:CZ174" ca="1" si="413">IF(OFFSET($A$1,CF144,14)="〇","○",OFFSET($A$1,CF144,14))</f>
        <v>0</v>
      </c>
      <c r="DA144" s="144">
        <f t="shared" ref="DA144:DA174" ca="1" si="414">ROUNDDOWN(OFFSET($A$1,CF144,15),-2)</f>
        <v>0</v>
      </c>
      <c r="DB144" s="143">
        <f t="shared" ref="DB144:DB174" ca="1" si="415">IF(CM144=1,$DB$5,IF(CM144=2,$DB$6,IF(CM144=4,$DB$7,0)))</f>
        <v>0</v>
      </c>
      <c r="DC144" s="143">
        <f t="shared" ref="DC144:DC174" ca="1" si="416">IF(DD144="○",IF(HL144="○",MIN(DA144:DB144),0),0)</f>
        <v>0</v>
      </c>
      <c r="DD144" s="136">
        <f t="shared" ref="DD144:DD174" ca="1" si="417">IF(OFFSET($A$1,CF144,16)="〇","○",OFFSET($A$1,CF144,16))</f>
        <v>0</v>
      </c>
      <c r="DE144" s="242">
        <f t="shared" ref="DE144:DE174" ca="1" si="418">IF(DD144="○",IF(CO144&gt;1,1,0),0)</f>
        <v>0</v>
      </c>
      <c r="DF144" s="136">
        <f t="shared" ref="DF144:DF174" ca="1" si="419">OFFSET($A$1,CF144,17)</f>
        <v>0</v>
      </c>
      <c r="DG144" s="145">
        <f t="shared" ref="DG144:DG174" ca="1" si="420">OFFSET($A$1,CF144,18)</f>
        <v>0</v>
      </c>
      <c r="DH144" s="146">
        <f t="shared" ref="DH144:DH174" ca="1" si="421">OFFSET($A$1,CF144,19)</f>
        <v>0</v>
      </c>
      <c r="DI144" s="242">
        <f t="shared" ref="DI144:DI174" ca="1" si="422">IF(DF144="○",IF(DH144=0,1,0),0)</f>
        <v>0</v>
      </c>
      <c r="DJ144" s="147"/>
      <c r="DK144" s="148">
        <f t="shared" ref="DK144:DK174" ca="1" si="423">IFERROR(ROUNDUP(GI144,-2),0)</f>
        <v>0</v>
      </c>
      <c r="DL144" s="148">
        <f t="shared" ref="DL144:DL174" ca="1" si="424">IFERROR(ROUNDUP(FQ144,-2),0)</f>
        <v>0</v>
      </c>
      <c r="DM144" s="149">
        <f t="shared" ref="DM144:DM174" ca="1" si="425">DK144+DL144</f>
        <v>0</v>
      </c>
      <c r="DN144" s="150">
        <f t="shared" ref="DN144:DN174" ca="1" si="426">IF(DM144=0,1,0)</f>
        <v>1</v>
      </c>
      <c r="DO144" s="147"/>
      <c r="DP144" s="151">
        <f t="shared" ref="DP144:DP174" ca="1" si="427">OFFSET($A$1,CF144,21)</f>
        <v>0</v>
      </c>
      <c r="DQ144" s="152">
        <f t="shared" ref="DQ144:DQ173" ca="1" si="428">IF(DP144=(3/3),"3/3",IF(DP144=(2/3),"2/3",IF(DP144=(1/3),"1/3",IF(DP144=(1/4),"1/4",DP144))))</f>
        <v>0</v>
      </c>
      <c r="DR144" s="152">
        <f t="shared" ca="1" si="344"/>
        <v>0</v>
      </c>
      <c r="DS144" s="152" t="str">
        <f t="shared" ca="1" si="345"/>
        <v/>
      </c>
      <c r="DT144" s="152">
        <f t="shared" ca="1" si="346"/>
        <v>0</v>
      </c>
      <c r="DU144" s="152" t="str">
        <f t="shared" ca="1" si="347"/>
        <v/>
      </c>
      <c r="DV144" s="153"/>
      <c r="DW144" s="151">
        <f t="shared" ca="1" si="348"/>
        <v>0</v>
      </c>
      <c r="DX144" s="145">
        <f t="shared" ca="1" si="349"/>
        <v>0</v>
      </c>
      <c r="DY144" s="145">
        <f t="shared" ca="1" si="350"/>
        <v>0</v>
      </c>
      <c r="DZ144" s="145">
        <f t="shared" ca="1" si="351"/>
        <v>0</v>
      </c>
      <c r="EA144" s="145">
        <f t="shared" ca="1" si="352"/>
        <v>0</v>
      </c>
      <c r="EB144" s="145">
        <f t="shared" ca="1" si="353"/>
        <v>0</v>
      </c>
      <c r="EC144" s="145">
        <f t="shared" ca="1" si="354"/>
        <v>0</v>
      </c>
      <c r="ED144" s="145">
        <f t="shared" ca="1" si="355"/>
        <v>0</v>
      </c>
      <c r="EE144" s="145">
        <f t="shared" ca="1" si="356"/>
        <v>0</v>
      </c>
      <c r="EF144" s="145">
        <f t="shared" ca="1" si="357"/>
        <v>0</v>
      </c>
      <c r="EG144" s="145">
        <f t="shared" ca="1" si="358"/>
        <v>0</v>
      </c>
      <c r="EH144" s="145">
        <f t="shared" ca="1" si="359"/>
        <v>0</v>
      </c>
      <c r="EI144" s="152">
        <f t="shared" ref="EI144:EI174" ca="1" si="429">IF(DW144=(3/3),"3/3",IF(DW144=(2/3),"2/3",IF(DW144=(1/3),"1/3",IF(DW144=(1/4),"1/4",DW144))))</f>
        <v>0</v>
      </c>
      <c r="EJ144" s="152">
        <f t="shared" ref="EJ144:EJ174" ca="1" si="430">IF(DX144=(3/3),"3/3",IF(DX144=(2/3),"2/3",IF(DX144=(1/3),"1/3",IF(DX144=(1/4),"1/4",DX144))))</f>
        <v>0</v>
      </c>
      <c r="EK144" s="152">
        <f t="shared" ref="EK144:EK174" ca="1" si="431">IF(DY144=(3/3),"3/3",IF(DY144=(2/3),"2/3",IF(DY144=(1/3),"1/3",IF(DY144=(1/4),"1/4",DY144))))</f>
        <v>0</v>
      </c>
      <c r="EL144" s="152">
        <f t="shared" ref="EL144:EL174" ca="1" si="432">IF(DZ144=(3/3),"3/3",IF(DZ144=(2/3),"2/3",IF(DZ144=(1/3),"1/3",IF(DZ144=(1/4),"1/4",DZ144))))</f>
        <v>0</v>
      </c>
      <c r="EM144" s="152">
        <f t="shared" ref="EM144:EM174" ca="1" si="433">IF(EA144=(3/3),"3/3",IF(EA144=(2/3),"2/3",IF(EA144=(1/3),"1/3",IF(EA144=(1/4),"1/4",EA144))))</f>
        <v>0</v>
      </c>
      <c r="EN144" s="152">
        <f t="shared" ref="EN144:EN174" ca="1" si="434">IF(EB144=(3/3),"3/3",IF(EB144=(2/3),"2/3",IF(EB144=(1/3),"1/3",IF(EB144=(1/4),"1/4",EB144))))</f>
        <v>0</v>
      </c>
      <c r="EO144" s="152">
        <f t="shared" ref="EO144:EO174" ca="1" si="435">IF(EC144=(3/3),"3/3",IF(EC144=(2/3),"2/3",IF(EC144=(1/3),"1/3",IF(EC144=(1/4),"1/4",EC144))))</f>
        <v>0</v>
      </c>
      <c r="EP144" s="152">
        <f t="shared" ref="EP144:EP174" ca="1" si="436">IF(ED144=(3/3),"3/3",IF(ED144=(2/3),"2/3",IF(ED144=(1/3),"1/3",IF(ED144=(1/4),"1/4",ED144))))</f>
        <v>0</v>
      </c>
      <c r="EQ144" s="152">
        <f t="shared" ref="EQ144:EQ174" ca="1" si="437">IF(EE144=(3/3),"3/3",IF(EE144=(2/3),"2/3",IF(EE144=(1/3),"1/3",IF(EE144=(1/4),"1/4",EE144))))</f>
        <v>0</v>
      </c>
      <c r="ER144" s="152">
        <f t="shared" ref="ER144:ER174" ca="1" si="438">IF(EF144=(3/3),"3/3",IF(EF144=(2/3),"2/3",IF(EF144=(1/3),"1/3",IF(EF144=(1/4),"1/4",EF144))))</f>
        <v>0</v>
      </c>
      <c r="ES144" s="152">
        <f t="shared" ref="ES144:ES174" ca="1" si="439">IF(EG144=(3/3),"3/3",IF(EG144=(2/3),"2/3",IF(EG144=(1/3),"1/3",IF(EG144=(1/4),"1/4",EG144))))</f>
        <v>0</v>
      </c>
      <c r="ET144" s="152">
        <f t="shared" ref="ET144:ET174" ca="1" si="440">IF(EH144=(3/3),"3/3",IF(EH144=(2/3),"2/3",IF(EH144=(1/3),"1/3",IF(EH144=(1/4),"1/4",EH144))))</f>
        <v>0</v>
      </c>
      <c r="EU144" s="154">
        <f t="shared" ca="1" si="360"/>
        <v>0</v>
      </c>
      <c r="EV144" s="152" t="str">
        <f t="shared" ca="1" si="361"/>
        <v/>
      </c>
      <c r="EW144" s="152" t="str">
        <f t="shared" ca="1" si="362"/>
        <v/>
      </c>
      <c r="EX144" s="152" t="str">
        <f t="shared" ca="1" si="363"/>
        <v/>
      </c>
      <c r="EY144" s="152" t="str">
        <f t="shared" ca="1" si="364"/>
        <v/>
      </c>
      <c r="EZ144" s="152" t="str">
        <f t="shared" ca="1" si="365"/>
        <v/>
      </c>
      <c r="FA144" s="152" t="str">
        <f t="shared" ca="1" si="366"/>
        <v/>
      </c>
      <c r="FB144" s="152" t="str">
        <f t="shared" ca="1" si="367"/>
        <v/>
      </c>
      <c r="FC144" s="152" t="str">
        <f t="shared" ca="1" si="368"/>
        <v/>
      </c>
      <c r="FD144" s="152" t="str">
        <f t="shared" ca="1" si="369"/>
        <v/>
      </c>
      <c r="FE144" s="152" t="str">
        <f t="shared" ca="1" si="370"/>
        <v/>
      </c>
      <c r="FF144" s="152" t="str">
        <f t="shared" ca="1" si="371"/>
        <v/>
      </c>
      <c r="FG144" s="152" t="str">
        <f t="shared" ca="1" si="372"/>
        <v/>
      </c>
      <c r="FH144" s="154">
        <f t="shared" ca="1" si="320"/>
        <v>0</v>
      </c>
      <c r="FI144" s="152">
        <f t="shared" ca="1" si="373"/>
        <v>0</v>
      </c>
      <c r="FJ144" s="153"/>
      <c r="FK144" s="152">
        <f t="shared" ref="FK144:FK174" ca="1" si="441">IF(COUNTIF(EV144:FA144,"1/4"),"1","0")+IF(COUNTIF(EV144:FA144,"1/3"),"1","0")+IF(COUNTIF(EV144:FA144,"2/3"),"1","0")+IF(COUNTIF(EV144:FA144,"3/3"),"1","0")</f>
        <v>0</v>
      </c>
      <c r="FL144" s="152">
        <f t="shared" ref="FL144:FL174" ca="1" si="442">IF(COUNTIF(FB144:FG144,"1/4"),"1","0")+IF(COUNTIF(FB144:FG144,"1/3"),"1","0")+IF(COUNTIF(FB144:FG144,"2/3"),"1","0")+IF(COUNTIF(FB144:FG144,"3/3"),"1","0")</f>
        <v>0</v>
      </c>
      <c r="FM144" s="152">
        <f t="shared" ref="FM144:FM174" ca="1" si="443">IF(FK144&gt;1,1,IF(FL144&gt;1,1,0))</f>
        <v>0</v>
      </c>
      <c r="FN144" s="152">
        <f t="shared" ref="FN144:FN174" ca="1" si="444">IF(HA144="○",0,IF(FM144=1,1,0))</f>
        <v>0</v>
      </c>
      <c r="FO144" s="153"/>
      <c r="FP144" s="158" t="str">
        <f t="shared" ref="FP144:FP174" ca="1" si="445">IF(DT144="3/3",DC144*(3/3),IF(DT144="2/3",DC144*(2/3),IF(DT144="1/3",DC144*(1/3),IF(DT144="1/4",DC144*(1/4),""))))</f>
        <v/>
      </c>
      <c r="FQ144" s="243" t="str">
        <f t="shared" ref="FQ144:FQ174" ca="1" si="446">IF(IFERROR(FIND("入学",GM144&amp;GN144&amp;GO144&amp;GP144&amp;GQ144&amp;GR144&amp;GS144&amp;GT144&amp;GU144&amp;GV144&amp;GW144&amp;GX144),0)+IFERROR(FIND("家計急変",GM144&amp;GN144&amp;GO144&amp;GP144&amp;GQ144&amp;GR144&amp;GS144&amp;GT144&amp;GU144&amp;GV144&amp;GW144&amp;GX144),0)+IFERROR(FIND("遡及取消",GM144&amp;GN144&amp;GO144&amp;GP144&amp;GQ144&amp;GR144&amp;GS144&amp;GT144&amp;GU144&amp;GV144&amp;GW144&amp;GX144),0)+IFERROR(FIND("次年度扱",GM144&amp;GN144&amp;GO144&amp;GP144&amp;GQ144&amp;GR144&amp;GS144&amp;GT144&amp;GU144&amp;GV144&amp;GW144&amp;GX144),0)=0,"",IFERROR(ROUNDUP(FP144,-2),""))</f>
        <v/>
      </c>
      <c r="FR144" s="159" t="str">
        <f t="shared" ref="FR144:FR174" ca="1" si="447">IF(FP144&lt;&gt;"",IF(FQ144="","○",""),"")</f>
        <v/>
      </c>
      <c r="FS144" s="160"/>
      <c r="FT144" s="161">
        <f t="shared" ref="FT144:FT174" ca="1" si="448">IF(EV144="3/3",CY144*(3/3),IF(EV144="2/3",C144*(2/3),IF(EV144="1/3",CY144*(1/3),IF(EV144="1/4",CY144*(1/4),IF(EV144="",0)))))</f>
        <v>0</v>
      </c>
      <c r="FU144" s="162">
        <f t="shared" ref="FU144:FU174" ca="1" si="449">IF(EW144="3/3",CY144*(3/3),IF(EW144="2/3",CY144*(2/3),IF(EW144="1/3",CY144*(1/3),IF(EW144="1/4",CY144*(1/4),IF(EW144="",0)))))</f>
        <v>0</v>
      </c>
      <c r="FV144" s="162">
        <f t="shared" ref="FV144:FV174" ca="1" si="450">IF(EX144="3/3",CY144*(3/3),IF(EX144="2/3",CY144*(2/3),IF(EX144="1/3",CY144*(1/3),IF(EX144="1/4",CY144*(1/4),IF(EX144="",0)))))</f>
        <v>0</v>
      </c>
      <c r="FW144" s="162">
        <f t="shared" ref="FW144:FW174" ca="1" si="451">IF(EY144="3/3",CY144*(3/3),IF(EY144="2/3",CY144*(2/3),IF(EY144="1/3",CY144*(1/3),IF(EY144="1/4",CY144*(1/4),IF(EY144="",0)))))</f>
        <v>0</v>
      </c>
      <c r="FX144" s="162">
        <f t="shared" ref="FX144:FX174" ca="1" si="452">IF(EZ144="3/3",CY144*(3/3),IF(EZ144="2/3",CY144*(2/3),IF(EZ144="1/3",CY144*(1/3),IF(EZ144="1/4",CY144*(1/4),IF(EZ144="",0)))))</f>
        <v>0</v>
      </c>
      <c r="FY144" s="162">
        <f t="shared" ref="FY144:FY174" ca="1" si="453">IF(FA144="3/3",CY144*(3/3),IF(FA144="2/3",CY144*(2/3),IF(FA144="1/3",CY144*(1/3),IF(FA144="1/4",CY144*(1/4),IF(FA144="",0)))))</f>
        <v>0</v>
      </c>
      <c r="FZ144" s="162">
        <f t="shared" ref="FZ144:FZ174" ca="1" si="454">SUM(FT144:FY144)</f>
        <v>0</v>
      </c>
      <c r="GA144" s="162">
        <f t="shared" ref="GA144:GA174" ca="1" si="455">IF(FB144="3/3",CY144*(3/3),IF(FB144="2/3",CY144*(2/3),IF(FB144="1/3",CY144*(1/3),IF(FB144="1/4",CY144*(1/4),IF(FB144="",0)))))</f>
        <v>0</v>
      </c>
      <c r="GB144" s="162">
        <f t="shared" ref="GB144:GB174" ca="1" si="456">IF(FC144="3/3",CY144*(3/3),IF(FC144="2/3",CY144*(2/3),IF(FC144="1/3",CY144*(1/3),IF(FC144="1/4",CY144*(1/4),IF(FC144="",0)))))</f>
        <v>0</v>
      </c>
      <c r="GC144" s="162">
        <f t="shared" ref="GC144:GC174" ca="1" si="457">IF(FD144="3/3",CY144*(3/3),IF(FD144="2/3",CY144*(2/3),IF(FD144="1/3",CY144*(1/3),IF(FD144="1/4",CY144*(1/4),IF(FD144="",0)))))</f>
        <v>0</v>
      </c>
      <c r="GD144" s="162">
        <f t="shared" ref="GD144:GD174" ca="1" si="458">IF(FE144="3/3",CY144*(3/3),IF(FE144="2/3",CY144*(2/3),IF(FE144="1/3",CY144*(1/3),IF(FE144="1/4",CY144*(1/4),IF(FE144="",0)))))</f>
        <v>0</v>
      </c>
      <c r="GE144" s="162">
        <f t="shared" ref="GE144:GE174" ca="1" si="459">IF(FF144="3/3",CY144*(3/3),IF(FF144="2/3",CY144*(2/3),IF(FF144="1/3",CY144*(1/3),IF(FF144="1/4",CY144*(1/4),IF(FF144="",0)))))</f>
        <v>0</v>
      </c>
      <c r="GF144" s="162">
        <f t="shared" ref="GF144:GF174" ca="1" si="460">IF(FG144="3/3",CY144*(3/3),IF(FG144="2/3",CY144*(2/3),IF(FG144="1/3",CY144*(1/3),IF(FG144="1/4",CY144*(1/4),IF(FG144="",0)))))</f>
        <v>0</v>
      </c>
      <c r="GG144" s="161">
        <f t="shared" ref="GG144:GG174" ca="1" si="461">SUM(GA144:GF144)</f>
        <v>0</v>
      </c>
      <c r="GH144" s="161">
        <f t="shared" ref="GH144:GH174" ca="1" si="462">IF(HG144&lt;&gt;1,0,1)</f>
        <v>0</v>
      </c>
      <c r="GI144" s="161">
        <f t="shared" ref="GI144:GI174" ca="1" si="463">IF(GH144=1,IF(ROUNDUP(FZ144+GG144,-2)&lt;HH144,ROUNDUP(FZ144+GG144,-2),HH144),ROUNDUP(FZ144+GG144,-2))</f>
        <v>0</v>
      </c>
      <c r="GJ144" s="161">
        <f t="shared" ref="GJ144:GJ174" ca="1" si="464">IF(HA144&lt;1,IF(GH144&lt;1,ROUNDUP(FZ144,-2),""),"")</f>
        <v>0</v>
      </c>
      <c r="GK144" s="161">
        <f t="shared" ref="GK144:GK174" ca="1" si="465">IF(HA144&lt;1,IF(GH144&lt;1,GI144-GJ144,""),"")</f>
        <v>0</v>
      </c>
      <c r="GL144" s="157"/>
      <c r="GM144" s="163">
        <f t="shared" ca="1" si="374"/>
        <v>0</v>
      </c>
      <c r="GN144" s="163">
        <f t="shared" ca="1" si="375"/>
        <v>0</v>
      </c>
      <c r="GO144" s="163">
        <f t="shared" ca="1" si="376"/>
        <v>0</v>
      </c>
      <c r="GP144" s="163">
        <f t="shared" ca="1" si="377"/>
        <v>0</v>
      </c>
      <c r="GQ144" s="163">
        <f t="shared" ca="1" si="378"/>
        <v>0</v>
      </c>
      <c r="GR144" s="163">
        <f t="shared" ca="1" si="379"/>
        <v>0</v>
      </c>
      <c r="GS144" s="163">
        <f t="shared" ca="1" si="380"/>
        <v>0</v>
      </c>
      <c r="GT144" s="163">
        <f t="shared" ca="1" si="381"/>
        <v>0</v>
      </c>
      <c r="GU144" s="163">
        <f t="shared" ca="1" si="382"/>
        <v>0</v>
      </c>
      <c r="GV144" s="163">
        <f t="shared" ca="1" si="383"/>
        <v>0</v>
      </c>
      <c r="GW144" s="163">
        <f t="shared" ca="1" si="384"/>
        <v>0</v>
      </c>
      <c r="GX144" s="164">
        <f t="shared" ca="1" si="385"/>
        <v>0</v>
      </c>
      <c r="GY144" s="165">
        <f t="shared" ref="GY144:GY174" ca="1" si="466">COUNTIF(GM144:GX144,"入学")+COUNTIF(GM144:GX144,"在籍")+COUNTIF(GM144:GX144,"家計急変")+COUNTIF(GM144:GX144,"留学")+COUNTIF(GM144:GX144,"編入学")+COUNTIF(GM144:GX144,"退学")+COUNTIF(GM144:GX144,"除籍")+COUNTIF(GM144:GX144,"卒業")+COUNTIF(GM144:GX144,"支援停止")+COUNTIF(GM144:GX144,"認定取消")+COUNTIF(GM144:GX144,"編入学○")+COUNTIF(GM144:GX144,"早期卒業")+COUNTIF(GM144:GX144,"支援終了")+COUNTIF(GM144:GX144,"停学終了")+COUNTIF(GM144:GX144,"次年度扱")</f>
        <v>0</v>
      </c>
      <c r="GZ144" s="165">
        <f t="shared" ref="GZ144:GZ174" ca="1" si="467">IF(GY144&gt;1,IF(GY144&lt;&gt;12,IF(GY144&lt;&gt;6,"○",0),0),0)</f>
        <v>0</v>
      </c>
      <c r="HA144" s="166">
        <f t="shared" ref="HA144:HA174" ca="1" si="468">IF(COUNTIF(GM144:GX144,"家計急変")&gt;0,"○",0)</f>
        <v>0</v>
      </c>
      <c r="HB144" s="245">
        <f t="shared" ref="HB144:HB174" ca="1" si="469">IF(GM144=0,1,IF(GN144=0,1,IF(GO144=0,1,IF(GP144=0,1,IF(GQ144=0,1,IF(GR144=0,1,IF(GS144=0,1,IF(GT144=0,1,IF(GU144=0,1,IF(GV144=0,1,IF(GW144=0,1,IF(GX144=0,1,0))))))))))))</f>
        <v>1</v>
      </c>
      <c r="HC144" s="166">
        <f t="shared" ref="HC144:HC174" ca="1" si="470">COUNTIF(GM144:GX144,"退学")+COUNTIF(GM144:GX144,"休学")</f>
        <v>0</v>
      </c>
      <c r="HD144" s="167">
        <f t="shared" ca="1" si="386"/>
        <v>0</v>
      </c>
      <c r="HE144" s="168">
        <f t="shared" ca="1" si="387"/>
        <v>0</v>
      </c>
      <c r="HF144" s="169">
        <f t="shared" ca="1" si="388"/>
        <v>0</v>
      </c>
      <c r="HG144" s="170" t="str">
        <f t="shared" ref="HG144:HG174" ca="1" si="471">IF(OFFSET($A$1,CF144,50)&lt;&gt;"",1,"")</f>
        <v/>
      </c>
      <c r="HH144" s="171">
        <f t="shared" ref="HH144:HH174" ca="1" si="472">IFERROR(ROUNDDOWN(SUBSTITUTE(OFFSET($A$1,CF144,50),"円",""),-2),0)</f>
        <v>0</v>
      </c>
      <c r="HI144" s="246" t="str">
        <f t="shared" ref="HI144:HI174" ca="1" si="473">IF(HG144="",IF(HC144&gt;0,1,""),"")</f>
        <v/>
      </c>
      <c r="HJ144" s="221">
        <f t="shared" ref="HJ144:HJ174" ca="1" si="474">OFFSET($A$1,CF144,51)</f>
        <v>0</v>
      </c>
      <c r="HK144" s="249">
        <f t="shared" ref="HK144:HK173" ca="1" si="475">IF(HJ144&gt;0,"",1)</f>
        <v>1</v>
      </c>
      <c r="HL144" s="197">
        <f t="shared" ref="HL144:HL174" ca="1" si="476">OFFSET($A$1,CF144,52)</f>
        <v>0</v>
      </c>
      <c r="HN144" s="162" t="str">
        <f t="shared" ca="1" si="389"/>
        <v/>
      </c>
      <c r="HO144" s="161" t="str">
        <f t="shared" ca="1" si="389"/>
        <v/>
      </c>
      <c r="HP144" s="161" t="str">
        <f t="shared" ca="1" si="389"/>
        <v/>
      </c>
      <c r="HQ144" s="161" t="str">
        <f t="shared" ca="1" si="389"/>
        <v/>
      </c>
      <c r="HR144" s="161" t="str">
        <f t="shared" ca="1" si="389"/>
        <v/>
      </c>
      <c r="HS144" s="161" t="str">
        <f t="shared" ca="1" si="389"/>
        <v/>
      </c>
      <c r="HT144" s="161" t="str">
        <f t="shared" ca="1" si="390"/>
        <v/>
      </c>
      <c r="HU144" s="161" t="str">
        <f t="shared" ca="1" si="390"/>
        <v/>
      </c>
      <c r="HV144" s="161" t="str">
        <f t="shared" ca="1" si="390"/>
        <v/>
      </c>
      <c r="HW144" s="161" t="str">
        <f t="shared" ca="1" si="390"/>
        <v/>
      </c>
      <c r="HX144" s="161" t="str">
        <f t="shared" ca="1" si="390"/>
        <v/>
      </c>
      <c r="HY144" s="161" t="str">
        <f t="shared" ca="1" si="390"/>
        <v/>
      </c>
      <c r="HZ144" s="161">
        <f t="shared" ref="HZ144:HZ174" ca="1" si="477">IF(GH144=1,IF(ROUNDUP(SUM(HN144:HY144),-2)&lt;HH144,ROUNDUP(SUM(HN144:HY144),-2),HH144),ROUNDUP(SUM(HN144:HY144),-2))</f>
        <v>0</v>
      </c>
      <c r="IA144" s="244">
        <f t="shared" ref="IA144:IA174" ca="1" si="478">IF(GH144=1,IF(ROUNDUP(FZ144+GG144,-2)&lt;HH144,(ROUNDUP(FZ144+GG144,-2))-HZ144,GI144-HZ144),GI144-HZ144)</f>
        <v>0</v>
      </c>
    </row>
    <row r="145" spans="2:235">
      <c r="B145" s="129">
        <v>131</v>
      </c>
      <c r="C145" s="287"/>
      <c r="D145" s="288"/>
      <c r="E145" s="293"/>
      <c r="F145" s="294"/>
      <c r="G145" s="18"/>
      <c r="H145" s="3"/>
      <c r="I145" s="3"/>
      <c r="J145" s="4"/>
      <c r="K145" s="287"/>
      <c r="L145" s="288"/>
      <c r="M145" s="208"/>
      <c r="N145" s="19"/>
      <c r="O145" s="11"/>
      <c r="P145" s="19"/>
      <c r="Q145" s="11"/>
      <c r="R145" s="3"/>
      <c r="S145" s="5"/>
      <c r="T145" s="6"/>
      <c r="U145" s="1"/>
      <c r="V145" s="8"/>
      <c r="W145" s="2"/>
      <c r="X145" s="8"/>
      <c r="Y145" s="9"/>
      <c r="Z145" s="10"/>
      <c r="AA145" s="9"/>
      <c r="AB145" s="10"/>
      <c r="AC145" s="9"/>
      <c r="AD145" s="10"/>
      <c r="AE145" s="9"/>
      <c r="AF145" s="10"/>
      <c r="AG145" s="9"/>
      <c r="AH145" s="10"/>
      <c r="AI145" s="9"/>
      <c r="AJ145" s="15"/>
      <c r="AK145" s="16"/>
      <c r="AL145" s="15"/>
      <c r="AM145" s="16"/>
      <c r="AN145" s="15"/>
      <c r="AO145" s="16"/>
      <c r="AP145" s="15"/>
      <c r="AQ145" s="16"/>
      <c r="AR145" s="15"/>
      <c r="AS145" s="16"/>
      <c r="AT145" s="15"/>
      <c r="AU145" s="16"/>
      <c r="AV145" s="216"/>
      <c r="AW145" s="210"/>
      <c r="AX145" s="12"/>
      <c r="AY145" s="19"/>
      <c r="AZ145" s="226"/>
      <c r="BA145" s="211"/>
      <c r="BB145" s="214" t="str">
        <f t="shared" ca="1" si="341"/>
        <v/>
      </c>
      <c r="BC145" s="209"/>
      <c r="BD145" s="209"/>
      <c r="BE145" s="130">
        <f t="shared" ca="1" si="391"/>
        <v>0</v>
      </c>
      <c r="BF145" s="131"/>
      <c r="BG145" s="132" t="str">
        <f t="shared" ca="1" si="392"/>
        <v>○</v>
      </c>
      <c r="BH145" s="132" t="str">
        <f t="shared" ca="1" si="393"/>
        <v/>
      </c>
      <c r="BI145" s="132"/>
      <c r="BJ145" s="132" t="str">
        <f t="shared" ca="1" si="394"/>
        <v/>
      </c>
      <c r="BK145" s="132" t="str">
        <f t="shared" ca="1" si="395"/>
        <v>○</v>
      </c>
      <c r="BL145" s="132"/>
      <c r="BM145" s="132"/>
      <c r="BN145" s="132" t="str">
        <f t="shared" ca="1" si="396"/>
        <v/>
      </c>
      <c r="BO145" s="132" t="str">
        <f t="shared" ca="1" si="397"/>
        <v>○</v>
      </c>
      <c r="BP145" s="132" t="str">
        <f t="shared" ca="1" si="398"/>
        <v/>
      </c>
      <c r="BQ145" s="132"/>
      <c r="BR145" s="172"/>
      <c r="BS145" s="174"/>
      <c r="BT145" s="174"/>
      <c r="BU145" s="174"/>
      <c r="BV145" s="174"/>
      <c r="BW145" s="174"/>
      <c r="BX145" s="174"/>
      <c r="BY145" s="174"/>
      <c r="BZ145" s="174"/>
      <c r="CA145" s="174"/>
      <c r="CB145" s="174"/>
      <c r="CC145" s="174"/>
      <c r="CD145" s="174"/>
      <c r="CE145" s="175"/>
      <c r="CF145" s="26">
        <v>144</v>
      </c>
      <c r="CG145" s="136">
        <f t="shared" ca="1" si="399"/>
        <v>131</v>
      </c>
      <c r="CH145" s="289">
        <f t="shared" ca="1" si="400"/>
        <v>0</v>
      </c>
      <c r="CI145" s="290"/>
      <c r="CJ145" s="291">
        <f t="shared" ca="1" si="401"/>
        <v>0</v>
      </c>
      <c r="CK145" s="292"/>
      <c r="CL145" s="137">
        <f t="shared" ca="1" si="402"/>
        <v>0</v>
      </c>
      <c r="CM145" s="136">
        <f t="shared" ca="1" si="403"/>
        <v>0</v>
      </c>
      <c r="CN145" s="138">
        <f t="shared" ca="1" si="404"/>
        <v>0</v>
      </c>
      <c r="CO145" s="139">
        <f t="shared" ca="1" si="405"/>
        <v>0</v>
      </c>
      <c r="CP145" s="289">
        <f t="shared" ca="1" si="406"/>
        <v>0</v>
      </c>
      <c r="CQ145" s="290"/>
      <c r="CR145" s="241">
        <f t="shared" ca="1" si="407"/>
        <v>1</v>
      </c>
      <c r="CS145" s="140">
        <f t="shared" ca="1" si="408"/>
        <v>0</v>
      </c>
      <c r="CT145" s="256">
        <f t="shared" ca="1" si="342"/>
        <v>12</v>
      </c>
      <c r="CU145" s="141">
        <f t="shared" ca="1" si="409"/>
        <v>0</v>
      </c>
      <c r="CV145" s="142">
        <f t="shared" ca="1" si="410"/>
        <v>0</v>
      </c>
      <c r="CW145" s="143">
        <f t="shared" ca="1" si="411"/>
        <v>0</v>
      </c>
      <c r="CX145" s="143">
        <f t="shared" ca="1" si="343"/>
        <v>0</v>
      </c>
      <c r="CY145" s="257">
        <f t="shared" ca="1" si="412"/>
        <v>0</v>
      </c>
      <c r="CZ145" s="136">
        <f t="shared" ca="1" si="413"/>
        <v>0</v>
      </c>
      <c r="DA145" s="144">
        <f t="shared" ca="1" si="414"/>
        <v>0</v>
      </c>
      <c r="DB145" s="143">
        <f t="shared" ca="1" si="415"/>
        <v>0</v>
      </c>
      <c r="DC145" s="143">
        <f t="shared" ca="1" si="416"/>
        <v>0</v>
      </c>
      <c r="DD145" s="136">
        <f t="shared" ca="1" si="417"/>
        <v>0</v>
      </c>
      <c r="DE145" s="242">
        <f t="shared" ca="1" si="418"/>
        <v>0</v>
      </c>
      <c r="DF145" s="136">
        <f t="shared" ca="1" si="419"/>
        <v>0</v>
      </c>
      <c r="DG145" s="145">
        <f t="shared" ca="1" si="420"/>
        <v>0</v>
      </c>
      <c r="DH145" s="146">
        <f t="shared" ca="1" si="421"/>
        <v>0</v>
      </c>
      <c r="DI145" s="242">
        <f t="shared" ca="1" si="422"/>
        <v>0</v>
      </c>
      <c r="DJ145" s="147"/>
      <c r="DK145" s="148">
        <f t="shared" ca="1" si="423"/>
        <v>0</v>
      </c>
      <c r="DL145" s="148">
        <f t="shared" ca="1" si="424"/>
        <v>0</v>
      </c>
      <c r="DM145" s="149">
        <f t="shared" ca="1" si="425"/>
        <v>0</v>
      </c>
      <c r="DN145" s="150">
        <f t="shared" ca="1" si="426"/>
        <v>1</v>
      </c>
      <c r="DO145" s="147"/>
      <c r="DP145" s="151">
        <f t="shared" ca="1" si="427"/>
        <v>0</v>
      </c>
      <c r="DQ145" s="152">
        <f t="shared" ca="1" si="428"/>
        <v>0</v>
      </c>
      <c r="DR145" s="152">
        <f t="shared" ca="1" si="344"/>
        <v>0</v>
      </c>
      <c r="DS145" s="152" t="str">
        <f t="shared" ca="1" si="345"/>
        <v/>
      </c>
      <c r="DT145" s="152">
        <f t="shared" ca="1" si="346"/>
        <v>0</v>
      </c>
      <c r="DU145" s="152" t="str">
        <f t="shared" ca="1" si="347"/>
        <v/>
      </c>
      <c r="DV145" s="153"/>
      <c r="DW145" s="151">
        <f t="shared" ca="1" si="348"/>
        <v>0</v>
      </c>
      <c r="DX145" s="145">
        <f t="shared" ca="1" si="349"/>
        <v>0</v>
      </c>
      <c r="DY145" s="145">
        <f t="shared" ca="1" si="350"/>
        <v>0</v>
      </c>
      <c r="DZ145" s="145">
        <f t="shared" ca="1" si="351"/>
        <v>0</v>
      </c>
      <c r="EA145" s="145">
        <f t="shared" ca="1" si="352"/>
        <v>0</v>
      </c>
      <c r="EB145" s="145">
        <f t="shared" ca="1" si="353"/>
        <v>0</v>
      </c>
      <c r="EC145" s="145">
        <f t="shared" ca="1" si="354"/>
        <v>0</v>
      </c>
      <c r="ED145" s="145">
        <f t="shared" ca="1" si="355"/>
        <v>0</v>
      </c>
      <c r="EE145" s="145">
        <f t="shared" ca="1" si="356"/>
        <v>0</v>
      </c>
      <c r="EF145" s="145">
        <f t="shared" ca="1" si="357"/>
        <v>0</v>
      </c>
      <c r="EG145" s="145">
        <f t="shared" ca="1" si="358"/>
        <v>0</v>
      </c>
      <c r="EH145" s="145">
        <f t="shared" ca="1" si="359"/>
        <v>0</v>
      </c>
      <c r="EI145" s="152">
        <f t="shared" ca="1" si="429"/>
        <v>0</v>
      </c>
      <c r="EJ145" s="152">
        <f t="shared" ca="1" si="430"/>
        <v>0</v>
      </c>
      <c r="EK145" s="152">
        <f t="shared" ca="1" si="431"/>
        <v>0</v>
      </c>
      <c r="EL145" s="152">
        <f t="shared" ca="1" si="432"/>
        <v>0</v>
      </c>
      <c r="EM145" s="152">
        <f t="shared" ca="1" si="433"/>
        <v>0</v>
      </c>
      <c r="EN145" s="152">
        <f t="shared" ca="1" si="434"/>
        <v>0</v>
      </c>
      <c r="EO145" s="152">
        <f t="shared" ca="1" si="435"/>
        <v>0</v>
      </c>
      <c r="EP145" s="152">
        <f t="shared" ca="1" si="436"/>
        <v>0</v>
      </c>
      <c r="EQ145" s="152">
        <f t="shared" ca="1" si="437"/>
        <v>0</v>
      </c>
      <c r="ER145" s="152">
        <f t="shared" ca="1" si="438"/>
        <v>0</v>
      </c>
      <c r="ES145" s="152">
        <f t="shared" ca="1" si="439"/>
        <v>0</v>
      </c>
      <c r="ET145" s="152">
        <f t="shared" ca="1" si="440"/>
        <v>0</v>
      </c>
      <c r="EU145" s="154">
        <f t="shared" ca="1" si="360"/>
        <v>0</v>
      </c>
      <c r="EV145" s="152" t="str">
        <f t="shared" ca="1" si="361"/>
        <v/>
      </c>
      <c r="EW145" s="152" t="str">
        <f t="shared" ca="1" si="362"/>
        <v/>
      </c>
      <c r="EX145" s="152" t="str">
        <f t="shared" ca="1" si="363"/>
        <v/>
      </c>
      <c r="EY145" s="152" t="str">
        <f t="shared" ca="1" si="364"/>
        <v/>
      </c>
      <c r="EZ145" s="152" t="str">
        <f t="shared" ca="1" si="365"/>
        <v/>
      </c>
      <c r="FA145" s="152" t="str">
        <f t="shared" ca="1" si="366"/>
        <v/>
      </c>
      <c r="FB145" s="152" t="str">
        <f t="shared" ca="1" si="367"/>
        <v/>
      </c>
      <c r="FC145" s="152" t="str">
        <f t="shared" ca="1" si="368"/>
        <v/>
      </c>
      <c r="FD145" s="152" t="str">
        <f t="shared" ca="1" si="369"/>
        <v/>
      </c>
      <c r="FE145" s="152" t="str">
        <f t="shared" ca="1" si="370"/>
        <v/>
      </c>
      <c r="FF145" s="152" t="str">
        <f t="shared" ca="1" si="371"/>
        <v/>
      </c>
      <c r="FG145" s="152" t="str">
        <f t="shared" ca="1" si="372"/>
        <v/>
      </c>
      <c r="FH145" s="154">
        <f t="shared" ca="1" si="320"/>
        <v>0</v>
      </c>
      <c r="FI145" s="152">
        <f t="shared" ca="1" si="373"/>
        <v>0</v>
      </c>
      <c r="FJ145" s="153"/>
      <c r="FK145" s="152">
        <f t="shared" ca="1" si="441"/>
        <v>0</v>
      </c>
      <c r="FL145" s="152">
        <f t="shared" ca="1" si="442"/>
        <v>0</v>
      </c>
      <c r="FM145" s="152">
        <f t="shared" ca="1" si="443"/>
        <v>0</v>
      </c>
      <c r="FN145" s="152">
        <f t="shared" ca="1" si="444"/>
        <v>0</v>
      </c>
      <c r="FO145" s="153"/>
      <c r="FP145" s="158" t="str">
        <f t="shared" ca="1" si="445"/>
        <v/>
      </c>
      <c r="FQ145" s="243" t="str">
        <f t="shared" ca="1" si="446"/>
        <v/>
      </c>
      <c r="FR145" s="159" t="str">
        <f t="shared" ca="1" si="447"/>
        <v/>
      </c>
      <c r="FS145" s="160"/>
      <c r="FT145" s="161">
        <f t="shared" ca="1" si="448"/>
        <v>0</v>
      </c>
      <c r="FU145" s="162">
        <f t="shared" ca="1" si="449"/>
        <v>0</v>
      </c>
      <c r="FV145" s="162">
        <f t="shared" ca="1" si="450"/>
        <v>0</v>
      </c>
      <c r="FW145" s="162">
        <f t="shared" ca="1" si="451"/>
        <v>0</v>
      </c>
      <c r="FX145" s="162">
        <f t="shared" ca="1" si="452"/>
        <v>0</v>
      </c>
      <c r="FY145" s="162">
        <f t="shared" ca="1" si="453"/>
        <v>0</v>
      </c>
      <c r="FZ145" s="162">
        <f t="shared" ca="1" si="454"/>
        <v>0</v>
      </c>
      <c r="GA145" s="162">
        <f t="shared" ca="1" si="455"/>
        <v>0</v>
      </c>
      <c r="GB145" s="162">
        <f t="shared" ca="1" si="456"/>
        <v>0</v>
      </c>
      <c r="GC145" s="162">
        <f t="shared" ca="1" si="457"/>
        <v>0</v>
      </c>
      <c r="GD145" s="162">
        <f t="shared" ca="1" si="458"/>
        <v>0</v>
      </c>
      <c r="GE145" s="162">
        <f t="shared" ca="1" si="459"/>
        <v>0</v>
      </c>
      <c r="GF145" s="162">
        <f t="shared" ca="1" si="460"/>
        <v>0</v>
      </c>
      <c r="GG145" s="161">
        <f t="shared" ca="1" si="461"/>
        <v>0</v>
      </c>
      <c r="GH145" s="161">
        <f t="shared" ca="1" si="462"/>
        <v>0</v>
      </c>
      <c r="GI145" s="161">
        <f t="shared" ca="1" si="463"/>
        <v>0</v>
      </c>
      <c r="GJ145" s="161">
        <f t="shared" ca="1" si="464"/>
        <v>0</v>
      </c>
      <c r="GK145" s="161">
        <f t="shared" ca="1" si="465"/>
        <v>0</v>
      </c>
      <c r="GL145" s="157"/>
      <c r="GM145" s="163">
        <f t="shared" ca="1" si="374"/>
        <v>0</v>
      </c>
      <c r="GN145" s="163">
        <f t="shared" ca="1" si="375"/>
        <v>0</v>
      </c>
      <c r="GO145" s="163">
        <f t="shared" ca="1" si="376"/>
        <v>0</v>
      </c>
      <c r="GP145" s="163">
        <f t="shared" ca="1" si="377"/>
        <v>0</v>
      </c>
      <c r="GQ145" s="163">
        <f t="shared" ca="1" si="378"/>
        <v>0</v>
      </c>
      <c r="GR145" s="163">
        <f t="shared" ca="1" si="379"/>
        <v>0</v>
      </c>
      <c r="GS145" s="163">
        <f t="shared" ca="1" si="380"/>
        <v>0</v>
      </c>
      <c r="GT145" s="163">
        <f t="shared" ca="1" si="381"/>
        <v>0</v>
      </c>
      <c r="GU145" s="163">
        <f t="shared" ca="1" si="382"/>
        <v>0</v>
      </c>
      <c r="GV145" s="163">
        <f t="shared" ca="1" si="383"/>
        <v>0</v>
      </c>
      <c r="GW145" s="163">
        <f t="shared" ca="1" si="384"/>
        <v>0</v>
      </c>
      <c r="GX145" s="164">
        <f t="shared" ca="1" si="385"/>
        <v>0</v>
      </c>
      <c r="GY145" s="165">
        <f t="shared" ca="1" si="466"/>
        <v>0</v>
      </c>
      <c r="GZ145" s="165">
        <f t="shared" ca="1" si="467"/>
        <v>0</v>
      </c>
      <c r="HA145" s="166">
        <f t="shared" ca="1" si="468"/>
        <v>0</v>
      </c>
      <c r="HB145" s="245">
        <f t="shared" ca="1" si="469"/>
        <v>1</v>
      </c>
      <c r="HC145" s="166">
        <f t="shared" ca="1" si="470"/>
        <v>0</v>
      </c>
      <c r="HD145" s="167">
        <f t="shared" ca="1" si="386"/>
        <v>0</v>
      </c>
      <c r="HE145" s="168">
        <f t="shared" ca="1" si="387"/>
        <v>0</v>
      </c>
      <c r="HF145" s="169">
        <f t="shared" ca="1" si="388"/>
        <v>0</v>
      </c>
      <c r="HG145" s="170" t="str">
        <f t="shared" ca="1" si="471"/>
        <v/>
      </c>
      <c r="HH145" s="171">
        <f t="shared" ca="1" si="472"/>
        <v>0</v>
      </c>
      <c r="HI145" s="246" t="str">
        <f t="shared" ca="1" si="473"/>
        <v/>
      </c>
      <c r="HJ145" s="221">
        <f t="shared" ca="1" si="474"/>
        <v>0</v>
      </c>
      <c r="HK145" s="249">
        <f t="shared" ca="1" si="475"/>
        <v>1</v>
      </c>
      <c r="HL145" s="197">
        <f t="shared" ca="1" si="476"/>
        <v>0</v>
      </c>
      <c r="HN145" s="162" t="str">
        <f t="shared" ca="1" si="389"/>
        <v/>
      </c>
      <c r="HO145" s="161" t="str">
        <f t="shared" ca="1" si="389"/>
        <v/>
      </c>
      <c r="HP145" s="161" t="str">
        <f t="shared" ca="1" si="389"/>
        <v/>
      </c>
      <c r="HQ145" s="161" t="str">
        <f t="shared" ca="1" si="389"/>
        <v/>
      </c>
      <c r="HR145" s="161" t="str">
        <f t="shared" ca="1" si="389"/>
        <v/>
      </c>
      <c r="HS145" s="161" t="str">
        <f t="shared" ca="1" si="389"/>
        <v/>
      </c>
      <c r="HT145" s="161" t="str">
        <f t="shared" ca="1" si="390"/>
        <v/>
      </c>
      <c r="HU145" s="161" t="str">
        <f t="shared" ca="1" si="390"/>
        <v/>
      </c>
      <c r="HV145" s="161" t="str">
        <f t="shared" ca="1" si="390"/>
        <v/>
      </c>
      <c r="HW145" s="161" t="str">
        <f t="shared" ca="1" si="390"/>
        <v/>
      </c>
      <c r="HX145" s="161" t="str">
        <f t="shared" ca="1" si="390"/>
        <v/>
      </c>
      <c r="HY145" s="161" t="str">
        <f t="shared" ca="1" si="390"/>
        <v/>
      </c>
      <c r="HZ145" s="161">
        <f t="shared" ca="1" si="477"/>
        <v>0</v>
      </c>
      <c r="IA145" s="244">
        <f t="shared" ca="1" si="478"/>
        <v>0</v>
      </c>
    </row>
    <row r="146" spans="2:235">
      <c r="B146" s="129">
        <v>132</v>
      </c>
      <c r="C146" s="287"/>
      <c r="D146" s="288"/>
      <c r="E146" s="293"/>
      <c r="F146" s="294"/>
      <c r="G146" s="18"/>
      <c r="H146" s="3"/>
      <c r="I146" s="3"/>
      <c r="J146" s="4"/>
      <c r="K146" s="287"/>
      <c r="L146" s="288"/>
      <c r="M146" s="208"/>
      <c r="N146" s="19"/>
      <c r="O146" s="11"/>
      <c r="P146" s="19"/>
      <c r="Q146" s="11"/>
      <c r="R146" s="3"/>
      <c r="S146" s="5"/>
      <c r="T146" s="6"/>
      <c r="U146" s="1"/>
      <c r="V146" s="8"/>
      <c r="W146" s="2"/>
      <c r="X146" s="8"/>
      <c r="Y146" s="9"/>
      <c r="Z146" s="10"/>
      <c r="AA146" s="9"/>
      <c r="AB146" s="10"/>
      <c r="AC146" s="9"/>
      <c r="AD146" s="10"/>
      <c r="AE146" s="9"/>
      <c r="AF146" s="10"/>
      <c r="AG146" s="9"/>
      <c r="AH146" s="10"/>
      <c r="AI146" s="9"/>
      <c r="AJ146" s="15"/>
      <c r="AK146" s="16"/>
      <c r="AL146" s="15"/>
      <c r="AM146" s="16"/>
      <c r="AN146" s="15"/>
      <c r="AO146" s="16"/>
      <c r="AP146" s="15"/>
      <c r="AQ146" s="16"/>
      <c r="AR146" s="15"/>
      <c r="AS146" s="16"/>
      <c r="AT146" s="15"/>
      <c r="AU146" s="16"/>
      <c r="AV146" s="216"/>
      <c r="AW146" s="210"/>
      <c r="AX146" s="12"/>
      <c r="AY146" s="19"/>
      <c r="AZ146" s="226"/>
      <c r="BA146" s="211"/>
      <c r="BB146" s="214" t="str">
        <f t="shared" ca="1" si="341"/>
        <v/>
      </c>
      <c r="BC146" s="209"/>
      <c r="BD146" s="209"/>
      <c r="BE146" s="130">
        <f t="shared" ca="1" si="391"/>
        <v>0</v>
      </c>
      <c r="BF146" s="131"/>
      <c r="BG146" s="132" t="str">
        <f t="shared" ca="1" si="392"/>
        <v>○</v>
      </c>
      <c r="BH146" s="132" t="str">
        <f t="shared" ca="1" si="393"/>
        <v/>
      </c>
      <c r="BI146" s="132"/>
      <c r="BJ146" s="132" t="str">
        <f t="shared" ca="1" si="394"/>
        <v/>
      </c>
      <c r="BK146" s="132" t="str">
        <f t="shared" ca="1" si="395"/>
        <v>○</v>
      </c>
      <c r="BL146" s="132"/>
      <c r="BM146" s="132"/>
      <c r="BN146" s="132" t="str">
        <f t="shared" ca="1" si="396"/>
        <v/>
      </c>
      <c r="BO146" s="132" t="str">
        <f t="shared" ca="1" si="397"/>
        <v>○</v>
      </c>
      <c r="BP146" s="132" t="str">
        <f t="shared" ca="1" si="398"/>
        <v/>
      </c>
      <c r="BQ146" s="132"/>
      <c r="BR146" s="172"/>
      <c r="BS146" s="174"/>
      <c r="BT146" s="174"/>
      <c r="BU146" s="174"/>
      <c r="BV146" s="174"/>
      <c r="BW146" s="174"/>
      <c r="BX146" s="174"/>
      <c r="BY146" s="174"/>
      <c r="BZ146" s="174"/>
      <c r="CA146" s="174"/>
      <c r="CB146" s="174"/>
      <c r="CC146" s="174"/>
      <c r="CD146" s="174"/>
      <c r="CE146" s="175"/>
      <c r="CF146" s="26">
        <v>145</v>
      </c>
      <c r="CG146" s="136">
        <f t="shared" ca="1" si="399"/>
        <v>132</v>
      </c>
      <c r="CH146" s="289">
        <f t="shared" ca="1" si="400"/>
        <v>0</v>
      </c>
      <c r="CI146" s="290"/>
      <c r="CJ146" s="291">
        <f t="shared" ca="1" si="401"/>
        <v>0</v>
      </c>
      <c r="CK146" s="292"/>
      <c r="CL146" s="137">
        <f t="shared" ca="1" si="402"/>
        <v>0</v>
      </c>
      <c r="CM146" s="136">
        <f t="shared" ca="1" si="403"/>
        <v>0</v>
      </c>
      <c r="CN146" s="138">
        <f t="shared" ca="1" si="404"/>
        <v>0</v>
      </c>
      <c r="CO146" s="139">
        <f t="shared" ca="1" si="405"/>
        <v>0</v>
      </c>
      <c r="CP146" s="289">
        <f t="shared" ca="1" si="406"/>
        <v>0</v>
      </c>
      <c r="CQ146" s="290"/>
      <c r="CR146" s="241">
        <f t="shared" ca="1" si="407"/>
        <v>1</v>
      </c>
      <c r="CS146" s="140">
        <f t="shared" ca="1" si="408"/>
        <v>0</v>
      </c>
      <c r="CT146" s="256">
        <f t="shared" ca="1" si="342"/>
        <v>12</v>
      </c>
      <c r="CU146" s="141">
        <f t="shared" ca="1" si="409"/>
        <v>0</v>
      </c>
      <c r="CV146" s="142">
        <f t="shared" ca="1" si="410"/>
        <v>0</v>
      </c>
      <c r="CW146" s="143">
        <f t="shared" ca="1" si="411"/>
        <v>0</v>
      </c>
      <c r="CX146" s="143">
        <f t="shared" ca="1" si="343"/>
        <v>0</v>
      </c>
      <c r="CY146" s="257">
        <f t="shared" ca="1" si="412"/>
        <v>0</v>
      </c>
      <c r="CZ146" s="136">
        <f t="shared" ca="1" si="413"/>
        <v>0</v>
      </c>
      <c r="DA146" s="144">
        <f t="shared" ca="1" si="414"/>
        <v>0</v>
      </c>
      <c r="DB146" s="143">
        <f t="shared" ca="1" si="415"/>
        <v>0</v>
      </c>
      <c r="DC146" s="143">
        <f t="shared" ca="1" si="416"/>
        <v>0</v>
      </c>
      <c r="DD146" s="136">
        <f t="shared" ca="1" si="417"/>
        <v>0</v>
      </c>
      <c r="DE146" s="242">
        <f t="shared" ca="1" si="418"/>
        <v>0</v>
      </c>
      <c r="DF146" s="136">
        <f t="shared" ca="1" si="419"/>
        <v>0</v>
      </c>
      <c r="DG146" s="145">
        <f t="shared" ca="1" si="420"/>
        <v>0</v>
      </c>
      <c r="DH146" s="146">
        <f t="shared" ca="1" si="421"/>
        <v>0</v>
      </c>
      <c r="DI146" s="242">
        <f t="shared" ca="1" si="422"/>
        <v>0</v>
      </c>
      <c r="DJ146" s="147"/>
      <c r="DK146" s="148">
        <f t="shared" ca="1" si="423"/>
        <v>0</v>
      </c>
      <c r="DL146" s="148">
        <f t="shared" ca="1" si="424"/>
        <v>0</v>
      </c>
      <c r="DM146" s="149">
        <f t="shared" ca="1" si="425"/>
        <v>0</v>
      </c>
      <c r="DN146" s="150">
        <f t="shared" ca="1" si="426"/>
        <v>1</v>
      </c>
      <c r="DO146" s="147"/>
      <c r="DP146" s="151">
        <f t="shared" ca="1" si="427"/>
        <v>0</v>
      </c>
      <c r="DQ146" s="152">
        <f t="shared" ca="1" si="428"/>
        <v>0</v>
      </c>
      <c r="DR146" s="152">
        <f t="shared" ca="1" si="344"/>
        <v>0</v>
      </c>
      <c r="DS146" s="152" t="str">
        <f t="shared" ca="1" si="345"/>
        <v/>
      </c>
      <c r="DT146" s="152">
        <f t="shared" ca="1" si="346"/>
        <v>0</v>
      </c>
      <c r="DU146" s="152" t="str">
        <f t="shared" ca="1" si="347"/>
        <v/>
      </c>
      <c r="DV146" s="153"/>
      <c r="DW146" s="151">
        <f t="shared" ca="1" si="348"/>
        <v>0</v>
      </c>
      <c r="DX146" s="145">
        <f t="shared" ca="1" si="349"/>
        <v>0</v>
      </c>
      <c r="DY146" s="145">
        <f t="shared" ca="1" si="350"/>
        <v>0</v>
      </c>
      <c r="DZ146" s="145">
        <f t="shared" ca="1" si="351"/>
        <v>0</v>
      </c>
      <c r="EA146" s="145">
        <f t="shared" ca="1" si="352"/>
        <v>0</v>
      </c>
      <c r="EB146" s="145">
        <f t="shared" ca="1" si="353"/>
        <v>0</v>
      </c>
      <c r="EC146" s="145">
        <f t="shared" ca="1" si="354"/>
        <v>0</v>
      </c>
      <c r="ED146" s="145">
        <f t="shared" ca="1" si="355"/>
        <v>0</v>
      </c>
      <c r="EE146" s="145">
        <f t="shared" ca="1" si="356"/>
        <v>0</v>
      </c>
      <c r="EF146" s="145">
        <f t="shared" ca="1" si="357"/>
        <v>0</v>
      </c>
      <c r="EG146" s="145">
        <f t="shared" ca="1" si="358"/>
        <v>0</v>
      </c>
      <c r="EH146" s="145">
        <f t="shared" ca="1" si="359"/>
        <v>0</v>
      </c>
      <c r="EI146" s="152">
        <f t="shared" ca="1" si="429"/>
        <v>0</v>
      </c>
      <c r="EJ146" s="152">
        <f t="shared" ca="1" si="430"/>
        <v>0</v>
      </c>
      <c r="EK146" s="152">
        <f t="shared" ca="1" si="431"/>
        <v>0</v>
      </c>
      <c r="EL146" s="152">
        <f t="shared" ca="1" si="432"/>
        <v>0</v>
      </c>
      <c r="EM146" s="152">
        <f t="shared" ca="1" si="433"/>
        <v>0</v>
      </c>
      <c r="EN146" s="152">
        <f t="shared" ca="1" si="434"/>
        <v>0</v>
      </c>
      <c r="EO146" s="152">
        <f t="shared" ca="1" si="435"/>
        <v>0</v>
      </c>
      <c r="EP146" s="152">
        <f t="shared" ca="1" si="436"/>
        <v>0</v>
      </c>
      <c r="EQ146" s="152">
        <f t="shared" ca="1" si="437"/>
        <v>0</v>
      </c>
      <c r="ER146" s="152">
        <f t="shared" ca="1" si="438"/>
        <v>0</v>
      </c>
      <c r="ES146" s="152">
        <f t="shared" ca="1" si="439"/>
        <v>0</v>
      </c>
      <c r="ET146" s="152">
        <f t="shared" ca="1" si="440"/>
        <v>0</v>
      </c>
      <c r="EU146" s="154">
        <f t="shared" ca="1" si="360"/>
        <v>0</v>
      </c>
      <c r="EV146" s="152" t="str">
        <f t="shared" ca="1" si="361"/>
        <v/>
      </c>
      <c r="EW146" s="152" t="str">
        <f t="shared" ca="1" si="362"/>
        <v/>
      </c>
      <c r="EX146" s="152" t="str">
        <f t="shared" ca="1" si="363"/>
        <v/>
      </c>
      <c r="EY146" s="152" t="str">
        <f t="shared" ca="1" si="364"/>
        <v/>
      </c>
      <c r="EZ146" s="152" t="str">
        <f t="shared" ca="1" si="365"/>
        <v/>
      </c>
      <c r="FA146" s="152" t="str">
        <f t="shared" ca="1" si="366"/>
        <v/>
      </c>
      <c r="FB146" s="152" t="str">
        <f t="shared" ca="1" si="367"/>
        <v/>
      </c>
      <c r="FC146" s="152" t="str">
        <f t="shared" ca="1" si="368"/>
        <v/>
      </c>
      <c r="FD146" s="152" t="str">
        <f t="shared" ca="1" si="369"/>
        <v/>
      </c>
      <c r="FE146" s="152" t="str">
        <f t="shared" ca="1" si="370"/>
        <v/>
      </c>
      <c r="FF146" s="152" t="str">
        <f t="shared" ca="1" si="371"/>
        <v/>
      </c>
      <c r="FG146" s="152" t="str">
        <f t="shared" ca="1" si="372"/>
        <v/>
      </c>
      <c r="FH146" s="154">
        <f t="shared" ca="1" si="320"/>
        <v>0</v>
      </c>
      <c r="FI146" s="152">
        <f t="shared" ca="1" si="373"/>
        <v>0</v>
      </c>
      <c r="FJ146" s="153"/>
      <c r="FK146" s="152">
        <f t="shared" ca="1" si="441"/>
        <v>0</v>
      </c>
      <c r="FL146" s="152">
        <f t="shared" ca="1" si="442"/>
        <v>0</v>
      </c>
      <c r="FM146" s="152">
        <f t="shared" ca="1" si="443"/>
        <v>0</v>
      </c>
      <c r="FN146" s="152">
        <f t="shared" ca="1" si="444"/>
        <v>0</v>
      </c>
      <c r="FO146" s="153"/>
      <c r="FP146" s="158" t="str">
        <f t="shared" ca="1" si="445"/>
        <v/>
      </c>
      <c r="FQ146" s="243" t="str">
        <f t="shared" ca="1" si="446"/>
        <v/>
      </c>
      <c r="FR146" s="159" t="str">
        <f t="shared" ca="1" si="447"/>
        <v/>
      </c>
      <c r="FS146" s="160"/>
      <c r="FT146" s="161">
        <f t="shared" ca="1" si="448"/>
        <v>0</v>
      </c>
      <c r="FU146" s="162">
        <f t="shared" ca="1" si="449"/>
        <v>0</v>
      </c>
      <c r="FV146" s="162">
        <f t="shared" ca="1" si="450"/>
        <v>0</v>
      </c>
      <c r="FW146" s="162">
        <f t="shared" ca="1" si="451"/>
        <v>0</v>
      </c>
      <c r="FX146" s="162">
        <f t="shared" ca="1" si="452"/>
        <v>0</v>
      </c>
      <c r="FY146" s="162">
        <f t="shared" ca="1" si="453"/>
        <v>0</v>
      </c>
      <c r="FZ146" s="162">
        <f t="shared" ca="1" si="454"/>
        <v>0</v>
      </c>
      <c r="GA146" s="162">
        <f t="shared" ca="1" si="455"/>
        <v>0</v>
      </c>
      <c r="GB146" s="162">
        <f t="shared" ca="1" si="456"/>
        <v>0</v>
      </c>
      <c r="GC146" s="162">
        <f t="shared" ca="1" si="457"/>
        <v>0</v>
      </c>
      <c r="GD146" s="162">
        <f t="shared" ca="1" si="458"/>
        <v>0</v>
      </c>
      <c r="GE146" s="162">
        <f t="shared" ca="1" si="459"/>
        <v>0</v>
      </c>
      <c r="GF146" s="162">
        <f t="shared" ca="1" si="460"/>
        <v>0</v>
      </c>
      <c r="GG146" s="161">
        <f t="shared" ca="1" si="461"/>
        <v>0</v>
      </c>
      <c r="GH146" s="161">
        <f t="shared" ca="1" si="462"/>
        <v>0</v>
      </c>
      <c r="GI146" s="161">
        <f t="shared" ca="1" si="463"/>
        <v>0</v>
      </c>
      <c r="GJ146" s="161">
        <f t="shared" ca="1" si="464"/>
        <v>0</v>
      </c>
      <c r="GK146" s="161">
        <f t="shared" ca="1" si="465"/>
        <v>0</v>
      </c>
      <c r="GL146" s="157"/>
      <c r="GM146" s="163">
        <f t="shared" ca="1" si="374"/>
        <v>0</v>
      </c>
      <c r="GN146" s="163">
        <f t="shared" ca="1" si="375"/>
        <v>0</v>
      </c>
      <c r="GO146" s="163">
        <f t="shared" ca="1" si="376"/>
        <v>0</v>
      </c>
      <c r="GP146" s="163">
        <f t="shared" ca="1" si="377"/>
        <v>0</v>
      </c>
      <c r="GQ146" s="163">
        <f t="shared" ca="1" si="378"/>
        <v>0</v>
      </c>
      <c r="GR146" s="163">
        <f t="shared" ca="1" si="379"/>
        <v>0</v>
      </c>
      <c r="GS146" s="163">
        <f t="shared" ca="1" si="380"/>
        <v>0</v>
      </c>
      <c r="GT146" s="163">
        <f t="shared" ca="1" si="381"/>
        <v>0</v>
      </c>
      <c r="GU146" s="163">
        <f t="shared" ca="1" si="382"/>
        <v>0</v>
      </c>
      <c r="GV146" s="163">
        <f t="shared" ca="1" si="383"/>
        <v>0</v>
      </c>
      <c r="GW146" s="163">
        <f t="shared" ca="1" si="384"/>
        <v>0</v>
      </c>
      <c r="GX146" s="164">
        <f t="shared" ca="1" si="385"/>
        <v>0</v>
      </c>
      <c r="GY146" s="165">
        <f t="shared" ca="1" si="466"/>
        <v>0</v>
      </c>
      <c r="GZ146" s="165">
        <f t="shared" ca="1" si="467"/>
        <v>0</v>
      </c>
      <c r="HA146" s="166">
        <f t="shared" ca="1" si="468"/>
        <v>0</v>
      </c>
      <c r="HB146" s="245">
        <f t="shared" ca="1" si="469"/>
        <v>1</v>
      </c>
      <c r="HC146" s="166">
        <f t="shared" ca="1" si="470"/>
        <v>0</v>
      </c>
      <c r="HD146" s="167">
        <f t="shared" ca="1" si="386"/>
        <v>0</v>
      </c>
      <c r="HE146" s="168">
        <f t="shared" ca="1" si="387"/>
        <v>0</v>
      </c>
      <c r="HF146" s="169">
        <f t="shared" ca="1" si="388"/>
        <v>0</v>
      </c>
      <c r="HG146" s="170" t="str">
        <f t="shared" ca="1" si="471"/>
        <v/>
      </c>
      <c r="HH146" s="171">
        <f t="shared" ca="1" si="472"/>
        <v>0</v>
      </c>
      <c r="HI146" s="246" t="str">
        <f t="shared" ca="1" si="473"/>
        <v/>
      </c>
      <c r="HJ146" s="221">
        <f t="shared" ca="1" si="474"/>
        <v>0</v>
      </c>
      <c r="HK146" s="249">
        <f t="shared" ca="1" si="475"/>
        <v>1</v>
      </c>
      <c r="HL146" s="197">
        <f t="shared" ca="1" si="476"/>
        <v>0</v>
      </c>
      <c r="HN146" s="162" t="str">
        <f t="shared" ca="1" si="389"/>
        <v/>
      </c>
      <c r="HO146" s="161" t="str">
        <f t="shared" ca="1" si="389"/>
        <v/>
      </c>
      <c r="HP146" s="161" t="str">
        <f t="shared" ca="1" si="389"/>
        <v/>
      </c>
      <c r="HQ146" s="161" t="str">
        <f t="shared" ca="1" si="389"/>
        <v/>
      </c>
      <c r="HR146" s="161" t="str">
        <f t="shared" ca="1" si="389"/>
        <v/>
      </c>
      <c r="HS146" s="161" t="str">
        <f t="shared" ca="1" si="389"/>
        <v/>
      </c>
      <c r="HT146" s="161" t="str">
        <f t="shared" ca="1" si="390"/>
        <v/>
      </c>
      <c r="HU146" s="161" t="str">
        <f t="shared" ca="1" si="390"/>
        <v/>
      </c>
      <c r="HV146" s="161" t="str">
        <f t="shared" ca="1" si="390"/>
        <v/>
      </c>
      <c r="HW146" s="161" t="str">
        <f t="shared" ca="1" si="390"/>
        <v/>
      </c>
      <c r="HX146" s="161" t="str">
        <f t="shared" ca="1" si="390"/>
        <v/>
      </c>
      <c r="HY146" s="161" t="str">
        <f t="shared" ca="1" si="390"/>
        <v/>
      </c>
      <c r="HZ146" s="161">
        <f t="shared" ca="1" si="477"/>
        <v>0</v>
      </c>
      <c r="IA146" s="244">
        <f t="shared" ca="1" si="478"/>
        <v>0</v>
      </c>
    </row>
    <row r="147" spans="2:235">
      <c r="B147" s="129">
        <v>133</v>
      </c>
      <c r="C147" s="287"/>
      <c r="D147" s="288"/>
      <c r="E147" s="293"/>
      <c r="F147" s="294"/>
      <c r="G147" s="18"/>
      <c r="H147" s="3"/>
      <c r="I147" s="3"/>
      <c r="J147" s="4"/>
      <c r="K147" s="287"/>
      <c r="L147" s="288"/>
      <c r="M147" s="208"/>
      <c r="N147" s="19"/>
      <c r="O147" s="11"/>
      <c r="P147" s="19"/>
      <c r="Q147" s="11"/>
      <c r="R147" s="3"/>
      <c r="S147" s="5"/>
      <c r="T147" s="6"/>
      <c r="U147" s="1"/>
      <c r="V147" s="8"/>
      <c r="W147" s="2"/>
      <c r="X147" s="8"/>
      <c r="Y147" s="9"/>
      <c r="Z147" s="10"/>
      <c r="AA147" s="9"/>
      <c r="AB147" s="10"/>
      <c r="AC147" s="9"/>
      <c r="AD147" s="10"/>
      <c r="AE147" s="9"/>
      <c r="AF147" s="10"/>
      <c r="AG147" s="9"/>
      <c r="AH147" s="10"/>
      <c r="AI147" s="9"/>
      <c r="AJ147" s="15"/>
      <c r="AK147" s="16"/>
      <c r="AL147" s="15"/>
      <c r="AM147" s="16"/>
      <c r="AN147" s="15"/>
      <c r="AO147" s="16"/>
      <c r="AP147" s="15"/>
      <c r="AQ147" s="16"/>
      <c r="AR147" s="15"/>
      <c r="AS147" s="16"/>
      <c r="AT147" s="15"/>
      <c r="AU147" s="16"/>
      <c r="AV147" s="216"/>
      <c r="AW147" s="210"/>
      <c r="AX147" s="12"/>
      <c r="AY147" s="19"/>
      <c r="AZ147" s="226"/>
      <c r="BA147" s="211"/>
      <c r="BB147" s="214" t="str">
        <f t="shared" ca="1" si="341"/>
        <v/>
      </c>
      <c r="BC147" s="209"/>
      <c r="BD147" s="209"/>
      <c r="BE147" s="130">
        <f t="shared" ca="1" si="391"/>
        <v>0</v>
      </c>
      <c r="BF147" s="131"/>
      <c r="BG147" s="132" t="str">
        <f t="shared" ca="1" si="392"/>
        <v>○</v>
      </c>
      <c r="BH147" s="132" t="str">
        <f t="shared" ca="1" si="393"/>
        <v/>
      </c>
      <c r="BI147" s="132"/>
      <c r="BJ147" s="132" t="str">
        <f t="shared" ca="1" si="394"/>
        <v/>
      </c>
      <c r="BK147" s="132" t="str">
        <f t="shared" ca="1" si="395"/>
        <v>○</v>
      </c>
      <c r="BL147" s="132"/>
      <c r="BM147" s="132"/>
      <c r="BN147" s="132" t="str">
        <f t="shared" ca="1" si="396"/>
        <v/>
      </c>
      <c r="BO147" s="132" t="str">
        <f t="shared" ca="1" si="397"/>
        <v>○</v>
      </c>
      <c r="BP147" s="132" t="str">
        <f t="shared" ca="1" si="398"/>
        <v/>
      </c>
      <c r="BQ147" s="132"/>
      <c r="BR147" s="172"/>
      <c r="BS147" s="174"/>
      <c r="BT147" s="174"/>
      <c r="BU147" s="174"/>
      <c r="BV147" s="174"/>
      <c r="BW147" s="174"/>
      <c r="BX147" s="174"/>
      <c r="BY147" s="174"/>
      <c r="BZ147" s="174"/>
      <c r="CA147" s="174"/>
      <c r="CB147" s="174"/>
      <c r="CC147" s="174"/>
      <c r="CD147" s="174"/>
      <c r="CE147" s="175"/>
      <c r="CF147" s="26">
        <v>146</v>
      </c>
      <c r="CG147" s="136">
        <f t="shared" ca="1" si="399"/>
        <v>133</v>
      </c>
      <c r="CH147" s="289">
        <f t="shared" ca="1" si="400"/>
        <v>0</v>
      </c>
      <c r="CI147" s="290"/>
      <c r="CJ147" s="291">
        <f t="shared" ca="1" si="401"/>
        <v>0</v>
      </c>
      <c r="CK147" s="292"/>
      <c r="CL147" s="137">
        <f t="shared" ca="1" si="402"/>
        <v>0</v>
      </c>
      <c r="CM147" s="136">
        <f t="shared" ca="1" si="403"/>
        <v>0</v>
      </c>
      <c r="CN147" s="138">
        <f t="shared" ca="1" si="404"/>
        <v>0</v>
      </c>
      <c r="CO147" s="139">
        <f t="shared" ca="1" si="405"/>
        <v>0</v>
      </c>
      <c r="CP147" s="289">
        <f t="shared" ca="1" si="406"/>
        <v>0</v>
      </c>
      <c r="CQ147" s="290"/>
      <c r="CR147" s="241">
        <f t="shared" ca="1" si="407"/>
        <v>1</v>
      </c>
      <c r="CS147" s="140">
        <f t="shared" ca="1" si="408"/>
        <v>0</v>
      </c>
      <c r="CT147" s="256">
        <f t="shared" ca="1" si="342"/>
        <v>12</v>
      </c>
      <c r="CU147" s="141">
        <f t="shared" ca="1" si="409"/>
        <v>0</v>
      </c>
      <c r="CV147" s="142">
        <f t="shared" ca="1" si="410"/>
        <v>0</v>
      </c>
      <c r="CW147" s="143">
        <f t="shared" ca="1" si="411"/>
        <v>0</v>
      </c>
      <c r="CX147" s="143">
        <f t="shared" ca="1" si="343"/>
        <v>0</v>
      </c>
      <c r="CY147" s="257">
        <f t="shared" ca="1" si="412"/>
        <v>0</v>
      </c>
      <c r="CZ147" s="136">
        <f t="shared" ca="1" si="413"/>
        <v>0</v>
      </c>
      <c r="DA147" s="144">
        <f t="shared" ca="1" si="414"/>
        <v>0</v>
      </c>
      <c r="DB147" s="143">
        <f t="shared" ca="1" si="415"/>
        <v>0</v>
      </c>
      <c r="DC147" s="143">
        <f t="shared" ca="1" si="416"/>
        <v>0</v>
      </c>
      <c r="DD147" s="136">
        <f t="shared" ca="1" si="417"/>
        <v>0</v>
      </c>
      <c r="DE147" s="242">
        <f t="shared" ca="1" si="418"/>
        <v>0</v>
      </c>
      <c r="DF147" s="136">
        <f t="shared" ca="1" si="419"/>
        <v>0</v>
      </c>
      <c r="DG147" s="145">
        <f t="shared" ca="1" si="420"/>
        <v>0</v>
      </c>
      <c r="DH147" s="146">
        <f t="shared" ca="1" si="421"/>
        <v>0</v>
      </c>
      <c r="DI147" s="242">
        <f t="shared" ca="1" si="422"/>
        <v>0</v>
      </c>
      <c r="DJ147" s="147"/>
      <c r="DK147" s="148">
        <f t="shared" ca="1" si="423"/>
        <v>0</v>
      </c>
      <c r="DL147" s="148">
        <f t="shared" ca="1" si="424"/>
        <v>0</v>
      </c>
      <c r="DM147" s="149">
        <f t="shared" ca="1" si="425"/>
        <v>0</v>
      </c>
      <c r="DN147" s="150">
        <f t="shared" ca="1" si="426"/>
        <v>1</v>
      </c>
      <c r="DO147" s="147"/>
      <c r="DP147" s="151">
        <f t="shared" ca="1" si="427"/>
        <v>0</v>
      </c>
      <c r="DQ147" s="152">
        <f t="shared" ca="1" si="428"/>
        <v>0</v>
      </c>
      <c r="DR147" s="152">
        <f t="shared" ca="1" si="344"/>
        <v>0</v>
      </c>
      <c r="DS147" s="152" t="str">
        <f t="shared" ca="1" si="345"/>
        <v/>
      </c>
      <c r="DT147" s="152">
        <f t="shared" ca="1" si="346"/>
        <v>0</v>
      </c>
      <c r="DU147" s="152" t="str">
        <f t="shared" ca="1" si="347"/>
        <v/>
      </c>
      <c r="DV147" s="153"/>
      <c r="DW147" s="151">
        <f t="shared" ca="1" si="348"/>
        <v>0</v>
      </c>
      <c r="DX147" s="145">
        <f t="shared" ca="1" si="349"/>
        <v>0</v>
      </c>
      <c r="DY147" s="145">
        <f t="shared" ca="1" si="350"/>
        <v>0</v>
      </c>
      <c r="DZ147" s="145">
        <f t="shared" ca="1" si="351"/>
        <v>0</v>
      </c>
      <c r="EA147" s="145">
        <f t="shared" ca="1" si="352"/>
        <v>0</v>
      </c>
      <c r="EB147" s="145">
        <f t="shared" ca="1" si="353"/>
        <v>0</v>
      </c>
      <c r="EC147" s="145">
        <f t="shared" ca="1" si="354"/>
        <v>0</v>
      </c>
      <c r="ED147" s="145">
        <f t="shared" ca="1" si="355"/>
        <v>0</v>
      </c>
      <c r="EE147" s="145">
        <f t="shared" ca="1" si="356"/>
        <v>0</v>
      </c>
      <c r="EF147" s="145">
        <f t="shared" ca="1" si="357"/>
        <v>0</v>
      </c>
      <c r="EG147" s="145">
        <f t="shared" ca="1" si="358"/>
        <v>0</v>
      </c>
      <c r="EH147" s="145">
        <f t="shared" ca="1" si="359"/>
        <v>0</v>
      </c>
      <c r="EI147" s="152">
        <f t="shared" ca="1" si="429"/>
        <v>0</v>
      </c>
      <c r="EJ147" s="152">
        <f t="shared" ca="1" si="430"/>
        <v>0</v>
      </c>
      <c r="EK147" s="152">
        <f t="shared" ca="1" si="431"/>
        <v>0</v>
      </c>
      <c r="EL147" s="152">
        <f t="shared" ca="1" si="432"/>
        <v>0</v>
      </c>
      <c r="EM147" s="152">
        <f t="shared" ca="1" si="433"/>
        <v>0</v>
      </c>
      <c r="EN147" s="152">
        <f t="shared" ca="1" si="434"/>
        <v>0</v>
      </c>
      <c r="EO147" s="152">
        <f t="shared" ca="1" si="435"/>
        <v>0</v>
      </c>
      <c r="EP147" s="152">
        <f t="shared" ca="1" si="436"/>
        <v>0</v>
      </c>
      <c r="EQ147" s="152">
        <f t="shared" ca="1" si="437"/>
        <v>0</v>
      </c>
      <c r="ER147" s="152">
        <f t="shared" ca="1" si="438"/>
        <v>0</v>
      </c>
      <c r="ES147" s="152">
        <f t="shared" ca="1" si="439"/>
        <v>0</v>
      </c>
      <c r="ET147" s="152">
        <f t="shared" ca="1" si="440"/>
        <v>0</v>
      </c>
      <c r="EU147" s="154">
        <f t="shared" ca="1" si="360"/>
        <v>0</v>
      </c>
      <c r="EV147" s="152" t="str">
        <f t="shared" ca="1" si="361"/>
        <v/>
      </c>
      <c r="EW147" s="152" t="str">
        <f t="shared" ca="1" si="362"/>
        <v/>
      </c>
      <c r="EX147" s="152" t="str">
        <f t="shared" ca="1" si="363"/>
        <v/>
      </c>
      <c r="EY147" s="152" t="str">
        <f t="shared" ca="1" si="364"/>
        <v/>
      </c>
      <c r="EZ147" s="152" t="str">
        <f t="shared" ca="1" si="365"/>
        <v/>
      </c>
      <c r="FA147" s="152" t="str">
        <f t="shared" ca="1" si="366"/>
        <v/>
      </c>
      <c r="FB147" s="152" t="str">
        <f t="shared" ca="1" si="367"/>
        <v/>
      </c>
      <c r="FC147" s="152" t="str">
        <f t="shared" ca="1" si="368"/>
        <v/>
      </c>
      <c r="FD147" s="152" t="str">
        <f t="shared" ca="1" si="369"/>
        <v/>
      </c>
      <c r="FE147" s="152" t="str">
        <f t="shared" ca="1" si="370"/>
        <v/>
      </c>
      <c r="FF147" s="152" t="str">
        <f t="shared" ca="1" si="371"/>
        <v/>
      </c>
      <c r="FG147" s="152" t="str">
        <f t="shared" ca="1" si="372"/>
        <v/>
      </c>
      <c r="FH147" s="154">
        <f t="shared" ref="FH147:FH174" ca="1" si="479">COUNTIF(EV147:FG147,"3/3")+COUNTIF(EV147:FG147,"2/3")+COUNTIF(EV147:FG147,"1/3")+COUNTIF(EV147:FG147,"1/4")</f>
        <v>0</v>
      </c>
      <c r="FI147" s="152">
        <f t="shared" ca="1" si="373"/>
        <v>0</v>
      </c>
      <c r="FJ147" s="153"/>
      <c r="FK147" s="152">
        <f t="shared" ca="1" si="441"/>
        <v>0</v>
      </c>
      <c r="FL147" s="152">
        <f t="shared" ca="1" si="442"/>
        <v>0</v>
      </c>
      <c r="FM147" s="152">
        <f t="shared" ca="1" si="443"/>
        <v>0</v>
      </c>
      <c r="FN147" s="152">
        <f t="shared" ca="1" si="444"/>
        <v>0</v>
      </c>
      <c r="FO147" s="153"/>
      <c r="FP147" s="158" t="str">
        <f t="shared" ca="1" si="445"/>
        <v/>
      </c>
      <c r="FQ147" s="243" t="str">
        <f t="shared" ca="1" si="446"/>
        <v/>
      </c>
      <c r="FR147" s="159" t="str">
        <f t="shared" ca="1" si="447"/>
        <v/>
      </c>
      <c r="FS147" s="160"/>
      <c r="FT147" s="161">
        <f t="shared" ca="1" si="448"/>
        <v>0</v>
      </c>
      <c r="FU147" s="162">
        <f t="shared" ca="1" si="449"/>
        <v>0</v>
      </c>
      <c r="FV147" s="162">
        <f t="shared" ca="1" si="450"/>
        <v>0</v>
      </c>
      <c r="FW147" s="162">
        <f t="shared" ca="1" si="451"/>
        <v>0</v>
      </c>
      <c r="FX147" s="162">
        <f t="shared" ca="1" si="452"/>
        <v>0</v>
      </c>
      <c r="FY147" s="162">
        <f t="shared" ca="1" si="453"/>
        <v>0</v>
      </c>
      <c r="FZ147" s="162">
        <f t="shared" ca="1" si="454"/>
        <v>0</v>
      </c>
      <c r="GA147" s="162">
        <f t="shared" ca="1" si="455"/>
        <v>0</v>
      </c>
      <c r="GB147" s="162">
        <f t="shared" ca="1" si="456"/>
        <v>0</v>
      </c>
      <c r="GC147" s="162">
        <f t="shared" ca="1" si="457"/>
        <v>0</v>
      </c>
      <c r="GD147" s="162">
        <f t="shared" ca="1" si="458"/>
        <v>0</v>
      </c>
      <c r="GE147" s="162">
        <f t="shared" ca="1" si="459"/>
        <v>0</v>
      </c>
      <c r="GF147" s="162">
        <f t="shared" ca="1" si="460"/>
        <v>0</v>
      </c>
      <c r="GG147" s="161">
        <f t="shared" ca="1" si="461"/>
        <v>0</v>
      </c>
      <c r="GH147" s="161">
        <f t="shared" ca="1" si="462"/>
        <v>0</v>
      </c>
      <c r="GI147" s="161">
        <f t="shared" ca="1" si="463"/>
        <v>0</v>
      </c>
      <c r="GJ147" s="161">
        <f t="shared" ca="1" si="464"/>
        <v>0</v>
      </c>
      <c r="GK147" s="161">
        <f t="shared" ca="1" si="465"/>
        <v>0</v>
      </c>
      <c r="GL147" s="157"/>
      <c r="GM147" s="163">
        <f t="shared" ca="1" si="374"/>
        <v>0</v>
      </c>
      <c r="GN147" s="163">
        <f t="shared" ca="1" si="375"/>
        <v>0</v>
      </c>
      <c r="GO147" s="163">
        <f t="shared" ca="1" si="376"/>
        <v>0</v>
      </c>
      <c r="GP147" s="163">
        <f t="shared" ca="1" si="377"/>
        <v>0</v>
      </c>
      <c r="GQ147" s="163">
        <f t="shared" ca="1" si="378"/>
        <v>0</v>
      </c>
      <c r="GR147" s="163">
        <f t="shared" ca="1" si="379"/>
        <v>0</v>
      </c>
      <c r="GS147" s="163">
        <f t="shared" ca="1" si="380"/>
        <v>0</v>
      </c>
      <c r="GT147" s="163">
        <f t="shared" ca="1" si="381"/>
        <v>0</v>
      </c>
      <c r="GU147" s="163">
        <f t="shared" ca="1" si="382"/>
        <v>0</v>
      </c>
      <c r="GV147" s="163">
        <f t="shared" ca="1" si="383"/>
        <v>0</v>
      </c>
      <c r="GW147" s="163">
        <f t="shared" ca="1" si="384"/>
        <v>0</v>
      </c>
      <c r="GX147" s="164">
        <f t="shared" ca="1" si="385"/>
        <v>0</v>
      </c>
      <c r="GY147" s="165">
        <f t="shared" ca="1" si="466"/>
        <v>0</v>
      </c>
      <c r="GZ147" s="165">
        <f t="shared" ca="1" si="467"/>
        <v>0</v>
      </c>
      <c r="HA147" s="166">
        <f t="shared" ca="1" si="468"/>
        <v>0</v>
      </c>
      <c r="HB147" s="245">
        <f t="shared" ca="1" si="469"/>
        <v>1</v>
      </c>
      <c r="HC147" s="166">
        <f t="shared" ca="1" si="470"/>
        <v>0</v>
      </c>
      <c r="HD147" s="167">
        <f t="shared" ca="1" si="386"/>
        <v>0</v>
      </c>
      <c r="HE147" s="168">
        <f t="shared" ca="1" si="387"/>
        <v>0</v>
      </c>
      <c r="HF147" s="169">
        <f t="shared" ca="1" si="388"/>
        <v>0</v>
      </c>
      <c r="HG147" s="170" t="str">
        <f t="shared" ca="1" si="471"/>
        <v/>
      </c>
      <c r="HH147" s="171">
        <f t="shared" ca="1" si="472"/>
        <v>0</v>
      </c>
      <c r="HI147" s="246" t="str">
        <f t="shared" ca="1" si="473"/>
        <v/>
      </c>
      <c r="HJ147" s="221">
        <f t="shared" ca="1" si="474"/>
        <v>0</v>
      </c>
      <c r="HK147" s="249">
        <f t="shared" ca="1" si="475"/>
        <v>1</v>
      </c>
      <c r="HL147" s="197">
        <f t="shared" ca="1" si="476"/>
        <v>0</v>
      </c>
      <c r="HN147" s="162" t="str">
        <f t="shared" ca="1" si="389"/>
        <v/>
      </c>
      <c r="HO147" s="161" t="str">
        <f t="shared" ca="1" si="389"/>
        <v/>
      </c>
      <c r="HP147" s="161" t="str">
        <f t="shared" ca="1" si="389"/>
        <v/>
      </c>
      <c r="HQ147" s="161" t="str">
        <f t="shared" ca="1" si="389"/>
        <v/>
      </c>
      <c r="HR147" s="161" t="str">
        <f t="shared" ca="1" si="389"/>
        <v/>
      </c>
      <c r="HS147" s="161" t="str">
        <f t="shared" ca="1" si="389"/>
        <v/>
      </c>
      <c r="HT147" s="161" t="str">
        <f t="shared" ca="1" si="390"/>
        <v/>
      </c>
      <c r="HU147" s="161" t="str">
        <f t="shared" ca="1" si="390"/>
        <v/>
      </c>
      <c r="HV147" s="161" t="str">
        <f t="shared" ca="1" si="390"/>
        <v/>
      </c>
      <c r="HW147" s="161" t="str">
        <f t="shared" ca="1" si="390"/>
        <v/>
      </c>
      <c r="HX147" s="161" t="str">
        <f t="shared" ca="1" si="390"/>
        <v/>
      </c>
      <c r="HY147" s="161" t="str">
        <f t="shared" ca="1" si="390"/>
        <v/>
      </c>
      <c r="HZ147" s="161">
        <f t="shared" ca="1" si="477"/>
        <v>0</v>
      </c>
      <c r="IA147" s="244">
        <f t="shared" ca="1" si="478"/>
        <v>0</v>
      </c>
    </row>
    <row r="148" spans="2:235">
      <c r="B148" s="129">
        <v>134</v>
      </c>
      <c r="C148" s="287"/>
      <c r="D148" s="288"/>
      <c r="E148" s="293"/>
      <c r="F148" s="294"/>
      <c r="G148" s="18"/>
      <c r="H148" s="3"/>
      <c r="I148" s="3"/>
      <c r="J148" s="4"/>
      <c r="K148" s="287"/>
      <c r="L148" s="288"/>
      <c r="M148" s="208"/>
      <c r="N148" s="19"/>
      <c r="O148" s="11"/>
      <c r="P148" s="19"/>
      <c r="Q148" s="11"/>
      <c r="R148" s="3"/>
      <c r="S148" s="5"/>
      <c r="T148" s="6"/>
      <c r="U148" s="1"/>
      <c r="V148" s="8"/>
      <c r="W148" s="2"/>
      <c r="X148" s="8"/>
      <c r="Y148" s="9"/>
      <c r="Z148" s="10"/>
      <c r="AA148" s="9"/>
      <c r="AB148" s="10"/>
      <c r="AC148" s="9"/>
      <c r="AD148" s="10"/>
      <c r="AE148" s="9"/>
      <c r="AF148" s="10"/>
      <c r="AG148" s="9"/>
      <c r="AH148" s="10"/>
      <c r="AI148" s="9"/>
      <c r="AJ148" s="15"/>
      <c r="AK148" s="16"/>
      <c r="AL148" s="15"/>
      <c r="AM148" s="16"/>
      <c r="AN148" s="15"/>
      <c r="AO148" s="16"/>
      <c r="AP148" s="15"/>
      <c r="AQ148" s="16"/>
      <c r="AR148" s="15"/>
      <c r="AS148" s="16"/>
      <c r="AT148" s="15"/>
      <c r="AU148" s="16"/>
      <c r="AV148" s="216"/>
      <c r="AW148" s="210"/>
      <c r="AX148" s="12"/>
      <c r="AY148" s="19"/>
      <c r="AZ148" s="226"/>
      <c r="BA148" s="211"/>
      <c r="BB148" s="214" t="str">
        <f t="shared" ca="1" si="341"/>
        <v/>
      </c>
      <c r="BC148" s="209"/>
      <c r="BD148" s="209"/>
      <c r="BE148" s="130">
        <f t="shared" ca="1" si="391"/>
        <v>0</v>
      </c>
      <c r="BF148" s="131"/>
      <c r="BG148" s="132" t="str">
        <f t="shared" ca="1" si="392"/>
        <v>○</v>
      </c>
      <c r="BH148" s="132" t="str">
        <f t="shared" ca="1" si="393"/>
        <v/>
      </c>
      <c r="BI148" s="132"/>
      <c r="BJ148" s="132" t="str">
        <f t="shared" ca="1" si="394"/>
        <v/>
      </c>
      <c r="BK148" s="132" t="str">
        <f t="shared" ca="1" si="395"/>
        <v>○</v>
      </c>
      <c r="BL148" s="132"/>
      <c r="BM148" s="132"/>
      <c r="BN148" s="132" t="str">
        <f t="shared" ca="1" si="396"/>
        <v/>
      </c>
      <c r="BO148" s="132" t="str">
        <f t="shared" ca="1" si="397"/>
        <v>○</v>
      </c>
      <c r="BP148" s="132" t="str">
        <f t="shared" ca="1" si="398"/>
        <v/>
      </c>
      <c r="BQ148" s="132"/>
      <c r="BR148" s="172"/>
      <c r="BS148" s="174"/>
      <c r="BT148" s="174"/>
      <c r="BU148" s="174"/>
      <c r="BV148" s="174"/>
      <c r="BW148" s="174"/>
      <c r="BX148" s="174"/>
      <c r="BY148" s="174"/>
      <c r="BZ148" s="174"/>
      <c r="CA148" s="174"/>
      <c r="CB148" s="174"/>
      <c r="CC148" s="174"/>
      <c r="CD148" s="174"/>
      <c r="CE148" s="175"/>
      <c r="CF148" s="26">
        <v>147</v>
      </c>
      <c r="CG148" s="136">
        <f t="shared" ca="1" si="399"/>
        <v>134</v>
      </c>
      <c r="CH148" s="289">
        <f t="shared" ca="1" si="400"/>
        <v>0</v>
      </c>
      <c r="CI148" s="290"/>
      <c r="CJ148" s="291">
        <f t="shared" ca="1" si="401"/>
        <v>0</v>
      </c>
      <c r="CK148" s="292"/>
      <c r="CL148" s="137">
        <f t="shared" ca="1" si="402"/>
        <v>0</v>
      </c>
      <c r="CM148" s="136">
        <f t="shared" ca="1" si="403"/>
        <v>0</v>
      </c>
      <c r="CN148" s="138">
        <f t="shared" ca="1" si="404"/>
        <v>0</v>
      </c>
      <c r="CO148" s="139">
        <f t="shared" ca="1" si="405"/>
        <v>0</v>
      </c>
      <c r="CP148" s="289">
        <f t="shared" ca="1" si="406"/>
        <v>0</v>
      </c>
      <c r="CQ148" s="290"/>
      <c r="CR148" s="241">
        <f t="shared" ca="1" si="407"/>
        <v>1</v>
      </c>
      <c r="CS148" s="140">
        <f t="shared" ca="1" si="408"/>
        <v>0</v>
      </c>
      <c r="CT148" s="256">
        <f t="shared" ca="1" si="342"/>
        <v>12</v>
      </c>
      <c r="CU148" s="141">
        <f t="shared" ca="1" si="409"/>
        <v>0</v>
      </c>
      <c r="CV148" s="142">
        <f t="shared" ca="1" si="410"/>
        <v>0</v>
      </c>
      <c r="CW148" s="143">
        <f t="shared" ca="1" si="411"/>
        <v>0</v>
      </c>
      <c r="CX148" s="143">
        <f t="shared" ca="1" si="343"/>
        <v>0</v>
      </c>
      <c r="CY148" s="257">
        <f t="shared" ca="1" si="412"/>
        <v>0</v>
      </c>
      <c r="CZ148" s="136">
        <f t="shared" ca="1" si="413"/>
        <v>0</v>
      </c>
      <c r="DA148" s="144">
        <f t="shared" ca="1" si="414"/>
        <v>0</v>
      </c>
      <c r="DB148" s="143">
        <f t="shared" ca="1" si="415"/>
        <v>0</v>
      </c>
      <c r="DC148" s="143">
        <f t="shared" ca="1" si="416"/>
        <v>0</v>
      </c>
      <c r="DD148" s="136">
        <f t="shared" ca="1" si="417"/>
        <v>0</v>
      </c>
      <c r="DE148" s="242">
        <f t="shared" ca="1" si="418"/>
        <v>0</v>
      </c>
      <c r="DF148" s="136">
        <f t="shared" ca="1" si="419"/>
        <v>0</v>
      </c>
      <c r="DG148" s="145">
        <f t="shared" ca="1" si="420"/>
        <v>0</v>
      </c>
      <c r="DH148" s="146">
        <f t="shared" ca="1" si="421"/>
        <v>0</v>
      </c>
      <c r="DI148" s="242">
        <f t="shared" ca="1" si="422"/>
        <v>0</v>
      </c>
      <c r="DJ148" s="147"/>
      <c r="DK148" s="148">
        <f t="shared" ca="1" si="423"/>
        <v>0</v>
      </c>
      <c r="DL148" s="148">
        <f t="shared" ca="1" si="424"/>
        <v>0</v>
      </c>
      <c r="DM148" s="149">
        <f t="shared" ca="1" si="425"/>
        <v>0</v>
      </c>
      <c r="DN148" s="150">
        <f t="shared" ca="1" si="426"/>
        <v>1</v>
      </c>
      <c r="DO148" s="147"/>
      <c r="DP148" s="151">
        <f t="shared" ca="1" si="427"/>
        <v>0</v>
      </c>
      <c r="DQ148" s="152">
        <f t="shared" ca="1" si="428"/>
        <v>0</v>
      </c>
      <c r="DR148" s="152">
        <f t="shared" ca="1" si="344"/>
        <v>0</v>
      </c>
      <c r="DS148" s="152" t="str">
        <f t="shared" ca="1" si="345"/>
        <v/>
      </c>
      <c r="DT148" s="152">
        <f t="shared" ca="1" si="346"/>
        <v>0</v>
      </c>
      <c r="DU148" s="152" t="str">
        <f t="shared" ca="1" si="347"/>
        <v/>
      </c>
      <c r="DV148" s="153"/>
      <c r="DW148" s="151">
        <f t="shared" ca="1" si="348"/>
        <v>0</v>
      </c>
      <c r="DX148" s="145">
        <f t="shared" ca="1" si="349"/>
        <v>0</v>
      </c>
      <c r="DY148" s="145">
        <f t="shared" ca="1" si="350"/>
        <v>0</v>
      </c>
      <c r="DZ148" s="145">
        <f t="shared" ca="1" si="351"/>
        <v>0</v>
      </c>
      <c r="EA148" s="145">
        <f t="shared" ca="1" si="352"/>
        <v>0</v>
      </c>
      <c r="EB148" s="145">
        <f t="shared" ca="1" si="353"/>
        <v>0</v>
      </c>
      <c r="EC148" s="145">
        <f t="shared" ca="1" si="354"/>
        <v>0</v>
      </c>
      <c r="ED148" s="145">
        <f t="shared" ca="1" si="355"/>
        <v>0</v>
      </c>
      <c r="EE148" s="145">
        <f t="shared" ca="1" si="356"/>
        <v>0</v>
      </c>
      <c r="EF148" s="145">
        <f t="shared" ca="1" si="357"/>
        <v>0</v>
      </c>
      <c r="EG148" s="145">
        <f t="shared" ca="1" si="358"/>
        <v>0</v>
      </c>
      <c r="EH148" s="145">
        <f t="shared" ca="1" si="359"/>
        <v>0</v>
      </c>
      <c r="EI148" s="152">
        <f t="shared" ca="1" si="429"/>
        <v>0</v>
      </c>
      <c r="EJ148" s="152">
        <f t="shared" ca="1" si="430"/>
        <v>0</v>
      </c>
      <c r="EK148" s="152">
        <f t="shared" ca="1" si="431"/>
        <v>0</v>
      </c>
      <c r="EL148" s="152">
        <f t="shared" ca="1" si="432"/>
        <v>0</v>
      </c>
      <c r="EM148" s="152">
        <f t="shared" ca="1" si="433"/>
        <v>0</v>
      </c>
      <c r="EN148" s="152">
        <f t="shared" ca="1" si="434"/>
        <v>0</v>
      </c>
      <c r="EO148" s="152">
        <f t="shared" ca="1" si="435"/>
        <v>0</v>
      </c>
      <c r="EP148" s="152">
        <f t="shared" ca="1" si="436"/>
        <v>0</v>
      </c>
      <c r="EQ148" s="152">
        <f t="shared" ca="1" si="437"/>
        <v>0</v>
      </c>
      <c r="ER148" s="152">
        <f t="shared" ca="1" si="438"/>
        <v>0</v>
      </c>
      <c r="ES148" s="152">
        <f t="shared" ca="1" si="439"/>
        <v>0</v>
      </c>
      <c r="ET148" s="152">
        <f t="shared" ca="1" si="440"/>
        <v>0</v>
      </c>
      <c r="EU148" s="154">
        <f t="shared" ca="1" si="360"/>
        <v>0</v>
      </c>
      <c r="EV148" s="152" t="str">
        <f t="shared" ca="1" si="361"/>
        <v/>
      </c>
      <c r="EW148" s="152" t="str">
        <f t="shared" ca="1" si="362"/>
        <v/>
      </c>
      <c r="EX148" s="152" t="str">
        <f t="shared" ca="1" si="363"/>
        <v/>
      </c>
      <c r="EY148" s="152" t="str">
        <f t="shared" ca="1" si="364"/>
        <v/>
      </c>
      <c r="EZ148" s="152" t="str">
        <f t="shared" ca="1" si="365"/>
        <v/>
      </c>
      <c r="FA148" s="152" t="str">
        <f t="shared" ca="1" si="366"/>
        <v/>
      </c>
      <c r="FB148" s="152" t="str">
        <f t="shared" ca="1" si="367"/>
        <v/>
      </c>
      <c r="FC148" s="152" t="str">
        <f t="shared" ca="1" si="368"/>
        <v/>
      </c>
      <c r="FD148" s="152" t="str">
        <f t="shared" ca="1" si="369"/>
        <v/>
      </c>
      <c r="FE148" s="152" t="str">
        <f t="shared" ca="1" si="370"/>
        <v/>
      </c>
      <c r="FF148" s="152" t="str">
        <f t="shared" ca="1" si="371"/>
        <v/>
      </c>
      <c r="FG148" s="152" t="str">
        <f t="shared" ca="1" si="372"/>
        <v/>
      </c>
      <c r="FH148" s="154">
        <f t="shared" ca="1" si="479"/>
        <v>0</v>
      </c>
      <c r="FI148" s="152">
        <f t="shared" ca="1" si="373"/>
        <v>0</v>
      </c>
      <c r="FJ148" s="153"/>
      <c r="FK148" s="152">
        <f t="shared" ca="1" si="441"/>
        <v>0</v>
      </c>
      <c r="FL148" s="152">
        <f t="shared" ca="1" si="442"/>
        <v>0</v>
      </c>
      <c r="FM148" s="152">
        <f t="shared" ca="1" si="443"/>
        <v>0</v>
      </c>
      <c r="FN148" s="152">
        <f t="shared" ca="1" si="444"/>
        <v>0</v>
      </c>
      <c r="FO148" s="153"/>
      <c r="FP148" s="158" t="str">
        <f t="shared" ca="1" si="445"/>
        <v/>
      </c>
      <c r="FQ148" s="243" t="str">
        <f t="shared" ca="1" si="446"/>
        <v/>
      </c>
      <c r="FR148" s="159" t="str">
        <f t="shared" ca="1" si="447"/>
        <v/>
      </c>
      <c r="FS148" s="160"/>
      <c r="FT148" s="161">
        <f t="shared" ca="1" si="448"/>
        <v>0</v>
      </c>
      <c r="FU148" s="162">
        <f t="shared" ca="1" si="449"/>
        <v>0</v>
      </c>
      <c r="FV148" s="162">
        <f t="shared" ca="1" si="450"/>
        <v>0</v>
      </c>
      <c r="FW148" s="162">
        <f t="shared" ca="1" si="451"/>
        <v>0</v>
      </c>
      <c r="FX148" s="162">
        <f t="shared" ca="1" si="452"/>
        <v>0</v>
      </c>
      <c r="FY148" s="162">
        <f t="shared" ca="1" si="453"/>
        <v>0</v>
      </c>
      <c r="FZ148" s="162">
        <f t="shared" ca="1" si="454"/>
        <v>0</v>
      </c>
      <c r="GA148" s="162">
        <f t="shared" ca="1" si="455"/>
        <v>0</v>
      </c>
      <c r="GB148" s="162">
        <f t="shared" ca="1" si="456"/>
        <v>0</v>
      </c>
      <c r="GC148" s="162">
        <f t="shared" ca="1" si="457"/>
        <v>0</v>
      </c>
      <c r="GD148" s="162">
        <f t="shared" ca="1" si="458"/>
        <v>0</v>
      </c>
      <c r="GE148" s="162">
        <f t="shared" ca="1" si="459"/>
        <v>0</v>
      </c>
      <c r="GF148" s="162">
        <f t="shared" ca="1" si="460"/>
        <v>0</v>
      </c>
      <c r="GG148" s="161">
        <f t="shared" ca="1" si="461"/>
        <v>0</v>
      </c>
      <c r="GH148" s="161">
        <f t="shared" ca="1" si="462"/>
        <v>0</v>
      </c>
      <c r="GI148" s="161">
        <f t="shared" ca="1" si="463"/>
        <v>0</v>
      </c>
      <c r="GJ148" s="161">
        <f t="shared" ca="1" si="464"/>
        <v>0</v>
      </c>
      <c r="GK148" s="161">
        <f t="shared" ca="1" si="465"/>
        <v>0</v>
      </c>
      <c r="GL148" s="157"/>
      <c r="GM148" s="163">
        <f t="shared" ca="1" si="374"/>
        <v>0</v>
      </c>
      <c r="GN148" s="163">
        <f t="shared" ca="1" si="375"/>
        <v>0</v>
      </c>
      <c r="GO148" s="163">
        <f t="shared" ca="1" si="376"/>
        <v>0</v>
      </c>
      <c r="GP148" s="163">
        <f t="shared" ca="1" si="377"/>
        <v>0</v>
      </c>
      <c r="GQ148" s="163">
        <f t="shared" ca="1" si="378"/>
        <v>0</v>
      </c>
      <c r="GR148" s="163">
        <f t="shared" ca="1" si="379"/>
        <v>0</v>
      </c>
      <c r="GS148" s="163">
        <f t="shared" ca="1" si="380"/>
        <v>0</v>
      </c>
      <c r="GT148" s="163">
        <f t="shared" ca="1" si="381"/>
        <v>0</v>
      </c>
      <c r="GU148" s="163">
        <f t="shared" ca="1" si="382"/>
        <v>0</v>
      </c>
      <c r="GV148" s="163">
        <f t="shared" ca="1" si="383"/>
        <v>0</v>
      </c>
      <c r="GW148" s="163">
        <f t="shared" ca="1" si="384"/>
        <v>0</v>
      </c>
      <c r="GX148" s="164">
        <f t="shared" ca="1" si="385"/>
        <v>0</v>
      </c>
      <c r="GY148" s="165">
        <f t="shared" ca="1" si="466"/>
        <v>0</v>
      </c>
      <c r="GZ148" s="165">
        <f t="shared" ca="1" si="467"/>
        <v>0</v>
      </c>
      <c r="HA148" s="166">
        <f t="shared" ca="1" si="468"/>
        <v>0</v>
      </c>
      <c r="HB148" s="245">
        <f t="shared" ca="1" si="469"/>
        <v>1</v>
      </c>
      <c r="HC148" s="166">
        <f t="shared" ca="1" si="470"/>
        <v>0</v>
      </c>
      <c r="HD148" s="167">
        <f t="shared" ca="1" si="386"/>
        <v>0</v>
      </c>
      <c r="HE148" s="168">
        <f t="shared" ca="1" si="387"/>
        <v>0</v>
      </c>
      <c r="HF148" s="169">
        <f t="shared" ca="1" si="388"/>
        <v>0</v>
      </c>
      <c r="HG148" s="170" t="str">
        <f t="shared" ca="1" si="471"/>
        <v/>
      </c>
      <c r="HH148" s="171">
        <f t="shared" ca="1" si="472"/>
        <v>0</v>
      </c>
      <c r="HI148" s="246" t="str">
        <f t="shared" ca="1" si="473"/>
        <v/>
      </c>
      <c r="HJ148" s="221">
        <f t="shared" ca="1" si="474"/>
        <v>0</v>
      </c>
      <c r="HK148" s="249">
        <f t="shared" ca="1" si="475"/>
        <v>1</v>
      </c>
      <c r="HL148" s="197">
        <f t="shared" ca="1" si="476"/>
        <v>0</v>
      </c>
      <c r="HN148" s="162" t="str">
        <f t="shared" ca="1" si="389"/>
        <v/>
      </c>
      <c r="HO148" s="161" t="str">
        <f t="shared" ca="1" si="389"/>
        <v/>
      </c>
      <c r="HP148" s="161" t="str">
        <f t="shared" ca="1" si="389"/>
        <v/>
      </c>
      <c r="HQ148" s="161" t="str">
        <f t="shared" ca="1" si="389"/>
        <v/>
      </c>
      <c r="HR148" s="161" t="str">
        <f t="shared" ca="1" si="389"/>
        <v/>
      </c>
      <c r="HS148" s="161" t="str">
        <f t="shared" ca="1" si="389"/>
        <v/>
      </c>
      <c r="HT148" s="161" t="str">
        <f t="shared" ca="1" si="390"/>
        <v/>
      </c>
      <c r="HU148" s="161" t="str">
        <f t="shared" ca="1" si="390"/>
        <v/>
      </c>
      <c r="HV148" s="161" t="str">
        <f t="shared" ca="1" si="390"/>
        <v/>
      </c>
      <c r="HW148" s="161" t="str">
        <f t="shared" ca="1" si="390"/>
        <v/>
      </c>
      <c r="HX148" s="161" t="str">
        <f t="shared" ca="1" si="390"/>
        <v/>
      </c>
      <c r="HY148" s="161" t="str">
        <f t="shared" ca="1" si="390"/>
        <v/>
      </c>
      <c r="HZ148" s="161">
        <f t="shared" ca="1" si="477"/>
        <v>0</v>
      </c>
      <c r="IA148" s="244">
        <f t="shared" ca="1" si="478"/>
        <v>0</v>
      </c>
    </row>
    <row r="149" spans="2:235">
      <c r="B149" s="129">
        <v>135</v>
      </c>
      <c r="C149" s="287"/>
      <c r="D149" s="288"/>
      <c r="E149" s="293"/>
      <c r="F149" s="294"/>
      <c r="G149" s="18"/>
      <c r="H149" s="3"/>
      <c r="I149" s="3"/>
      <c r="J149" s="4"/>
      <c r="K149" s="287"/>
      <c r="L149" s="288"/>
      <c r="M149" s="208"/>
      <c r="N149" s="19"/>
      <c r="O149" s="11"/>
      <c r="P149" s="19"/>
      <c r="Q149" s="11"/>
      <c r="R149" s="3"/>
      <c r="S149" s="5"/>
      <c r="T149" s="6"/>
      <c r="U149" s="1"/>
      <c r="V149" s="8"/>
      <c r="W149" s="2"/>
      <c r="X149" s="8"/>
      <c r="Y149" s="9"/>
      <c r="Z149" s="10"/>
      <c r="AA149" s="9"/>
      <c r="AB149" s="10"/>
      <c r="AC149" s="9"/>
      <c r="AD149" s="10"/>
      <c r="AE149" s="9"/>
      <c r="AF149" s="10"/>
      <c r="AG149" s="9"/>
      <c r="AH149" s="10"/>
      <c r="AI149" s="9"/>
      <c r="AJ149" s="15"/>
      <c r="AK149" s="16"/>
      <c r="AL149" s="15"/>
      <c r="AM149" s="16"/>
      <c r="AN149" s="15"/>
      <c r="AO149" s="16"/>
      <c r="AP149" s="15"/>
      <c r="AQ149" s="16"/>
      <c r="AR149" s="15"/>
      <c r="AS149" s="16"/>
      <c r="AT149" s="15"/>
      <c r="AU149" s="16"/>
      <c r="AV149" s="216"/>
      <c r="AW149" s="210"/>
      <c r="AX149" s="12"/>
      <c r="AY149" s="19"/>
      <c r="AZ149" s="226"/>
      <c r="BA149" s="211"/>
      <c r="BB149" s="214" t="str">
        <f t="shared" ca="1" si="341"/>
        <v/>
      </c>
      <c r="BC149" s="209"/>
      <c r="BD149" s="209"/>
      <c r="BE149" s="130">
        <f t="shared" ca="1" si="391"/>
        <v>0</v>
      </c>
      <c r="BF149" s="131"/>
      <c r="BG149" s="132" t="str">
        <f t="shared" ca="1" si="392"/>
        <v>○</v>
      </c>
      <c r="BH149" s="132" t="str">
        <f t="shared" ca="1" si="393"/>
        <v/>
      </c>
      <c r="BI149" s="132"/>
      <c r="BJ149" s="132" t="str">
        <f t="shared" ca="1" si="394"/>
        <v/>
      </c>
      <c r="BK149" s="132" t="str">
        <f t="shared" ca="1" si="395"/>
        <v>○</v>
      </c>
      <c r="BL149" s="132"/>
      <c r="BM149" s="132"/>
      <c r="BN149" s="132" t="str">
        <f t="shared" ca="1" si="396"/>
        <v/>
      </c>
      <c r="BO149" s="132" t="str">
        <f t="shared" ca="1" si="397"/>
        <v>○</v>
      </c>
      <c r="BP149" s="132" t="str">
        <f t="shared" ca="1" si="398"/>
        <v/>
      </c>
      <c r="BQ149" s="132"/>
      <c r="BR149" s="172"/>
      <c r="BS149" s="174"/>
      <c r="BT149" s="174"/>
      <c r="BU149" s="174"/>
      <c r="BV149" s="174"/>
      <c r="BW149" s="174"/>
      <c r="BX149" s="174"/>
      <c r="BY149" s="174"/>
      <c r="BZ149" s="174"/>
      <c r="CA149" s="174"/>
      <c r="CB149" s="174"/>
      <c r="CC149" s="174"/>
      <c r="CD149" s="174"/>
      <c r="CE149" s="175"/>
      <c r="CF149" s="26">
        <v>148</v>
      </c>
      <c r="CG149" s="136">
        <f t="shared" ca="1" si="399"/>
        <v>135</v>
      </c>
      <c r="CH149" s="289">
        <f t="shared" ca="1" si="400"/>
        <v>0</v>
      </c>
      <c r="CI149" s="290"/>
      <c r="CJ149" s="291">
        <f t="shared" ca="1" si="401"/>
        <v>0</v>
      </c>
      <c r="CK149" s="292"/>
      <c r="CL149" s="137">
        <f t="shared" ca="1" si="402"/>
        <v>0</v>
      </c>
      <c r="CM149" s="136">
        <f t="shared" ca="1" si="403"/>
        <v>0</v>
      </c>
      <c r="CN149" s="138">
        <f t="shared" ca="1" si="404"/>
        <v>0</v>
      </c>
      <c r="CO149" s="139">
        <f t="shared" ca="1" si="405"/>
        <v>0</v>
      </c>
      <c r="CP149" s="289">
        <f t="shared" ca="1" si="406"/>
        <v>0</v>
      </c>
      <c r="CQ149" s="290"/>
      <c r="CR149" s="241">
        <f t="shared" ca="1" si="407"/>
        <v>1</v>
      </c>
      <c r="CS149" s="140">
        <f t="shared" ca="1" si="408"/>
        <v>0</v>
      </c>
      <c r="CT149" s="256">
        <f t="shared" ca="1" si="342"/>
        <v>12</v>
      </c>
      <c r="CU149" s="141">
        <f t="shared" ca="1" si="409"/>
        <v>0</v>
      </c>
      <c r="CV149" s="142">
        <f t="shared" ca="1" si="410"/>
        <v>0</v>
      </c>
      <c r="CW149" s="143">
        <f t="shared" ca="1" si="411"/>
        <v>0</v>
      </c>
      <c r="CX149" s="143">
        <f t="shared" ca="1" si="343"/>
        <v>0</v>
      </c>
      <c r="CY149" s="257">
        <f t="shared" ca="1" si="412"/>
        <v>0</v>
      </c>
      <c r="CZ149" s="136">
        <f t="shared" ca="1" si="413"/>
        <v>0</v>
      </c>
      <c r="DA149" s="144">
        <f t="shared" ca="1" si="414"/>
        <v>0</v>
      </c>
      <c r="DB149" s="143">
        <f t="shared" ca="1" si="415"/>
        <v>0</v>
      </c>
      <c r="DC149" s="143">
        <f t="shared" ca="1" si="416"/>
        <v>0</v>
      </c>
      <c r="DD149" s="136">
        <f t="shared" ca="1" si="417"/>
        <v>0</v>
      </c>
      <c r="DE149" s="242">
        <f t="shared" ca="1" si="418"/>
        <v>0</v>
      </c>
      <c r="DF149" s="136">
        <f t="shared" ca="1" si="419"/>
        <v>0</v>
      </c>
      <c r="DG149" s="145">
        <f t="shared" ca="1" si="420"/>
        <v>0</v>
      </c>
      <c r="DH149" s="146">
        <f t="shared" ca="1" si="421"/>
        <v>0</v>
      </c>
      <c r="DI149" s="242">
        <f t="shared" ca="1" si="422"/>
        <v>0</v>
      </c>
      <c r="DJ149" s="147"/>
      <c r="DK149" s="148">
        <f t="shared" ca="1" si="423"/>
        <v>0</v>
      </c>
      <c r="DL149" s="148">
        <f t="shared" ca="1" si="424"/>
        <v>0</v>
      </c>
      <c r="DM149" s="149">
        <f t="shared" ca="1" si="425"/>
        <v>0</v>
      </c>
      <c r="DN149" s="150">
        <f t="shared" ca="1" si="426"/>
        <v>1</v>
      </c>
      <c r="DO149" s="147"/>
      <c r="DP149" s="151">
        <f t="shared" ca="1" si="427"/>
        <v>0</v>
      </c>
      <c r="DQ149" s="152">
        <f t="shared" ca="1" si="428"/>
        <v>0</v>
      </c>
      <c r="DR149" s="152">
        <f t="shared" ca="1" si="344"/>
        <v>0</v>
      </c>
      <c r="DS149" s="152" t="str">
        <f t="shared" ca="1" si="345"/>
        <v/>
      </c>
      <c r="DT149" s="152">
        <f t="shared" ca="1" si="346"/>
        <v>0</v>
      </c>
      <c r="DU149" s="152" t="str">
        <f t="shared" ca="1" si="347"/>
        <v/>
      </c>
      <c r="DV149" s="153"/>
      <c r="DW149" s="151">
        <f t="shared" ca="1" si="348"/>
        <v>0</v>
      </c>
      <c r="DX149" s="145">
        <f t="shared" ca="1" si="349"/>
        <v>0</v>
      </c>
      <c r="DY149" s="145">
        <f t="shared" ca="1" si="350"/>
        <v>0</v>
      </c>
      <c r="DZ149" s="145">
        <f t="shared" ca="1" si="351"/>
        <v>0</v>
      </c>
      <c r="EA149" s="145">
        <f t="shared" ca="1" si="352"/>
        <v>0</v>
      </c>
      <c r="EB149" s="145">
        <f t="shared" ca="1" si="353"/>
        <v>0</v>
      </c>
      <c r="EC149" s="145">
        <f t="shared" ca="1" si="354"/>
        <v>0</v>
      </c>
      <c r="ED149" s="145">
        <f t="shared" ca="1" si="355"/>
        <v>0</v>
      </c>
      <c r="EE149" s="145">
        <f t="shared" ca="1" si="356"/>
        <v>0</v>
      </c>
      <c r="EF149" s="145">
        <f t="shared" ca="1" si="357"/>
        <v>0</v>
      </c>
      <c r="EG149" s="145">
        <f t="shared" ca="1" si="358"/>
        <v>0</v>
      </c>
      <c r="EH149" s="145">
        <f t="shared" ca="1" si="359"/>
        <v>0</v>
      </c>
      <c r="EI149" s="152">
        <f t="shared" ca="1" si="429"/>
        <v>0</v>
      </c>
      <c r="EJ149" s="152">
        <f t="shared" ca="1" si="430"/>
        <v>0</v>
      </c>
      <c r="EK149" s="152">
        <f t="shared" ca="1" si="431"/>
        <v>0</v>
      </c>
      <c r="EL149" s="152">
        <f t="shared" ca="1" si="432"/>
        <v>0</v>
      </c>
      <c r="EM149" s="152">
        <f t="shared" ca="1" si="433"/>
        <v>0</v>
      </c>
      <c r="EN149" s="152">
        <f t="shared" ca="1" si="434"/>
        <v>0</v>
      </c>
      <c r="EO149" s="152">
        <f t="shared" ca="1" si="435"/>
        <v>0</v>
      </c>
      <c r="EP149" s="152">
        <f t="shared" ca="1" si="436"/>
        <v>0</v>
      </c>
      <c r="EQ149" s="152">
        <f t="shared" ca="1" si="437"/>
        <v>0</v>
      </c>
      <c r="ER149" s="152">
        <f t="shared" ca="1" si="438"/>
        <v>0</v>
      </c>
      <c r="ES149" s="152">
        <f t="shared" ca="1" si="439"/>
        <v>0</v>
      </c>
      <c r="ET149" s="152">
        <f t="shared" ca="1" si="440"/>
        <v>0</v>
      </c>
      <c r="EU149" s="154">
        <f t="shared" ca="1" si="360"/>
        <v>0</v>
      </c>
      <c r="EV149" s="152" t="str">
        <f t="shared" ca="1" si="361"/>
        <v/>
      </c>
      <c r="EW149" s="152" t="str">
        <f t="shared" ca="1" si="362"/>
        <v/>
      </c>
      <c r="EX149" s="152" t="str">
        <f t="shared" ca="1" si="363"/>
        <v/>
      </c>
      <c r="EY149" s="152" t="str">
        <f t="shared" ca="1" si="364"/>
        <v/>
      </c>
      <c r="EZ149" s="152" t="str">
        <f t="shared" ca="1" si="365"/>
        <v/>
      </c>
      <c r="FA149" s="152" t="str">
        <f t="shared" ca="1" si="366"/>
        <v/>
      </c>
      <c r="FB149" s="152" t="str">
        <f t="shared" ca="1" si="367"/>
        <v/>
      </c>
      <c r="FC149" s="152" t="str">
        <f t="shared" ca="1" si="368"/>
        <v/>
      </c>
      <c r="FD149" s="152" t="str">
        <f t="shared" ca="1" si="369"/>
        <v/>
      </c>
      <c r="FE149" s="152" t="str">
        <f t="shared" ca="1" si="370"/>
        <v/>
      </c>
      <c r="FF149" s="152" t="str">
        <f t="shared" ca="1" si="371"/>
        <v/>
      </c>
      <c r="FG149" s="152" t="str">
        <f t="shared" ca="1" si="372"/>
        <v/>
      </c>
      <c r="FH149" s="154">
        <f t="shared" ca="1" si="479"/>
        <v>0</v>
      </c>
      <c r="FI149" s="152">
        <f t="shared" ca="1" si="373"/>
        <v>0</v>
      </c>
      <c r="FJ149" s="153"/>
      <c r="FK149" s="152">
        <f t="shared" ca="1" si="441"/>
        <v>0</v>
      </c>
      <c r="FL149" s="152">
        <f t="shared" ca="1" si="442"/>
        <v>0</v>
      </c>
      <c r="FM149" s="152">
        <f t="shared" ca="1" si="443"/>
        <v>0</v>
      </c>
      <c r="FN149" s="152">
        <f t="shared" ca="1" si="444"/>
        <v>0</v>
      </c>
      <c r="FO149" s="153"/>
      <c r="FP149" s="158" t="str">
        <f t="shared" ca="1" si="445"/>
        <v/>
      </c>
      <c r="FQ149" s="243" t="str">
        <f t="shared" ca="1" si="446"/>
        <v/>
      </c>
      <c r="FR149" s="159" t="str">
        <f t="shared" ca="1" si="447"/>
        <v/>
      </c>
      <c r="FS149" s="160"/>
      <c r="FT149" s="161">
        <f t="shared" ca="1" si="448"/>
        <v>0</v>
      </c>
      <c r="FU149" s="162">
        <f t="shared" ca="1" si="449"/>
        <v>0</v>
      </c>
      <c r="FV149" s="162">
        <f t="shared" ca="1" si="450"/>
        <v>0</v>
      </c>
      <c r="FW149" s="162">
        <f t="shared" ca="1" si="451"/>
        <v>0</v>
      </c>
      <c r="FX149" s="162">
        <f t="shared" ca="1" si="452"/>
        <v>0</v>
      </c>
      <c r="FY149" s="162">
        <f t="shared" ca="1" si="453"/>
        <v>0</v>
      </c>
      <c r="FZ149" s="162">
        <f t="shared" ca="1" si="454"/>
        <v>0</v>
      </c>
      <c r="GA149" s="162">
        <f t="shared" ca="1" si="455"/>
        <v>0</v>
      </c>
      <c r="GB149" s="162">
        <f t="shared" ca="1" si="456"/>
        <v>0</v>
      </c>
      <c r="GC149" s="162">
        <f t="shared" ca="1" si="457"/>
        <v>0</v>
      </c>
      <c r="GD149" s="162">
        <f t="shared" ca="1" si="458"/>
        <v>0</v>
      </c>
      <c r="GE149" s="162">
        <f t="shared" ca="1" si="459"/>
        <v>0</v>
      </c>
      <c r="GF149" s="162">
        <f t="shared" ca="1" si="460"/>
        <v>0</v>
      </c>
      <c r="GG149" s="161">
        <f t="shared" ca="1" si="461"/>
        <v>0</v>
      </c>
      <c r="GH149" s="161">
        <f t="shared" ca="1" si="462"/>
        <v>0</v>
      </c>
      <c r="GI149" s="161">
        <f t="shared" ca="1" si="463"/>
        <v>0</v>
      </c>
      <c r="GJ149" s="161">
        <f t="shared" ca="1" si="464"/>
        <v>0</v>
      </c>
      <c r="GK149" s="161">
        <f t="shared" ca="1" si="465"/>
        <v>0</v>
      </c>
      <c r="GL149" s="157"/>
      <c r="GM149" s="163">
        <f t="shared" ca="1" si="374"/>
        <v>0</v>
      </c>
      <c r="GN149" s="163">
        <f t="shared" ca="1" si="375"/>
        <v>0</v>
      </c>
      <c r="GO149" s="163">
        <f t="shared" ca="1" si="376"/>
        <v>0</v>
      </c>
      <c r="GP149" s="163">
        <f t="shared" ca="1" si="377"/>
        <v>0</v>
      </c>
      <c r="GQ149" s="163">
        <f t="shared" ca="1" si="378"/>
        <v>0</v>
      </c>
      <c r="GR149" s="163">
        <f t="shared" ca="1" si="379"/>
        <v>0</v>
      </c>
      <c r="GS149" s="163">
        <f t="shared" ca="1" si="380"/>
        <v>0</v>
      </c>
      <c r="GT149" s="163">
        <f t="shared" ca="1" si="381"/>
        <v>0</v>
      </c>
      <c r="GU149" s="163">
        <f t="shared" ca="1" si="382"/>
        <v>0</v>
      </c>
      <c r="GV149" s="163">
        <f t="shared" ca="1" si="383"/>
        <v>0</v>
      </c>
      <c r="GW149" s="163">
        <f t="shared" ca="1" si="384"/>
        <v>0</v>
      </c>
      <c r="GX149" s="164">
        <f t="shared" ca="1" si="385"/>
        <v>0</v>
      </c>
      <c r="GY149" s="165">
        <f t="shared" ca="1" si="466"/>
        <v>0</v>
      </c>
      <c r="GZ149" s="165">
        <f t="shared" ca="1" si="467"/>
        <v>0</v>
      </c>
      <c r="HA149" s="166">
        <f t="shared" ca="1" si="468"/>
        <v>0</v>
      </c>
      <c r="HB149" s="245">
        <f t="shared" ca="1" si="469"/>
        <v>1</v>
      </c>
      <c r="HC149" s="166">
        <f t="shared" ca="1" si="470"/>
        <v>0</v>
      </c>
      <c r="HD149" s="167">
        <f t="shared" ca="1" si="386"/>
        <v>0</v>
      </c>
      <c r="HE149" s="168">
        <f t="shared" ca="1" si="387"/>
        <v>0</v>
      </c>
      <c r="HF149" s="169">
        <f t="shared" ca="1" si="388"/>
        <v>0</v>
      </c>
      <c r="HG149" s="170" t="str">
        <f t="shared" ca="1" si="471"/>
        <v/>
      </c>
      <c r="HH149" s="171">
        <f t="shared" ca="1" si="472"/>
        <v>0</v>
      </c>
      <c r="HI149" s="246" t="str">
        <f t="shared" ca="1" si="473"/>
        <v/>
      </c>
      <c r="HJ149" s="221">
        <f t="shared" ca="1" si="474"/>
        <v>0</v>
      </c>
      <c r="HK149" s="249">
        <f t="shared" ca="1" si="475"/>
        <v>1</v>
      </c>
      <c r="HL149" s="197">
        <f t="shared" ca="1" si="476"/>
        <v>0</v>
      </c>
      <c r="HN149" s="162" t="str">
        <f t="shared" ca="1" si="389"/>
        <v/>
      </c>
      <c r="HO149" s="161" t="str">
        <f t="shared" ca="1" si="389"/>
        <v/>
      </c>
      <c r="HP149" s="161" t="str">
        <f t="shared" ca="1" si="389"/>
        <v/>
      </c>
      <c r="HQ149" s="161" t="str">
        <f t="shared" ca="1" si="389"/>
        <v/>
      </c>
      <c r="HR149" s="161" t="str">
        <f t="shared" ca="1" si="389"/>
        <v/>
      </c>
      <c r="HS149" s="161" t="str">
        <f t="shared" ca="1" si="389"/>
        <v/>
      </c>
      <c r="HT149" s="161" t="str">
        <f t="shared" ca="1" si="390"/>
        <v/>
      </c>
      <c r="HU149" s="161" t="str">
        <f t="shared" ca="1" si="390"/>
        <v/>
      </c>
      <c r="HV149" s="161" t="str">
        <f t="shared" ca="1" si="390"/>
        <v/>
      </c>
      <c r="HW149" s="161" t="str">
        <f t="shared" ca="1" si="390"/>
        <v/>
      </c>
      <c r="HX149" s="161" t="str">
        <f t="shared" ca="1" si="390"/>
        <v/>
      </c>
      <c r="HY149" s="161" t="str">
        <f t="shared" ca="1" si="390"/>
        <v/>
      </c>
      <c r="HZ149" s="161">
        <f t="shared" ca="1" si="477"/>
        <v>0</v>
      </c>
      <c r="IA149" s="244">
        <f t="shared" ca="1" si="478"/>
        <v>0</v>
      </c>
    </row>
    <row r="150" spans="2:235">
      <c r="B150" s="129">
        <v>136</v>
      </c>
      <c r="C150" s="287"/>
      <c r="D150" s="288"/>
      <c r="E150" s="293"/>
      <c r="F150" s="294"/>
      <c r="G150" s="18"/>
      <c r="H150" s="3"/>
      <c r="I150" s="3"/>
      <c r="J150" s="4"/>
      <c r="K150" s="287"/>
      <c r="L150" s="288"/>
      <c r="M150" s="208"/>
      <c r="N150" s="19"/>
      <c r="O150" s="11"/>
      <c r="P150" s="19"/>
      <c r="Q150" s="11"/>
      <c r="R150" s="3"/>
      <c r="S150" s="5"/>
      <c r="T150" s="6"/>
      <c r="U150" s="1"/>
      <c r="V150" s="8"/>
      <c r="W150" s="2"/>
      <c r="X150" s="8"/>
      <c r="Y150" s="9"/>
      <c r="Z150" s="10"/>
      <c r="AA150" s="9"/>
      <c r="AB150" s="10"/>
      <c r="AC150" s="9"/>
      <c r="AD150" s="10"/>
      <c r="AE150" s="9"/>
      <c r="AF150" s="10"/>
      <c r="AG150" s="9"/>
      <c r="AH150" s="10"/>
      <c r="AI150" s="9"/>
      <c r="AJ150" s="15"/>
      <c r="AK150" s="16"/>
      <c r="AL150" s="15"/>
      <c r="AM150" s="16"/>
      <c r="AN150" s="15"/>
      <c r="AO150" s="16"/>
      <c r="AP150" s="15"/>
      <c r="AQ150" s="16"/>
      <c r="AR150" s="15"/>
      <c r="AS150" s="16"/>
      <c r="AT150" s="15"/>
      <c r="AU150" s="16"/>
      <c r="AV150" s="216"/>
      <c r="AW150" s="210"/>
      <c r="AX150" s="12"/>
      <c r="AY150" s="19"/>
      <c r="AZ150" s="226"/>
      <c r="BA150" s="211"/>
      <c r="BB150" s="214" t="str">
        <f t="shared" ca="1" si="341"/>
        <v/>
      </c>
      <c r="BC150" s="209"/>
      <c r="BD150" s="209"/>
      <c r="BE150" s="130">
        <f t="shared" ca="1" si="391"/>
        <v>0</v>
      </c>
      <c r="BF150" s="131"/>
      <c r="BG150" s="132" t="str">
        <f t="shared" ca="1" si="392"/>
        <v>○</v>
      </c>
      <c r="BH150" s="132" t="str">
        <f t="shared" ca="1" si="393"/>
        <v/>
      </c>
      <c r="BI150" s="132"/>
      <c r="BJ150" s="132" t="str">
        <f t="shared" ca="1" si="394"/>
        <v/>
      </c>
      <c r="BK150" s="132" t="str">
        <f t="shared" ca="1" si="395"/>
        <v>○</v>
      </c>
      <c r="BL150" s="132"/>
      <c r="BM150" s="132"/>
      <c r="BN150" s="132" t="str">
        <f t="shared" ca="1" si="396"/>
        <v/>
      </c>
      <c r="BO150" s="132" t="str">
        <f t="shared" ca="1" si="397"/>
        <v>○</v>
      </c>
      <c r="BP150" s="132" t="str">
        <f t="shared" ca="1" si="398"/>
        <v/>
      </c>
      <c r="BQ150" s="132"/>
      <c r="BR150" s="172"/>
      <c r="BS150" s="174"/>
      <c r="BT150" s="174"/>
      <c r="BU150" s="174"/>
      <c r="BV150" s="174"/>
      <c r="BW150" s="174"/>
      <c r="BX150" s="174"/>
      <c r="BY150" s="174"/>
      <c r="BZ150" s="174"/>
      <c r="CA150" s="174"/>
      <c r="CB150" s="174"/>
      <c r="CC150" s="174"/>
      <c r="CD150" s="174"/>
      <c r="CE150" s="175"/>
      <c r="CF150" s="26">
        <v>149</v>
      </c>
      <c r="CG150" s="136">
        <f t="shared" ca="1" si="399"/>
        <v>136</v>
      </c>
      <c r="CH150" s="289">
        <f t="shared" ca="1" si="400"/>
        <v>0</v>
      </c>
      <c r="CI150" s="290"/>
      <c r="CJ150" s="291">
        <f t="shared" ca="1" si="401"/>
        <v>0</v>
      </c>
      <c r="CK150" s="292"/>
      <c r="CL150" s="137">
        <f t="shared" ca="1" si="402"/>
        <v>0</v>
      </c>
      <c r="CM150" s="136">
        <f t="shared" ca="1" si="403"/>
        <v>0</v>
      </c>
      <c r="CN150" s="138">
        <f t="shared" ca="1" si="404"/>
        <v>0</v>
      </c>
      <c r="CO150" s="139">
        <f t="shared" ca="1" si="405"/>
        <v>0</v>
      </c>
      <c r="CP150" s="289">
        <f t="shared" ca="1" si="406"/>
        <v>0</v>
      </c>
      <c r="CQ150" s="290"/>
      <c r="CR150" s="241">
        <f t="shared" ca="1" si="407"/>
        <v>1</v>
      </c>
      <c r="CS150" s="140">
        <f t="shared" ca="1" si="408"/>
        <v>0</v>
      </c>
      <c r="CT150" s="256">
        <f t="shared" ca="1" si="342"/>
        <v>12</v>
      </c>
      <c r="CU150" s="141">
        <f t="shared" ca="1" si="409"/>
        <v>0</v>
      </c>
      <c r="CV150" s="142">
        <f t="shared" ca="1" si="410"/>
        <v>0</v>
      </c>
      <c r="CW150" s="143">
        <f t="shared" ca="1" si="411"/>
        <v>0</v>
      </c>
      <c r="CX150" s="143">
        <f t="shared" ca="1" si="343"/>
        <v>0</v>
      </c>
      <c r="CY150" s="257">
        <f t="shared" ca="1" si="412"/>
        <v>0</v>
      </c>
      <c r="CZ150" s="136">
        <f t="shared" ca="1" si="413"/>
        <v>0</v>
      </c>
      <c r="DA150" s="144">
        <f t="shared" ca="1" si="414"/>
        <v>0</v>
      </c>
      <c r="DB150" s="143">
        <f t="shared" ca="1" si="415"/>
        <v>0</v>
      </c>
      <c r="DC150" s="143">
        <f t="shared" ca="1" si="416"/>
        <v>0</v>
      </c>
      <c r="DD150" s="136">
        <f t="shared" ca="1" si="417"/>
        <v>0</v>
      </c>
      <c r="DE150" s="242">
        <f t="shared" ca="1" si="418"/>
        <v>0</v>
      </c>
      <c r="DF150" s="136">
        <f t="shared" ca="1" si="419"/>
        <v>0</v>
      </c>
      <c r="DG150" s="145">
        <f t="shared" ca="1" si="420"/>
        <v>0</v>
      </c>
      <c r="DH150" s="146">
        <f t="shared" ca="1" si="421"/>
        <v>0</v>
      </c>
      <c r="DI150" s="242">
        <f t="shared" ca="1" si="422"/>
        <v>0</v>
      </c>
      <c r="DJ150" s="147"/>
      <c r="DK150" s="148">
        <f t="shared" ca="1" si="423"/>
        <v>0</v>
      </c>
      <c r="DL150" s="148">
        <f t="shared" ca="1" si="424"/>
        <v>0</v>
      </c>
      <c r="DM150" s="149">
        <f t="shared" ca="1" si="425"/>
        <v>0</v>
      </c>
      <c r="DN150" s="150">
        <f t="shared" ca="1" si="426"/>
        <v>1</v>
      </c>
      <c r="DO150" s="147"/>
      <c r="DP150" s="151">
        <f t="shared" ca="1" si="427"/>
        <v>0</v>
      </c>
      <c r="DQ150" s="152">
        <f t="shared" ca="1" si="428"/>
        <v>0</v>
      </c>
      <c r="DR150" s="152">
        <f t="shared" ca="1" si="344"/>
        <v>0</v>
      </c>
      <c r="DS150" s="152" t="str">
        <f t="shared" ca="1" si="345"/>
        <v/>
      </c>
      <c r="DT150" s="152">
        <f t="shared" ca="1" si="346"/>
        <v>0</v>
      </c>
      <c r="DU150" s="152" t="str">
        <f t="shared" ca="1" si="347"/>
        <v/>
      </c>
      <c r="DV150" s="153"/>
      <c r="DW150" s="151">
        <f t="shared" ca="1" si="348"/>
        <v>0</v>
      </c>
      <c r="DX150" s="145">
        <f t="shared" ca="1" si="349"/>
        <v>0</v>
      </c>
      <c r="DY150" s="145">
        <f t="shared" ca="1" si="350"/>
        <v>0</v>
      </c>
      <c r="DZ150" s="145">
        <f t="shared" ca="1" si="351"/>
        <v>0</v>
      </c>
      <c r="EA150" s="145">
        <f t="shared" ca="1" si="352"/>
        <v>0</v>
      </c>
      <c r="EB150" s="145">
        <f t="shared" ca="1" si="353"/>
        <v>0</v>
      </c>
      <c r="EC150" s="145">
        <f t="shared" ca="1" si="354"/>
        <v>0</v>
      </c>
      <c r="ED150" s="145">
        <f t="shared" ca="1" si="355"/>
        <v>0</v>
      </c>
      <c r="EE150" s="145">
        <f t="shared" ca="1" si="356"/>
        <v>0</v>
      </c>
      <c r="EF150" s="145">
        <f t="shared" ca="1" si="357"/>
        <v>0</v>
      </c>
      <c r="EG150" s="145">
        <f t="shared" ca="1" si="358"/>
        <v>0</v>
      </c>
      <c r="EH150" s="145">
        <f t="shared" ca="1" si="359"/>
        <v>0</v>
      </c>
      <c r="EI150" s="152">
        <f t="shared" ca="1" si="429"/>
        <v>0</v>
      </c>
      <c r="EJ150" s="152">
        <f t="shared" ca="1" si="430"/>
        <v>0</v>
      </c>
      <c r="EK150" s="152">
        <f t="shared" ca="1" si="431"/>
        <v>0</v>
      </c>
      <c r="EL150" s="152">
        <f t="shared" ca="1" si="432"/>
        <v>0</v>
      </c>
      <c r="EM150" s="152">
        <f t="shared" ca="1" si="433"/>
        <v>0</v>
      </c>
      <c r="EN150" s="152">
        <f t="shared" ca="1" si="434"/>
        <v>0</v>
      </c>
      <c r="EO150" s="152">
        <f t="shared" ca="1" si="435"/>
        <v>0</v>
      </c>
      <c r="EP150" s="152">
        <f t="shared" ca="1" si="436"/>
        <v>0</v>
      </c>
      <c r="EQ150" s="152">
        <f t="shared" ca="1" si="437"/>
        <v>0</v>
      </c>
      <c r="ER150" s="152">
        <f t="shared" ca="1" si="438"/>
        <v>0</v>
      </c>
      <c r="ES150" s="152">
        <f t="shared" ca="1" si="439"/>
        <v>0</v>
      </c>
      <c r="ET150" s="152">
        <f t="shared" ca="1" si="440"/>
        <v>0</v>
      </c>
      <c r="EU150" s="154">
        <f t="shared" ca="1" si="360"/>
        <v>0</v>
      </c>
      <c r="EV150" s="152" t="str">
        <f t="shared" ca="1" si="361"/>
        <v/>
      </c>
      <c r="EW150" s="152" t="str">
        <f t="shared" ca="1" si="362"/>
        <v/>
      </c>
      <c r="EX150" s="152" t="str">
        <f t="shared" ca="1" si="363"/>
        <v/>
      </c>
      <c r="EY150" s="152" t="str">
        <f t="shared" ca="1" si="364"/>
        <v/>
      </c>
      <c r="EZ150" s="152" t="str">
        <f t="shared" ca="1" si="365"/>
        <v/>
      </c>
      <c r="FA150" s="152" t="str">
        <f t="shared" ca="1" si="366"/>
        <v/>
      </c>
      <c r="FB150" s="152" t="str">
        <f t="shared" ca="1" si="367"/>
        <v/>
      </c>
      <c r="FC150" s="152" t="str">
        <f t="shared" ca="1" si="368"/>
        <v/>
      </c>
      <c r="FD150" s="152" t="str">
        <f t="shared" ca="1" si="369"/>
        <v/>
      </c>
      <c r="FE150" s="152" t="str">
        <f t="shared" ca="1" si="370"/>
        <v/>
      </c>
      <c r="FF150" s="152" t="str">
        <f t="shared" ca="1" si="371"/>
        <v/>
      </c>
      <c r="FG150" s="152" t="str">
        <f t="shared" ca="1" si="372"/>
        <v/>
      </c>
      <c r="FH150" s="154">
        <f t="shared" ca="1" si="479"/>
        <v>0</v>
      </c>
      <c r="FI150" s="152">
        <f t="shared" ca="1" si="373"/>
        <v>0</v>
      </c>
      <c r="FJ150" s="153"/>
      <c r="FK150" s="152">
        <f t="shared" ca="1" si="441"/>
        <v>0</v>
      </c>
      <c r="FL150" s="152">
        <f t="shared" ca="1" si="442"/>
        <v>0</v>
      </c>
      <c r="FM150" s="152">
        <f t="shared" ca="1" si="443"/>
        <v>0</v>
      </c>
      <c r="FN150" s="152">
        <f t="shared" ca="1" si="444"/>
        <v>0</v>
      </c>
      <c r="FO150" s="153"/>
      <c r="FP150" s="158" t="str">
        <f t="shared" ca="1" si="445"/>
        <v/>
      </c>
      <c r="FQ150" s="243" t="str">
        <f t="shared" ca="1" si="446"/>
        <v/>
      </c>
      <c r="FR150" s="159" t="str">
        <f t="shared" ca="1" si="447"/>
        <v/>
      </c>
      <c r="FS150" s="160"/>
      <c r="FT150" s="161">
        <f t="shared" ca="1" si="448"/>
        <v>0</v>
      </c>
      <c r="FU150" s="162">
        <f t="shared" ca="1" si="449"/>
        <v>0</v>
      </c>
      <c r="FV150" s="162">
        <f t="shared" ca="1" si="450"/>
        <v>0</v>
      </c>
      <c r="FW150" s="162">
        <f t="shared" ca="1" si="451"/>
        <v>0</v>
      </c>
      <c r="FX150" s="162">
        <f t="shared" ca="1" si="452"/>
        <v>0</v>
      </c>
      <c r="FY150" s="162">
        <f t="shared" ca="1" si="453"/>
        <v>0</v>
      </c>
      <c r="FZ150" s="162">
        <f t="shared" ca="1" si="454"/>
        <v>0</v>
      </c>
      <c r="GA150" s="162">
        <f t="shared" ca="1" si="455"/>
        <v>0</v>
      </c>
      <c r="GB150" s="162">
        <f t="shared" ca="1" si="456"/>
        <v>0</v>
      </c>
      <c r="GC150" s="162">
        <f t="shared" ca="1" si="457"/>
        <v>0</v>
      </c>
      <c r="GD150" s="162">
        <f t="shared" ca="1" si="458"/>
        <v>0</v>
      </c>
      <c r="GE150" s="162">
        <f t="shared" ca="1" si="459"/>
        <v>0</v>
      </c>
      <c r="GF150" s="162">
        <f t="shared" ca="1" si="460"/>
        <v>0</v>
      </c>
      <c r="GG150" s="161">
        <f t="shared" ca="1" si="461"/>
        <v>0</v>
      </c>
      <c r="GH150" s="161">
        <f t="shared" ca="1" si="462"/>
        <v>0</v>
      </c>
      <c r="GI150" s="161">
        <f t="shared" ca="1" si="463"/>
        <v>0</v>
      </c>
      <c r="GJ150" s="161">
        <f t="shared" ca="1" si="464"/>
        <v>0</v>
      </c>
      <c r="GK150" s="161">
        <f t="shared" ca="1" si="465"/>
        <v>0</v>
      </c>
      <c r="GL150" s="157"/>
      <c r="GM150" s="163">
        <f t="shared" ca="1" si="374"/>
        <v>0</v>
      </c>
      <c r="GN150" s="163">
        <f t="shared" ca="1" si="375"/>
        <v>0</v>
      </c>
      <c r="GO150" s="163">
        <f t="shared" ca="1" si="376"/>
        <v>0</v>
      </c>
      <c r="GP150" s="163">
        <f t="shared" ca="1" si="377"/>
        <v>0</v>
      </c>
      <c r="GQ150" s="163">
        <f t="shared" ca="1" si="378"/>
        <v>0</v>
      </c>
      <c r="GR150" s="163">
        <f t="shared" ca="1" si="379"/>
        <v>0</v>
      </c>
      <c r="GS150" s="163">
        <f t="shared" ca="1" si="380"/>
        <v>0</v>
      </c>
      <c r="GT150" s="163">
        <f t="shared" ca="1" si="381"/>
        <v>0</v>
      </c>
      <c r="GU150" s="163">
        <f t="shared" ca="1" si="382"/>
        <v>0</v>
      </c>
      <c r="GV150" s="163">
        <f t="shared" ca="1" si="383"/>
        <v>0</v>
      </c>
      <c r="GW150" s="163">
        <f t="shared" ca="1" si="384"/>
        <v>0</v>
      </c>
      <c r="GX150" s="164">
        <f t="shared" ca="1" si="385"/>
        <v>0</v>
      </c>
      <c r="GY150" s="165">
        <f t="shared" ca="1" si="466"/>
        <v>0</v>
      </c>
      <c r="GZ150" s="165">
        <f t="shared" ca="1" si="467"/>
        <v>0</v>
      </c>
      <c r="HA150" s="166">
        <f t="shared" ca="1" si="468"/>
        <v>0</v>
      </c>
      <c r="HB150" s="245">
        <f t="shared" ca="1" si="469"/>
        <v>1</v>
      </c>
      <c r="HC150" s="166">
        <f t="shared" ca="1" si="470"/>
        <v>0</v>
      </c>
      <c r="HD150" s="167">
        <f t="shared" ca="1" si="386"/>
        <v>0</v>
      </c>
      <c r="HE150" s="168">
        <f t="shared" ca="1" si="387"/>
        <v>0</v>
      </c>
      <c r="HF150" s="169">
        <f t="shared" ca="1" si="388"/>
        <v>0</v>
      </c>
      <c r="HG150" s="170" t="str">
        <f t="shared" ca="1" si="471"/>
        <v/>
      </c>
      <c r="HH150" s="171">
        <f t="shared" ca="1" si="472"/>
        <v>0</v>
      </c>
      <c r="HI150" s="246" t="str">
        <f t="shared" ca="1" si="473"/>
        <v/>
      </c>
      <c r="HJ150" s="221">
        <f t="shared" ca="1" si="474"/>
        <v>0</v>
      </c>
      <c r="HK150" s="249">
        <f t="shared" ca="1" si="475"/>
        <v>1</v>
      </c>
      <c r="HL150" s="197">
        <f t="shared" ca="1" si="476"/>
        <v>0</v>
      </c>
      <c r="HN150" s="162" t="str">
        <f t="shared" ca="1" si="389"/>
        <v/>
      </c>
      <c r="HO150" s="161" t="str">
        <f t="shared" ca="1" si="389"/>
        <v/>
      </c>
      <c r="HP150" s="161" t="str">
        <f t="shared" ca="1" si="389"/>
        <v/>
      </c>
      <c r="HQ150" s="161" t="str">
        <f t="shared" ca="1" si="389"/>
        <v/>
      </c>
      <c r="HR150" s="161" t="str">
        <f t="shared" ca="1" si="389"/>
        <v/>
      </c>
      <c r="HS150" s="161" t="str">
        <f t="shared" ca="1" si="389"/>
        <v/>
      </c>
      <c r="HT150" s="161" t="str">
        <f t="shared" ca="1" si="390"/>
        <v/>
      </c>
      <c r="HU150" s="161" t="str">
        <f t="shared" ca="1" si="390"/>
        <v/>
      </c>
      <c r="HV150" s="161" t="str">
        <f t="shared" ca="1" si="390"/>
        <v/>
      </c>
      <c r="HW150" s="161" t="str">
        <f t="shared" ca="1" si="390"/>
        <v/>
      </c>
      <c r="HX150" s="161" t="str">
        <f t="shared" ca="1" si="390"/>
        <v/>
      </c>
      <c r="HY150" s="161" t="str">
        <f t="shared" ca="1" si="390"/>
        <v/>
      </c>
      <c r="HZ150" s="161">
        <f t="shared" ca="1" si="477"/>
        <v>0</v>
      </c>
      <c r="IA150" s="244">
        <f t="shared" ca="1" si="478"/>
        <v>0</v>
      </c>
    </row>
    <row r="151" spans="2:235">
      <c r="B151" s="129">
        <v>137</v>
      </c>
      <c r="C151" s="287"/>
      <c r="D151" s="288"/>
      <c r="E151" s="293"/>
      <c r="F151" s="294"/>
      <c r="G151" s="18"/>
      <c r="H151" s="3"/>
      <c r="I151" s="3"/>
      <c r="J151" s="4"/>
      <c r="K151" s="287"/>
      <c r="L151" s="288"/>
      <c r="M151" s="208"/>
      <c r="N151" s="19"/>
      <c r="O151" s="11"/>
      <c r="P151" s="19"/>
      <c r="Q151" s="11"/>
      <c r="R151" s="3"/>
      <c r="S151" s="5"/>
      <c r="T151" s="6"/>
      <c r="U151" s="1"/>
      <c r="V151" s="8"/>
      <c r="W151" s="2"/>
      <c r="X151" s="8"/>
      <c r="Y151" s="9"/>
      <c r="Z151" s="10"/>
      <c r="AA151" s="9"/>
      <c r="AB151" s="10"/>
      <c r="AC151" s="9"/>
      <c r="AD151" s="10"/>
      <c r="AE151" s="9"/>
      <c r="AF151" s="10"/>
      <c r="AG151" s="9"/>
      <c r="AH151" s="10"/>
      <c r="AI151" s="9"/>
      <c r="AJ151" s="15"/>
      <c r="AK151" s="16"/>
      <c r="AL151" s="15"/>
      <c r="AM151" s="16"/>
      <c r="AN151" s="15"/>
      <c r="AO151" s="16"/>
      <c r="AP151" s="15"/>
      <c r="AQ151" s="16"/>
      <c r="AR151" s="15"/>
      <c r="AS151" s="16"/>
      <c r="AT151" s="15"/>
      <c r="AU151" s="16"/>
      <c r="AV151" s="216"/>
      <c r="AW151" s="210"/>
      <c r="AX151" s="12"/>
      <c r="AY151" s="19"/>
      <c r="AZ151" s="226"/>
      <c r="BA151" s="211"/>
      <c r="BB151" s="214" t="str">
        <f t="shared" ca="1" si="341"/>
        <v/>
      </c>
      <c r="BC151" s="209"/>
      <c r="BD151" s="209"/>
      <c r="BE151" s="130">
        <f t="shared" ca="1" si="391"/>
        <v>0</v>
      </c>
      <c r="BF151" s="131"/>
      <c r="BG151" s="132" t="str">
        <f t="shared" ca="1" si="392"/>
        <v>○</v>
      </c>
      <c r="BH151" s="132" t="str">
        <f t="shared" ca="1" si="393"/>
        <v/>
      </c>
      <c r="BI151" s="132"/>
      <c r="BJ151" s="132" t="str">
        <f t="shared" ca="1" si="394"/>
        <v/>
      </c>
      <c r="BK151" s="132" t="str">
        <f t="shared" ca="1" si="395"/>
        <v>○</v>
      </c>
      <c r="BL151" s="132"/>
      <c r="BM151" s="132"/>
      <c r="BN151" s="132" t="str">
        <f t="shared" ca="1" si="396"/>
        <v/>
      </c>
      <c r="BO151" s="132" t="str">
        <f t="shared" ca="1" si="397"/>
        <v>○</v>
      </c>
      <c r="BP151" s="132" t="str">
        <f t="shared" ca="1" si="398"/>
        <v/>
      </c>
      <c r="BQ151" s="132"/>
      <c r="BR151" s="172"/>
      <c r="BS151" s="174"/>
      <c r="BT151" s="174"/>
      <c r="BU151" s="174"/>
      <c r="BV151" s="174"/>
      <c r="BW151" s="174"/>
      <c r="BX151" s="174"/>
      <c r="BY151" s="174"/>
      <c r="BZ151" s="174"/>
      <c r="CA151" s="174"/>
      <c r="CB151" s="174"/>
      <c r="CC151" s="174"/>
      <c r="CD151" s="174"/>
      <c r="CE151" s="175"/>
      <c r="CF151" s="26">
        <v>150</v>
      </c>
      <c r="CG151" s="136">
        <f t="shared" ca="1" si="399"/>
        <v>137</v>
      </c>
      <c r="CH151" s="289">
        <f t="shared" ca="1" si="400"/>
        <v>0</v>
      </c>
      <c r="CI151" s="290"/>
      <c r="CJ151" s="291">
        <f t="shared" ca="1" si="401"/>
        <v>0</v>
      </c>
      <c r="CK151" s="292"/>
      <c r="CL151" s="137">
        <f t="shared" ca="1" si="402"/>
        <v>0</v>
      </c>
      <c r="CM151" s="136">
        <f t="shared" ca="1" si="403"/>
        <v>0</v>
      </c>
      <c r="CN151" s="138">
        <f t="shared" ca="1" si="404"/>
        <v>0</v>
      </c>
      <c r="CO151" s="139">
        <f t="shared" ca="1" si="405"/>
        <v>0</v>
      </c>
      <c r="CP151" s="289">
        <f t="shared" ca="1" si="406"/>
        <v>0</v>
      </c>
      <c r="CQ151" s="290"/>
      <c r="CR151" s="241">
        <f t="shared" ca="1" si="407"/>
        <v>1</v>
      </c>
      <c r="CS151" s="140">
        <f t="shared" ca="1" si="408"/>
        <v>0</v>
      </c>
      <c r="CT151" s="256">
        <f t="shared" ca="1" si="342"/>
        <v>12</v>
      </c>
      <c r="CU151" s="141">
        <f t="shared" ca="1" si="409"/>
        <v>0</v>
      </c>
      <c r="CV151" s="142">
        <f t="shared" ca="1" si="410"/>
        <v>0</v>
      </c>
      <c r="CW151" s="143">
        <f t="shared" ca="1" si="411"/>
        <v>0</v>
      </c>
      <c r="CX151" s="143">
        <f t="shared" ca="1" si="343"/>
        <v>0</v>
      </c>
      <c r="CY151" s="257">
        <f t="shared" ca="1" si="412"/>
        <v>0</v>
      </c>
      <c r="CZ151" s="136">
        <f t="shared" ca="1" si="413"/>
        <v>0</v>
      </c>
      <c r="DA151" s="144">
        <f t="shared" ca="1" si="414"/>
        <v>0</v>
      </c>
      <c r="DB151" s="143">
        <f t="shared" ca="1" si="415"/>
        <v>0</v>
      </c>
      <c r="DC151" s="143">
        <f t="shared" ca="1" si="416"/>
        <v>0</v>
      </c>
      <c r="DD151" s="136">
        <f t="shared" ca="1" si="417"/>
        <v>0</v>
      </c>
      <c r="DE151" s="242">
        <f t="shared" ca="1" si="418"/>
        <v>0</v>
      </c>
      <c r="DF151" s="136">
        <f t="shared" ca="1" si="419"/>
        <v>0</v>
      </c>
      <c r="DG151" s="145">
        <f t="shared" ca="1" si="420"/>
        <v>0</v>
      </c>
      <c r="DH151" s="146">
        <f t="shared" ca="1" si="421"/>
        <v>0</v>
      </c>
      <c r="DI151" s="242">
        <f t="shared" ca="1" si="422"/>
        <v>0</v>
      </c>
      <c r="DJ151" s="147"/>
      <c r="DK151" s="148">
        <f t="shared" ca="1" si="423"/>
        <v>0</v>
      </c>
      <c r="DL151" s="148">
        <f t="shared" ca="1" si="424"/>
        <v>0</v>
      </c>
      <c r="DM151" s="149">
        <f t="shared" ca="1" si="425"/>
        <v>0</v>
      </c>
      <c r="DN151" s="150">
        <f t="shared" ca="1" si="426"/>
        <v>1</v>
      </c>
      <c r="DO151" s="147"/>
      <c r="DP151" s="151">
        <f t="shared" ca="1" si="427"/>
        <v>0</v>
      </c>
      <c r="DQ151" s="152">
        <f t="shared" ca="1" si="428"/>
        <v>0</v>
      </c>
      <c r="DR151" s="152">
        <f t="shared" ca="1" si="344"/>
        <v>0</v>
      </c>
      <c r="DS151" s="152" t="str">
        <f t="shared" ca="1" si="345"/>
        <v/>
      </c>
      <c r="DT151" s="152">
        <f t="shared" ca="1" si="346"/>
        <v>0</v>
      </c>
      <c r="DU151" s="152" t="str">
        <f t="shared" ca="1" si="347"/>
        <v/>
      </c>
      <c r="DV151" s="153"/>
      <c r="DW151" s="151">
        <f t="shared" ca="1" si="348"/>
        <v>0</v>
      </c>
      <c r="DX151" s="145">
        <f t="shared" ca="1" si="349"/>
        <v>0</v>
      </c>
      <c r="DY151" s="145">
        <f t="shared" ca="1" si="350"/>
        <v>0</v>
      </c>
      <c r="DZ151" s="145">
        <f t="shared" ca="1" si="351"/>
        <v>0</v>
      </c>
      <c r="EA151" s="145">
        <f t="shared" ca="1" si="352"/>
        <v>0</v>
      </c>
      <c r="EB151" s="145">
        <f t="shared" ca="1" si="353"/>
        <v>0</v>
      </c>
      <c r="EC151" s="145">
        <f t="shared" ca="1" si="354"/>
        <v>0</v>
      </c>
      <c r="ED151" s="145">
        <f t="shared" ca="1" si="355"/>
        <v>0</v>
      </c>
      <c r="EE151" s="145">
        <f t="shared" ca="1" si="356"/>
        <v>0</v>
      </c>
      <c r="EF151" s="145">
        <f t="shared" ca="1" si="357"/>
        <v>0</v>
      </c>
      <c r="EG151" s="145">
        <f t="shared" ca="1" si="358"/>
        <v>0</v>
      </c>
      <c r="EH151" s="145">
        <f t="shared" ca="1" si="359"/>
        <v>0</v>
      </c>
      <c r="EI151" s="152">
        <f t="shared" ca="1" si="429"/>
        <v>0</v>
      </c>
      <c r="EJ151" s="152">
        <f t="shared" ca="1" si="430"/>
        <v>0</v>
      </c>
      <c r="EK151" s="152">
        <f t="shared" ca="1" si="431"/>
        <v>0</v>
      </c>
      <c r="EL151" s="152">
        <f t="shared" ca="1" si="432"/>
        <v>0</v>
      </c>
      <c r="EM151" s="152">
        <f t="shared" ca="1" si="433"/>
        <v>0</v>
      </c>
      <c r="EN151" s="152">
        <f t="shared" ca="1" si="434"/>
        <v>0</v>
      </c>
      <c r="EO151" s="152">
        <f t="shared" ca="1" si="435"/>
        <v>0</v>
      </c>
      <c r="EP151" s="152">
        <f t="shared" ca="1" si="436"/>
        <v>0</v>
      </c>
      <c r="EQ151" s="152">
        <f t="shared" ca="1" si="437"/>
        <v>0</v>
      </c>
      <c r="ER151" s="152">
        <f t="shared" ca="1" si="438"/>
        <v>0</v>
      </c>
      <c r="ES151" s="152">
        <f t="shared" ca="1" si="439"/>
        <v>0</v>
      </c>
      <c r="ET151" s="152">
        <f t="shared" ca="1" si="440"/>
        <v>0</v>
      </c>
      <c r="EU151" s="154">
        <f t="shared" ca="1" si="360"/>
        <v>0</v>
      </c>
      <c r="EV151" s="152" t="str">
        <f t="shared" ca="1" si="361"/>
        <v/>
      </c>
      <c r="EW151" s="152" t="str">
        <f t="shared" ca="1" si="362"/>
        <v/>
      </c>
      <c r="EX151" s="152" t="str">
        <f t="shared" ca="1" si="363"/>
        <v/>
      </c>
      <c r="EY151" s="152" t="str">
        <f t="shared" ca="1" si="364"/>
        <v/>
      </c>
      <c r="EZ151" s="152" t="str">
        <f t="shared" ca="1" si="365"/>
        <v/>
      </c>
      <c r="FA151" s="152" t="str">
        <f t="shared" ca="1" si="366"/>
        <v/>
      </c>
      <c r="FB151" s="152" t="str">
        <f t="shared" ca="1" si="367"/>
        <v/>
      </c>
      <c r="FC151" s="152" t="str">
        <f t="shared" ca="1" si="368"/>
        <v/>
      </c>
      <c r="FD151" s="152" t="str">
        <f t="shared" ca="1" si="369"/>
        <v/>
      </c>
      <c r="FE151" s="152" t="str">
        <f t="shared" ca="1" si="370"/>
        <v/>
      </c>
      <c r="FF151" s="152" t="str">
        <f t="shared" ca="1" si="371"/>
        <v/>
      </c>
      <c r="FG151" s="152" t="str">
        <f t="shared" ca="1" si="372"/>
        <v/>
      </c>
      <c r="FH151" s="154">
        <f t="shared" ca="1" si="479"/>
        <v>0</v>
      </c>
      <c r="FI151" s="152">
        <f t="shared" ca="1" si="373"/>
        <v>0</v>
      </c>
      <c r="FJ151" s="153"/>
      <c r="FK151" s="152">
        <f t="shared" ca="1" si="441"/>
        <v>0</v>
      </c>
      <c r="FL151" s="152">
        <f t="shared" ca="1" si="442"/>
        <v>0</v>
      </c>
      <c r="FM151" s="152">
        <f t="shared" ca="1" si="443"/>
        <v>0</v>
      </c>
      <c r="FN151" s="152">
        <f t="shared" ca="1" si="444"/>
        <v>0</v>
      </c>
      <c r="FO151" s="153"/>
      <c r="FP151" s="158" t="str">
        <f t="shared" ca="1" si="445"/>
        <v/>
      </c>
      <c r="FQ151" s="243" t="str">
        <f t="shared" ca="1" si="446"/>
        <v/>
      </c>
      <c r="FR151" s="159" t="str">
        <f t="shared" ca="1" si="447"/>
        <v/>
      </c>
      <c r="FS151" s="160"/>
      <c r="FT151" s="161">
        <f t="shared" ca="1" si="448"/>
        <v>0</v>
      </c>
      <c r="FU151" s="162">
        <f t="shared" ca="1" si="449"/>
        <v>0</v>
      </c>
      <c r="FV151" s="162">
        <f t="shared" ca="1" si="450"/>
        <v>0</v>
      </c>
      <c r="FW151" s="162">
        <f t="shared" ca="1" si="451"/>
        <v>0</v>
      </c>
      <c r="FX151" s="162">
        <f t="shared" ca="1" si="452"/>
        <v>0</v>
      </c>
      <c r="FY151" s="162">
        <f t="shared" ca="1" si="453"/>
        <v>0</v>
      </c>
      <c r="FZ151" s="162">
        <f t="shared" ca="1" si="454"/>
        <v>0</v>
      </c>
      <c r="GA151" s="162">
        <f t="shared" ca="1" si="455"/>
        <v>0</v>
      </c>
      <c r="GB151" s="162">
        <f t="shared" ca="1" si="456"/>
        <v>0</v>
      </c>
      <c r="GC151" s="162">
        <f t="shared" ca="1" si="457"/>
        <v>0</v>
      </c>
      <c r="GD151" s="162">
        <f t="shared" ca="1" si="458"/>
        <v>0</v>
      </c>
      <c r="GE151" s="162">
        <f t="shared" ca="1" si="459"/>
        <v>0</v>
      </c>
      <c r="GF151" s="162">
        <f t="shared" ca="1" si="460"/>
        <v>0</v>
      </c>
      <c r="GG151" s="161">
        <f t="shared" ca="1" si="461"/>
        <v>0</v>
      </c>
      <c r="GH151" s="161">
        <f t="shared" ca="1" si="462"/>
        <v>0</v>
      </c>
      <c r="GI151" s="161">
        <f t="shared" ca="1" si="463"/>
        <v>0</v>
      </c>
      <c r="GJ151" s="161">
        <f t="shared" ca="1" si="464"/>
        <v>0</v>
      </c>
      <c r="GK151" s="161">
        <f t="shared" ca="1" si="465"/>
        <v>0</v>
      </c>
      <c r="GL151" s="157"/>
      <c r="GM151" s="163">
        <f t="shared" ca="1" si="374"/>
        <v>0</v>
      </c>
      <c r="GN151" s="163">
        <f t="shared" ca="1" si="375"/>
        <v>0</v>
      </c>
      <c r="GO151" s="163">
        <f t="shared" ca="1" si="376"/>
        <v>0</v>
      </c>
      <c r="GP151" s="163">
        <f t="shared" ca="1" si="377"/>
        <v>0</v>
      </c>
      <c r="GQ151" s="163">
        <f t="shared" ca="1" si="378"/>
        <v>0</v>
      </c>
      <c r="GR151" s="163">
        <f t="shared" ca="1" si="379"/>
        <v>0</v>
      </c>
      <c r="GS151" s="163">
        <f t="shared" ca="1" si="380"/>
        <v>0</v>
      </c>
      <c r="GT151" s="163">
        <f t="shared" ca="1" si="381"/>
        <v>0</v>
      </c>
      <c r="GU151" s="163">
        <f t="shared" ca="1" si="382"/>
        <v>0</v>
      </c>
      <c r="GV151" s="163">
        <f t="shared" ca="1" si="383"/>
        <v>0</v>
      </c>
      <c r="GW151" s="163">
        <f t="shared" ca="1" si="384"/>
        <v>0</v>
      </c>
      <c r="GX151" s="164">
        <f t="shared" ca="1" si="385"/>
        <v>0</v>
      </c>
      <c r="GY151" s="165">
        <f t="shared" ca="1" si="466"/>
        <v>0</v>
      </c>
      <c r="GZ151" s="165">
        <f t="shared" ca="1" si="467"/>
        <v>0</v>
      </c>
      <c r="HA151" s="166">
        <f t="shared" ca="1" si="468"/>
        <v>0</v>
      </c>
      <c r="HB151" s="245">
        <f t="shared" ca="1" si="469"/>
        <v>1</v>
      </c>
      <c r="HC151" s="166">
        <f t="shared" ca="1" si="470"/>
        <v>0</v>
      </c>
      <c r="HD151" s="167">
        <f t="shared" ca="1" si="386"/>
        <v>0</v>
      </c>
      <c r="HE151" s="168">
        <f t="shared" ca="1" si="387"/>
        <v>0</v>
      </c>
      <c r="HF151" s="169">
        <f t="shared" ca="1" si="388"/>
        <v>0</v>
      </c>
      <c r="HG151" s="170" t="str">
        <f t="shared" ca="1" si="471"/>
        <v/>
      </c>
      <c r="HH151" s="171">
        <f t="shared" ca="1" si="472"/>
        <v>0</v>
      </c>
      <c r="HI151" s="246" t="str">
        <f t="shared" ca="1" si="473"/>
        <v/>
      </c>
      <c r="HJ151" s="221">
        <f t="shared" ca="1" si="474"/>
        <v>0</v>
      </c>
      <c r="HK151" s="249">
        <f t="shared" ca="1" si="475"/>
        <v>1</v>
      </c>
      <c r="HL151" s="197">
        <f t="shared" ca="1" si="476"/>
        <v>0</v>
      </c>
      <c r="HN151" s="162" t="str">
        <f t="shared" ca="1" si="389"/>
        <v/>
      </c>
      <c r="HO151" s="161" t="str">
        <f t="shared" ca="1" si="389"/>
        <v/>
      </c>
      <c r="HP151" s="161" t="str">
        <f t="shared" ca="1" si="389"/>
        <v/>
      </c>
      <c r="HQ151" s="161" t="str">
        <f t="shared" ca="1" si="389"/>
        <v/>
      </c>
      <c r="HR151" s="161" t="str">
        <f t="shared" ca="1" si="389"/>
        <v/>
      </c>
      <c r="HS151" s="161" t="str">
        <f t="shared" ca="1" si="389"/>
        <v/>
      </c>
      <c r="HT151" s="161" t="str">
        <f t="shared" ca="1" si="390"/>
        <v/>
      </c>
      <c r="HU151" s="161" t="str">
        <f t="shared" ca="1" si="390"/>
        <v/>
      </c>
      <c r="HV151" s="161" t="str">
        <f t="shared" ca="1" si="390"/>
        <v/>
      </c>
      <c r="HW151" s="161" t="str">
        <f t="shared" ca="1" si="390"/>
        <v/>
      </c>
      <c r="HX151" s="161" t="str">
        <f t="shared" ca="1" si="390"/>
        <v/>
      </c>
      <c r="HY151" s="161" t="str">
        <f t="shared" ca="1" si="390"/>
        <v/>
      </c>
      <c r="HZ151" s="161">
        <f t="shared" ca="1" si="477"/>
        <v>0</v>
      </c>
      <c r="IA151" s="244">
        <f t="shared" ca="1" si="478"/>
        <v>0</v>
      </c>
    </row>
    <row r="152" spans="2:235">
      <c r="B152" s="129">
        <v>138</v>
      </c>
      <c r="C152" s="287"/>
      <c r="D152" s="288"/>
      <c r="E152" s="293"/>
      <c r="F152" s="294"/>
      <c r="G152" s="18"/>
      <c r="H152" s="3"/>
      <c r="I152" s="3"/>
      <c r="J152" s="4"/>
      <c r="K152" s="287"/>
      <c r="L152" s="288"/>
      <c r="M152" s="208"/>
      <c r="N152" s="19"/>
      <c r="O152" s="11"/>
      <c r="P152" s="19"/>
      <c r="Q152" s="11"/>
      <c r="R152" s="3"/>
      <c r="S152" s="5"/>
      <c r="T152" s="6"/>
      <c r="U152" s="1"/>
      <c r="V152" s="8"/>
      <c r="W152" s="2"/>
      <c r="X152" s="8"/>
      <c r="Y152" s="9"/>
      <c r="Z152" s="10"/>
      <c r="AA152" s="9"/>
      <c r="AB152" s="10"/>
      <c r="AC152" s="9"/>
      <c r="AD152" s="10"/>
      <c r="AE152" s="9"/>
      <c r="AF152" s="10"/>
      <c r="AG152" s="9"/>
      <c r="AH152" s="10"/>
      <c r="AI152" s="9"/>
      <c r="AJ152" s="15"/>
      <c r="AK152" s="16"/>
      <c r="AL152" s="15"/>
      <c r="AM152" s="16"/>
      <c r="AN152" s="15"/>
      <c r="AO152" s="16"/>
      <c r="AP152" s="15"/>
      <c r="AQ152" s="16"/>
      <c r="AR152" s="15"/>
      <c r="AS152" s="16"/>
      <c r="AT152" s="15"/>
      <c r="AU152" s="16"/>
      <c r="AV152" s="216"/>
      <c r="AW152" s="210"/>
      <c r="AX152" s="12"/>
      <c r="AY152" s="19"/>
      <c r="AZ152" s="226"/>
      <c r="BA152" s="211"/>
      <c r="BB152" s="214" t="str">
        <f t="shared" ca="1" si="341"/>
        <v/>
      </c>
      <c r="BC152" s="209"/>
      <c r="BD152" s="209"/>
      <c r="BE152" s="130">
        <f t="shared" ca="1" si="391"/>
        <v>0</v>
      </c>
      <c r="BF152" s="131"/>
      <c r="BG152" s="132" t="str">
        <f t="shared" ca="1" si="392"/>
        <v>○</v>
      </c>
      <c r="BH152" s="132" t="str">
        <f t="shared" ca="1" si="393"/>
        <v/>
      </c>
      <c r="BI152" s="132"/>
      <c r="BJ152" s="132" t="str">
        <f t="shared" ca="1" si="394"/>
        <v/>
      </c>
      <c r="BK152" s="132" t="str">
        <f t="shared" ca="1" si="395"/>
        <v>○</v>
      </c>
      <c r="BL152" s="132"/>
      <c r="BM152" s="132"/>
      <c r="BN152" s="132" t="str">
        <f t="shared" ca="1" si="396"/>
        <v/>
      </c>
      <c r="BO152" s="132" t="str">
        <f t="shared" ca="1" si="397"/>
        <v>○</v>
      </c>
      <c r="BP152" s="132" t="str">
        <f t="shared" ca="1" si="398"/>
        <v/>
      </c>
      <c r="BQ152" s="132"/>
      <c r="BR152" s="172"/>
      <c r="BS152" s="174"/>
      <c r="BT152" s="174"/>
      <c r="BU152" s="174"/>
      <c r="BV152" s="174"/>
      <c r="BW152" s="174"/>
      <c r="BX152" s="174"/>
      <c r="BY152" s="174"/>
      <c r="BZ152" s="174"/>
      <c r="CA152" s="174"/>
      <c r="CB152" s="174"/>
      <c r="CC152" s="174"/>
      <c r="CD152" s="174"/>
      <c r="CE152" s="175"/>
      <c r="CF152" s="26">
        <v>151</v>
      </c>
      <c r="CG152" s="136">
        <f t="shared" ca="1" si="399"/>
        <v>138</v>
      </c>
      <c r="CH152" s="289">
        <f t="shared" ca="1" si="400"/>
        <v>0</v>
      </c>
      <c r="CI152" s="290"/>
      <c r="CJ152" s="291">
        <f t="shared" ca="1" si="401"/>
        <v>0</v>
      </c>
      <c r="CK152" s="292"/>
      <c r="CL152" s="137">
        <f t="shared" ca="1" si="402"/>
        <v>0</v>
      </c>
      <c r="CM152" s="136">
        <f t="shared" ca="1" si="403"/>
        <v>0</v>
      </c>
      <c r="CN152" s="138">
        <f t="shared" ca="1" si="404"/>
        <v>0</v>
      </c>
      <c r="CO152" s="139">
        <f t="shared" ca="1" si="405"/>
        <v>0</v>
      </c>
      <c r="CP152" s="289">
        <f t="shared" ca="1" si="406"/>
        <v>0</v>
      </c>
      <c r="CQ152" s="290"/>
      <c r="CR152" s="241">
        <f t="shared" ca="1" si="407"/>
        <v>1</v>
      </c>
      <c r="CS152" s="140">
        <f t="shared" ca="1" si="408"/>
        <v>0</v>
      </c>
      <c r="CT152" s="256">
        <f t="shared" ca="1" si="342"/>
        <v>12</v>
      </c>
      <c r="CU152" s="141">
        <f t="shared" ca="1" si="409"/>
        <v>0</v>
      </c>
      <c r="CV152" s="142">
        <f t="shared" ca="1" si="410"/>
        <v>0</v>
      </c>
      <c r="CW152" s="143">
        <f t="shared" ca="1" si="411"/>
        <v>0</v>
      </c>
      <c r="CX152" s="143">
        <f t="shared" ca="1" si="343"/>
        <v>0</v>
      </c>
      <c r="CY152" s="257">
        <f t="shared" ca="1" si="412"/>
        <v>0</v>
      </c>
      <c r="CZ152" s="136">
        <f t="shared" ca="1" si="413"/>
        <v>0</v>
      </c>
      <c r="DA152" s="144">
        <f t="shared" ca="1" si="414"/>
        <v>0</v>
      </c>
      <c r="DB152" s="143">
        <f t="shared" ca="1" si="415"/>
        <v>0</v>
      </c>
      <c r="DC152" s="143">
        <f t="shared" ca="1" si="416"/>
        <v>0</v>
      </c>
      <c r="DD152" s="136">
        <f t="shared" ca="1" si="417"/>
        <v>0</v>
      </c>
      <c r="DE152" s="242">
        <f t="shared" ca="1" si="418"/>
        <v>0</v>
      </c>
      <c r="DF152" s="136">
        <f t="shared" ca="1" si="419"/>
        <v>0</v>
      </c>
      <c r="DG152" s="145">
        <f t="shared" ca="1" si="420"/>
        <v>0</v>
      </c>
      <c r="DH152" s="146">
        <f t="shared" ca="1" si="421"/>
        <v>0</v>
      </c>
      <c r="DI152" s="242">
        <f t="shared" ca="1" si="422"/>
        <v>0</v>
      </c>
      <c r="DJ152" s="147"/>
      <c r="DK152" s="148">
        <f t="shared" ca="1" si="423"/>
        <v>0</v>
      </c>
      <c r="DL152" s="148">
        <f t="shared" ca="1" si="424"/>
        <v>0</v>
      </c>
      <c r="DM152" s="149">
        <f t="shared" ca="1" si="425"/>
        <v>0</v>
      </c>
      <c r="DN152" s="150">
        <f t="shared" ca="1" si="426"/>
        <v>1</v>
      </c>
      <c r="DO152" s="147"/>
      <c r="DP152" s="151">
        <f t="shared" ca="1" si="427"/>
        <v>0</v>
      </c>
      <c r="DQ152" s="152">
        <f t="shared" ca="1" si="428"/>
        <v>0</v>
      </c>
      <c r="DR152" s="152">
        <f t="shared" ca="1" si="344"/>
        <v>0</v>
      </c>
      <c r="DS152" s="152" t="str">
        <f t="shared" ca="1" si="345"/>
        <v/>
      </c>
      <c r="DT152" s="152">
        <f t="shared" ca="1" si="346"/>
        <v>0</v>
      </c>
      <c r="DU152" s="152" t="str">
        <f t="shared" ca="1" si="347"/>
        <v/>
      </c>
      <c r="DV152" s="153"/>
      <c r="DW152" s="151">
        <f t="shared" ca="1" si="348"/>
        <v>0</v>
      </c>
      <c r="DX152" s="145">
        <f t="shared" ca="1" si="349"/>
        <v>0</v>
      </c>
      <c r="DY152" s="145">
        <f t="shared" ca="1" si="350"/>
        <v>0</v>
      </c>
      <c r="DZ152" s="145">
        <f t="shared" ca="1" si="351"/>
        <v>0</v>
      </c>
      <c r="EA152" s="145">
        <f t="shared" ca="1" si="352"/>
        <v>0</v>
      </c>
      <c r="EB152" s="145">
        <f t="shared" ca="1" si="353"/>
        <v>0</v>
      </c>
      <c r="EC152" s="145">
        <f t="shared" ca="1" si="354"/>
        <v>0</v>
      </c>
      <c r="ED152" s="145">
        <f t="shared" ca="1" si="355"/>
        <v>0</v>
      </c>
      <c r="EE152" s="145">
        <f t="shared" ca="1" si="356"/>
        <v>0</v>
      </c>
      <c r="EF152" s="145">
        <f t="shared" ca="1" si="357"/>
        <v>0</v>
      </c>
      <c r="EG152" s="145">
        <f t="shared" ca="1" si="358"/>
        <v>0</v>
      </c>
      <c r="EH152" s="145">
        <f t="shared" ca="1" si="359"/>
        <v>0</v>
      </c>
      <c r="EI152" s="152">
        <f t="shared" ca="1" si="429"/>
        <v>0</v>
      </c>
      <c r="EJ152" s="152">
        <f t="shared" ca="1" si="430"/>
        <v>0</v>
      </c>
      <c r="EK152" s="152">
        <f t="shared" ca="1" si="431"/>
        <v>0</v>
      </c>
      <c r="EL152" s="152">
        <f t="shared" ca="1" si="432"/>
        <v>0</v>
      </c>
      <c r="EM152" s="152">
        <f t="shared" ca="1" si="433"/>
        <v>0</v>
      </c>
      <c r="EN152" s="152">
        <f t="shared" ca="1" si="434"/>
        <v>0</v>
      </c>
      <c r="EO152" s="152">
        <f t="shared" ca="1" si="435"/>
        <v>0</v>
      </c>
      <c r="EP152" s="152">
        <f t="shared" ca="1" si="436"/>
        <v>0</v>
      </c>
      <c r="EQ152" s="152">
        <f t="shared" ca="1" si="437"/>
        <v>0</v>
      </c>
      <c r="ER152" s="152">
        <f t="shared" ca="1" si="438"/>
        <v>0</v>
      </c>
      <c r="ES152" s="152">
        <f t="shared" ca="1" si="439"/>
        <v>0</v>
      </c>
      <c r="ET152" s="152">
        <f t="shared" ca="1" si="440"/>
        <v>0</v>
      </c>
      <c r="EU152" s="154">
        <f t="shared" ca="1" si="360"/>
        <v>0</v>
      </c>
      <c r="EV152" s="152" t="str">
        <f t="shared" ca="1" si="361"/>
        <v/>
      </c>
      <c r="EW152" s="152" t="str">
        <f t="shared" ca="1" si="362"/>
        <v/>
      </c>
      <c r="EX152" s="152" t="str">
        <f t="shared" ca="1" si="363"/>
        <v/>
      </c>
      <c r="EY152" s="152" t="str">
        <f t="shared" ca="1" si="364"/>
        <v/>
      </c>
      <c r="EZ152" s="152" t="str">
        <f t="shared" ca="1" si="365"/>
        <v/>
      </c>
      <c r="FA152" s="152" t="str">
        <f t="shared" ca="1" si="366"/>
        <v/>
      </c>
      <c r="FB152" s="152" t="str">
        <f t="shared" ca="1" si="367"/>
        <v/>
      </c>
      <c r="FC152" s="152" t="str">
        <f t="shared" ca="1" si="368"/>
        <v/>
      </c>
      <c r="FD152" s="152" t="str">
        <f t="shared" ca="1" si="369"/>
        <v/>
      </c>
      <c r="FE152" s="152" t="str">
        <f t="shared" ca="1" si="370"/>
        <v/>
      </c>
      <c r="FF152" s="152" t="str">
        <f t="shared" ca="1" si="371"/>
        <v/>
      </c>
      <c r="FG152" s="152" t="str">
        <f t="shared" ca="1" si="372"/>
        <v/>
      </c>
      <c r="FH152" s="154">
        <f t="shared" ca="1" si="479"/>
        <v>0</v>
      </c>
      <c r="FI152" s="152">
        <f t="shared" ca="1" si="373"/>
        <v>0</v>
      </c>
      <c r="FJ152" s="153"/>
      <c r="FK152" s="152">
        <f t="shared" ca="1" si="441"/>
        <v>0</v>
      </c>
      <c r="FL152" s="152">
        <f t="shared" ca="1" si="442"/>
        <v>0</v>
      </c>
      <c r="FM152" s="152">
        <f t="shared" ca="1" si="443"/>
        <v>0</v>
      </c>
      <c r="FN152" s="152">
        <f t="shared" ca="1" si="444"/>
        <v>0</v>
      </c>
      <c r="FO152" s="153"/>
      <c r="FP152" s="158" t="str">
        <f t="shared" ca="1" si="445"/>
        <v/>
      </c>
      <c r="FQ152" s="243" t="str">
        <f t="shared" ca="1" si="446"/>
        <v/>
      </c>
      <c r="FR152" s="159" t="str">
        <f t="shared" ca="1" si="447"/>
        <v/>
      </c>
      <c r="FS152" s="160"/>
      <c r="FT152" s="161">
        <f t="shared" ca="1" si="448"/>
        <v>0</v>
      </c>
      <c r="FU152" s="162">
        <f t="shared" ca="1" si="449"/>
        <v>0</v>
      </c>
      <c r="FV152" s="162">
        <f t="shared" ca="1" si="450"/>
        <v>0</v>
      </c>
      <c r="FW152" s="162">
        <f t="shared" ca="1" si="451"/>
        <v>0</v>
      </c>
      <c r="FX152" s="162">
        <f t="shared" ca="1" si="452"/>
        <v>0</v>
      </c>
      <c r="FY152" s="162">
        <f t="shared" ca="1" si="453"/>
        <v>0</v>
      </c>
      <c r="FZ152" s="162">
        <f t="shared" ca="1" si="454"/>
        <v>0</v>
      </c>
      <c r="GA152" s="162">
        <f t="shared" ca="1" si="455"/>
        <v>0</v>
      </c>
      <c r="GB152" s="162">
        <f t="shared" ca="1" si="456"/>
        <v>0</v>
      </c>
      <c r="GC152" s="162">
        <f t="shared" ca="1" si="457"/>
        <v>0</v>
      </c>
      <c r="GD152" s="162">
        <f t="shared" ca="1" si="458"/>
        <v>0</v>
      </c>
      <c r="GE152" s="162">
        <f t="shared" ca="1" si="459"/>
        <v>0</v>
      </c>
      <c r="GF152" s="162">
        <f t="shared" ca="1" si="460"/>
        <v>0</v>
      </c>
      <c r="GG152" s="161">
        <f t="shared" ca="1" si="461"/>
        <v>0</v>
      </c>
      <c r="GH152" s="161">
        <f t="shared" ca="1" si="462"/>
        <v>0</v>
      </c>
      <c r="GI152" s="161">
        <f t="shared" ca="1" si="463"/>
        <v>0</v>
      </c>
      <c r="GJ152" s="161">
        <f t="shared" ca="1" si="464"/>
        <v>0</v>
      </c>
      <c r="GK152" s="161">
        <f t="shared" ca="1" si="465"/>
        <v>0</v>
      </c>
      <c r="GL152" s="157"/>
      <c r="GM152" s="163">
        <f t="shared" ca="1" si="374"/>
        <v>0</v>
      </c>
      <c r="GN152" s="163">
        <f t="shared" ca="1" si="375"/>
        <v>0</v>
      </c>
      <c r="GO152" s="163">
        <f t="shared" ca="1" si="376"/>
        <v>0</v>
      </c>
      <c r="GP152" s="163">
        <f t="shared" ca="1" si="377"/>
        <v>0</v>
      </c>
      <c r="GQ152" s="163">
        <f t="shared" ca="1" si="378"/>
        <v>0</v>
      </c>
      <c r="GR152" s="163">
        <f t="shared" ca="1" si="379"/>
        <v>0</v>
      </c>
      <c r="GS152" s="163">
        <f t="shared" ca="1" si="380"/>
        <v>0</v>
      </c>
      <c r="GT152" s="163">
        <f t="shared" ca="1" si="381"/>
        <v>0</v>
      </c>
      <c r="GU152" s="163">
        <f t="shared" ca="1" si="382"/>
        <v>0</v>
      </c>
      <c r="GV152" s="163">
        <f t="shared" ca="1" si="383"/>
        <v>0</v>
      </c>
      <c r="GW152" s="163">
        <f t="shared" ca="1" si="384"/>
        <v>0</v>
      </c>
      <c r="GX152" s="164">
        <f t="shared" ca="1" si="385"/>
        <v>0</v>
      </c>
      <c r="GY152" s="165">
        <f t="shared" ca="1" si="466"/>
        <v>0</v>
      </c>
      <c r="GZ152" s="165">
        <f t="shared" ca="1" si="467"/>
        <v>0</v>
      </c>
      <c r="HA152" s="166">
        <f t="shared" ca="1" si="468"/>
        <v>0</v>
      </c>
      <c r="HB152" s="245">
        <f t="shared" ca="1" si="469"/>
        <v>1</v>
      </c>
      <c r="HC152" s="166">
        <f t="shared" ca="1" si="470"/>
        <v>0</v>
      </c>
      <c r="HD152" s="167">
        <f t="shared" ca="1" si="386"/>
        <v>0</v>
      </c>
      <c r="HE152" s="168">
        <f t="shared" ca="1" si="387"/>
        <v>0</v>
      </c>
      <c r="HF152" s="169">
        <f t="shared" ca="1" si="388"/>
        <v>0</v>
      </c>
      <c r="HG152" s="170" t="str">
        <f t="shared" ca="1" si="471"/>
        <v/>
      </c>
      <c r="HH152" s="171">
        <f t="shared" ca="1" si="472"/>
        <v>0</v>
      </c>
      <c r="HI152" s="246" t="str">
        <f t="shared" ca="1" si="473"/>
        <v/>
      </c>
      <c r="HJ152" s="221">
        <f t="shared" ca="1" si="474"/>
        <v>0</v>
      </c>
      <c r="HK152" s="249">
        <f t="shared" ca="1" si="475"/>
        <v>1</v>
      </c>
      <c r="HL152" s="197">
        <f t="shared" ca="1" si="476"/>
        <v>0</v>
      </c>
      <c r="HN152" s="162" t="str">
        <f t="shared" ca="1" si="389"/>
        <v/>
      </c>
      <c r="HO152" s="161" t="str">
        <f t="shared" ca="1" si="389"/>
        <v/>
      </c>
      <c r="HP152" s="161" t="str">
        <f t="shared" ca="1" si="389"/>
        <v/>
      </c>
      <c r="HQ152" s="161" t="str">
        <f t="shared" ca="1" si="389"/>
        <v/>
      </c>
      <c r="HR152" s="161" t="str">
        <f t="shared" ca="1" si="389"/>
        <v/>
      </c>
      <c r="HS152" s="161" t="str">
        <f t="shared" ca="1" si="389"/>
        <v/>
      </c>
      <c r="HT152" s="161" t="str">
        <f t="shared" ca="1" si="390"/>
        <v/>
      </c>
      <c r="HU152" s="161" t="str">
        <f t="shared" ca="1" si="390"/>
        <v/>
      </c>
      <c r="HV152" s="161" t="str">
        <f t="shared" ca="1" si="390"/>
        <v/>
      </c>
      <c r="HW152" s="161" t="str">
        <f t="shared" ca="1" si="390"/>
        <v/>
      </c>
      <c r="HX152" s="161" t="str">
        <f t="shared" ca="1" si="390"/>
        <v/>
      </c>
      <c r="HY152" s="161" t="str">
        <f t="shared" ca="1" si="390"/>
        <v/>
      </c>
      <c r="HZ152" s="161">
        <f t="shared" ca="1" si="477"/>
        <v>0</v>
      </c>
      <c r="IA152" s="244">
        <f t="shared" ca="1" si="478"/>
        <v>0</v>
      </c>
    </row>
    <row r="153" spans="2:235">
      <c r="B153" s="129">
        <v>139</v>
      </c>
      <c r="C153" s="287"/>
      <c r="D153" s="288"/>
      <c r="E153" s="293"/>
      <c r="F153" s="294"/>
      <c r="G153" s="18"/>
      <c r="H153" s="3"/>
      <c r="I153" s="3"/>
      <c r="J153" s="4"/>
      <c r="K153" s="287"/>
      <c r="L153" s="288"/>
      <c r="M153" s="208"/>
      <c r="N153" s="19"/>
      <c r="O153" s="11"/>
      <c r="P153" s="19"/>
      <c r="Q153" s="11"/>
      <c r="R153" s="3"/>
      <c r="S153" s="5"/>
      <c r="T153" s="6"/>
      <c r="U153" s="1"/>
      <c r="V153" s="8"/>
      <c r="W153" s="2"/>
      <c r="X153" s="8"/>
      <c r="Y153" s="9"/>
      <c r="Z153" s="10"/>
      <c r="AA153" s="9"/>
      <c r="AB153" s="10"/>
      <c r="AC153" s="9"/>
      <c r="AD153" s="10"/>
      <c r="AE153" s="9"/>
      <c r="AF153" s="10"/>
      <c r="AG153" s="9"/>
      <c r="AH153" s="10"/>
      <c r="AI153" s="9"/>
      <c r="AJ153" s="15"/>
      <c r="AK153" s="16"/>
      <c r="AL153" s="15"/>
      <c r="AM153" s="16"/>
      <c r="AN153" s="15"/>
      <c r="AO153" s="16"/>
      <c r="AP153" s="15"/>
      <c r="AQ153" s="16"/>
      <c r="AR153" s="15"/>
      <c r="AS153" s="16"/>
      <c r="AT153" s="15"/>
      <c r="AU153" s="16"/>
      <c r="AV153" s="216"/>
      <c r="AW153" s="210"/>
      <c r="AX153" s="12"/>
      <c r="AY153" s="19"/>
      <c r="AZ153" s="226"/>
      <c r="BA153" s="211"/>
      <c r="BB153" s="214" t="str">
        <f t="shared" ca="1" si="341"/>
        <v/>
      </c>
      <c r="BC153" s="209"/>
      <c r="BD153" s="209"/>
      <c r="BE153" s="130">
        <f t="shared" ca="1" si="391"/>
        <v>0</v>
      </c>
      <c r="BF153" s="131"/>
      <c r="BG153" s="132" t="str">
        <f t="shared" ca="1" si="392"/>
        <v>○</v>
      </c>
      <c r="BH153" s="132" t="str">
        <f t="shared" ca="1" si="393"/>
        <v/>
      </c>
      <c r="BI153" s="132"/>
      <c r="BJ153" s="132" t="str">
        <f t="shared" ca="1" si="394"/>
        <v/>
      </c>
      <c r="BK153" s="132" t="str">
        <f t="shared" ca="1" si="395"/>
        <v>○</v>
      </c>
      <c r="BL153" s="132"/>
      <c r="BM153" s="132"/>
      <c r="BN153" s="132" t="str">
        <f t="shared" ca="1" si="396"/>
        <v/>
      </c>
      <c r="BO153" s="132" t="str">
        <f t="shared" ca="1" si="397"/>
        <v>○</v>
      </c>
      <c r="BP153" s="132" t="str">
        <f t="shared" ca="1" si="398"/>
        <v/>
      </c>
      <c r="BQ153" s="132"/>
      <c r="BR153" s="172"/>
      <c r="BS153" s="174"/>
      <c r="BT153" s="174"/>
      <c r="BU153" s="174"/>
      <c r="BV153" s="174"/>
      <c r="BW153" s="174"/>
      <c r="BX153" s="174"/>
      <c r="BY153" s="174"/>
      <c r="BZ153" s="174"/>
      <c r="CA153" s="174"/>
      <c r="CB153" s="174"/>
      <c r="CC153" s="174"/>
      <c r="CD153" s="174"/>
      <c r="CE153" s="175"/>
      <c r="CF153" s="26">
        <v>152</v>
      </c>
      <c r="CG153" s="136">
        <f t="shared" ca="1" si="399"/>
        <v>139</v>
      </c>
      <c r="CH153" s="289">
        <f t="shared" ca="1" si="400"/>
        <v>0</v>
      </c>
      <c r="CI153" s="290"/>
      <c r="CJ153" s="291">
        <f t="shared" ca="1" si="401"/>
        <v>0</v>
      </c>
      <c r="CK153" s="292"/>
      <c r="CL153" s="137">
        <f t="shared" ca="1" si="402"/>
        <v>0</v>
      </c>
      <c r="CM153" s="136">
        <f t="shared" ca="1" si="403"/>
        <v>0</v>
      </c>
      <c r="CN153" s="138">
        <f t="shared" ca="1" si="404"/>
        <v>0</v>
      </c>
      <c r="CO153" s="139">
        <f t="shared" ca="1" si="405"/>
        <v>0</v>
      </c>
      <c r="CP153" s="289">
        <f t="shared" ca="1" si="406"/>
        <v>0</v>
      </c>
      <c r="CQ153" s="290"/>
      <c r="CR153" s="241">
        <f t="shared" ca="1" si="407"/>
        <v>1</v>
      </c>
      <c r="CS153" s="140">
        <f t="shared" ca="1" si="408"/>
        <v>0</v>
      </c>
      <c r="CT153" s="256">
        <f t="shared" ca="1" si="342"/>
        <v>12</v>
      </c>
      <c r="CU153" s="141">
        <f t="shared" ca="1" si="409"/>
        <v>0</v>
      </c>
      <c r="CV153" s="142">
        <f t="shared" ca="1" si="410"/>
        <v>0</v>
      </c>
      <c r="CW153" s="143">
        <f t="shared" ca="1" si="411"/>
        <v>0</v>
      </c>
      <c r="CX153" s="143">
        <f t="shared" ca="1" si="343"/>
        <v>0</v>
      </c>
      <c r="CY153" s="257">
        <f t="shared" ca="1" si="412"/>
        <v>0</v>
      </c>
      <c r="CZ153" s="136">
        <f t="shared" ca="1" si="413"/>
        <v>0</v>
      </c>
      <c r="DA153" s="144">
        <f t="shared" ca="1" si="414"/>
        <v>0</v>
      </c>
      <c r="DB153" s="143">
        <f t="shared" ca="1" si="415"/>
        <v>0</v>
      </c>
      <c r="DC153" s="143">
        <f t="shared" ca="1" si="416"/>
        <v>0</v>
      </c>
      <c r="DD153" s="136">
        <f t="shared" ca="1" si="417"/>
        <v>0</v>
      </c>
      <c r="DE153" s="242">
        <f t="shared" ca="1" si="418"/>
        <v>0</v>
      </c>
      <c r="DF153" s="136">
        <f t="shared" ca="1" si="419"/>
        <v>0</v>
      </c>
      <c r="DG153" s="145">
        <f t="shared" ca="1" si="420"/>
        <v>0</v>
      </c>
      <c r="DH153" s="146">
        <f t="shared" ca="1" si="421"/>
        <v>0</v>
      </c>
      <c r="DI153" s="242">
        <f t="shared" ca="1" si="422"/>
        <v>0</v>
      </c>
      <c r="DJ153" s="147"/>
      <c r="DK153" s="148">
        <f t="shared" ca="1" si="423"/>
        <v>0</v>
      </c>
      <c r="DL153" s="148">
        <f t="shared" ca="1" si="424"/>
        <v>0</v>
      </c>
      <c r="DM153" s="149">
        <f t="shared" ca="1" si="425"/>
        <v>0</v>
      </c>
      <c r="DN153" s="150">
        <f t="shared" ca="1" si="426"/>
        <v>1</v>
      </c>
      <c r="DO153" s="147"/>
      <c r="DP153" s="151">
        <f t="shared" ca="1" si="427"/>
        <v>0</v>
      </c>
      <c r="DQ153" s="152">
        <f t="shared" ca="1" si="428"/>
        <v>0</v>
      </c>
      <c r="DR153" s="152">
        <f t="shared" ca="1" si="344"/>
        <v>0</v>
      </c>
      <c r="DS153" s="152" t="str">
        <f t="shared" ca="1" si="345"/>
        <v/>
      </c>
      <c r="DT153" s="152">
        <f t="shared" ca="1" si="346"/>
        <v>0</v>
      </c>
      <c r="DU153" s="152" t="str">
        <f t="shared" ca="1" si="347"/>
        <v/>
      </c>
      <c r="DV153" s="153"/>
      <c r="DW153" s="151">
        <f t="shared" ca="1" si="348"/>
        <v>0</v>
      </c>
      <c r="DX153" s="145">
        <f t="shared" ca="1" si="349"/>
        <v>0</v>
      </c>
      <c r="DY153" s="145">
        <f t="shared" ca="1" si="350"/>
        <v>0</v>
      </c>
      <c r="DZ153" s="145">
        <f t="shared" ca="1" si="351"/>
        <v>0</v>
      </c>
      <c r="EA153" s="145">
        <f t="shared" ca="1" si="352"/>
        <v>0</v>
      </c>
      <c r="EB153" s="145">
        <f t="shared" ca="1" si="353"/>
        <v>0</v>
      </c>
      <c r="EC153" s="145">
        <f t="shared" ca="1" si="354"/>
        <v>0</v>
      </c>
      <c r="ED153" s="145">
        <f t="shared" ca="1" si="355"/>
        <v>0</v>
      </c>
      <c r="EE153" s="145">
        <f t="shared" ca="1" si="356"/>
        <v>0</v>
      </c>
      <c r="EF153" s="145">
        <f t="shared" ca="1" si="357"/>
        <v>0</v>
      </c>
      <c r="EG153" s="145">
        <f t="shared" ca="1" si="358"/>
        <v>0</v>
      </c>
      <c r="EH153" s="145">
        <f t="shared" ca="1" si="359"/>
        <v>0</v>
      </c>
      <c r="EI153" s="152">
        <f t="shared" ca="1" si="429"/>
        <v>0</v>
      </c>
      <c r="EJ153" s="152">
        <f t="shared" ca="1" si="430"/>
        <v>0</v>
      </c>
      <c r="EK153" s="152">
        <f t="shared" ca="1" si="431"/>
        <v>0</v>
      </c>
      <c r="EL153" s="152">
        <f t="shared" ca="1" si="432"/>
        <v>0</v>
      </c>
      <c r="EM153" s="152">
        <f t="shared" ca="1" si="433"/>
        <v>0</v>
      </c>
      <c r="EN153" s="152">
        <f t="shared" ca="1" si="434"/>
        <v>0</v>
      </c>
      <c r="EO153" s="152">
        <f t="shared" ca="1" si="435"/>
        <v>0</v>
      </c>
      <c r="EP153" s="152">
        <f t="shared" ca="1" si="436"/>
        <v>0</v>
      </c>
      <c r="EQ153" s="152">
        <f t="shared" ca="1" si="437"/>
        <v>0</v>
      </c>
      <c r="ER153" s="152">
        <f t="shared" ca="1" si="438"/>
        <v>0</v>
      </c>
      <c r="ES153" s="152">
        <f t="shared" ca="1" si="439"/>
        <v>0</v>
      </c>
      <c r="ET153" s="152">
        <f t="shared" ca="1" si="440"/>
        <v>0</v>
      </c>
      <c r="EU153" s="154">
        <f t="shared" ca="1" si="360"/>
        <v>0</v>
      </c>
      <c r="EV153" s="152" t="str">
        <f t="shared" ca="1" si="361"/>
        <v/>
      </c>
      <c r="EW153" s="152" t="str">
        <f t="shared" ca="1" si="362"/>
        <v/>
      </c>
      <c r="EX153" s="152" t="str">
        <f t="shared" ca="1" si="363"/>
        <v/>
      </c>
      <c r="EY153" s="152" t="str">
        <f t="shared" ca="1" si="364"/>
        <v/>
      </c>
      <c r="EZ153" s="152" t="str">
        <f t="shared" ca="1" si="365"/>
        <v/>
      </c>
      <c r="FA153" s="152" t="str">
        <f t="shared" ca="1" si="366"/>
        <v/>
      </c>
      <c r="FB153" s="152" t="str">
        <f t="shared" ca="1" si="367"/>
        <v/>
      </c>
      <c r="FC153" s="152" t="str">
        <f t="shared" ca="1" si="368"/>
        <v/>
      </c>
      <c r="FD153" s="152" t="str">
        <f t="shared" ca="1" si="369"/>
        <v/>
      </c>
      <c r="FE153" s="152" t="str">
        <f t="shared" ca="1" si="370"/>
        <v/>
      </c>
      <c r="FF153" s="152" t="str">
        <f t="shared" ca="1" si="371"/>
        <v/>
      </c>
      <c r="FG153" s="152" t="str">
        <f t="shared" ca="1" si="372"/>
        <v/>
      </c>
      <c r="FH153" s="154">
        <f t="shared" ca="1" si="479"/>
        <v>0</v>
      </c>
      <c r="FI153" s="152">
        <f t="shared" ca="1" si="373"/>
        <v>0</v>
      </c>
      <c r="FJ153" s="153"/>
      <c r="FK153" s="152">
        <f t="shared" ca="1" si="441"/>
        <v>0</v>
      </c>
      <c r="FL153" s="152">
        <f t="shared" ca="1" si="442"/>
        <v>0</v>
      </c>
      <c r="FM153" s="152">
        <f t="shared" ca="1" si="443"/>
        <v>0</v>
      </c>
      <c r="FN153" s="152">
        <f t="shared" ca="1" si="444"/>
        <v>0</v>
      </c>
      <c r="FO153" s="153"/>
      <c r="FP153" s="158" t="str">
        <f t="shared" ca="1" si="445"/>
        <v/>
      </c>
      <c r="FQ153" s="243" t="str">
        <f t="shared" ca="1" si="446"/>
        <v/>
      </c>
      <c r="FR153" s="159" t="str">
        <f t="shared" ca="1" si="447"/>
        <v/>
      </c>
      <c r="FS153" s="160"/>
      <c r="FT153" s="161">
        <f t="shared" ca="1" si="448"/>
        <v>0</v>
      </c>
      <c r="FU153" s="162">
        <f t="shared" ca="1" si="449"/>
        <v>0</v>
      </c>
      <c r="FV153" s="162">
        <f t="shared" ca="1" si="450"/>
        <v>0</v>
      </c>
      <c r="FW153" s="162">
        <f t="shared" ca="1" si="451"/>
        <v>0</v>
      </c>
      <c r="FX153" s="162">
        <f t="shared" ca="1" si="452"/>
        <v>0</v>
      </c>
      <c r="FY153" s="162">
        <f t="shared" ca="1" si="453"/>
        <v>0</v>
      </c>
      <c r="FZ153" s="162">
        <f t="shared" ca="1" si="454"/>
        <v>0</v>
      </c>
      <c r="GA153" s="162">
        <f t="shared" ca="1" si="455"/>
        <v>0</v>
      </c>
      <c r="GB153" s="162">
        <f t="shared" ca="1" si="456"/>
        <v>0</v>
      </c>
      <c r="GC153" s="162">
        <f t="shared" ca="1" si="457"/>
        <v>0</v>
      </c>
      <c r="GD153" s="162">
        <f t="shared" ca="1" si="458"/>
        <v>0</v>
      </c>
      <c r="GE153" s="162">
        <f t="shared" ca="1" si="459"/>
        <v>0</v>
      </c>
      <c r="GF153" s="162">
        <f t="shared" ca="1" si="460"/>
        <v>0</v>
      </c>
      <c r="GG153" s="161">
        <f t="shared" ca="1" si="461"/>
        <v>0</v>
      </c>
      <c r="GH153" s="161">
        <f t="shared" ca="1" si="462"/>
        <v>0</v>
      </c>
      <c r="GI153" s="161">
        <f t="shared" ca="1" si="463"/>
        <v>0</v>
      </c>
      <c r="GJ153" s="161">
        <f t="shared" ca="1" si="464"/>
        <v>0</v>
      </c>
      <c r="GK153" s="161">
        <f t="shared" ca="1" si="465"/>
        <v>0</v>
      </c>
      <c r="GL153" s="157"/>
      <c r="GM153" s="163">
        <f t="shared" ca="1" si="374"/>
        <v>0</v>
      </c>
      <c r="GN153" s="163">
        <f t="shared" ca="1" si="375"/>
        <v>0</v>
      </c>
      <c r="GO153" s="163">
        <f t="shared" ca="1" si="376"/>
        <v>0</v>
      </c>
      <c r="GP153" s="163">
        <f t="shared" ca="1" si="377"/>
        <v>0</v>
      </c>
      <c r="GQ153" s="163">
        <f t="shared" ca="1" si="378"/>
        <v>0</v>
      </c>
      <c r="GR153" s="163">
        <f t="shared" ca="1" si="379"/>
        <v>0</v>
      </c>
      <c r="GS153" s="163">
        <f t="shared" ca="1" si="380"/>
        <v>0</v>
      </c>
      <c r="GT153" s="163">
        <f t="shared" ca="1" si="381"/>
        <v>0</v>
      </c>
      <c r="GU153" s="163">
        <f t="shared" ca="1" si="382"/>
        <v>0</v>
      </c>
      <c r="GV153" s="163">
        <f t="shared" ca="1" si="383"/>
        <v>0</v>
      </c>
      <c r="GW153" s="163">
        <f t="shared" ca="1" si="384"/>
        <v>0</v>
      </c>
      <c r="GX153" s="164">
        <f t="shared" ca="1" si="385"/>
        <v>0</v>
      </c>
      <c r="GY153" s="165">
        <f t="shared" ca="1" si="466"/>
        <v>0</v>
      </c>
      <c r="GZ153" s="165">
        <f t="shared" ca="1" si="467"/>
        <v>0</v>
      </c>
      <c r="HA153" s="166">
        <f t="shared" ca="1" si="468"/>
        <v>0</v>
      </c>
      <c r="HB153" s="245">
        <f t="shared" ca="1" si="469"/>
        <v>1</v>
      </c>
      <c r="HC153" s="166">
        <f t="shared" ca="1" si="470"/>
        <v>0</v>
      </c>
      <c r="HD153" s="167">
        <f t="shared" ca="1" si="386"/>
        <v>0</v>
      </c>
      <c r="HE153" s="168">
        <f t="shared" ca="1" si="387"/>
        <v>0</v>
      </c>
      <c r="HF153" s="169">
        <f t="shared" ca="1" si="388"/>
        <v>0</v>
      </c>
      <c r="HG153" s="170" t="str">
        <f t="shared" ca="1" si="471"/>
        <v/>
      </c>
      <c r="HH153" s="171">
        <f t="shared" ca="1" si="472"/>
        <v>0</v>
      </c>
      <c r="HI153" s="246" t="str">
        <f t="shared" ca="1" si="473"/>
        <v/>
      </c>
      <c r="HJ153" s="221">
        <f t="shared" ca="1" si="474"/>
        <v>0</v>
      </c>
      <c r="HK153" s="249">
        <f t="shared" ca="1" si="475"/>
        <v>1</v>
      </c>
      <c r="HL153" s="197">
        <f t="shared" ca="1" si="476"/>
        <v>0</v>
      </c>
      <c r="HN153" s="162" t="str">
        <f t="shared" ca="1" si="389"/>
        <v/>
      </c>
      <c r="HO153" s="161" t="str">
        <f t="shared" ca="1" si="389"/>
        <v/>
      </c>
      <c r="HP153" s="161" t="str">
        <f t="shared" ca="1" si="389"/>
        <v/>
      </c>
      <c r="HQ153" s="161" t="str">
        <f t="shared" ca="1" si="389"/>
        <v/>
      </c>
      <c r="HR153" s="161" t="str">
        <f t="shared" ca="1" si="389"/>
        <v/>
      </c>
      <c r="HS153" s="161" t="str">
        <f t="shared" ca="1" si="389"/>
        <v/>
      </c>
      <c r="HT153" s="161" t="str">
        <f t="shared" ca="1" si="390"/>
        <v/>
      </c>
      <c r="HU153" s="161" t="str">
        <f t="shared" ca="1" si="390"/>
        <v/>
      </c>
      <c r="HV153" s="161" t="str">
        <f t="shared" ca="1" si="390"/>
        <v/>
      </c>
      <c r="HW153" s="161" t="str">
        <f t="shared" ca="1" si="390"/>
        <v/>
      </c>
      <c r="HX153" s="161" t="str">
        <f t="shared" ca="1" si="390"/>
        <v/>
      </c>
      <c r="HY153" s="161" t="str">
        <f t="shared" ca="1" si="390"/>
        <v/>
      </c>
      <c r="HZ153" s="161">
        <f t="shared" ca="1" si="477"/>
        <v>0</v>
      </c>
      <c r="IA153" s="244">
        <f t="shared" ca="1" si="478"/>
        <v>0</v>
      </c>
    </row>
    <row r="154" spans="2:235">
      <c r="B154" s="129">
        <v>140</v>
      </c>
      <c r="C154" s="287"/>
      <c r="D154" s="288"/>
      <c r="E154" s="293"/>
      <c r="F154" s="294"/>
      <c r="G154" s="18"/>
      <c r="H154" s="3"/>
      <c r="I154" s="3"/>
      <c r="J154" s="4"/>
      <c r="K154" s="287"/>
      <c r="L154" s="288"/>
      <c r="M154" s="208"/>
      <c r="N154" s="19"/>
      <c r="O154" s="11"/>
      <c r="P154" s="19"/>
      <c r="Q154" s="11"/>
      <c r="R154" s="3"/>
      <c r="S154" s="5"/>
      <c r="T154" s="6"/>
      <c r="U154" s="1"/>
      <c r="V154" s="8"/>
      <c r="W154" s="2"/>
      <c r="X154" s="8"/>
      <c r="Y154" s="9"/>
      <c r="Z154" s="10"/>
      <c r="AA154" s="9"/>
      <c r="AB154" s="10"/>
      <c r="AC154" s="9"/>
      <c r="AD154" s="10"/>
      <c r="AE154" s="9"/>
      <c r="AF154" s="10"/>
      <c r="AG154" s="9"/>
      <c r="AH154" s="10"/>
      <c r="AI154" s="9"/>
      <c r="AJ154" s="15"/>
      <c r="AK154" s="16"/>
      <c r="AL154" s="15"/>
      <c r="AM154" s="16"/>
      <c r="AN154" s="15"/>
      <c r="AO154" s="16"/>
      <c r="AP154" s="15"/>
      <c r="AQ154" s="16"/>
      <c r="AR154" s="15"/>
      <c r="AS154" s="16"/>
      <c r="AT154" s="15"/>
      <c r="AU154" s="16"/>
      <c r="AV154" s="216"/>
      <c r="AW154" s="210"/>
      <c r="AX154" s="12"/>
      <c r="AY154" s="19"/>
      <c r="AZ154" s="226"/>
      <c r="BA154" s="211"/>
      <c r="BB154" s="214" t="str">
        <f t="shared" ca="1" si="341"/>
        <v/>
      </c>
      <c r="BC154" s="209"/>
      <c r="BD154" s="209"/>
      <c r="BE154" s="130">
        <f t="shared" ca="1" si="391"/>
        <v>0</v>
      </c>
      <c r="BF154" s="131"/>
      <c r="BG154" s="132" t="str">
        <f t="shared" ca="1" si="392"/>
        <v>○</v>
      </c>
      <c r="BH154" s="132" t="str">
        <f t="shared" ca="1" si="393"/>
        <v/>
      </c>
      <c r="BI154" s="132"/>
      <c r="BJ154" s="132" t="str">
        <f t="shared" ca="1" si="394"/>
        <v/>
      </c>
      <c r="BK154" s="132" t="str">
        <f t="shared" ca="1" si="395"/>
        <v>○</v>
      </c>
      <c r="BL154" s="132"/>
      <c r="BM154" s="132"/>
      <c r="BN154" s="132" t="str">
        <f t="shared" ca="1" si="396"/>
        <v/>
      </c>
      <c r="BO154" s="132" t="str">
        <f t="shared" ca="1" si="397"/>
        <v>○</v>
      </c>
      <c r="BP154" s="132" t="str">
        <f t="shared" ca="1" si="398"/>
        <v/>
      </c>
      <c r="BQ154" s="132"/>
      <c r="BR154" s="172"/>
      <c r="BS154" s="174"/>
      <c r="BT154" s="174"/>
      <c r="BU154" s="174"/>
      <c r="BV154" s="174"/>
      <c r="BW154" s="174"/>
      <c r="BX154" s="174"/>
      <c r="BY154" s="174"/>
      <c r="BZ154" s="174"/>
      <c r="CA154" s="174"/>
      <c r="CB154" s="174"/>
      <c r="CC154" s="174"/>
      <c r="CD154" s="174"/>
      <c r="CE154" s="175"/>
      <c r="CF154" s="26">
        <v>153</v>
      </c>
      <c r="CG154" s="136">
        <f t="shared" ca="1" si="399"/>
        <v>140</v>
      </c>
      <c r="CH154" s="289">
        <f t="shared" ca="1" si="400"/>
        <v>0</v>
      </c>
      <c r="CI154" s="290"/>
      <c r="CJ154" s="291">
        <f t="shared" ca="1" si="401"/>
        <v>0</v>
      </c>
      <c r="CK154" s="292"/>
      <c r="CL154" s="137">
        <f t="shared" ca="1" si="402"/>
        <v>0</v>
      </c>
      <c r="CM154" s="136">
        <f t="shared" ca="1" si="403"/>
        <v>0</v>
      </c>
      <c r="CN154" s="138">
        <f t="shared" ca="1" si="404"/>
        <v>0</v>
      </c>
      <c r="CO154" s="139">
        <f t="shared" ca="1" si="405"/>
        <v>0</v>
      </c>
      <c r="CP154" s="289">
        <f t="shared" ca="1" si="406"/>
        <v>0</v>
      </c>
      <c r="CQ154" s="290"/>
      <c r="CR154" s="241">
        <f t="shared" ca="1" si="407"/>
        <v>1</v>
      </c>
      <c r="CS154" s="140">
        <f t="shared" ca="1" si="408"/>
        <v>0</v>
      </c>
      <c r="CT154" s="256">
        <f t="shared" ca="1" si="342"/>
        <v>12</v>
      </c>
      <c r="CU154" s="141">
        <f t="shared" ca="1" si="409"/>
        <v>0</v>
      </c>
      <c r="CV154" s="142">
        <f t="shared" ca="1" si="410"/>
        <v>0</v>
      </c>
      <c r="CW154" s="143">
        <f t="shared" ca="1" si="411"/>
        <v>0</v>
      </c>
      <c r="CX154" s="143">
        <f t="shared" ca="1" si="343"/>
        <v>0</v>
      </c>
      <c r="CY154" s="257">
        <f t="shared" ca="1" si="412"/>
        <v>0</v>
      </c>
      <c r="CZ154" s="136">
        <f t="shared" ca="1" si="413"/>
        <v>0</v>
      </c>
      <c r="DA154" s="144">
        <f t="shared" ca="1" si="414"/>
        <v>0</v>
      </c>
      <c r="DB154" s="143">
        <f t="shared" ca="1" si="415"/>
        <v>0</v>
      </c>
      <c r="DC154" s="143">
        <f t="shared" ca="1" si="416"/>
        <v>0</v>
      </c>
      <c r="DD154" s="136">
        <f t="shared" ca="1" si="417"/>
        <v>0</v>
      </c>
      <c r="DE154" s="242">
        <f t="shared" ca="1" si="418"/>
        <v>0</v>
      </c>
      <c r="DF154" s="136">
        <f t="shared" ca="1" si="419"/>
        <v>0</v>
      </c>
      <c r="DG154" s="145">
        <f t="shared" ca="1" si="420"/>
        <v>0</v>
      </c>
      <c r="DH154" s="146">
        <f t="shared" ca="1" si="421"/>
        <v>0</v>
      </c>
      <c r="DI154" s="242">
        <f t="shared" ca="1" si="422"/>
        <v>0</v>
      </c>
      <c r="DJ154" s="147"/>
      <c r="DK154" s="148">
        <f t="shared" ca="1" si="423"/>
        <v>0</v>
      </c>
      <c r="DL154" s="148">
        <f t="shared" ca="1" si="424"/>
        <v>0</v>
      </c>
      <c r="DM154" s="149">
        <f t="shared" ca="1" si="425"/>
        <v>0</v>
      </c>
      <c r="DN154" s="150">
        <f t="shared" ca="1" si="426"/>
        <v>1</v>
      </c>
      <c r="DO154" s="147"/>
      <c r="DP154" s="151">
        <f t="shared" ca="1" si="427"/>
        <v>0</v>
      </c>
      <c r="DQ154" s="152">
        <f t="shared" ca="1" si="428"/>
        <v>0</v>
      </c>
      <c r="DR154" s="152">
        <f t="shared" ca="1" si="344"/>
        <v>0</v>
      </c>
      <c r="DS154" s="152" t="str">
        <f t="shared" ca="1" si="345"/>
        <v/>
      </c>
      <c r="DT154" s="152">
        <f t="shared" ca="1" si="346"/>
        <v>0</v>
      </c>
      <c r="DU154" s="152" t="str">
        <f t="shared" ca="1" si="347"/>
        <v/>
      </c>
      <c r="DV154" s="153"/>
      <c r="DW154" s="151">
        <f t="shared" ca="1" si="348"/>
        <v>0</v>
      </c>
      <c r="DX154" s="145">
        <f t="shared" ca="1" si="349"/>
        <v>0</v>
      </c>
      <c r="DY154" s="145">
        <f t="shared" ca="1" si="350"/>
        <v>0</v>
      </c>
      <c r="DZ154" s="145">
        <f t="shared" ca="1" si="351"/>
        <v>0</v>
      </c>
      <c r="EA154" s="145">
        <f t="shared" ca="1" si="352"/>
        <v>0</v>
      </c>
      <c r="EB154" s="145">
        <f t="shared" ca="1" si="353"/>
        <v>0</v>
      </c>
      <c r="EC154" s="145">
        <f t="shared" ca="1" si="354"/>
        <v>0</v>
      </c>
      <c r="ED154" s="145">
        <f t="shared" ca="1" si="355"/>
        <v>0</v>
      </c>
      <c r="EE154" s="145">
        <f t="shared" ca="1" si="356"/>
        <v>0</v>
      </c>
      <c r="EF154" s="145">
        <f t="shared" ca="1" si="357"/>
        <v>0</v>
      </c>
      <c r="EG154" s="145">
        <f t="shared" ca="1" si="358"/>
        <v>0</v>
      </c>
      <c r="EH154" s="145">
        <f t="shared" ca="1" si="359"/>
        <v>0</v>
      </c>
      <c r="EI154" s="152">
        <f t="shared" ca="1" si="429"/>
        <v>0</v>
      </c>
      <c r="EJ154" s="152">
        <f t="shared" ca="1" si="430"/>
        <v>0</v>
      </c>
      <c r="EK154" s="152">
        <f t="shared" ca="1" si="431"/>
        <v>0</v>
      </c>
      <c r="EL154" s="152">
        <f t="shared" ca="1" si="432"/>
        <v>0</v>
      </c>
      <c r="EM154" s="152">
        <f t="shared" ca="1" si="433"/>
        <v>0</v>
      </c>
      <c r="EN154" s="152">
        <f t="shared" ca="1" si="434"/>
        <v>0</v>
      </c>
      <c r="EO154" s="152">
        <f t="shared" ca="1" si="435"/>
        <v>0</v>
      </c>
      <c r="EP154" s="152">
        <f t="shared" ca="1" si="436"/>
        <v>0</v>
      </c>
      <c r="EQ154" s="152">
        <f t="shared" ca="1" si="437"/>
        <v>0</v>
      </c>
      <c r="ER154" s="152">
        <f t="shared" ca="1" si="438"/>
        <v>0</v>
      </c>
      <c r="ES154" s="152">
        <f t="shared" ca="1" si="439"/>
        <v>0</v>
      </c>
      <c r="ET154" s="152">
        <f t="shared" ca="1" si="440"/>
        <v>0</v>
      </c>
      <c r="EU154" s="154">
        <f t="shared" ca="1" si="360"/>
        <v>0</v>
      </c>
      <c r="EV154" s="152" t="str">
        <f t="shared" ca="1" si="361"/>
        <v/>
      </c>
      <c r="EW154" s="152" t="str">
        <f t="shared" ca="1" si="362"/>
        <v/>
      </c>
      <c r="EX154" s="152" t="str">
        <f t="shared" ca="1" si="363"/>
        <v/>
      </c>
      <c r="EY154" s="152" t="str">
        <f t="shared" ca="1" si="364"/>
        <v/>
      </c>
      <c r="EZ154" s="152" t="str">
        <f t="shared" ca="1" si="365"/>
        <v/>
      </c>
      <c r="FA154" s="152" t="str">
        <f t="shared" ca="1" si="366"/>
        <v/>
      </c>
      <c r="FB154" s="152" t="str">
        <f t="shared" ca="1" si="367"/>
        <v/>
      </c>
      <c r="FC154" s="152" t="str">
        <f t="shared" ca="1" si="368"/>
        <v/>
      </c>
      <c r="FD154" s="152" t="str">
        <f t="shared" ca="1" si="369"/>
        <v/>
      </c>
      <c r="FE154" s="152" t="str">
        <f t="shared" ca="1" si="370"/>
        <v/>
      </c>
      <c r="FF154" s="152" t="str">
        <f t="shared" ca="1" si="371"/>
        <v/>
      </c>
      <c r="FG154" s="152" t="str">
        <f t="shared" ca="1" si="372"/>
        <v/>
      </c>
      <c r="FH154" s="154">
        <f t="shared" ca="1" si="479"/>
        <v>0</v>
      </c>
      <c r="FI154" s="152">
        <f t="shared" ca="1" si="373"/>
        <v>0</v>
      </c>
      <c r="FJ154" s="153"/>
      <c r="FK154" s="152">
        <f t="shared" ca="1" si="441"/>
        <v>0</v>
      </c>
      <c r="FL154" s="152">
        <f t="shared" ca="1" si="442"/>
        <v>0</v>
      </c>
      <c r="FM154" s="152">
        <f t="shared" ca="1" si="443"/>
        <v>0</v>
      </c>
      <c r="FN154" s="152">
        <f t="shared" ca="1" si="444"/>
        <v>0</v>
      </c>
      <c r="FO154" s="153"/>
      <c r="FP154" s="158" t="str">
        <f t="shared" ca="1" si="445"/>
        <v/>
      </c>
      <c r="FQ154" s="243" t="str">
        <f t="shared" ca="1" si="446"/>
        <v/>
      </c>
      <c r="FR154" s="159" t="str">
        <f t="shared" ca="1" si="447"/>
        <v/>
      </c>
      <c r="FS154" s="160"/>
      <c r="FT154" s="161">
        <f t="shared" ca="1" si="448"/>
        <v>0</v>
      </c>
      <c r="FU154" s="162">
        <f t="shared" ca="1" si="449"/>
        <v>0</v>
      </c>
      <c r="FV154" s="162">
        <f t="shared" ca="1" si="450"/>
        <v>0</v>
      </c>
      <c r="FW154" s="162">
        <f t="shared" ca="1" si="451"/>
        <v>0</v>
      </c>
      <c r="FX154" s="162">
        <f t="shared" ca="1" si="452"/>
        <v>0</v>
      </c>
      <c r="FY154" s="162">
        <f t="shared" ca="1" si="453"/>
        <v>0</v>
      </c>
      <c r="FZ154" s="162">
        <f t="shared" ca="1" si="454"/>
        <v>0</v>
      </c>
      <c r="GA154" s="162">
        <f t="shared" ca="1" si="455"/>
        <v>0</v>
      </c>
      <c r="GB154" s="162">
        <f t="shared" ca="1" si="456"/>
        <v>0</v>
      </c>
      <c r="GC154" s="162">
        <f t="shared" ca="1" si="457"/>
        <v>0</v>
      </c>
      <c r="GD154" s="162">
        <f t="shared" ca="1" si="458"/>
        <v>0</v>
      </c>
      <c r="GE154" s="162">
        <f t="shared" ca="1" si="459"/>
        <v>0</v>
      </c>
      <c r="GF154" s="162">
        <f t="shared" ca="1" si="460"/>
        <v>0</v>
      </c>
      <c r="GG154" s="161">
        <f t="shared" ca="1" si="461"/>
        <v>0</v>
      </c>
      <c r="GH154" s="161">
        <f t="shared" ca="1" si="462"/>
        <v>0</v>
      </c>
      <c r="GI154" s="161">
        <f t="shared" ca="1" si="463"/>
        <v>0</v>
      </c>
      <c r="GJ154" s="161">
        <f t="shared" ca="1" si="464"/>
        <v>0</v>
      </c>
      <c r="GK154" s="161">
        <f t="shared" ca="1" si="465"/>
        <v>0</v>
      </c>
      <c r="GL154" s="157"/>
      <c r="GM154" s="163">
        <f t="shared" ca="1" si="374"/>
        <v>0</v>
      </c>
      <c r="GN154" s="163">
        <f t="shared" ca="1" si="375"/>
        <v>0</v>
      </c>
      <c r="GO154" s="163">
        <f t="shared" ca="1" si="376"/>
        <v>0</v>
      </c>
      <c r="GP154" s="163">
        <f t="shared" ca="1" si="377"/>
        <v>0</v>
      </c>
      <c r="GQ154" s="163">
        <f t="shared" ca="1" si="378"/>
        <v>0</v>
      </c>
      <c r="GR154" s="163">
        <f t="shared" ca="1" si="379"/>
        <v>0</v>
      </c>
      <c r="GS154" s="163">
        <f t="shared" ca="1" si="380"/>
        <v>0</v>
      </c>
      <c r="GT154" s="163">
        <f t="shared" ca="1" si="381"/>
        <v>0</v>
      </c>
      <c r="GU154" s="163">
        <f t="shared" ca="1" si="382"/>
        <v>0</v>
      </c>
      <c r="GV154" s="163">
        <f t="shared" ca="1" si="383"/>
        <v>0</v>
      </c>
      <c r="GW154" s="163">
        <f t="shared" ca="1" si="384"/>
        <v>0</v>
      </c>
      <c r="GX154" s="164">
        <f t="shared" ca="1" si="385"/>
        <v>0</v>
      </c>
      <c r="GY154" s="165">
        <f t="shared" ca="1" si="466"/>
        <v>0</v>
      </c>
      <c r="GZ154" s="165">
        <f t="shared" ca="1" si="467"/>
        <v>0</v>
      </c>
      <c r="HA154" s="166">
        <f t="shared" ca="1" si="468"/>
        <v>0</v>
      </c>
      <c r="HB154" s="245">
        <f t="shared" ca="1" si="469"/>
        <v>1</v>
      </c>
      <c r="HC154" s="166">
        <f t="shared" ca="1" si="470"/>
        <v>0</v>
      </c>
      <c r="HD154" s="167">
        <f t="shared" ca="1" si="386"/>
        <v>0</v>
      </c>
      <c r="HE154" s="168">
        <f t="shared" ca="1" si="387"/>
        <v>0</v>
      </c>
      <c r="HF154" s="169">
        <f t="shared" ca="1" si="388"/>
        <v>0</v>
      </c>
      <c r="HG154" s="170" t="str">
        <f t="shared" ca="1" si="471"/>
        <v/>
      </c>
      <c r="HH154" s="171">
        <f t="shared" ca="1" si="472"/>
        <v>0</v>
      </c>
      <c r="HI154" s="246" t="str">
        <f t="shared" ca="1" si="473"/>
        <v/>
      </c>
      <c r="HJ154" s="221">
        <f t="shared" ca="1" si="474"/>
        <v>0</v>
      </c>
      <c r="HK154" s="249">
        <f t="shared" ca="1" si="475"/>
        <v>1</v>
      </c>
      <c r="HL154" s="197">
        <f t="shared" ca="1" si="476"/>
        <v>0</v>
      </c>
      <c r="HN154" s="162" t="str">
        <f t="shared" ca="1" si="389"/>
        <v/>
      </c>
      <c r="HO154" s="161" t="str">
        <f t="shared" ca="1" si="389"/>
        <v/>
      </c>
      <c r="HP154" s="161" t="str">
        <f t="shared" ca="1" si="389"/>
        <v/>
      </c>
      <c r="HQ154" s="161" t="str">
        <f t="shared" ca="1" si="389"/>
        <v/>
      </c>
      <c r="HR154" s="161" t="str">
        <f t="shared" ca="1" si="389"/>
        <v/>
      </c>
      <c r="HS154" s="161" t="str">
        <f t="shared" ca="1" si="389"/>
        <v/>
      </c>
      <c r="HT154" s="161" t="str">
        <f t="shared" ca="1" si="390"/>
        <v/>
      </c>
      <c r="HU154" s="161" t="str">
        <f t="shared" ca="1" si="390"/>
        <v/>
      </c>
      <c r="HV154" s="161" t="str">
        <f t="shared" ca="1" si="390"/>
        <v/>
      </c>
      <c r="HW154" s="161" t="str">
        <f t="shared" ca="1" si="390"/>
        <v/>
      </c>
      <c r="HX154" s="161" t="str">
        <f t="shared" ca="1" si="390"/>
        <v/>
      </c>
      <c r="HY154" s="161" t="str">
        <f t="shared" ca="1" si="390"/>
        <v/>
      </c>
      <c r="HZ154" s="161">
        <f t="shared" ca="1" si="477"/>
        <v>0</v>
      </c>
      <c r="IA154" s="244">
        <f t="shared" ca="1" si="478"/>
        <v>0</v>
      </c>
    </row>
    <row r="155" spans="2:235">
      <c r="B155" s="129">
        <v>141</v>
      </c>
      <c r="C155" s="287"/>
      <c r="D155" s="288"/>
      <c r="E155" s="293"/>
      <c r="F155" s="294"/>
      <c r="G155" s="18"/>
      <c r="H155" s="3"/>
      <c r="I155" s="3"/>
      <c r="J155" s="4"/>
      <c r="K155" s="287"/>
      <c r="L155" s="288"/>
      <c r="M155" s="208"/>
      <c r="N155" s="19"/>
      <c r="O155" s="11"/>
      <c r="P155" s="19"/>
      <c r="Q155" s="11"/>
      <c r="R155" s="3"/>
      <c r="S155" s="5"/>
      <c r="T155" s="6"/>
      <c r="U155" s="1"/>
      <c r="V155" s="8"/>
      <c r="W155" s="2"/>
      <c r="X155" s="8"/>
      <c r="Y155" s="9"/>
      <c r="Z155" s="10"/>
      <c r="AA155" s="9"/>
      <c r="AB155" s="10"/>
      <c r="AC155" s="9"/>
      <c r="AD155" s="10"/>
      <c r="AE155" s="9"/>
      <c r="AF155" s="10"/>
      <c r="AG155" s="9"/>
      <c r="AH155" s="10"/>
      <c r="AI155" s="9"/>
      <c r="AJ155" s="15"/>
      <c r="AK155" s="16"/>
      <c r="AL155" s="15"/>
      <c r="AM155" s="16"/>
      <c r="AN155" s="15"/>
      <c r="AO155" s="16"/>
      <c r="AP155" s="15"/>
      <c r="AQ155" s="16"/>
      <c r="AR155" s="15"/>
      <c r="AS155" s="16"/>
      <c r="AT155" s="15"/>
      <c r="AU155" s="16"/>
      <c r="AV155" s="216"/>
      <c r="AW155" s="210"/>
      <c r="AX155" s="12"/>
      <c r="AY155" s="19"/>
      <c r="AZ155" s="226"/>
      <c r="BA155" s="211"/>
      <c r="BB155" s="214" t="str">
        <f t="shared" ca="1" si="341"/>
        <v/>
      </c>
      <c r="BC155" s="209"/>
      <c r="BD155" s="209"/>
      <c r="BE155" s="130">
        <f t="shared" ca="1" si="391"/>
        <v>0</v>
      </c>
      <c r="BF155" s="131"/>
      <c r="BG155" s="132" t="str">
        <f t="shared" ca="1" si="392"/>
        <v>○</v>
      </c>
      <c r="BH155" s="132" t="str">
        <f t="shared" ca="1" si="393"/>
        <v/>
      </c>
      <c r="BI155" s="132"/>
      <c r="BJ155" s="132" t="str">
        <f t="shared" ca="1" si="394"/>
        <v/>
      </c>
      <c r="BK155" s="132" t="str">
        <f t="shared" ca="1" si="395"/>
        <v>○</v>
      </c>
      <c r="BL155" s="132"/>
      <c r="BM155" s="132"/>
      <c r="BN155" s="132" t="str">
        <f t="shared" ca="1" si="396"/>
        <v/>
      </c>
      <c r="BO155" s="132" t="str">
        <f t="shared" ca="1" si="397"/>
        <v>○</v>
      </c>
      <c r="BP155" s="132" t="str">
        <f t="shared" ca="1" si="398"/>
        <v/>
      </c>
      <c r="BQ155" s="132"/>
      <c r="BR155" s="172"/>
      <c r="BS155" s="174"/>
      <c r="BT155" s="174"/>
      <c r="BU155" s="174"/>
      <c r="BV155" s="174"/>
      <c r="BW155" s="174"/>
      <c r="BX155" s="174"/>
      <c r="BY155" s="174"/>
      <c r="BZ155" s="174"/>
      <c r="CA155" s="174"/>
      <c r="CB155" s="174"/>
      <c r="CC155" s="174"/>
      <c r="CD155" s="174"/>
      <c r="CE155" s="175"/>
      <c r="CF155" s="26">
        <v>154</v>
      </c>
      <c r="CG155" s="136">
        <f t="shared" ca="1" si="399"/>
        <v>141</v>
      </c>
      <c r="CH155" s="289">
        <f t="shared" ca="1" si="400"/>
        <v>0</v>
      </c>
      <c r="CI155" s="290"/>
      <c r="CJ155" s="291">
        <f t="shared" ca="1" si="401"/>
        <v>0</v>
      </c>
      <c r="CK155" s="292"/>
      <c r="CL155" s="137">
        <f t="shared" ca="1" si="402"/>
        <v>0</v>
      </c>
      <c r="CM155" s="136">
        <f t="shared" ca="1" si="403"/>
        <v>0</v>
      </c>
      <c r="CN155" s="138">
        <f t="shared" ca="1" si="404"/>
        <v>0</v>
      </c>
      <c r="CO155" s="139">
        <f t="shared" ca="1" si="405"/>
        <v>0</v>
      </c>
      <c r="CP155" s="289">
        <f t="shared" ca="1" si="406"/>
        <v>0</v>
      </c>
      <c r="CQ155" s="290"/>
      <c r="CR155" s="241">
        <f t="shared" ca="1" si="407"/>
        <v>1</v>
      </c>
      <c r="CS155" s="140">
        <f t="shared" ca="1" si="408"/>
        <v>0</v>
      </c>
      <c r="CT155" s="256">
        <f t="shared" ca="1" si="342"/>
        <v>12</v>
      </c>
      <c r="CU155" s="141">
        <f t="shared" ca="1" si="409"/>
        <v>0</v>
      </c>
      <c r="CV155" s="142">
        <f t="shared" ca="1" si="410"/>
        <v>0</v>
      </c>
      <c r="CW155" s="143">
        <f t="shared" ca="1" si="411"/>
        <v>0</v>
      </c>
      <c r="CX155" s="143">
        <f t="shared" ca="1" si="343"/>
        <v>0</v>
      </c>
      <c r="CY155" s="257">
        <f t="shared" ca="1" si="412"/>
        <v>0</v>
      </c>
      <c r="CZ155" s="136">
        <f t="shared" ca="1" si="413"/>
        <v>0</v>
      </c>
      <c r="DA155" s="144">
        <f t="shared" ca="1" si="414"/>
        <v>0</v>
      </c>
      <c r="DB155" s="143">
        <f t="shared" ca="1" si="415"/>
        <v>0</v>
      </c>
      <c r="DC155" s="143">
        <f t="shared" ca="1" si="416"/>
        <v>0</v>
      </c>
      <c r="DD155" s="136">
        <f t="shared" ca="1" si="417"/>
        <v>0</v>
      </c>
      <c r="DE155" s="242">
        <f t="shared" ca="1" si="418"/>
        <v>0</v>
      </c>
      <c r="DF155" s="136">
        <f t="shared" ca="1" si="419"/>
        <v>0</v>
      </c>
      <c r="DG155" s="145">
        <f t="shared" ca="1" si="420"/>
        <v>0</v>
      </c>
      <c r="DH155" s="146">
        <f t="shared" ca="1" si="421"/>
        <v>0</v>
      </c>
      <c r="DI155" s="242">
        <f t="shared" ca="1" si="422"/>
        <v>0</v>
      </c>
      <c r="DJ155" s="147"/>
      <c r="DK155" s="148">
        <f t="shared" ca="1" si="423"/>
        <v>0</v>
      </c>
      <c r="DL155" s="148">
        <f t="shared" ca="1" si="424"/>
        <v>0</v>
      </c>
      <c r="DM155" s="149">
        <f t="shared" ca="1" si="425"/>
        <v>0</v>
      </c>
      <c r="DN155" s="150">
        <f t="shared" ca="1" si="426"/>
        <v>1</v>
      </c>
      <c r="DO155" s="147"/>
      <c r="DP155" s="151">
        <f t="shared" ca="1" si="427"/>
        <v>0</v>
      </c>
      <c r="DQ155" s="152">
        <f t="shared" ca="1" si="428"/>
        <v>0</v>
      </c>
      <c r="DR155" s="152">
        <f t="shared" ca="1" si="344"/>
        <v>0</v>
      </c>
      <c r="DS155" s="152" t="str">
        <f t="shared" ca="1" si="345"/>
        <v/>
      </c>
      <c r="DT155" s="152">
        <f t="shared" ca="1" si="346"/>
        <v>0</v>
      </c>
      <c r="DU155" s="152" t="str">
        <f t="shared" ca="1" si="347"/>
        <v/>
      </c>
      <c r="DV155" s="153"/>
      <c r="DW155" s="151">
        <f t="shared" ca="1" si="348"/>
        <v>0</v>
      </c>
      <c r="DX155" s="145">
        <f t="shared" ca="1" si="349"/>
        <v>0</v>
      </c>
      <c r="DY155" s="145">
        <f t="shared" ca="1" si="350"/>
        <v>0</v>
      </c>
      <c r="DZ155" s="145">
        <f t="shared" ca="1" si="351"/>
        <v>0</v>
      </c>
      <c r="EA155" s="145">
        <f t="shared" ca="1" si="352"/>
        <v>0</v>
      </c>
      <c r="EB155" s="145">
        <f t="shared" ca="1" si="353"/>
        <v>0</v>
      </c>
      <c r="EC155" s="145">
        <f t="shared" ca="1" si="354"/>
        <v>0</v>
      </c>
      <c r="ED155" s="145">
        <f t="shared" ca="1" si="355"/>
        <v>0</v>
      </c>
      <c r="EE155" s="145">
        <f t="shared" ca="1" si="356"/>
        <v>0</v>
      </c>
      <c r="EF155" s="145">
        <f t="shared" ca="1" si="357"/>
        <v>0</v>
      </c>
      <c r="EG155" s="145">
        <f t="shared" ca="1" si="358"/>
        <v>0</v>
      </c>
      <c r="EH155" s="145">
        <f t="shared" ca="1" si="359"/>
        <v>0</v>
      </c>
      <c r="EI155" s="152">
        <f t="shared" ca="1" si="429"/>
        <v>0</v>
      </c>
      <c r="EJ155" s="152">
        <f t="shared" ca="1" si="430"/>
        <v>0</v>
      </c>
      <c r="EK155" s="152">
        <f t="shared" ca="1" si="431"/>
        <v>0</v>
      </c>
      <c r="EL155" s="152">
        <f t="shared" ca="1" si="432"/>
        <v>0</v>
      </c>
      <c r="EM155" s="152">
        <f t="shared" ca="1" si="433"/>
        <v>0</v>
      </c>
      <c r="EN155" s="152">
        <f t="shared" ca="1" si="434"/>
        <v>0</v>
      </c>
      <c r="EO155" s="152">
        <f t="shared" ca="1" si="435"/>
        <v>0</v>
      </c>
      <c r="EP155" s="152">
        <f t="shared" ca="1" si="436"/>
        <v>0</v>
      </c>
      <c r="EQ155" s="152">
        <f t="shared" ca="1" si="437"/>
        <v>0</v>
      </c>
      <c r="ER155" s="152">
        <f t="shared" ca="1" si="438"/>
        <v>0</v>
      </c>
      <c r="ES155" s="152">
        <f t="shared" ca="1" si="439"/>
        <v>0</v>
      </c>
      <c r="ET155" s="152">
        <f t="shared" ca="1" si="440"/>
        <v>0</v>
      </c>
      <c r="EU155" s="154">
        <f t="shared" ca="1" si="360"/>
        <v>0</v>
      </c>
      <c r="EV155" s="152" t="str">
        <f t="shared" ca="1" si="361"/>
        <v/>
      </c>
      <c r="EW155" s="152" t="str">
        <f t="shared" ca="1" si="362"/>
        <v/>
      </c>
      <c r="EX155" s="152" t="str">
        <f t="shared" ca="1" si="363"/>
        <v/>
      </c>
      <c r="EY155" s="152" t="str">
        <f t="shared" ca="1" si="364"/>
        <v/>
      </c>
      <c r="EZ155" s="152" t="str">
        <f t="shared" ca="1" si="365"/>
        <v/>
      </c>
      <c r="FA155" s="152" t="str">
        <f t="shared" ca="1" si="366"/>
        <v/>
      </c>
      <c r="FB155" s="152" t="str">
        <f t="shared" ca="1" si="367"/>
        <v/>
      </c>
      <c r="FC155" s="152" t="str">
        <f t="shared" ca="1" si="368"/>
        <v/>
      </c>
      <c r="FD155" s="152" t="str">
        <f t="shared" ca="1" si="369"/>
        <v/>
      </c>
      <c r="FE155" s="152" t="str">
        <f t="shared" ca="1" si="370"/>
        <v/>
      </c>
      <c r="FF155" s="152" t="str">
        <f t="shared" ca="1" si="371"/>
        <v/>
      </c>
      <c r="FG155" s="152" t="str">
        <f t="shared" ca="1" si="372"/>
        <v/>
      </c>
      <c r="FH155" s="154">
        <f t="shared" ca="1" si="479"/>
        <v>0</v>
      </c>
      <c r="FI155" s="152">
        <f t="shared" ca="1" si="373"/>
        <v>0</v>
      </c>
      <c r="FJ155" s="153"/>
      <c r="FK155" s="152">
        <f t="shared" ca="1" si="441"/>
        <v>0</v>
      </c>
      <c r="FL155" s="152">
        <f t="shared" ca="1" si="442"/>
        <v>0</v>
      </c>
      <c r="FM155" s="152">
        <f t="shared" ca="1" si="443"/>
        <v>0</v>
      </c>
      <c r="FN155" s="152">
        <f t="shared" ca="1" si="444"/>
        <v>0</v>
      </c>
      <c r="FO155" s="153"/>
      <c r="FP155" s="158" t="str">
        <f t="shared" ca="1" si="445"/>
        <v/>
      </c>
      <c r="FQ155" s="243" t="str">
        <f t="shared" ca="1" si="446"/>
        <v/>
      </c>
      <c r="FR155" s="159" t="str">
        <f t="shared" ca="1" si="447"/>
        <v/>
      </c>
      <c r="FS155" s="160"/>
      <c r="FT155" s="161">
        <f t="shared" ca="1" si="448"/>
        <v>0</v>
      </c>
      <c r="FU155" s="162">
        <f t="shared" ca="1" si="449"/>
        <v>0</v>
      </c>
      <c r="FV155" s="162">
        <f t="shared" ca="1" si="450"/>
        <v>0</v>
      </c>
      <c r="FW155" s="162">
        <f t="shared" ca="1" si="451"/>
        <v>0</v>
      </c>
      <c r="FX155" s="162">
        <f t="shared" ca="1" si="452"/>
        <v>0</v>
      </c>
      <c r="FY155" s="162">
        <f t="shared" ca="1" si="453"/>
        <v>0</v>
      </c>
      <c r="FZ155" s="162">
        <f t="shared" ca="1" si="454"/>
        <v>0</v>
      </c>
      <c r="GA155" s="162">
        <f t="shared" ca="1" si="455"/>
        <v>0</v>
      </c>
      <c r="GB155" s="162">
        <f t="shared" ca="1" si="456"/>
        <v>0</v>
      </c>
      <c r="GC155" s="162">
        <f t="shared" ca="1" si="457"/>
        <v>0</v>
      </c>
      <c r="GD155" s="162">
        <f t="shared" ca="1" si="458"/>
        <v>0</v>
      </c>
      <c r="GE155" s="162">
        <f t="shared" ca="1" si="459"/>
        <v>0</v>
      </c>
      <c r="GF155" s="162">
        <f t="shared" ca="1" si="460"/>
        <v>0</v>
      </c>
      <c r="GG155" s="161">
        <f t="shared" ca="1" si="461"/>
        <v>0</v>
      </c>
      <c r="GH155" s="161">
        <f t="shared" ca="1" si="462"/>
        <v>0</v>
      </c>
      <c r="GI155" s="161">
        <f t="shared" ca="1" si="463"/>
        <v>0</v>
      </c>
      <c r="GJ155" s="161">
        <f t="shared" ca="1" si="464"/>
        <v>0</v>
      </c>
      <c r="GK155" s="161">
        <f t="shared" ca="1" si="465"/>
        <v>0</v>
      </c>
      <c r="GL155" s="157"/>
      <c r="GM155" s="163">
        <f t="shared" ca="1" si="374"/>
        <v>0</v>
      </c>
      <c r="GN155" s="163">
        <f t="shared" ca="1" si="375"/>
        <v>0</v>
      </c>
      <c r="GO155" s="163">
        <f t="shared" ca="1" si="376"/>
        <v>0</v>
      </c>
      <c r="GP155" s="163">
        <f t="shared" ca="1" si="377"/>
        <v>0</v>
      </c>
      <c r="GQ155" s="163">
        <f t="shared" ca="1" si="378"/>
        <v>0</v>
      </c>
      <c r="GR155" s="163">
        <f t="shared" ca="1" si="379"/>
        <v>0</v>
      </c>
      <c r="GS155" s="163">
        <f t="shared" ca="1" si="380"/>
        <v>0</v>
      </c>
      <c r="GT155" s="163">
        <f t="shared" ca="1" si="381"/>
        <v>0</v>
      </c>
      <c r="GU155" s="163">
        <f t="shared" ca="1" si="382"/>
        <v>0</v>
      </c>
      <c r="GV155" s="163">
        <f t="shared" ca="1" si="383"/>
        <v>0</v>
      </c>
      <c r="GW155" s="163">
        <f t="shared" ca="1" si="384"/>
        <v>0</v>
      </c>
      <c r="GX155" s="164">
        <f t="shared" ca="1" si="385"/>
        <v>0</v>
      </c>
      <c r="GY155" s="165">
        <f t="shared" ca="1" si="466"/>
        <v>0</v>
      </c>
      <c r="GZ155" s="165">
        <f t="shared" ca="1" si="467"/>
        <v>0</v>
      </c>
      <c r="HA155" s="166">
        <f t="shared" ca="1" si="468"/>
        <v>0</v>
      </c>
      <c r="HB155" s="245">
        <f t="shared" ca="1" si="469"/>
        <v>1</v>
      </c>
      <c r="HC155" s="166">
        <f t="shared" ca="1" si="470"/>
        <v>0</v>
      </c>
      <c r="HD155" s="167">
        <f t="shared" ca="1" si="386"/>
        <v>0</v>
      </c>
      <c r="HE155" s="168">
        <f t="shared" ca="1" si="387"/>
        <v>0</v>
      </c>
      <c r="HF155" s="169">
        <f t="shared" ca="1" si="388"/>
        <v>0</v>
      </c>
      <c r="HG155" s="170" t="str">
        <f t="shared" ca="1" si="471"/>
        <v/>
      </c>
      <c r="HH155" s="171">
        <f t="shared" ca="1" si="472"/>
        <v>0</v>
      </c>
      <c r="HI155" s="246" t="str">
        <f t="shared" ca="1" si="473"/>
        <v/>
      </c>
      <c r="HJ155" s="221">
        <f t="shared" ca="1" si="474"/>
        <v>0</v>
      </c>
      <c r="HK155" s="249">
        <f t="shared" ca="1" si="475"/>
        <v>1</v>
      </c>
      <c r="HL155" s="197">
        <f t="shared" ca="1" si="476"/>
        <v>0</v>
      </c>
      <c r="HN155" s="162" t="str">
        <f t="shared" ca="1" si="389"/>
        <v/>
      </c>
      <c r="HO155" s="161" t="str">
        <f t="shared" ca="1" si="389"/>
        <v/>
      </c>
      <c r="HP155" s="161" t="str">
        <f t="shared" ca="1" si="389"/>
        <v/>
      </c>
      <c r="HQ155" s="161" t="str">
        <f t="shared" ca="1" si="389"/>
        <v/>
      </c>
      <c r="HR155" s="161" t="str">
        <f t="shared" ca="1" si="389"/>
        <v/>
      </c>
      <c r="HS155" s="161" t="str">
        <f t="shared" ca="1" si="389"/>
        <v/>
      </c>
      <c r="HT155" s="161" t="str">
        <f t="shared" ca="1" si="390"/>
        <v/>
      </c>
      <c r="HU155" s="161" t="str">
        <f t="shared" ca="1" si="390"/>
        <v/>
      </c>
      <c r="HV155" s="161" t="str">
        <f t="shared" ca="1" si="390"/>
        <v/>
      </c>
      <c r="HW155" s="161" t="str">
        <f t="shared" ca="1" si="390"/>
        <v/>
      </c>
      <c r="HX155" s="161" t="str">
        <f t="shared" ca="1" si="390"/>
        <v/>
      </c>
      <c r="HY155" s="161" t="str">
        <f t="shared" ca="1" si="390"/>
        <v/>
      </c>
      <c r="HZ155" s="161">
        <f t="shared" ca="1" si="477"/>
        <v>0</v>
      </c>
      <c r="IA155" s="244">
        <f t="shared" ca="1" si="478"/>
        <v>0</v>
      </c>
    </row>
    <row r="156" spans="2:235">
      <c r="B156" s="129">
        <v>142</v>
      </c>
      <c r="C156" s="287"/>
      <c r="D156" s="288"/>
      <c r="E156" s="293"/>
      <c r="F156" s="294"/>
      <c r="G156" s="18"/>
      <c r="H156" s="3"/>
      <c r="I156" s="3"/>
      <c r="J156" s="4"/>
      <c r="K156" s="287"/>
      <c r="L156" s="288"/>
      <c r="M156" s="208"/>
      <c r="N156" s="19"/>
      <c r="O156" s="11"/>
      <c r="P156" s="19"/>
      <c r="Q156" s="11"/>
      <c r="R156" s="3"/>
      <c r="S156" s="5"/>
      <c r="T156" s="6"/>
      <c r="U156" s="1"/>
      <c r="V156" s="8"/>
      <c r="W156" s="2"/>
      <c r="X156" s="8"/>
      <c r="Y156" s="9"/>
      <c r="Z156" s="10"/>
      <c r="AA156" s="9"/>
      <c r="AB156" s="10"/>
      <c r="AC156" s="9"/>
      <c r="AD156" s="10"/>
      <c r="AE156" s="9"/>
      <c r="AF156" s="10"/>
      <c r="AG156" s="9"/>
      <c r="AH156" s="10"/>
      <c r="AI156" s="9"/>
      <c r="AJ156" s="15"/>
      <c r="AK156" s="16"/>
      <c r="AL156" s="15"/>
      <c r="AM156" s="16"/>
      <c r="AN156" s="15"/>
      <c r="AO156" s="16"/>
      <c r="AP156" s="15"/>
      <c r="AQ156" s="16"/>
      <c r="AR156" s="15"/>
      <c r="AS156" s="16"/>
      <c r="AT156" s="15"/>
      <c r="AU156" s="16"/>
      <c r="AV156" s="216"/>
      <c r="AW156" s="210"/>
      <c r="AX156" s="12"/>
      <c r="AY156" s="19"/>
      <c r="AZ156" s="226"/>
      <c r="BA156" s="211"/>
      <c r="BB156" s="214" t="str">
        <f t="shared" ca="1" si="341"/>
        <v/>
      </c>
      <c r="BC156" s="209"/>
      <c r="BD156" s="209"/>
      <c r="BE156" s="130">
        <f t="shared" ca="1" si="391"/>
        <v>0</v>
      </c>
      <c r="BF156" s="131"/>
      <c r="BG156" s="132" t="str">
        <f t="shared" ca="1" si="392"/>
        <v>○</v>
      </c>
      <c r="BH156" s="132" t="str">
        <f t="shared" ca="1" si="393"/>
        <v/>
      </c>
      <c r="BI156" s="132"/>
      <c r="BJ156" s="132" t="str">
        <f t="shared" ca="1" si="394"/>
        <v/>
      </c>
      <c r="BK156" s="132" t="str">
        <f t="shared" ca="1" si="395"/>
        <v>○</v>
      </c>
      <c r="BL156" s="132"/>
      <c r="BM156" s="132"/>
      <c r="BN156" s="132" t="str">
        <f t="shared" ca="1" si="396"/>
        <v/>
      </c>
      <c r="BO156" s="132" t="str">
        <f t="shared" ca="1" si="397"/>
        <v>○</v>
      </c>
      <c r="BP156" s="132" t="str">
        <f t="shared" ca="1" si="398"/>
        <v/>
      </c>
      <c r="BQ156" s="132"/>
      <c r="BR156" s="172"/>
      <c r="BS156" s="174"/>
      <c r="BT156" s="174"/>
      <c r="BU156" s="174"/>
      <c r="BV156" s="174"/>
      <c r="BW156" s="174"/>
      <c r="BX156" s="174"/>
      <c r="BY156" s="174"/>
      <c r="BZ156" s="174"/>
      <c r="CA156" s="174"/>
      <c r="CB156" s="174"/>
      <c r="CC156" s="174"/>
      <c r="CD156" s="174"/>
      <c r="CE156" s="175"/>
      <c r="CF156" s="26">
        <v>155</v>
      </c>
      <c r="CG156" s="136">
        <f t="shared" ca="1" si="399"/>
        <v>142</v>
      </c>
      <c r="CH156" s="289">
        <f t="shared" ca="1" si="400"/>
        <v>0</v>
      </c>
      <c r="CI156" s="290"/>
      <c r="CJ156" s="291">
        <f t="shared" ca="1" si="401"/>
        <v>0</v>
      </c>
      <c r="CK156" s="292"/>
      <c r="CL156" s="137">
        <f t="shared" ca="1" si="402"/>
        <v>0</v>
      </c>
      <c r="CM156" s="136">
        <f t="shared" ca="1" si="403"/>
        <v>0</v>
      </c>
      <c r="CN156" s="138">
        <f t="shared" ca="1" si="404"/>
        <v>0</v>
      </c>
      <c r="CO156" s="139">
        <f t="shared" ca="1" si="405"/>
        <v>0</v>
      </c>
      <c r="CP156" s="289">
        <f t="shared" ca="1" si="406"/>
        <v>0</v>
      </c>
      <c r="CQ156" s="290"/>
      <c r="CR156" s="241">
        <f t="shared" ca="1" si="407"/>
        <v>1</v>
      </c>
      <c r="CS156" s="140">
        <f t="shared" ca="1" si="408"/>
        <v>0</v>
      </c>
      <c r="CT156" s="256">
        <f t="shared" ca="1" si="342"/>
        <v>12</v>
      </c>
      <c r="CU156" s="141">
        <f t="shared" ca="1" si="409"/>
        <v>0</v>
      </c>
      <c r="CV156" s="142">
        <f t="shared" ca="1" si="410"/>
        <v>0</v>
      </c>
      <c r="CW156" s="143">
        <f t="shared" ca="1" si="411"/>
        <v>0</v>
      </c>
      <c r="CX156" s="143">
        <f t="shared" ca="1" si="343"/>
        <v>0</v>
      </c>
      <c r="CY156" s="257">
        <f t="shared" ca="1" si="412"/>
        <v>0</v>
      </c>
      <c r="CZ156" s="136">
        <f t="shared" ca="1" si="413"/>
        <v>0</v>
      </c>
      <c r="DA156" s="144">
        <f t="shared" ca="1" si="414"/>
        <v>0</v>
      </c>
      <c r="DB156" s="143">
        <f t="shared" ca="1" si="415"/>
        <v>0</v>
      </c>
      <c r="DC156" s="143">
        <f t="shared" ca="1" si="416"/>
        <v>0</v>
      </c>
      <c r="DD156" s="136">
        <f t="shared" ca="1" si="417"/>
        <v>0</v>
      </c>
      <c r="DE156" s="242">
        <f t="shared" ca="1" si="418"/>
        <v>0</v>
      </c>
      <c r="DF156" s="136">
        <f t="shared" ca="1" si="419"/>
        <v>0</v>
      </c>
      <c r="DG156" s="145">
        <f t="shared" ca="1" si="420"/>
        <v>0</v>
      </c>
      <c r="DH156" s="146">
        <f t="shared" ca="1" si="421"/>
        <v>0</v>
      </c>
      <c r="DI156" s="242">
        <f t="shared" ca="1" si="422"/>
        <v>0</v>
      </c>
      <c r="DJ156" s="147"/>
      <c r="DK156" s="148">
        <f t="shared" ca="1" si="423"/>
        <v>0</v>
      </c>
      <c r="DL156" s="148">
        <f t="shared" ca="1" si="424"/>
        <v>0</v>
      </c>
      <c r="DM156" s="149">
        <f t="shared" ca="1" si="425"/>
        <v>0</v>
      </c>
      <c r="DN156" s="150">
        <f t="shared" ca="1" si="426"/>
        <v>1</v>
      </c>
      <c r="DO156" s="147"/>
      <c r="DP156" s="151">
        <f t="shared" ca="1" si="427"/>
        <v>0</v>
      </c>
      <c r="DQ156" s="152">
        <f t="shared" ca="1" si="428"/>
        <v>0</v>
      </c>
      <c r="DR156" s="152">
        <f t="shared" ca="1" si="344"/>
        <v>0</v>
      </c>
      <c r="DS156" s="152" t="str">
        <f t="shared" ca="1" si="345"/>
        <v/>
      </c>
      <c r="DT156" s="152">
        <f t="shared" ca="1" si="346"/>
        <v>0</v>
      </c>
      <c r="DU156" s="152" t="str">
        <f t="shared" ca="1" si="347"/>
        <v/>
      </c>
      <c r="DV156" s="153"/>
      <c r="DW156" s="151">
        <f t="shared" ca="1" si="348"/>
        <v>0</v>
      </c>
      <c r="DX156" s="145">
        <f t="shared" ca="1" si="349"/>
        <v>0</v>
      </c>
      <c r="DY156" s="145">
        <f t="shared" ca="1" si="350"/>
        <v>0</v>
      </c>
      <c r="DZ156" s="145">
        <f t="shared" ca="1" si="351"/>
        <v>0</v>
      </c>
      <c r="EA156" s="145">
        <f t="shared" ca="1" si="352"/>
        <v>0</v>
      </c>
      <c r="EB156" s="145">
        <f t="shared" ca="1" si="353"/>
        <v>0</v>
      </c>
      <c r="EC156" s="145">
        <f t="shared" ca="1" si="354"/>
        <v>0</v>
      </c>
      <c r="ED156" s="145">
        <f t="shared" ca="1" si="355"/>
        <v>0</v>
      </c>
      <c r="EE156" s="145">
        <f t="shared" ca="1" si="356"/>
        <v>0</v>
      </c>
      <c r="EF156" s="145">
        <f t="shared" ca="1" si="357"/>
        <v>0</v>
      </c>
      <c r="EG156" s="145">
        <f t="shared" ca="1" si="358"/>
        <v>0</v>
      </c>
      <c r="EH156" s="145">
        <f t="shared" ca="1" si="359"/>
        <v>0</v>
      </c>
      <c r="EI156" s="152">
        <f t="shared" ca="1" si="429"/>
        <v>0</v>
      </c>
      <c r="EJ156" s="152">
        <f t="shared" ca="1" si="430"/>
        <v>0</v>
      </c>
      <c r="EK156" s="152">
        <f t="shared" ca="1" si="431"/>
        <v>0</v>
      </c>
      <c r="EL156" s="152">
        <f t="shared" ca="1" si="432"/>
        <v>0</v>
      </c>
      <c r="EM156" s="152">
        <f t="shared" ca="1" si="433"/>
        <v>0</v>
      </c>
      <c r="EN156" s="152">
        <f t="shared" ca="1" si="434"/>
        <v>0</v>
      </c>
      <c r="EO156" s="152">
        <f t="shared" ca="1" si="435"/>
        <v>0</v>
      </c>
      <c r="EP156" s="152">
        <f t="shared" ca="1" si="436"/>
        <v>0</v>
      </c>
      <c r="EQ156" s="152">
        <f t="shared" ca="1" si="437"/>
        <v>0</v>
      </c>
      <c r="ER156" s="152">
        <f t="shared" ca="1" si="438"/>
        <v>0</v>
      </c>
      <c r="ES156" s="152">
        <f t="shared" ca="1" si="439"/>
        <v>0</v>
      </c>
      <c r="ET156" s="152">
        <f t="shared" ca="1" si="440"/>
        <v>0</v>
      </c>
      <c r="EU156" s="154">
        <f t="shared" ca="1" si="360"/>
        <v>0</v>
      </c>
      <c r="EV156" s="152" t="str">
        <f t="shared" ca="1" si="361"/>
        <v/>
      </c>
      <c r="EW156" s="152" t="str">
        <f t="shared" ca="1" si="362"/>
        <v/>
      </c>
      <c r="EX156" s="152" t="str">
        <f t="shared" ca="1" si="363"/>
        <v/>
      </c>
      <c r="EY156" s="152" t="str">
        <f t="shared" ca="1" si="364"/>
        <v/>
      </c>
      <c r="EZ156" s="152" t="str">
        <f t="shared" ca="1" si="365"/>
        <v/>
      </c>
      <c r="FA156" s="152" t="str">
        <f t="shared" ca="1" si="366"/>
        <v/>
      </c>
      <c r="FB156" s="152" t="str">
        <f t="shared" ca="1" si="367"/>
        <v/>
      </c>
      <c r="FC156" s="152" t="str">
        <f t="shared" ca="1" si="368"/>
        <v/>
      </c>
      <c r="FD156" s="152" t="str">
        <f t="shared" ca="1" si="369"/>
        <v/>
      </c>
      <c r="FE156" s="152" t="str">
        <f t="shared" ca="1" si="370"/>
        <v/>
      </c>
      <c r="FF156" s="152" t="str">
        <f t="shared" ca="1" si="371"/>
        <v/>
      </c>
      <c r="FG156" s="152" t="str">
        <f t="shared" ca="1" si="372"/>
        <v/>
      </c>
      <c r="FH156" s="154">
        <f t="shared" ca="1" si="479"/>
        <v>0</v>
      </c>
      <c r="FI156" s="152">
        <f t="shared" ca="1" si="373"/>
        <v>0</v>
      </c>
      <c r="FJ156" s="153"/>
      <c r="FK156" s="152">
        <f t="shared" ca="1" si="441"/>
        <v>0</v>
      </c>
      <c r="FL156" s="152">
        <f t="shared" ca="1" si="442"/>
        <v>0</v>
      </c>
      <c r="FM156" s="152">
        <f t="shared" ca="1" si="443"/>
        <v>0</v>
      </c>
      <c r="FN156" s="152">
        <f t="shared" ca="1" si="444"/>
        <v>0</v>
      </c>
      <c r="FO156" s="153"/>
      <c r="FP156" s="158" t="str">
        <f t="shared" ca="1" si="445"/>
        <v/>
      </c>
      <c r="FQ156" s="243" t="str">
        <f t="shared" ca="1" si="446"/>
        <v/>
      </c>
      <c r="FR156" s="159" t="str">
        <f t="shared" ca="1" si="447"/>
        <v/>
      </c>
      <c r="FS156" s="160"/>
      <c r="FT156" s="161">
        <f t="shared" ca="1" si="448"/>
        <v>0</v>
      </c>
      <c r="FU156" s="162">
        <f t="shared" ca="1" si="449"/>
        <v>0</v>
      </c>
      <c r="FV156" s="162">
        <f t="shared" ca="1" si="450"/>
        <v>0</v>
      </c>
      <c r="FW156" s="162">
        <f t="shared" ca="1" si="451"/>
        <v>0</v>
      </c>
      <c r="FX156" s="162">
        <f t="shared" ca="1" si="452"/>
        <v>0</v>
      </c>
      <c r="FY156" s="162">
        <f t="shared" ca="1" si="453"/>
        <v>0</v>
      </c>
      <c r="FZ156" s="162">
        <f t="shared" ca="1" si="454"/>
        <v>0</v>
      </c>
      <c r="GA156" s="162">
        <f t="shared" ca="1" si="455"/>
        <v>0</v>
      </c>
      <c r="GB156" s="162">
        <f t="shared" ca="1" si="456"/>
        <v>0</v>
      </c>
      <c r="GC156" s="162">
        <f t="shared" ca="1" si="457"/>
        <v>0</v>
      </c>
      <c r="GD156" s="162">
        <f t="shared" ca="1" si="458"/>
        <v>0</v>
      </c>
      <c r="GE156" s="162">
        <f t="shared" ca="1" si="459"/>
        <v>0</v>
      </c>
      <c r="GF156" s="162">
        <f t="shared" ca="1" si="460"/>
        <v>0</v>
      </c>
      <c r="GG156" s="161">
        <f t="shared" ca="1" si="461"/>
        <v>0</v>
      </c>
      <c r="GH156" s="161">
        <f t="shared" ca="1" si="462"/>
        <v>0</v>
      </c>
      <c r="GI156" s="161">
        <f t="shared" ca="1" si="463"/>
        <v>0</v>
      </c>
      <c r="GJ156" s="161">
        <f t="shared" ca="1" si="464"/>
        <v>0</v>
      </c>
      <c r="GK156" s="161">
        <f t="shared" ca="1" si="465"/>
        <v>0</v>
      </c>
      <c r="GL156" s="157"/>
      <c r="GM156" s="163">
        <f t="shared" ca="1" si="374"/>
        <v>0</v>
      </c>
      <c r="GN156" s="163">
        <f t="shared" ca="1" si="375"/>
        <v>0</v>
      </c>
      <c r="GO156" s="163">
        <f t="shared" ca="1" si="376"/>
        <v>0</v>
      </c>
      <c r="GP156" s="163">
        <f t="shared" ca="1" si="377"/>
        <v>0</v>
      </c>
      <c r="GQ156" s="163">
        <f t="shared" ca="1" si="378"/>
        <v>0</v>
      </c>
      <c r="GR156" s="163">
        <f t="shared" ca="1" si="379"/>
        <v>0</v>
      </c>
      <c r="GS156" s="163">
        <f t="shared" ca="1" si="380"/>
        <v>0</v>
      </c>
      <c r="GT156" s="163">
        <f t="shared" ca="1" si="381"/>
        <v>0</v>
      </c>
      <c r="GU156" s="163">
        <f t="shared" ca="1" si="382"/>
        <v>0</v>
      </c>
      <c r="GV156" s="163">
        <f t="shared" ca="1" si="383"/>
        <v>0</v>
      </c>
      <c r="GW156" s="163">
        <f t="shared" ca="1" si="384"/>
        <v>0</v>
      </c>
      <c r="GX156" s="164">
        <f t="shared" ca="1" si="385"/>
        <v>0</v>
      </c>
      <c r="GY156" s="165">
        <f t="shared" ca="1" si="466"/>
        <v>0</v>
      </c>
      <c r="GZ156" s="165">
        <f t="shared" ca="1" si="467"/>
        <v>0</v>
      </c>
      <c r="HA156" s="166">
        <f t="shared" ca="1" si="468"/>
        <v>0</v>
      </c>
      <c r="HB156" s="245">
        <f t="shared" ca="1" si="469"/>
        <v>1</v>
      </c>
      <c r="HC156" s="166">
        <f t="shared" ca="1" si="470"/>
        <v>0</v>
      </c>
      <c r="HD156" s="167">
        <f t="shared" ca="1" si="386"/>
        <v>0</v>
      </c>
      <c r="HE156" s="168">
        <f t="shared" ca="1" si="387"/>
        <v>0</v>
      </c>
      <c r="HF156" s="169">
        <f t="shared" ca="1" si="388"/>
        <v>0</v>
      </c>
      <c r="HG156" s="170" t="str">
        <f t="shared" ca="1" si="471"/>
        <v/>
      </c>
      <c r="HH156" s="171">
        <f t="shared" ca="1" si="472"/>
        <v>0</v>
      </c>
      <c r="HI156" s="246" t="str">
        <f t="shared" ca="1" si="473"/>
        <v/>
      </c>
      <c r="HJ156" s="221">
        <f t="shared" ca="1" si="474"/>
        <v>0</v>
      </c>
      <c r="HK156" s="249">
        <f t="shared" ca="1" si="475"/>
        <v>1</v>
      </c>
      <c r="HL156" s="197">
        <f t="shared" ca="1" si="476"/>
        <v>0</v>
      </c>
      <c r="HN156" s="162" t="str">
        <f t="shared" ca="1" si="389"/>
        <v/>
      </c>
      <c r="HO156" s="161" t="str">
        <f t="shared" ca="1" si="389"/>
        <v/>
      </c>
      <c r="HP156" s="161" t="str">
        <f t="shared" ca="1" si="389"/>
        <v/>
      </c>
      <c r="HQ156" s="161" t="str">
        <f t="shared" ca="1" si="389"/>
        <v/>
      </c>
      <c r="HR156" s="161" t="str">
        <f t="shared" ca="1" si="389"/>
        <v/>
      </c>
      <c r="HS156" s="161" t="str">
        <f t="shared" ca="1" si="389"/>
        <v/>
      </c>
      <c r="HT156" s="161" t="str">
        <f t="shared" ca="1" si="390"/>
        <v/>
      </c>
      <c r="HU156" s="161" t="str">
        <f t="shared" ca="1" si="390"/>
        <v/>
      </c>
      <c r="HV156" s="161" t="str">
        <f t="shared" ca="1" si="390"/>
        <v/>
      </c>
      <c r="HW156" s="161" t="str">
        <f t="shared" ca="1" si="390"/>
        <v/>
      </c>
      <c r="HX156" s="161" t="str">
        <f t="shared" ca="1" si="390"/>
        <v/>
      </c>
      <c r="HY156" s="161" t="str">
        <f t="shared" ca="1" si="390"/>
        <v/>
      </c>
      <c r="HZ156" s="161">
        <f t="shared" ca="1" si="477"/>
        <v>0</v>
      </c>
      <c r="IA156" s="244">
        <f t="shared" ca="1" si="478"/>
        <v>0</v>
      </c>
    </row>
    <row r="157" spans="2:235">
      <c r="B157" s="129">
        <v>143</v>
      </c>
      <c r="C157" s="287"/>
      <c r="D157" s="288"/>
      <c r="E157" s="293"/>
      <c r="F157" s="294"/>
      <c r="G157" s="18"/>
      <c r="H157" s="3"/>
      <c r="I157" s="3"/>
      <c r="J157" s="4"/>
      <c r="K157" s="287"/>
      <c r="L157" s="288"/>
      <c r="M157" s="208"/>
      <c r="N157" s="19"/>
      <c r="O157" s="11"/>
      <c r="P157" s="19"/>
      <c r="Q157" s="11"/>
      <c r="R157" s="3"/>
      <c r="S157" s="5"/>
      <c r="T157" s="6"/>
      <c r="U157" s="1"/>
      <c r="V157" s="8"/>
      <c r="W157" s="2"/>
      <c r="X157" s="8"/>
      <c r="Y157" s="9"/>
      <c r="Z157" s="10"/>
      <c r="AA157" s="9"/>
      <c r="AB157" s="10"/>
      <c r="AC157" s="9"/>
      <c r="AD157" s="10"/>
      <c r="AE157" s="9"/>
      <c r="AF157" s="10"/>
      <c r="AG157" s="9"/>
      <c r="AH157" s="10"/>
      <c r="AI157" s="9"/>
      <c r="AJ157" s="15"/>
      <c r="AK157" s="16"/>
      <c r="AL157" s="15"/>
      <c r="AM157" s="16"/>
      <c r="AN157" s="15"/>
      <c r="AO157" s="16"/>
      <c r="AP157" s="15"/>
      <c r="AQ157" s="16"/>
      <c r="AR157" s="15"/>
      <c r="AS157" s="16"/>
      <c r="AT157" s="15"/>
      <c r="AU157" s="16"/>
      <c r="AV157" s="216"/>
      <c r="AW157" s="210"/>
      <c r="AX157" s="12"/>
      <c r="AY157" s="19"/>
      <c r="AZ157" s="226"/>
      <c r="BA157" s="211"/>
      <c r="BB157" s="214" t="str">
        <f t="shared" ca="1" si="341"/>
        <v/>
      </c>
      <c r="BC157" s="209"/>
      <c r="BD157" s="209"/>
      <c r="BE157" s="130">
        <f t="shared" ca="1" si="391"/>
        <v>0</v>
      </c>
      <c r="BF157" s="131"/>
      <c r="BG157" s="132" t="str">
        <f t="shared" ca="1" si="392"/>
        <v>○</v>
      </c>
      <c r="BH157" s="132" t="str">
        <f t="shared" ca="1" si="393"/>
        <v/>
      </c>
      <c r="BI157" s="132"/>
      <c r="BJ157" s="132" t="str">
        <f t="shared" ca="1" si="394"/>
        <v/>
      </c>
      <c r="BK157" s="132" t="str">
        <f t="shared" ca="1" si="395"/>
        <v>○</v>
      </c>
      <c r="BL157" s="132"/>
      <c r="BM157" s="132"/>
      <c r="BN157" s="132" t="str">
        <f t="shared" ca="1" si="396"/>
        <v/>
      </c>
      <c r="BO157" s="132" t="str">
        <f t="shared" ca="1" si="397"/>
        <v>○</v>
      </c>
      <c r="BP157" s="132" t="str">
        <f t="shared" ca="1" si="398"/>
        <v/>
      </c>
      <c r="BQ157" s="132"/>
      <c r="BR157" s="172"/>
      <c r="BS157" s="174"/>
      <c r="BT157" s="174"/>
      <c r="BU157" s="174"/>
      <c r="BV157" s="174"/>
      <c r="BW157" s="174"/>
      <c r="BX157" s="174"/>
      <c r="BY157" s="174"/>
      <c r="BZ157" s="174"/>
      <c r="CA157" s="174"/>
      <c r="CB157" s="174"/>
      <c r="CC157" s="174"/>
      <c r="CD157" s="174"/>
      <c r="CE157" s="175"/>
      <c r="CF157" s="26">
        <v>156</v>
      </c>
      <c r="CG157" s="136">
        <f t="shared" ca="1" si="399"/>
        <v>143</v>
      </c>
      <c r="CH157" s="289">
        <f t="shared" ca="1" si="400"/>
        <v>0</v>
      </c>
      <c r="CI157" s="290"/>
      <c r="CJ157" s="291">
        <f t="shared" ca="1" si="401"/>
        <v>0</v>
      </c>
      <c r="CK157" s="292"/>
      <c r="CL157" s="137">
        <f t="shared" ca="1" si="402"/>
        <v>0</v>
      </c>
      <c r="CM157" s="136">
        <f t="shared" ca="1" si="403"/>
        <v>0</v>
      </c>
      <c r="CN157" s="138">
        <f t="shared" ca="1" si="404"/>
        <v>0</v>
      </c>
      <c r="CO157" s="139">
        <f t="shared" ca="1" si="405"/>
        <v>0</v>
      </c>
      <c r="CP157" s="289">
        <f t="shared" ca="1" si="406"/>
        <v>0</v>
      </c>
      <c r="CQ157" s="290"/>
      <c r="CR157" s="241">
        <f t="shared" ca="1" si="407"/>
        <v>1</v>
      </c>
      <c r="CS157" s="140">
        <f t="shared" ca="1" si="408"/>
        <v>0</v>
      </c>
      <c r="CT157" s="256">
        <f t="shared" ca="1" si="342"/>
        <v>12</v>
      </c>
      <c r="CU157" s="141">
        <f t="shared" ca="1" si="409"/>
        <v>0</v>
      </c>
      <c r="CV157" s="142">
        <f t="shared" ca="1" si="410"/>
        <v>0</v>
      </c>
      <c r="CW157" s="143">
        <f t="shared" ca="1" si="411"/>
        <v>0</v>
      </c>
      <c r="CX157" s="143">
        <f t="shared" ca="1" si="343"/>
        <v>0</v>
      </c>
      <c r="CY157" s="257">
        <f t="shared" ca="1" si="412"/>
        <v>0</v>
      </c>
      <c r="CZ157" s="136">
        <f t="shared" ca="1" si="413"/>
        <v>0</v>
      </c>
      <c r="DA157" s="144">
        <f t="shared" ca="1" si="414"/>
        <v>0</v>
      </c>
      <c r="DB157" s="143">
        <f t="shared" ca="1" si="415"/>
        <v>0</v>
      </c>
      <c r="DC157" s="143">
        <f t="shared" ca="1" si="416"/>
        <v>0</v>
      </c>
      <c r="DD157" s="136">
        <f t="shared" ca="1" si="417"/>
        <v>0</v>
      </c>
      <c r="DE157" s="242">
        <f t="shared" ca="1" si="418"/>
        <v>0</v>
      </c>
      <c r="DF157" s="136">
        <f t="shared" ca="1" si="419"/>
        <v>0</v>
      </c>
      <c r="DG157" s="145">
        <f t="shared" ca="1" si="420"/>
        <v>0</v>
      </c>
      <c r="DH157" s="146">
        <f t="shared" ca="1" si="421"/>
        <v>0</v>
      </c>
      <c r="DI157" s="242">
        <f t="shared" ca="1" si="422"/>
        <v>0</v>
      </c>
      <c r="DJ157" s="147"/>
      <c r="DK157" s="148">
        <f t="shared" ca="1" si="423"/>
        <v>0</v>
      </c>
      <c r="DL157" s="148">
        <f t="shared" ca="1" si="424"/>
        <v>0</v>
      </c>
      <c r="DM157" s="149">
        <f t="shared" ca="1" si="425"/>
        <v>0</v>
      </c>
      <c r="DN157" s="150">
        <f t="shared" ca="1" si="426"/>
        <v>1</v>
      </c>
      <c r="DO157" s="147"/>
      <c r="DP157" s="151">
        <f t="shared" ca="1" si="427"/>
        <v>0</v>
      </c>
      <c r="DQ157" s="152">
        <f t="shared" ca="1" si="428"/>
        <v>0</v>
      </c>
      <c r="DR157" s="152">
        <f t="shared" ca="1" si="344"/>
        <v>0</v>
      </c>
      <c r="DS157" s="152" t="str">
        <f t="shared" ca="1" si="345"/>
        <v/>
      </c>
      <c r="DT157" s="152">
        <f t="shared" ca="1" si="346"/>
        <v>0</v>
      </c>
      <c r="DU157" s="152" t="str">
        <f t="shared" ca="1" si="347"/>
        <v/>
      </c>
      <c r="DV157" s="153"/>
      <c r="DW157" s="151">
        <f t="shared" ca="1" si="348"/>
        <v>0</v>
      </c>
      <c r="DX157" s="145">
        <f t="shared" ca="1" si="349"/>
        <v>0</v>
      </c>
      <c r="DY157" s="145">
        <f t="shared" ca="1" si="350"/>
        <v>0</v>
      </c>
      <c r="DZ157" s="145">
        <f t="shared" ca="1" si="351"/>
        <v>0</v>
      </c>
      <c r="EA157" s="145">
        <f t="shared" ca="1" si="352"/>
        <v>0</v>
      </c>
      <c r="EB157" s="145">
        <f t="shared" ca="1" si="353"/>
        <v>0</v>
      </c>
      <c r="EC157" s="145">
        <f t="shared" ca="1" si="354"/>
        <v>0</v>
      </c>
      <c r="ED157" s="145">
        <f t="shared" ca="1" si="355"/>
        <v>0</v>
      </c>
      <c r="EE157" s="145">
        <f t="shared" ca="1" si="356"/>
        <v>0</v>
      </c>
      <c r="EF157" s="145">
        <f t="shared" ca="1" si="357"/>
        <v>0</v>
      </c>
      <c r="EG157" s="145">
        <f t="shared" ca="1" si="358"/>
        <v>0</v>
      </c>
      <c r="EH157" s="145">
        <f t="shared" ca="1" si="359"/>
        <v>0</v>
      </c>
      <c r="EI157" s="152">
        <f t="shared" ca="1" si="429"/>
        <v>0</v>
      </c>
      <c r="EJ157" s="152">
        <f t="shared" ca="1" si="430"/>
        <v>0</v>
      </c>
      <c r="EK157" s="152">
        <f t="shared" ca="1" si="431"/>
        <v>0</v>
      </c>
      <c r="EL157" s="152">
        <f t="shared" ca="1" si="432"/>
        <v>0</v>
      </c>
      <c r="EM157" s="152">
        <f t="shared" ca="1" si="433"/>
        <v>0</v>
      </c>
      <c r="EN157" s="152">
        <f t="shared" ca="1" si="434"/>
        <v>0</v>
      </c>
      <c r="EO157" s="152">
        <f t="shared" ca="1" si="435"/>
        <v>0</v>
      </c>
      <c r="EP157" s="152">
        <f t="shared" ca="1" si="436"/>
        <v>0</v>
      </c>
      <c r="EQ157" s="152">
        <f t="shared" ca="1" si="437"/>
        <v>0</v>
      </c>
      <c r="ER157" s="152">
        <f t="shared" ca="1" si="438"/>
        <v>0</v>
      </c>
      <c r="ES157" s="152">
        <f t="shared" ca="1" si="439"/>
        <v>0</v>
      </c>
      <c r="ET157" s="152">
        <f t="shared" ca="1" si="440"/>
        <v>0</v>
      </c>
      <c r="EU157" s="154">
        <f t="shared" ca="1" si="360"/>
        <v>0</v>
      </c>
      <c r="EV157" s="152" t="str">
        <f t="shared" ca="1" si="361"/>
        <v/>
      </c>
      <c r="EW157" s="152" t="str">
        <f t="shared" ca="1" si="362"/>
        <v/>
      </c>
      <c r="EX157" s="152" t="str">
        <f t="shared" ca="1" si="363"/>
        <v/>
      </c>
      <c r="EY157" s="152" t="str">
        <f t="shared" ca="1" si="364"/>
        <v/>
      </c>
      <c r="EZ157" s="152" t="str">
        <f t="shared" ca="1" si="365"/>
        <v/>
      </c>
      <c r="FA157" s="152" t="str">
        <f t="shared" ca="1" si="366"/>
        <v/>
      </c>
      <c r="FB157" s="152" t="str">
        <f t="shared" ca="1" si="367"/>
        <v/>
      </c>
      <c r="FC157" s="152" t="str">
        <f t="shared" ca="1" si="368"/>
        <v/>
      </c>
      <c r="FD157" s="152" t="str">
        <f t="shared" ca="1" si="369"/>
        <v/>
      </c>
      <c r="FE157" s="152" t="str">
        <f t="shared" ca="1" si="370"/>
        <v/>
      </c>
      <c r="FF157" s="152" t="str">
        <f t="shared" ca="1" si="371"/>
        <v/>
      </c>
      <c r="FG157" s="152" t="str">
        <f t="shared" ca="1" si="372"/>
        <v/>
      </c>
      <c r="FH157" s="154">
        <f t="shared" ca="1" si="479"/>
        <v>0</v>
      </c>
      <c r="FI157" s="152">
        <f t="shared" ca="1" si="373"/>
        <v>0</v>
      </c>
      <c r="FJ157" s="153"/>
      <c r="FK157" s="152">
        <f t="shared" ca="1" si="441"/>
        <v>0</v>
      </c>
      <c r="FL157" s="152">
        <f t="shared" ca="1" si="442"/>
        <v>0</v>
      </c>
      <c r="FM157" s="152">
        <f t="shared" ca="1" si="443"/>
        <v>0</v>
      </c>
      <c r="FN157" s="152">
        <f t="shared" ca="1" si="444"/>
        <v>0</v>
      </c>
      <c r="FO157" s="153"/>
      <c r="FP157" s="158" t="str">
        <f t="shared" ca="1" si="445"/>
        <v/>
      </c>
      <c r="FQ157" s="243" t="str">
        <f t="shared" ca="1" si="446"/>
        <v/>
      </c>
      <c r="FR157" s="159" t="str">
        <f t="shared" ca="1" si="447"/>
        <v/>
      </c>
      <c r="FS157" s="160"/>
      <c r="FT157" s="161">
        <f t="shared" ca="1" si="448"/>
        <v>0</v>
      </c>
      <c r="FU157" s="162">
        <f t="shared" ca="1" si="449"/>
        <v>0</v>
      </c>
      <c r="FV157" s="162">
        <f t="shared" ca="1" si="450"/>
        <v>0</v>
      </c>
      <c r="FW157" s="162">
        <f t="shared" ca="1" si="451"/>
        <v>0</v>
      </c>
      <c r="FX157" s="162">
        <f t="shared" ca="1" si="452"/>
        <v>0</v>
      </c>
      <c r="FY157" s="162">
        <f t="shared" ca="1" si="453"/>
        <v>0</v>
      </c>
      <c r="FZ157" s="162">
        <f t="shared" ca="1" si="454"/>
        <v>0</v>
      </c>
      <c r="GA157" s="162">
        <f t="shared" ca="1" si="455"/>
        <v>0</v>
      </c>
      <c r="GB157" s="162">
        <f t="shared" ca="1" si="456"/>
        <v>0</v>
      </c>
      <c r="GC157" s="162">
        <f t="shared" ca="1" si="457"/>
        <v>0</v>
      </c>
      <c r="GD157" s="162">
        <f t="shared" ca="1" si="458"/>
        <v>0</v>
      </c>
      <c r="GE157" s="162">
        <f t="shared" ca="1" si="459"/>
        <v>0</v>
      </c>
      <c r="GF157" s="162">
        <f t="shared" ca="1" si="460"/>
        <v>0</v>
      </c>
      <c r="GG157" s="161">
        <f t="shared" ca="1" si="461"/>
        <v>0</v>
      </c>
      <c r="GH157" s="161">
        <f t="shared" ca="1" si="462"/>
        <v>0</v>
      </c>
      <c r="GI157" s="161">
        <f t="shared" ca="1" si="463"/>
        <v>0</v>
      </c>
      <c r="GJ157" s="161">
        <f t="shared" ca="1" si="464"/>
        <v>0</v>
      </c>
      <c r="GK157" s="161">
        <f t="shared" ca="1" si="465"/>
        <v>0</v>
      </c>
      <c r="GL157" s="157"/>
      <c r="GM157" s="163">
        <f t="shared" ca="1" si="374"/>
        <v>0</v>
      </c>
      <c r="GN157" s="163">
        <f t="shared" ca="1" si="375"/>
        <v>0</v>
      </c>
      <c r="GO157" s="163">
        <f t="shared" ca="1" si="376"/>
        <v>0</v>
      </c>
      <c r="GP157" s="163">
        <f t="shared" ca="1" si="377"/>
        <v>0</v>
      </c>
      <c r="GQ157" s="163">
        <f t="shared" ca="1" si="378"/>
        <v>0</v>
      </c>
      <c r="GR157" s="163">
        <f t="shared" ca="1" si="379"/>
        <v>0</v>
      </c>
      <c r="GS157" s="163">
        <f t="shared" ca="1" si="380"/>
        <v>0</v>
      </c>
      <c r="GT157" s="163">
        <f t="shared" ca="1" si="381"/>
        <v>0</v>
      </c>
      <c r="GU157" s="163">
        <f t="shared" ca="1" si="382"/>
        <v>0</v>
      </c>
      <c r="GV157" s="163">
        <f t="shared" ca="1" si="383"/>
        <v>0</v>
      </c>
      <c r="GW157" s="163">
        <f t="shared" ca="1" si="384"/>
        <v>0</v>
      </c>
      <c r="GX157" s="164">
        <f t="shared" ca="1" si="385"/>
        <v>0</v>
      </c>
      <c r="GY157" s="165">
        <f t="shared" ca="1" si="466"/>
        <v>0</v>
      </c>
      <c r="GZ157" s="165">
        <f t="shared" ca="1" si="467"/>
        <v>0</v>
      </c>
      <c r="HA157" s="166">
        <f t="shared" ca="1" si="468"/>
        <v>0</v>
      </c>
      <c r="HB157" s="245">
        <f t="shared" ca="1" si="469"/>
        <v>1</v>
      </c>
      <c r="HC157" s="166">
        <f t="shared" ca="1" si="470"/>
        <v>0</v>
      </c>
      <c r="HD157" s="167">
        <f t="shared" ca="1" si="386"/>
        <v>0</v>
      </c>
      <c r="HE157" s="168">
        <f t="shared" ca="1" si="387"/>
        <v>0</v>
      </c>
      <c r="HF157" s="169">
        <f t="shared" ca="1" si="388"/>
        <v>0</v>
      </c>
      <c r="HG157" s="170" t="str">
        <f t="shared" ca="1" si="471"/>
        <v/>
      </c>
      <c r="HH157" s="171">
        <f t="shared" ca="1" si="472"/>
        <v>0</v>
      </c>
      <c r="HI157" s="246" t="str">
        <f t="shared" ca="1" si="473"/>
        <v/>
      </c>
      <c r="HJ157" s="221">
        <f t="shared" ca="1" si="474"/>
        <v>0</v>
      </c>
      <c r="HK157" s="249">
        <f t="shared" ca="1" si="475"/>
        <v>1</v>
      </c>
      <c r="HL157" s="197">
        <f t="shared" ca="1" si="476"/>
        <v>0</v>
      </c>
      <c r="HN157" s="162" t="str">
        <f t="shared" ca="1" si="389"/>
        <v/>
      </c>
      <c r="HO157" s="161" t="str">
        <f t="shared" ca="1" si="389"/>
        <v/>
      </c>
      <c r="HP157" s="161" t="str">
        <f t="shared" ca="1" si="389"/>
        <v/>
      </c>
      <c r="HQ157" s="161" t="str">
        <f t="shared" ca="1" si="389"/>
        <v/>
      </c>
      <c r="HR157" s="161" t="str">
        <f t="shared" ca="1" si="389"/>
        <v/>
      </c>
      <c r="HS157" s="161" t="str">
        <f t="shared" ca="1" si="389"/>
        <v/>
      </c>
      <c r="HT157" s="161" t="str">
        <f t="shared" ca="1" si="390"/>
        <v/>
      </c>
      <c r="HU157" s="161" t="str">
        <f t="shared" ca="1" si="390"/>
        <v/>
      </c>
      <c r="HV157" s="161" t="str">
        <f t="shared" ca="1" si="390"/>
        <v/>
      </c>
      <c r="HW157" s="161" t="str">
        <f t="shared" ca="1" si="390"/>
        <v/>
      </c>
      <c r="HX157" s="161" t="str">
        <f t="shared" ca="1" si="390"/>
        <v/>
      </c>
      <c r="HY157" s="161" t="str">
        <f t="shared" ca="1" si="390"/>
        <v/>
      </c>
      <c r="HZ157" s="161">
        <f t="shared" ca="1" si="477"/>
        <v>0</v>
      </c>
      <c r="IA157" s="244">
        <f t="shared" ca="1" si="478"/>
        <v>0</v>
      </c>
    </row>
    <row r="158" spans="2:235">
      <c r="B158" s="129">
        <v>144</v>
      </c>
      <c r="C158" s="287"/>
      <c r="D158" s="288"/>
      <c r="E158" s="293"/>
      <c r="F158" s="294"/>
      <c r="G158" s="18"/>
      <c r="H158" s="3"/>
      <c r="I158" s="3"/>
      <c r="J158" s="4"/>
      <c r="K158" s="287"/>
      <c r="L158" s="288"/>
      <c r="M158" s="208"/>
      <c r="N158" s="19"/>
      <c r="O158" s="11"/>
      <c r="P158" s="19"/>
      <c r="Q158" s="11"/>
      <c r="R158" s="3"/>
      <c r="S158" s="5"/>
      <c r="T158" s="6"/>
      <c r="U158" s="1"/>
      <c r="V158" s="8"/>
      <c r="W158" s="2"/>
      <c r="X158" s="8"/>
      <c r="Y158" s="9"/>
      <c r="Z158" s="10"/>
      <c r="AA158" s="9"/>
      <c r="AB158" s="10"/>
      <c r="AC158" s="9"/>
      <c r="AD158" s="10"/>
      <c r="AE158" s="9"/>
      <c r="AF158" s="10"/>
      <c r="AG158" s="9"/>
      <c r="AH158" s="10"/>
      <c r="AI158" s="9"/>
      <c r="AJ158" s="15"/>
      <c r="AK158" s="16"/>
      <c r="AL158" s="15"/>
      <c r="AM158" s="16"/>
      <c r="AN158" s="15"/>
      <c r="AO158" s="16"/>
      <c r="AP158" s="15"/>
      <c r="AQ158" s="16"/>
      <c r="AR158" s="15"/>
      <c r="AS158" s="16"/>
      <c r="AT158" s="15"/>
      <c r="AU158" s="16"/>
      <c r="AV158" s="216"/>
      <c r="AW158" s="210"/>
      <c r="AX158" s="12"/>
      <c r="AY158" s="19"/>
      <c r="AZ158" s="226"/>
      <c r="BA158" s="211"/>
      <c r="BB158" s="214" t="str">
        <f t="shared" ca="1" si="341"/>
        <v/>
      </c>
      <c r="BC158" s="209"/>
      <c r="BD158" s="209"/>
      <c r="BE158" s="130">
        <f t="shared" ca="1" si="391"/>
        <v>0</v>
      </c>
      <c r="BF158" s="131"/>
      <c r="BG158" s="132" t="str">
        <f t="shared" ca="1" si="392"/>
        <v>○</v>
      </c>
      <c r="BH158" s="132" t="str">
        <f t="shared" ca="1" si="393"/>
        <v/>
      </c>
      <c r="BI158" s="132"/>
      <c r="BJ158" s="132" t="str">
        <f t="shared" ca="1" si="394"/>
        <v/>
      </c>
      <c r="BK158" s="132" t="str">
        <f t="shared" ca="1" si="395"/>
        <v>○</v>
      </c>
      <c r="BL158" s="132"/>
      <c r="BM158" s="132"/>
      <c r="BN158" s="132" t="str">
        <f t="shared" ca="1" si="396"/>
        <v/>
      </c>
      <c r="BO158" s="132" t="str">
        <f t="shared" ca="1" si="397"/>
        <v>○</v>
      </c>
      <c r="BP158" s="132" t="str">
        <f t="shared" ca="1" si="398"/>
        <v/>
      </c>
      <c r="BQ158" s="132"/>
      <c r="BR158" s="172"/>
      <c r="BS158" s="174"/>
      <c r="BT158" s="174"/>
      <c r="BU158" s="174"/>
      <c r="BV158" s="174"/>
      <c r="BW158" s="174"/>
      <c r="BX158" s="174"/>
      <c r="BY158" s="174"/>
      <c r="BZ158" s="174"/>
      <c r="CA158" s="174"/>
      <c r="CB158" s="174"/>
      <c r="CC158" s="174"/>
      <c r="CD158" s="174"/>
      <c r="CE158" s="175"/>
      <c r="CF158" s="26">
        <v>157</v>
      </c>
      <c r="CG158" s="136">
        <f t="shared" ca="1" si="399"/>
        <v>144</v>
      </c>
      <c r="CH158" s="289">
        <f t="shared" ca="1" si="400"/>
        <v>0</v>
      </c>
      <c r="CI158" s="290"/>
      <c r="CJ158" s="291">
        <f t="shared" ca="1" si="401"/>
        <v>0</v>
      </c>
      <c r="CK158" s="292"/>
      <c r="CL158" s="137">
        <f t="shared" ca="1" si="402"/>
        <v>0</v>
      </c>
      <c r="CM158" s="136">
        <f t="shared" ca="1" si="403"/>
        <v>0</v>
      </c>
      <c r="CN158" s="138">
        <f t="shared" ca="1" si="404"/>
        <v>0</v>
      </c>
      <c r="CO158" s="139">
        <f t="shared" ca="1" si="405"/>
        <v>0</v>
      </c>
      <c r="CP158" s="289">
        <f t="shared" ca="1" si="406"/>
        <v>0</v>
      </c>
      <c r="CQ158" s="290"/>
      <c r="CR158" s="241">
        <f t="shared" ca="1" si="407"/>
        <v>1</v>
      </c>
      <c r="CS158" s="140">
        <f t="shared" ca="1" si="408"/>
        <v>0</v>
      </c>
      <c r="CT158" s="256">
        <f t="shared" ca="1" si="342"/>
        <v>12</v>
      </c>
      <c r="CU158" s="141">
        <f t="shared" ca="1" si="409"/>
        <v>0</v>
      </c>
      <c r="CV158" s="142">
        <f t="shared" ca="1" si="410"/>
        <v>0</v>
      </c>
      <c r="CW158" s="143">
        <f t="shared" ca="1" si="411"/>
        <v>0</v>
      </c>
      <c r="CX158" s="143">
        <f t="shared" ca="1" si="343"/>
        <v>0</v>
      </c>
      <c r="CY158" s="257">
        <f t="shared" ca="1" si="412"/>
        <v>0</v>
      </c>
      <c r="CZ158" s="136">
        <f t="shared" ca="1" si="413"/>
        <v>0</v>
      </c>
      <c r="DA158" s="144">
        <f t="shared" ca="1" si="414"/>
        <v>0</v>
      </c>
      <c r="DB158" s="143">
        <f t="shared" ca="1" si="415"/>
        <v>0</v>
      </c>
      <c r="DC158" s="143">
        <f t="shared" ca="1" si="416"/>
        <v>0</v>
      </c>
      <c r="DD158" s="136">
        <f t="shared" ca="1" si="417"/>
        <v>0</v>
      </c>
      <c r="DE158" s="242">
        <f t="shared" ca="1" si="418"/>
        <v>0</v>
      </c>
      <c r="DF158" s="136">
        <f t="shared" ca="1" si="419"/>
        <v>0</v>
      </c>
      <c r="DG158" s="145">
        <f t="shared" ca="1" si="420"/>
        <v>0</v>
      </c>
      <c r="DH158" s="146">
        <f t="shared" ca="1" si="421"/>
        <v>0</v>
      </c>
      <c r="DI158" s="242">
        <f t="shared" ca="1" si="422"/>
        <v>0</v>
      </c>
      <c r="DJ158" s="147"/>
      <c r="DK158" s="148">
        <f t="shared" ca="1" si="423"/>
        <v>0</v>
      </c>
      <c r="DL158" s="148">
        <f t="shared" ca="1" si="424"/>
        <v>0</v>
      </c>
      <c r="DM158" s="149">
        <f t="shared" ca="1" si="425"/>
        <v>0</v>
      </c>
      <c r="DN158" s="150">
        <f t="shared" ca="1" si="426"/>
        <v>1</v>
      </c>
      <c r="DO158" s="147"/>
      <c r="DP158" s="151">
        <f t="shared" ca="1" si="427"/>
        <v>0</v>
      </c>
      <c r="DQ158" s="152">
        <f t="shared" ca="1" si="428"/>
        <v>0</v>
      </c>
      <c r="DR158" s="152">
        <f t="shared" ca="1" si="344"/>
        <v>0</v>
      </c>
      <c r="DS158" s="152" t="str">
        <f t="shared" ca="1" si="345"/>
        <v/>
      </c>
      <c r="DT158" s="152">
        <f t="shared" ca="1" si="346"/>
        <v>0</v>
      </c>
      <c r="DU158" s="152" t="str">
        <f t="shared" ca="1" si="347"/>
        <v/>
      </c>
      <c r="DV158" s="153"/>
      <c r="DW158" s="151">
        <f t="shared" ca="1" si="348"/>
        <v>0</v>
      </c>
      <c r="DX158" s="145">
        <f t="shared" ca="1" si="349"/>
        <v>0</v>
      </c>
      <c r="DY158" s="145">
        <f t="shared" ca="1" si="350"/>
        <v>0</v>
      </c>
      <c r="DZ158" s="145">
        <f t="shared" ca="1" si="351"/>
        <v>0</v>
      </c>
      <c r="EA158" s="145">
        <f t="shared" ca="1" si="352"/>
        <v>0</v>
      </c>
      <c r="EB158" s="145">
        <f t="shared" ca="1" si="353"/>
        <v>0</v>
      </c>
      <c r="EC158" s="145">
        <f t="shared" ca="1" si="354"/>
        <v>0</v>
      </c>
      <c r="ED158" s="145">
        <f t="shared" ca="1" si="355"/>
        <v>0</v>
      </c>
      <c r="EE158" s="145">
        <f t="shared" ca="1" si="356"/>
        <v>0</v>
      </c>
      <c r="EF158" s="145">
        <f t="shared" ca="1" si="357"/>
        <v>0</v>
      </c>
      <c r="EG158" s="145">
        <f t="shared" ca="1" si="358"/>
        <v>0</v>
      </c>
      <c r="EH158" s="145">
        <f t="shared" ca="1" si="359"/>
        <v>0</v>
      </c>
      <c r="EI158" s="152">
        <f t="shared" ca="1" si="429"/>
        <v>0</v>
      </c>
      <c r="EJ158" s="152">
        <f t="shared" ca="1" si="430"/>
        <v>0</v>
      </c>
      <c r="EK158" s="152">
        <f t="shared" ca="1" si="431"/>
        <v>0</v>
      </c>
      <c r="EL158" s="152">
        <f t="shared" ca="1" si="432"/>
        <v>0</v>
      </c>
      <c r="EM158" s="152">
        <f t="shared" ca="1" si="433"/>
        <v>0</v>
      </c>
      <c r="EN158" s="152">
        <f t="shared" ca="1" si="434"/>
        <v>0</v>
      </c>
      <c r="EO158" s="152">
        <f t="shared" ca="1" si="435"/>
        <v>0</v>
      </c>
      <c r="EP158" s="152">
        <f t="shared" ca="1" si="436"/>
        <v>0</v>
      </c>
      <c r="EQ158" s="152">
        <f t="shared" ca="1" si="437"/>
        <v>0</v>
      </c>
      <c r="ER158" s="152">
        <f t="shared" ca="1" si="438"/>
        <v>0</v>
      </c>
      <c r="ES158" s="152">
        <f t="shared" ca="1" si="439"/>
        <v>0</v>
      </c>
      <c r="ET158" s="152">
        <f t="shared" ca="1" si="440"/>
        <v>0</v>
      </c>
      <c r="EU158" s="154">
        <f t="shared" ca="1" si="360"/>
        <v>0</v>
      </c>
      <c r="EV158" s="152" t="str">
        <f t="shared" ca="1" si="361"/>
        <v/>
      </c>
      <c r="EW158" s="152" t="str">
        <f t="shared" ca="1" si="362"/>
        <v/>
      </c>
      <c r="EX158" s="152" t="str">
        <f t="shared" ca="1" si="363"/>
        <v/>
      </c>
      <c r="EY158" s="152" t="str">
        <f t="shared" ca="1" si="364"/>
        <v/>
      </c>
      <c r="EZ158" s="152" t="str">
        <f t="shared" ca="1" si="365"/>
        <v/>
      </c>
      <c r="FA158" s="152" t="str">
        <f t="shared" ca="1" si="366"/>
        <v/>
      </c>
      <c r="FB158" s="152" t="str">
        <f t="shared" ca="1" si="367"/>
        <v/>
      </c>
      <c r="FC158" s="152" t="str">
        <f t="shared" ca="1" si="368"/>
        <v/>
      </c>
      <c r="FD158" s="152" t="str">
        <f t="shared" ca="1" si="369"/>
        <v/>
      </c>
      <c r="FE158" s="152" t="str">
        <f t="shared" ca="1" si="370"/>
        <v/>
      </c>
      <c r="FF158" s="152" t="str">
        <f t="shared" ca="1" si="371"/>
        <v/>
      </c>
      <c r="FG158" s="152" t="str">
        <f t="shared" ca="1" si="372"/>
        <v/>
      </c>
      <c r="FH158" s="154">
        <f t="shared" ca="1" si="479"/>
        <v>0</v>
      </c>
      <c r="FI158" s="152">
        <f t="shared" ca="1" si="373"/>
        <v>0</v>
      </c>
      <c r="FJ158" s="153"/>
      <c r="FK158" s="152">
        <f t="shared" ca="1" si="441"/>
        <v>0</v>
      </c>
      <c r="FL158" s="152">
        <f t="shared" ca="1" si="442"/>
        <v>0</v>
      </c>
      <c r="FM158" s="152">
        <f t="shared" ca="1" si="443"/>
        <v>0</v>
      </c>
      <c r="FN158" s="152">
        <f t="shared" ca="1" si="444"/>
        <v>0</v>
      </c>
      <c r="FO158" s="153"/>
      <c r="FP158" s="158" t="str">
        <f t="shared" ca="1" si="445"/>
        <v/>
      </c>
      <c r="FQ158" s="243" t="str">
        <f t="shared" ca="1" si="446"/>
        <v/>
      </c>
      <c r="FR158" s="159" t="str">
        <f t="shared" ca="1" si="447"/>
        <v/>
      </c>
      <c r="FS158" s="160"/>
      <c r="FT158" s="161">
        <f t="shared" ca="1" si="448"/>
        <v>0</v>
      </c>
      <c r="FU158" s="162">
        <f t="shared" ca="1" si="449"/>
        <v>0</v>
      </c>
      <c r="FV158" s="162">
        <f t="shared" ca="1" si="450"/>
        <v>0</v>
      </c>
      <c r="FW158" s="162">
        <f t="shared" ca="1" si="451"/>
        <v>0</v>
      </c>
      <c r="FX158" s="162">
        <f t="shared" ca="1" si="452"/>
        <v>0</v>
      </c>
      <c r="FY158" s="162">
        <f t="shared" ca="1" si="453"/>
        <v>0</v>
      </c>
      <c r="FZ158" s="162">
        <f t="shared" ca="1" si="454"/>
        <v>0</v>
      </c>
      <c r="GA158" s="162">
        <f t="shared" ca="1" si="455"/>
        <v>0</v>
      </c>
      <c r="GB158" s="162">
        <f t="shared" ca="1" si="456"/>
        <v>0</v>
      </c>
      <c r="GC158" s="162">
        <f t="shared" ca="1" si="457"/>
        <v>0</v>
      </c>
      <c r="GD158" s="162">
        <f t="shared" ca="1" si="458"/>
        <v>0</v>
      </c>
      <c r="GE158" s="162">
        <f t="shared" ca="1" si="459"/>
        <v>0</v>
      </c>
      <c r="GF158" s="162">
        <f t="shared" ca="1" si="460"/>
        <v>0</v>
      </c>
      <c r="GG158" s="161">
        <f t="shared" ca="1" si="461"/>
        <v>0</v>
      </c>
      <c r="GH158" s="161">
        <f t="shared" ca="1" si="462"/>
        <v>0</v>
      </c>
      <c r="GI158" s="161">
        <f t="shared" ca="1" si="463"/>
        <v>0</v>
      </c>
      <c r="GJ158" s="161">
        <f t="shared" ca="1" si="464"/>
        <v>0</v>
      </c>
      <c r="GK158" s="161">
        <f t="shared" ca="1" si="465"/>
        <v>0</v>
      </c>
      <c r="GL158" s="157"/>
      <c r="GM158" s="163">
        <f t="shared" ca="1" si="374"/>
        <v>0</v>
      </c>
      <c r="GN158" s="163">
        <f t="shared" ca="1" si="375"/>
        <v>0</v>
      </c>
      <c r="GO158" s="163">
        <f t="shared" ca="1" si="376"/>
        <v>0</v>
      </c>
      <c r="GP158" s="163">
        <f t="shared" ca="1" si="377"/>
        <v>0</v>
      </c>
      <c r="GQ158" s="163">
        <f t="shared" ca="1" si="378"/>
        <v>0</v>
      </c>
      <c r="GR158" s="163">
        <f t="shared" ca="1" si="379"/>
        <v>0</v>
      </c>
      <c r="GS158" s="163">
        <f t="shared" ca="1" si="380"/>
        <v>0</v>
      </c>
      <c r="GT158" s="163">
        <f t="shared" ca="1" si="381"/>
        <v>0</v>
      </c>
      <c r="GU158" s="163">
        <f t="shared" ca="1" si="382"/>
        <v>0</v>
      </c>
      <c r="GV158" s="163">
        <f t="shared" ca="1" si="383"/>
        <v>0</v>
      </c>
      <c r="GW158" s="163">
        <f t="shared" ca="1" si="384"/>
        <v>0</v>
      </c>
      <c r="GX158" s="164">
        <f t="shared" ca="1" si="385"/>
        <v>0</v>
      </c>
      <c r="GY158" s="165">
        <f t="shared" ca="1" si="466"/>
        <v>0</v>
      </c>
      <c r="GZ158" s="165">
        <f t="shared" ca="1" si="467"/>
        <v>0</v>
      </c>
      <c r="HA158" s="166">
        <f t="shared" ca="1" si="468"/>
        <v>0</v>
      </c>
      <c r="HB158" s="245">
        <f t="shared" ca="1" si="469"/>
        <v>1</v>
      </c>
      <c r="HC158" s="166">
        <f t="shared" ca="1" si="470"/>
        <v>0</v>
      </c>
      <c r="HD158" s="167">
        <f t="shared" ca="1" si="386"/>
        <v>0</v>
      </c>
      <c r="HE158" s="168">
        <f t="shared" ca="1" si="387"/>
        <v>0</v>
      </c>
      <c r="HF158" s="169">
        <f t="shared" ca="1" si="388"/>
        <v>0</v>
      </c>
      <c r="HG158" s="170" t="str">
        <f t="shared" ca="1" si="471"/>
        <v/>
      </c>
      <c r="HH158" s="171">
        <f t="shared" ca="1" si="472"/>
        <v>0</v>
      </c>
      <c r="HI158" s="246" t="str">
        <f t="shared" ca="1" si="473"/>
        <v/>
      </c>
      <c r="HJ158" s="221">
        <f t="shared" ca="1" si="474"/>
        <v>0</v>
      </c>
      <c r="HK158" s="249">
        <f t="shared" ca="1" si="475"/>
        <v>1</v>
      </c>
      <c r="HL158" s="197">
        <f t="shared" ca="1" si="476"/>
        <v>0</v>
      </c>
      <c r="HN158" s="162" t="str">
        <f t="shared" ca="1" si="389"/>
        <v/>
      </c>
      <c r="HO158" s="161" t="str">
        <f t="shared" ca="1" si="389"/>
        <v/>
      </c>
      <c r="HP158" s="161" t="str">
        <f t="shared" ca="1" si="389"/>
        <v/>
      </c>
      <c r="HQ158" s="161" t="str">
        <f t="shared" ca="1" si="389"/>
        <v/>
      </c>
      <c r="HR158" s="161" t="str">
        <f t="shared" ca="1" si="389"/>
        <v/>
      </c>
      <c r="HS158" s="161" t="str">
        <f t="shared" ca="1" si="389"/>
        <v/>
      </c>
      <c r="HT158" s="161" t="str">
        <f t="shared" ca="1" si="390"/>
        <v/>
      </c>
      <c r="HU158" s="161" t="str">
        <f t="shared" ca="1" si="390"/>
        <v/>
      </c>
      <c r="HV158" s="161" t="str">
        <f t="shared" ca="1" si="390"/>
        <v/>
      </c>
      <c r="HW158" s="161" t="str">
        <f t="shared" ca="1" si="390"/>
        <v/>
      </c>
      <c r="HX158" s="161" t="str">
        <f t="shared" ca="1" si="390"/>
        <v/>
      </c>
      <c r="HY158" s="161" t="str">
        <f t="shared" ca="1" si="390"/>
        <v/>
      </c>
      <c r="HZ158" s="161">
        <f t="shared" ca="1" si="477"/>
        <v>0</v>
      </c>
      <c r="IA158" s="244">
        <f t="shared" ca="1" si="478"/>
        <v>0</v>
      </c>
    </row>
    <row r="159" spans="2:235">
      <c r="B159" s="129">
        <v>145</v>
      </c>
      <c r="C159" s="287"/>
      <c r="D159" s="288"/>
      <c r="E159" s="293"/>
      <c r="F159" s="294"/>
      <c r="G159" s="18"/>
      <c r="H159" s="3"/>
      <c r="I159" s="3"/>
      <c r="J159" s="4"/>
      <c r="K159" s="287"/>
      <c r="L159" s="288"/>
      <c r="M159" s="208"/>
      <c r="N159" s="19"/>
      <c r="O159" s="11"/>
      <c r="P159" s="19"/>
      <c r="Q159" s="11"/>
      <c r="R159" s="3"/>
      <c r="S159" s="5"/>
      <c r="T159" s="6"/>
      <c r="U159" s="1"/>
      <c r="V159" s="8"/>
      <c r="W159" s="2"/>
      <c r="X159" s="8"/>
      <c r="Y159" s="9"/>
      <c r="Z159" s="10"/>
      <c r="AA159" s="9"/>
      <c r="AB159" s="10"/>
      <c r="AC159" s="9"/>
      <c r="AD159" s="10"/>
      <c r="AE159" s="9"/>
      <c r="AF159" s="10"/>
      <c r="AG159" s="9"/>
      <c r="AH159" s="10"/>
      <c r="AI159" s="9"/>
      <c r="AJ159" s="15"/>
      <c r="AK159" s="16"/>
      <c r="AL159" s="15"/>
      <c r="AM159" s="16"/>
      <c r="AN159" s="15"/>
      <c r="AO159" s="16"/>
      <c r="AP159" s="15"/>
      <c r="AQ159" s="16"/>
      <c r="AR159" s="15"/>
      <c r="AS159" s="16"/>
      <c r="AT159" s="15"/>
      <c r="AU159" s="16"/>
      <c r="AV159" s="216"/>
      <c r="AW159" s="210"/>
      <c r="AX159" s="12"/>
      <c r="AY159" s="19"/>
      <c r="AZ159" s="226"/>
      <c r="BA159" s="211"/>
      <c r="BB159" s="214" t="str">
        <f t="shared" ca="1" si="341"/>
        <v/>
      </c>
      <c r="BC159" s="209"/>
      <c r="BD159" s="209"/>
      <c r="BE159" s="130">
        <f t="shared" ca="1" si="391"/>
        <v>0</v>
      </c>
      <c r="BF159" s="131"/>
      <c r="BG159" s="132" t="str">
        <f t="shared" ca="1" si="392"/>
        <v>○</v>
      </c>
      <c r="BH159" s="132" t="str">
        <f t="shared" ca="1" si="393"/>
        <v/>
      </c>
      <c r="BI159" s="132"/>
      <c r="BJ159" s="132" t="str">
        <f t="shared" ca="1" si="394"/>
        <v/>
      </c>
      <c r="BK159" s="132" t="str">
        <f t="shared" ca="1" si="395"/>
        <v>○</v>
      </c>
      <c r="BL159" s="132"/>
      <c r="BM159" s="132"/>
      <c r="BN159" s="132" t="str">
        <f t="shared" ca="1" si="396"/>
        <v/>
      </c>
      <c r="BO159" s="132" t="str">
        <f t="shared" ca="1" si="397"/>
        <v>○</v>
      </c>
      <c r="BP159" s="132" t="str">
        <f t="shared" ca="1" si="398"/>
        <v/>
      </c>
      <c r="BQ159" s="132"/>
      <c r="BR159" s="172"/>
      <c r="BS159" s="174"/>
      <c r="BT159" s="174"/>
      <c r="BU159" s="174"/>
      <c r="BV159" s="174"/>
      <c r="BW159" s="174"/>
      <c r="BX159" s="174"/>
      <c r="BY159" s="174"/>
      <c r="BZ159" s="174"/>
      <c r="CA159" s="174"/>
      <c r="CB159" s="174"/>
      <c r="CC159" s="174"/>
      <c r="CD159" s="174"/>
      <c r="CE159" s="175"/>
      <c r="CF159" s="26">
        <v>158</v>
      </c>
      <c r="CG159" s="136">
        <f t="shared" ca="1" si="399"/>
        <v>145</v>
      </c>
      <c r="CH159" s="289">
        <f t="shared" ca="1" si="400"/>
        <v>0</v>
      </c>
      <c r="CI159" s="290"/>
      <c r="CJ159" s="291">
        <f t="shared" ca="1" si="401"/>
        <v>0</v>
      </c>
      <c r="CK159" s="292"/>
      <c r="CL159" s="137">
        <f t="shared" ca="1" si="402"/>
        <v>0</v>
      </c>
      <c r="CM159" s="136">
        <f t="shared" ca="1" si="403"/>
        <v>0</v>
      </c>
      <c r="CN159" s="138">
        <f t="shared" ca="1" si="404"/>
        <v>0</v>
      </c>
      <c r="CO159" s="139">
        <f t="shared" ca="1" si="405"/>
        <v>0</v>
      </c>
      <c r="CP159" s="289">
        <f t="shared" ca="1" si="406"/>
        <v>0</v>
      </c>
      <c r="CQ159" s="290"/>
      <c r="CR159" s="241">
        <f t="shared" ca="1" si="407"/>
        <v>1</v>
      </c>
      <c r="CS159" s="140">
        <f t="shared" ca="1" si="408"/>
        <v>0</v>
      </c>
      <c r="CT159" s="256">
        <f t="shared" ca="1" si="342"/>
        <v>12</v>
      </c>
      <c r="CU159" s="141">
        <f t="shared" ca="1" si="409"/>
        <v>0</v>
      </c>
      <c r="CV159" s="142">
        <f t="shared" ca="1" si="410"/>
        <v>0</v>
      </c>
      <c r="CW159" s="143">
        <f t="shared" ca="1" si="411"/>
        <v>0</v>
      </c>
      <c r="CX159" s="143">
        <f t="shared" ca="1" si="343"/>
        <v>0</v>
      </c>
      <c r="CY159" s="257">
        <f t="shared" ca="1" si="412"/>
        <v>0</v>
      </c>
      <c r="CZ159" s="136">
        <f t="shared" ca="1" si="413"/>
        <v>0</v>
      </c>
      <c r="DA159" s="144">
        <f t="shared" ca="1" si="414"/>
        <v>0</v>
      </c>
      <c r="DB159" s="143">
        <f t="shared" ca="1" si="415"/>
        <v>0</v>
      </c>
      <c r="DC159" s="143">
        <f t="shared" ca="1" si="416"/>
        <v>0</v>
      </c>
      <c r="DD159" s="136">
        <f t="shared" ca="1" si="417"/>
        <v>0</v>
      </c>
      <c r="DE159" s="242">
        <f t="shared" ca="1" si="418"/>
        <v>0</v>
      </c>
      <c r="DF159" s="136">
        <f t="shared" ca="1" si="419"/>
        <v>0</v>
      </c>
      <c r="DG159" s="145">
        <f t="shared" ca="1" si="420"/>
        <v>0</v>
      </c>
      <c r="DH159" s="146">
        <f t="shared" ca="1" si="421"/>
        <v>0</v>
      </c>
      <c r="DI159" s="242">
        <f t="shared" ca="1" si="422"/>
        <v>0</v>
      </c>
      <c r="DJ159" s="147"/>
      <c r="DK159" s="148">
        <f t="shared" ca="1" si="423"/>
        <v>0</v>
      </c>
      <c r="DL159" s="148">
        <f t="shared" ca="1" si="424"/>
        <v>0</v>
      </c>
      <c r="DM159" s="149">
        <f t="shared" ca="1" si="425"/>
        <v>0</v>
      </c>
      <c r="DN159" s="150">
        <f t="shared" ca="1" si="426"/>
        <v>1</v>
      </c>
      <c r="DO159" s="147"/>
      <c r="DP159" s="151">
        <f t="shared" ca="1" si="427"/>
        <v>0</v>
      </c>
      <c r="DQ159" s="152">
        <f t="shared" ca="1" si="428"/>
        <v>0</v>
      </c>
      <c r="DR159" s="152">
        <f t="shared" ca="1" si="344"/>
        <v>0</v>
      </c>
      <c r="DS159" s="152" t="str">
        <f t="shared" ca="1" si="345"/>
        <v/>
      </c>
      <c r="DT159" s="152">
        <f t="shared" ca="1" si="346"/>
        <v>0</v>
      </c>
      <c r="DU159" s="152" t="str">
        <f t="shared" ca="1" si="347"/>
        <v/>
      </c>
      <c r="DV159" s="153"/>
      <c r="DW159" s="151">
        <f t="shared" ca="1" si="348"/>
        <v>0</v>
      </c>
      <c r="DX159" s="145">
        <f t="shared" ca="1" si="349"/>
        <v>0</v>
      </c>
      <c r="DY159" s="145">
        <f t="shared" ca="1" si="350"/>
        <v>0</v>
      </c>
      <c r="DZ159" s="145">
        <f t="shared" ca="1" si="351"/>
        <v>0</v>
      </c>
      <c r="EA159" s="145">
        <f t="shared" ca="1" si="352"/>
        <v>0</v>
      </c>
      <c r="EB159" s="145">
        <f t="shared" ca="1" si="353"/>
        <v>0</v>
      </c>
      <c r="EC159" s="145">
        <f t="shared" ca="1" si="354"/>
        <v>0</v>
      </c>
      <c r="ED159" s="145">
        <f t="shared" ca="1" si="355"/>
        <v>0</v>
      </c>
      <c r="EE159" s="145">
        <f t="shared" ca="1" si="356"/>
        <v>0</v>
      </c>
      <c r="EF159" s="145">
        <f t="shared" ca="1" si="357"/>
        <v>0</v>
      </c>
      <c r="EG159" s="145">
        <f t="shared" ca="1" si="358"/>
        <v>0</v>
      </c>
      <c r="EH159" s="145">
        <f t="shared" ca="1" si="359"/>
        <v>0</v>
      </c>
      <c r="EI159" s="152">
        <f t="shared" ca="1" si="429"/>
        <v>0</v>
      </c>
      <c r="EJ159" s="152">
        <f t="shared" ca="1" si="430"/>
        <v>0</v>
      </c>
      <c r="EK159" s="152">
        <f t="shared" ca="1" si="431"/>
        <v>0</v>
      </c>
      <c r="EL159" s="152">
        <f t="shared" ca="1" si="432"/>
        <v>0</v>
      </c>
      <c r="EM159" s="152">
        <f t="shared" ca="1" si="433"/>
        <v>0</v>
      </c>
      <c r="EN159" s="152">
        <f t="shared" ca="1" si="434"/>
        <v>0</v>
      </c>
      <c r="EO159" s="152">
        <f t="shared" ca="1" si="435"/>
        <v>0</v>
      </c>
      <c r="EP159" s="152">
        <f t="shared" ca="1" si="436"/>
        <v>0</v>
      </c>
      <c r="EQ159" s="152">
        <f t="shared" ca="1" si="437"/>
        <v>0</v>
      </c>
      <c r="ER159" s="152">
        <f t="shared" ca="1" si="438"/>
        <v>0</v>
      </c>
      <c r="ES159" s="152">
        <f t="shared" ca="1" si="439"/>
        <v>0</v>
      </c>
      <c r="ET159" s="152">
        <f t="shared" ca="1" si="440"/>
        <v>0</v>
      </c>
      <c r="EU159" s="154">
        <f t="shared" ca="1" si="360"/>
        <v>0</v>
      </c>
      <c r="EV159" s="152" t="str">
        <f t="shared" ca="1" si="361"/>
        <v/>
      </c>
      <c r="EW159" s="152" t="str">
        <f t="shared" ca="1" si="362"/>
        <v/>
      </c>
      <c r="EX159" s="152" t="str">
        <f t="shared" ca="1" si="363"/>
        <v/>
      </c>
      <c r="EY159" s="152" t="str">
        <f t="shared" ca="1" si="364"/>
        <v/>
      </c>
      <c r="EZ159" s="152" t="str">
        <f t="shared" ca="1" si="365"/>
        <v/>
      </c>
      <c r="FA159" s="152" t="str">
        <f t="shared" ca="1" si="366"/>
        <v/>
      </c>
      <c r="FB159" s="152" t="str">
        <f t="shared" ca="1" si="367"/>
        <v/>
      </c>
      <c r="FC159" s="152" t="str">
        <f t="shared" ca="1" si="368"/>
        <v/>
      </c>
      <c r="FD159" s="152" t="str">
        <f t="shared" ca="1" si="369"/>
        <v/>
      </c>
      <c r="FE159" s="152" t="str">
        <f t="shared" ca="1" si="370"/>
        <v/>
      </c>
      <c r="FF159" s="152" t="str">
        <f t="shared" ca="1" si="371"/>
        <v/>
      </c>
      <c r="FG159" s="152" t="str">
        <f t="shared" ca="1" si="372"/>
        <v/>
      </c>
      <c r="FH159" s="154">
        <f t="shared" ca="1" si="479"/>
        <v>0</v>
      </c>
      <c r="FI159" s="152">
        <f t="shared" ca="1" si="373"/>
        <v>0</v>
      </c>
      <c r="FJ159" s="153"/>
      <c r="FK159" s="152">
        <f t="shared" ca="1" si="441"/>
        <v>0</v>
      </c>
      <c r="FL159" s="152">
        <f t="shared" ca="1" si="442"/>
        <v>0</v>
      </c>
      <c r="FM159" s="152">
        <f t="shared" ca="1" si="443"/>
        <v>0</v>
      </c>
      <c r="FN159" s="152">
        <f t="shared" ca="1" si="444"/>
        <v>0</v>
      </c>
      <c r="FO159" s="153"/>
      <c r="FP159" s="158" t="str">
        <f t="shared" ca="1" si="445"/>
        <v/>
      </c>
      <c r="FQ159" s="243" t="str">
        <f t="shared" ca="1" si="446"/>
        <v/>
      </c>
      <c r="FR159" s="159" t="str">
        <f t="shared" ca="1" si="447"/>
        <v/>
      </c>
      <c r="FS159" s="160"/>
      <c r="FT159" s="161">
        <f t="shared" ca="1" si="448"/>
        <v>0</v>
      </c>
      <c r="FU159" s="162">
        <f t="shared" ca="1" si="449"/>
        <v>0</v>
      </c>
      <c r="FV159" s="162">
        <f t="shared" ca="1" si="450"/>
        <v>0</v>
      </c>
      <c r="FW159" s="162">
        <f t="shared" ca="1" si="451"/>
        <v>0</v>
      </c>
      <c r="FX159" s="162">
        <f t="shared" ca="1" si="452"/>
        <v>0</v>
      </c>
      <c r="FY159" s="162">
        <f t="shared" ca="1" si="453"/>
        <v>0</v>
      </c>
      <c r="FZ159" s="162">
        <f t="shared" ca="1" si="454"/>
        <v>0</v>
      </c>
      <c r="GA159" s="162">
        <f t="shared" ca="1" si="455"/>
        <v>0</v>
      </c>
      <c r="GB159" s="162">
        <f t="shared" ca="1" si="456"/>
        <v>0</v>
      </c>
      <c r="GC159" s="162">
        <f t="shared" ca="1" si="457"/>
        <v>0</v>
      </c>
      <c r="GD159" s="162">
        <f t="shared" ca="1" si="458"/>
        <v>0</v>
      </c>
      <c r="GE159" s="162">
        <f t="shared" ca="1" si="459"/>
        <v>0</v>
      </c>
      <c r="GF159" s="162">
        <f t="shared" ca="1" si="460"/>
        <v>0</v>
      </c>
      <c r="GG159" s="161">
        <f t="shared" ca="1" si="461"/>
        <v>0</v>
      </c>
      <c r="GH159" s="161">
        <f t="shared" ca="1" si="462"/>
        <v>0</v>
      </c>
      <c r="GI159" s="161">
        <f t="shared" ca="1" si="463"/>
        <v>0</v>
      </c>
      <c r="GJ159" s="161">
        <f t="shared" ca="1" si="464"/>
        <v>0</v>
      </c>
      <c r="GK159" s="161">
        <f t="shared" ca="1" si="465"/>
        <v>0</v>
      </c>
      <c r="GL159" s="157"/>
      <c r="GM159" s="163">
        <f t="shared" ca="1" si="374"/>
        <v>0</v>
      </c>
      <c r="GN159" s="163">
        <f t="shared" ca="1" si="375"/>
        <v>0</v>
      </c>
      <c r="GO159" s="163">
        <f t="shared" ca="1" si="376"/>
        <v>0</v>
      </c>
      <c r="GP159" s="163">
        <f t="shared" ca="1" si="377"/>
        <v>0</v>
      </c>
      <c r="GQ159" s="163">
        <f t="shared" ca="1" si="378"/>
        <v>0</v>
      </c>
      <c r="GR159" s="163">
        <f t="shared" ca="1" si="379"/>
        <v>0</v>
      </c>
      <c r="GS159" s="163">
        <f t="shared" ca="1" si="380"/>
        <v>0</v>
      </c>
      <c r="GT159" s="163">
        <f t="shared" ca="1" si="381"/>
        <v>0</v>
      </c>
      <c r="GU159" s="163">
        <f t="shared" ca="1" si="382"/>
        <v>0</v>
      </c>
      <c r="GV159" s="163">
        <f t="shared" ca="1" si="383"/>
        <v>0</v>
      </c>
      <c r="GW159" s="163">
        <f t="shared" ca="1" si="384"/>
        <v>0</v>
      </c>
      <c r="GX159" s="164">
        <f t="shared" ca="1" si="385"/>
        <v>0</v>
      </c>
      <c r="GY159" s="165">
        <f t="shared" ca="1" si="466"/>
        <v>0</v>
      </c>
      <c r="GZ159" s="165">
        <f t="shared" ca="1" si="467"/>
        <v>0</v>
      </c>
      <c r="HA159" s="166">
        <f t="shared" ca="1" si="468"/>
        <v>0</v>
      </c>
      <c r="HB159" s="245">
        <f t="shared" ca="1" si="469"/>
        <v>1</v>
      </c>
      <c r="HC159" s="166">
        <f t="shared" ca="1" si="470"/>
        <v>0</v>
      </c>
      <c r="HD159" s="167">
        <f t="shared" ca="1" si="386"/>
        <v>0</v>
      </c>
      <c r="HE159" s="168">
        <f t="shared" ca="1" si="387"/>
        <v>0</v>
      </c>
      <c r="HF159" s="169">
        <f t="shared" ca="1" si="388"/>
        <v>0</v>
      </c>
      <c r="HG159" s="170" t="str">
        <f t="shared" ca="1" si="471"/>
        <v/>
      </c>
      <c r="HH159" s="171">
        <f t="shared" ca="1" si="472"/>
        <v>0</v>
      </c>
      <c r="HI159" s="246" t="str">
        <f t="shared" ca="1" si="473"/>
        <v/>
      </c>
      <c r="HJ159" s="221">
        <f t="shared" ca="1" si="474"/>
        <v>0</v>
      </c>
      <c r="HK159" s="249">
        <f t="shared" ca="1" si="475"/>
        <v>1</v>
      </c>
      <c r="HL159" s="197">
        <f t="shared" ca="1" si="476"/>
        <v>0</v>
      </c>
      <c r="HN159" s="162" t="str">
        <f t="shared" ca="1" si="389"/>
        <v/>
      </c>
      <c r="HO159" s="161" t="str">
        <f t="shared" ca="1" si="389"/>
        <v/>
      </c>
      <c r="HP159" s="161" t="str">
        <f t="shared" ca="1" si="389"/>
        <v/>
      </c>
      <c r="HQ159" s="161" t="str">
        <f t="shared" ca="1" si="389"/>
        <v/>
      </c>
      <c r="HR159" s="161" t="str">
        <f t="shared" ca="1" si="389"/>
        <v/>
      </c>
      <c r="HS159" s="161" t="str">
        <f t="shared" ca="1" si="389"/>
        <v/>
      </c>
      <c r="HT159" s="161" t="str">
        <f t="shared" ca="1" si="390"/>
        <v/>
      </c>
      <c r="HU159" s="161" t="str">
        <f t="shared" ca="1" si="390"/>
        <v/>
      </c>
      <c r="HV159" s="161" t="str">
        <f t="shared" ca="1" si="390"/>
        <v/>
      </c>
      <c r="HW159" s="161" t="str">
        <f t="shared" ca="1" si="390"/>
        <v/>
      </c>
      <c r="HX159" s="161" t="str">
        <f t="shared" ca="1" si="390"/>
        <v/>
      </c>
      <c r="HY159" s="161" t="str">
        <f t="shared" ca="1" si="390"/>
        <v/>
      </c>
      <c r="HZ159" s="161">
        <f t="shared" ca="1" si="477"/>
        <v>0</v>
      </c>
      <c r="IA159" s="244">
        <f t="shared" ca="1" si="478"/>
        <v>0</v>
      </c>
    </row>
    <row r="160" spans="2:235">
      <c r="B160" s="129">
        <v>146</v>
      </c>
      <c r="C160" s="287"/>
      <c r="D160" s="288"/>
      <c r="E160" s="293"/>
      <c r="F160" s="294"/>
      <c r="G160" s="18"/>
      <c r="H160" s="3"/>
      <c r="I160" s="3"/>
      <c r="J160" s="4"/>
      <c r="K160" s="287"/>
      <c r="L160" s="288"/>
      <c r="M160" s="208"/>
      <c r="N160" s="19"/>
      <c r="O160" s="11"/>
      <c r="P160" s="19"/>
      <c r="Q160" s="11"/>
      <c r="R160" s="3"/>
      <c r="S160" s="5"/>
      <c r="T160" s="6"/>
      <c r="U160" s="1"/>
      <c r="V160" s="8"/>
      <c r="W160" s="2"/>
      <c r="X160" s="8"/>
      <c r="Y160" s="9"/>
      <c r="Z160" s="10"/>
      <c r="AA160" s="9"/>
      <c r="AB160" s="10"/>
      <c r="AC160" s="9"/>
      <c r="AD160" s="10"/>
      <c r="AE160" s="9"/>
      <c r="AF160" s="10"/>
      <c r="AG160" s="9"/>
      <c r="AH160" s="10"/>
      <c r="AI160" s="9"/>
      <c r="AJ160" s="15"/>
      <c r="AK160" s="16"/>
      <c r="AL160" s="15"/>
      <c r="AM160" s="16"/>
      <c r="AN160" s="15"/>
      <c r="AO160" s="16"/>
      <c r="AP160" s="15"/>
      <c r="AQ160" s="16"/>
      <c r="AR160" s="15"/>
      <c r="AS160" s="16"/>
      <c r="AT160" s="15"/>
      <c r="AU160" s="16"/>
      <c r="AV160" s="216"/>
      <c r="AW160" s="210"/>
      <c r="AX160" s="12"/>
      <c r="AY160" s="19"/>
      <c r="AZ160" s="226"/>
      <c r="BA160" s="211"/>
      <c r="BB160" s="214" t="str">
        <f t="shared" ca="1" si="341"/>
        <v/>
      </c>
      <c r="BC160" s="209"/>
      <c r="BD160" s="209"/>
      <c r="BE160" s="130">
        <f t="shared" ca="1" si="391"/>
        <v>0</v>
      </c>
      <c r="BF160" s="131"/>
      <c r="BG160" s="132" t="str">
        <f t="shared" ca="1" si="392"/>
        <v>○</v>
      </c>
      <c r="BH160" s="132" t="str">
        <f t="shared" ca="1" si="393"/>
        <v/>
      </c>
      <c r="BI160" s="132"/>
      <c r="BJ160" s="132" t="str">
        <f t="shared" ca="1" si="394"/>
        <v/>
      </c>
      <c r="BK160" s="132" t="str">
        <f t="shared" ca="1" si="395"/>
        <v>○</v>
      </c>
      <c r="BL160" s="132"/>
      <c r="BM160" s="132"/>
      <c r="BN160" s="132" t="str">
        <f t="shared" ca="1" si="396"/>
        <v/>
      </c>
      <c r="BO160" s="132" t="str">
        <f t="shared" ca="1" si="397"/>
        <v>○</v>
      </c>
      <c r="BP160" s="132" t="str">
        <f t="shared" ca="1" si="398"/>
        <v/>
      </c>
      <c r="BQ160" s="132"/>
      <c r="BR160" s="172"/>
      <c r="BS160" s="174"/>
      <c r="BT160" s="174"/>
      <c r="BU160" s="174"/>
      <c r="BV160" s="174"/>
      <c r="BW160" s="174"/>
      <c r="BX160" s="174"/>
      <c r="BY160" s="174"/>
      <c r="BZ160" s="174"/>
      <c r="CA160" s="174"/>
      <c r="CB160" s="174"/>
      <c r="CC160" s="174"/>
      <c r="CD160" s="174"/>
      <c r="CE160" s="175"/>
      <c r="CF160" s="26">
        <v>159</v>
      </c>
      <c r="CG160" s="136">
        <f t="shared" ca="1" si="399"/>
        <v>146</v>
      </c>
      <c r="CH160" s="289">
        <f t="shared" ca="1" si="400"/>
        <v>0</v>
      </c>
      <c r="CI160" s="290"/>
      <c r="CJ160" s="291">
        <f t="shared" ca="1" si="401"/>
        <v>0</v>
      </c>
      <c r="CK160" s="292"/>
      <c r="CL160" s="137">
        <f t="shared" ca="1" si="402"/>
        <v>0</v>
      </c>
      <c r="CM160" s="136">
        <f t="shared" ca="1" si="403"/>
        <v>0</v>
      </c>
      <c r="CN160" s="138">
        <f t="shared" ca="1" si="404"/>
        <v>0</v>
      </c>
      <c r="CO160" s="139">
        <f t="shared" ca="1" si="405"/>
        <v>0</v>
      </c>
      <c r="CP160" s="289">
        <f t="shared" ca="1" si="406"/>
        <v>0</v>
      </c>
      <c r="CQ160" s="290"/>
      <c r="CR160" s="241">
        <f t="shared" ca="1" si="407"/>
        <v>1</v>
      </c>
      <c r="CS160" s="140">
        <f t="shared" ca="1" si="408"/>
        <v>0</v>
      </c>
      <c r="CT160" s="256">
        <f t="shared" ca="1" si="342"/>
        <v>12</v>
      </c>
      <c r="CU160" s="141">
        <f t="shared" ca="1" si="409"/>
        <v>0</v>
      </c>
      <c r="CV160" s="142">
        <f t="shared" ca="1" si="410"/>
        <v>0</v>
      </c>
      <c r="CW160" s="143">
        <f t="shared" ca="1" si="411"/>
        <v>0</v>
      </c>
      <c r="CX160" s="143">
        <f t="shared" ca="1" si="343"/>
        <v>0</v>
      </c>
      <c r="CY160" s="257">
        <f t="shared" ca="1" si="412"/>
        <v>0</v>
      </c>
      <c r="CZ160" s="136">
        <f t="shared" ca="1" si="413"/>
        <v>0</v>
      </c>
      <c r="DA160" s="144">
        <f t="shared" ca="1" si="414"/>
        <v>0</v>
      </c>
      <c r="DB160" s="143">
        <f t="shared" ca="1" si="415"/>
        <v>0</v>
      </c>
      <c r="DC160" s="143">
        <f t="shared" ca="1" si="416"/>
        <v>0</v>
      </c>
      <c r="DD160" s="136">
        <f t="shared" ca="1" si="417"/>
        <v>0</v>
      </c>
      <c r="DE160" s="242">
        <f t="shared" ca="1" si="418"/>
        <v>0</v>
      </c>
      <c r="DF160" s="136">
        <f t="shared" ca="1" si="419"/>
        <v>0</v>
      </c>
      <c r="DG160" s="145">
        <f t="shared" ca="1" si="420"/>
        <v>0</v>
      </c>
      <c r="DH160" s="146">
        <f t="shared" ca="1" si="421"/>
        <v>0</v>
      </c>
      <c r="DI160" s="242">
        <f t="shared" ca="1" si="422"/>
        <v>0</v>
      </c>
      <c r="DJ160" s="147"/>
      <c r="DK160" s="148">
        <f t="shared" ca="1" si="423"/>
        <v>0</v>
      </c>
      <c r="DL160" s="148">
        <f t="shared" ca="1" si="424"/>
        <v>0</v>
      </c>
      <c r="DM160" s="149">
        <f t="shared" ca="1" si="425"/>
        <v>0</v>
      </c>
      <c r="DN160" s="150">
        <f t="shared" ca="1" si="426"/>
        <v>1</v>
      </c>
      <c r="DO160" s="147"/>
      <c r="DP160" s="151">
        <f t="shared" ca="1" si="427"/>
        <v>0</v>
      </c>
      <c r="DQ160" s="152">
        <f t="shared" ca="1" si="428"/>
        <v>0</v>
      </c>
      <c r="DR160" s="152">
        <f t="shared" ca="1" si="344"/>
        <v>0</v>
      </c>
      <c r="DS160" s="152" t="str">
        <f t="shared" ca="1" si="345"/>
        <v/>
      </c>
      <c r="DT160" s="152">
        <f t="shared" ca="1" si="346"/>
        <v>0</v>
      </c>
      <c r="DU160" s="152" t="str">
        <f t="shared" ca="1" si="347"/>
        <v/>
      </c>
      <c r="DV160" s="153"/>
      <c r="DW160" s="151">
        <f t="shared" ca="1" si="348"/>
        <v>0</v>
      </c>
      <c r="DX160" s="145">
        <f t="shared" ca="1" si="349"/>
        <v>0</v>
      </c>
      <c r="DY160" s="145">
        <f t="shared" ca="1" si="350"/>
        <v>0</v>
      </c>
      <c r="DZ160" s="145">
        <f t="shared" ca="1" si="351"/>
        <v>0</v>
      </c>
      <c r="EA160" s="145">
        <f t="shared" ca="1" si="352"/>
        <v>0</v>
      </c>
      <c r="EB160" s="145">
        <f t="shared" ca="1" si="353"/>
        <v>0</v>
      </c>
      <c r="EC160" s="145">
        <f t="shared" ca="1" si="354"/>
        <v>0</v>
      </c>
      <c r="ED160" s="145">
        <f t="shared" ca="1" si="355"/>
        <v>0</v>
      </c>
      <c r="EE160" s="145">
        <f t="shared" ca="1" si="356"/>
        <v>0</v>
      </c>
      <c r="EF160" s="145">
        <f t="shared" ca="1" si="357"/>
        <v>0</v>
      </c>
      <c r="EG160" s="145">
        <f t="shared" ca="1" si="358"/>
        <v>0</v>
      </c>
      <c r="EH160" s="145">
        <f t="shared" ca="1" si="359"/>
        <v>0</v>
      </c>
      <c r="EI160" s="152">
        <f t="shared" ca="1" si="429"/>
        <v>0</v>
      </c>
      <c r="EJ160" s="152">
        <f t="shared" ca="1" si="430"/>
        <v>0</v>
      </c>
      <c r="EK160" s="152">
        <f t="shared" ca="1" si="431"/>
        <v>0</v>
      </c>
      <c r="EL160" s="152">
        <f t="shared" ca="1" si="432"/>
        <v>0</v>
      </c>
      <c r="EM160" s="152">
        <f t="shared" ca="1" si="433"/>
        <v>0</v>
      </c>
      <c r="EN160" s="152">
        <f t="shared" ca="1" si="434"/>
        <v>0</v>
      </c>
      <c r="EO160" s="152">
        <f t="shared" ca="1" si="435"/>
        <v>0</v>
      </c>
      <c r="EP160" s="152">
        <f t="shared" ca="1" si="436"/>
        <v>0</v>
      </c>
      <c r="EQ160" s="152">
        <f t="shared" ca="1" si="437"/>
        <v>0</v>
      </c>
      <c r="ER160" s="152">
        <f t="shared" ca="1" si="438"/>
        <v>0</v>
      </c>
      <c r="ES160" s="152">
        <f t="shared" ca="1" si="439"/>
        <v>0</v>
      </c>
      <c r="ET160" s="152">
        <f t="shared" ca="1" si="440"/>
        <v>0</v>
      </c>
      <c r="EU160" s="154">
        <f t="shared" ca="1" si="360"/>
        <v>0</v>
      </c>
      <c r="EV160" s="152" t="str">
        <f t="shared" ca="1" si="361"/>
        <v/>
      </c>
      <c r="EW160" s="152" t="str">
        <f t="shared" ca="1" si="362"/>
        <v/>
      </c>
      <c r="EX160" s="152" t="str">
        <f t="shared" ca="1" si="363"/>
        <v/>
      </c>
      <c r="EY160" s="152" t="str">
        <f t="shared" ca="1" si="364"/>
        <v/>
      </c>
      <c r="EZ160" s="152" t="str">
        <f t="shared" ca="1" si="365"/>
        <v/>
      </c>
      <c r="FA160" s="152" t="str">
        <f t="shared" ca="1" si="366"/>
        <v/>
      </c>
      <c r="FB160" s="152" t="str">
        <f t="shared" ca="1" si="367"/>
        <v/>
      </c>
      <c r="FC160" s="152" t="str">
        <f t="shared" ca="1" si="368"/>
        <v/>
      </c>
      <c r="FD160" s="152" t="str">
        <f t="shared" ca="1" si="369"/>
        <v/>
      </c>
      <c r="FE160" s="152" t="str">
        <f t="shared" ca="1" si="370"/>
        <v/>
      </c>
      <c r="FF160" s="152" t="str">
        <f t="shared" ca="1" si="371"/>
        <v/>
      </c>
      <c r="FG160" s="152" t="str">
        <f t="shared" ca="1" si="372"/>
        <v/>
      </c>
      <c r="FH160" s="154">
        <f t="shared" ca="1" si="479"/>
        <v>0</v>
      </c>
      <c r="FI160" s="152">
        <f t="shared" ca="1" si="373"/>
        <v>0</v>
      </c>
      <c r="FJ160" s="153"/>
      <c r="FK160" s="152">
        <f t="shared" ca="1" si="441"/>
        <v>0</v>
      </c>
      <c r="FL160" s="152">
        <f t="shared" ca="1" si="442"/>
        <v>0</v>
      </c>
      <c r="FM160" s="152">
        <f t="shared" ca="1" si="443"/>
        <v>0</v>
      </c>
      <c r="FN160" s="152">
        <f t="shared" ca="1" si="444"/>
        <v>0</v>
      </c>
      <c r="FO160" s="153"/>
      <c r="FP160" s="158" t="str">
        <f t="shared" ca="1" si="445"/>
        <v/>
      </c>
      <c r="FQ160" s="243" t="str">
        <f t="shared" ca="1" si="446"/>
        <v/>
      </c>
      <c r="FR160" s="159" t="str">
        <f t="shared" ca="1" si="447"/>
        <v/>
      </c>
      <c r="FS160" s="160"/>
      <c r="FT160" s="161">
        <f t="shared" ca="1" si="448"/>
        <v>0</v>
      </c>
      <c r="FU160" s="162">
        <f t="shared" ca="1" si="449"/>
        <v>0</v>
      </c>
      <c r="FV160" s="162">
        <f t="shared" ca="1" si="450"/>
        <v>0</v>
      </c>
      <c r="FW160" s="162">
        <f t="shared" ca="1" si="451"/>
        <v>0</v>
      </c>
      <c r="FX160" s="162">
        <f t="shared" ca="1" si="452"/>
        <v>0</v>
      </c>
      <c r="FY160" s="162">
        <f t="shared" ca="1" si="453"/>
        <v>0</v>
      </c>
      <c r="FZ160" s="162">
        <f t="shared" ca="1" si="454"/>
        <v>0</v>
      </c>
      <c r="GA160" s="162">
        <f t="shared" ca="1" si="455"/>
        <v>0</v>
      </c>
      <c r="GB160" s="162">
        <f t="shared" ca="1" si="456"/>
        <v>0</v>
      </c>
      <c r="GC160" s="162">
        <f t="shared" ca="1" si="457"/>
        <v>0</v>
      </c>
      <c r="GD160" s="162">
        <f t="shared" ca="1" si="458"/>
        <v>0</v>
      </c>
      <c r="GE160" s="162">
        <f t="shared" ca="1" si="459"/>
        <v>0</v>
      </c>
      <c r="GF160" s="162">
        <f t="shared" ca="1" si="460"/>
        <v>0</v>
      </c>
      <c r="GG160" s="161">
        <f t="shared" ca="1" si="461"/>
        <v>0</v>
      </c>
      <c r="GH160" s="161">
        <f t="shared" ca="1" si="462"/>
        <v>0</v>
      </c>
      <c r="GI160" s="161">
        <f t="shared" ca="1" si="463"/>
        <v>0</v>
      </c>
      <c r="GJ160" s="161">
        <f t="shared" ca="1" si="464"/>
        <v>0</v>
      </c>
      <c r="GK160" s="161">
        <f t="shared" ca="1" si="465"/>
        <v>0</v>
      </c>
      <c r="GL160" s="157"/>
      <c r="GM160" s="163">
        <f t="shared" ca="1" si="374"/>
        <v>0</v>
      </c>
      <c r="GN160" s="163">
        <f t="shared" ca="1" si="375"/>
        <v>0</v>
      </c>
      <c r="GO160" s="163">
        <f t="shared" ca="1" si="376"/>
        <v>0</v>
      </c>
      <c r="GP160" s="163">
        <f t="shared" ca="1" si="377"/>
        <v>0</v>
      </c>
      <c r="GQ160" s="163">
        <f t="shared" ca="1" si="378"/>
        <v>0</v>
      </c>
      <c r="GR160" s="163">
        <f t="shared" ca="1" si="379"/>
        <v>0</v>
      </c>
      <c r="GS160" s="163">
        <f t="shared" ca="1" si="380"/>
        <v>0</v>
      </c>
      <c r="GT160" s="163">
        <f t="shared" ca="1" si="381"/>
        <v>0</v>
      </c>
      <c r="GU160" s="163">
        <f t="shared" ca="1" si="382"/>
        <v>0</v>
      </c>
      <c r="GV160" s="163">
        <f t="shared" ca="1" si="383"/>
        <v>0</v>
      </c>
      <c r="GW160" s="163">
        <f t="shared" ca="1" si="384"/>
        <v>0</v>
      </c>
      <c r="GX160" s="164">
        <f t="shared" ca="1" si="385"/>
        <v>0</v>
      </c>
      <c r="GY160" s="165">
        <f t="shared" ca="1" si="466"/>
        <v>0</v>
      </c>
      <c r="GZ160" s="165">
        <f t="shared" ca="1" si="467"/>
        <v>0</v>
      </c>
      <c r="HA160" s="166">
        <f t="shared" ca="1" si="468"/>
        <v>0</v>
      </c>
      <c r="HB160" s="245">
        <f t="shared" ca="1" si="469"/>
        <v>1</v>
      </c>
      <c r="HC160" s="166">
        <f t="shared" ca="1" si="470"/>
        <v>0</v>
      </c>
      <c r="HD160" s="167">
        <f t="shared" ca="1" si="386"/>
        <v>0</v>
      </c>
      <c r="HE160" s="168">
        <f t="shared" ca="1" si="387"/>
        <v>0</v>
      </c>
      <c r="HF160" s="169">
        <f t="shared" ca="1" si="388"/>
        <v>0</v>
      </c>
      <c r="HG160" s="170" t="str">
        <f t="shared" ca="1" si="471"/>
        <v/>
      </c>
      <c r="HH160" s="171">
        <f t="shared" ca="1" si="472"/>
        <v>0</v>
      </c>
      <c r="HI160" s="246" t="str">
        <f t="shared" ca="1" si="473"/>
        <v/>
      </c>
      <c r="HJ160" s="221">
        <f t="shared" ca="1" si="474"/>
        <v>0</v>
      </c>
      <c r="HK160" s="249">
        <f t="shared" ca="1" si="475"/>
        <v>1</v>
      </c>
      <c r="HL160" s="197">
        <f t="shared" ca="1" si="476"/>
        <v>0</v>
      </c>
      <c r="HN160" s="162" t="str">
        <f t="shared" ca="1" si="389"/>
        <v/>
      </c>
      <c r="HO160" s="161" t="str">
        <f t="shared" ca="1" si="389"/>
        <v/>
      </c>
      <c r="HP160" s="161" t="str">
        <f t="shared" ca="1" si="389"/>
        <v/>
      </c>
      <c r="HQ160" s="161" t="str">
        <f t="shared" ca="1" si="389"/>
        <v/>
      </c>
      <c r="HR160" s="161" t="str">
        <f t="shared" ca="1" si="389"/>
        <v/>
      </c>
      <c r="HS160" s="161" t="str">
        <f t="shared" ca="1" si="389"/>
        <v/>
      </c>
      <c r="HT160" s="161" t="str">
        <f t="shared" ca="1" si="390"/>
        <v/>
      </c>
      <c r="HU160" s="161" t="str">
        <f t="shared" ca="1" si="390"/>
        <v/>
      </c>
      <c r="HV160" s="161" t="str">
        <f t="shared" ca="1" si="390"/>
        <v/>
      </c>
      <c r="HW160" s="161" t="str">
        <f t="shared" ca="1" si="390"/>
        <v/>
      </c>
      <c r="HX160" s="161" t="str">
        <f t="shared" ca="1" si="390"/>
        <v/>
      </c>
      <c r="HY160" s="161" t="str">
        <f t="shared" ca="1" si="390"/>
        <v/>
      </c>
      <c r="HZ160" s="161">
        <f t="shared" ca="1" si="477"/>
        <v>0</v>
      </c>
      <c r="IA160" s="244">
        <f t="shared" ca="1" si="478"/>
        <v>0</v>
      </c>
    </row>
    <row r="161" spans="2:235">
      <c r="B161" s="129">
        <v>147</v>
      </c>
      <c r="C161" s="287"/>
      <c r="D161" s="288"/>
      <c r="E161" s="293"/>
      <c r="F161" s="294"/>
      <c r="G161" s="18"/>
      <c r="H161" s="3"/>
      <c r="I161" s="3"/>
      <c r="J161" s="4"/>
      <c r="K161" s="287"/>
      <c r="L161" s="288"/>
      <c r="M161" s="208"/>
      <c r="N161" s="19"/>
      <c r="O161" s="11"/>
      <c r="P161" s="19"/>
      <c r="Q161" s="11"/>
      <c r="R161" s="3"/>
      <c r="S161" s="5"/>
      <c r="T161" s="6"/>
      <c r="U161" s="1"/>
      <c r="V161" s="8"/>
      <c r="W161" s="2"/>
      <c r="X161" s="8"/>
      <c r="Y161" s="9"/>
      <c r="Z161" s="10"/>
      <c r="AA161" s="9"/>
      <c r="AB161" s="10"/>
      <c r="AC161" s="9"/>
      <c r="AD161" s="10"/>
      <c r="AE161" s="9"/>
      <c r="AF161" s="10"/>
      <c r="AG161" s="9"/>
      <c r="AH161" s="10"/>
      <c r="AI161" s="9"/>
      <c r="AJ161" s="15"/>
      <c r="AK161" s="16"/>
      <c r="AL161" s="15"/>
      <c r="AM161" s="16"/>
      <c r="AN161" s="15"/>
      <c r="AO161" s="16"/>
      <c r="AP161" s="15"/>
      <c r="AQ161" s="16"/>
      <c r="AR161" s="15"/>
      <c r="AS161" s="16"/>
      <c r="AT161" s="15"/>
      <c r="AU161" s="16"/>
      <c r="AV161" s="216"/>
      <c r="AW161" s="210"/>
      <c r="AX161" s="12"/>
      <c r="AY161" s="19"/>
      <c r="AZ161" s="226"/>
      <c r="BA161" s="211"/>
      <c r="BB161" s="214" t="str">
        <f t="shared" ca="1" si="341"/>
        <v/>
      </c>
      <c r="BC161" s="209"/>
      <c r="BD161" s="209"/>
      <c r="BE161" s="130">
        <f t="shared" ca="1" si="391"/>
        <v>0</v>
      </c>
      <c r="BF161" s="131"/>
      <c r="BG161" s="132" t="str">
        <f t="shared" ca="1" si="392"/>
        <v>○</v>
      </c>
      <c r="BH161" s="132" t="str">
        <f t="shared" ca="1" si="393"/>
        <v/>
      </c>
      <c r="BI161" s="132"/>
      <c r="BJ161" s="132" t="str">
        <f t="shared" ca="1" si="394"/>
        <v/>
      </c>
      <c r="BK161" s="132" t="str">
        <f t="shared" ca="1" si="395"/>
        <v>○</v>
      </c>
      <c r="BL161" s="132"/>
      <c r="BM161" s="132"/>
      <c r="BN161" s="132" t="str">
        <f t="shared" ca="1" si="396"/>
        <v/>
      </c>
      <c r="BO161" s="132" t="str">
        <f t="shared" ca="1" si="397"/>
        <v>○</v>
      </c>
      <c r="BP161" s="132" t="str">
        <f t="shared" ca="1" si="398"/>
        <v/>
      </c>
      <c r="BQ161" s="132"/>
      <c r="BR161" s="172"/>
      <c r="BS161" s="174"/>
      <c r="BT161" s="174"/>
      <c r="BU161" s="174"/>
      <c r="BV161" s="174"/>
      <c r="BW161" s="174"/>
      <c r="BX161" s="174"/>
      <c r="BY161" s="174"/>
      <c r="BZ161" s="174"/>
      <c r="CA161" s="174"/>
      <c r="CB161" s="174"/>
      <c r="CC161" s="174"/>
      <c r="CD161" s="174"/>
      <c r="CE161" s="175"/>
      <c r="CF161" s="26">
        <v>160</v>
      </c>
      <c r="CG161" s="136">
        <f t="shared" ca="1" si="399"/>
        <v>147</v>
      </c>
      <c r="CH161" s="289">
        <f t="shared" ca="1" si="400"/>
        <v>0</v>
      </c>
      <c r="CI161" s="290"/>
      <c r="CJ161" s="291">
        <f t="shared" ca="1" si="401"/>
        <v>0</v>
      </c>
      <c r="CK161" s="292"/>
      <c r="CL161" s="137">
        <f t="shared" ca="1" si="402"/>
        <v>0</v>
      </c>
      <c r="CM161" s="136">
        <f t="shared" ca="1" si="403"/>
        <v>0</v>
      </c>
      <c r="CN161" s="138">
        <f t="shared" ca="1" si="404"/>
        <v>0</v>
      </c>
      <c r="CO161" s="139">
        <f t="shared" ca="1" si="405"/>
        <v>0</v>
      </c>
      <c r="CP161" s="289">
        <f t="shared" ca="1" si="406"/>
        <v>0</v>
      </c>
      <c r="CQ161" s="290"/>
      <c r="CR161" s="241">
        <f t="shared" ca="1" si="407"/>
        <v>1</v>
      </c>
      <c r="CS161" s="140">
        <f t="shared" ca="1" si="408"/>
        <v>0</v>
      </c>
      <c r="CT161" s="256">
        <f t="shared" ca="1" si="342"/>
        <v>12</v>
      </c>
      <c r="CU161" s="141">
        <f t="shared" ca="1" si="409"/>
        <v>0</v>
      </c>
      <c r="CV161" s="142">
        <f t="shared" ca="1" si="410"/>
        <v>0</v>
      </c>
      <c r="CW161" s="143">
        <f t="shared" ca="1" si="411"/>
        <v>0</v>
      </c>
      <c r="CX161" s="143">
        <f t="shared" ca="1" si="343"/>
        <v>0</v>
      </c>
      <c r="CY161" s="257">
        <f t="shared" ca="1" si="412"/>
        <v>0</v>
      </c>
      <c r="CZ161" s="136">
        <f t="shared" ca="1" si="413"/>
        <v>0</v>
      </c>
      <c r="DA161" s="144">
        <f t="shared" ca="1" si="414"/>
        <v>0</v>
      </c>
      <c r="DB161" s="143">
        <f t="shared" ca="1" si="415"/>
        <v>0</v>
      </c>
      <c r="DC161" s="143">
        <f t="shared" ca="1" si="416"/>
        <v>0</v>
      </c>
      <c r="DD161" s="136">
        <f t="shared" ca="1" si="417"/>
        <v>0</v>
      </c>
      <c r="DE161" s="242">
        <f t="shared" ca="1" si="418"/>
        <v>0</v>
      </c>
      <c r="DF161" s="136">
        <f t="shared" ca="1" si="419"/>
        <v>0</v>
      </c>
      <c r="DG161" s="145">
        <f t="shared" ca="1" si="420"/>
        <v>0</v>
      </c>
      <c r="DH161" s="146">
        <f t="shared" ca="1" si="421"/>
        <v>0</v>
      </c>
      <c r="DI161" s="242">
        <f t="shared" ca="1" si="422"/>
        <v>0</v>
      </c>
      <c r="DJ161" s="147"/>
      <c r="DK161" s="148">
        <f t="shared" ca="1" si="423"/>
        <v>0</v>
      </c>
      <c r="DL161" s="148">
        <f t="shared" ca="1" si="424"/>
        <v>0</v>
      </c>
      <c r="DM161" s="149">
        <f t="shared" ca="1" si="425"/>
        <v>0</v>
      </c>
      <c r="DN161" s="150">
        <f t="shared" ca="1" si="426"/>
        <v>1</v>
      </c>
      <c r="DO161" s="147"/>
      <c r="DP161" s="151">
        <f t="shared" ca="1" si="427"/>
        <v>0</v>
      </c>
      <c r="DQ161" s="152">
        <f t="shared" ca="1" si="428"/>
        <v>0</v>
      </c>
      <c r="DR161" s="152">
        <f t="shared" ca="1" si="344"/>
        <v>0</v>
      </c>
      <c r="DS161" s="152" t="str">
        <f t="shared" ca="1" si="345"/>
        <v/>
      </c>
      <c r="DT161" s="152">
        <f t="shared" ca="1" si="346"/>
        <v>0</v>
      </c>
      <c r="DU161" s="152" t="str">
        <f t="shared" ca="1" si="347"/>
        <v/>
      </c>
      <c r="DV161" s="153"/>
      <c r="DW161" s="151">
        <f t="shared" ca="1" si="348"/>
        <v>0</v>
      </c>
      <c r="DX161" s="145">
        <f t="shared" ca="1" si="349"/>
        <v>0</v>
      </c>
      <c r="DY161" s="145">
        <f t="shared" ca="1" si="350"/>
        <v>0</v>
      </c>
      <c r="DZ161" s="145">
        <f t="shared" ca="1" si="351"/>
        <v>0</v>
      </c>
      <c r="EA161" s="145">
        <f t="shared" ca="1" si="352"/>
        <v>0</v>
      </c>
      <c r="EB161" s="145">
        <f t="shared" ca="1" si="353"/>
        <v>0</v>
      </c>
      <c r="EC161" s="145">
        <f t="shared" ca="1" si="354"/>
        <v>0</v>
      </c>
      <c r="ED161" s="145">
        <f t="shared" ca="1" si="355"/>
        <v>0</v>
      </c>
      <c r="EE161" s="145">
        <f t="shared" ca="1" si="356"/>
        <v>0</v>
      </c>
      <c r="EF161" s="145">
        <f t="shared" ca="1" si="357"/>
        <v>0</v>
      </c>
      <c r="EG161" s="145">
        <f t="shared" ca="1" si="358"/>
        <v>0</v>
      </c>
      <c r="EH161" s="145">
        <f t="shared" ca="1" si="359"/>
        <v>0</v>
      </c>
      <c r="EI161" s="152">
        <f t="shared" ca="1" si="429"/>
        <v>0</v>
      </c>
      <c r="EJ161" s="152">
        <f t="shared" ca="1" si="430"/>
        <v>0</v>
      </c>
      <c r="EK161" s="152">
        <f t="shared" ca="1" si="431"/>
        <v>0</v>
      </c>
      <c r="EL161" s="152">
        <f t="shared" ca="1" si="432"/>
        <v>0</v>
      </c>
      <c r="EM161" s="152">
        <f t="shared" ca="1" si="433"/>
        <v>0</v>
      </c>
      <c r="EN161" s="152">
        <f t="shared" ca="1" si="434"/>
        <v>0</v>
      </c>
      <c r="EO161" s="152">
        <f t="shared" ca="1" si="435"/>
        <v>0</v>
      </c>
      <c r="EP161" s="152">
        <f t="shared" ca="1" si="436"/>
        <v>0</v>
      </c>
      <c r="EQ161" s="152">
        <f t="shared" ca="1" si="437"/>
        <v>0</v>
      </c>
      <c r="ER161" s="152">
        <f t="shared" ca="1" si="438"/>
        <v>0</v>
      </c>
      <c r="ES161" s="152">
        <f t="shared" ca="1" si="439"/>
        <v>0</v>
      </c>
      <c r="ET161" s="152">
        <f t="shared" ca="1" si="440"/>
        <v>0</v>
      </c>
      <c r="EU161" s="154">
        <f t="shared" ca="1" si="360"/>
        <v>0</v>
      </c>
      <c r="EV161" s="152" t="str">
        <f t="shared" ca="1" si="361"/>
        <v/>
      </c>
      <c r="EW161" s="152" t="str">
        <f t="shared" ca="1" si="362"/>
        <v/>
      </c>
      <c r="EX161" s="152" t="str">
        <f t="shared" ca="1" si="363"/>
        <v/>
      </c>
      <c r="EY161" s="152" t="str">
        <f t="shared" ca="1" si="364"/>
        <v/>
      </c>
      <c r="EZ161" s="152" t="str">
        <f t="shared" ca="1" si="365"/>
        <v/>
      </c>
      <c r="FA161" s="152" t="str">
        <f t="shared" ca="1" si="366"/>
        <v/>
      </c>
      <c r="FB161" s="152" t="str">
        <f t="shared" ca="1" si="367"/>
        <v/>
      </c>
      <c r="FC161" s="152" t="str">
        <f t="shared" ca="1" si="368"/>
        <v/>
      </c>
      <c r="FD161" s="152" t="str">
        <f t="shared" ca="1" si="369"/>
        <v/>
      </c>
      <c r="FE161" s="152" t="str">
        <f t="shared" ca="1" si="370"/>
        <v/>
      </c>
      <c r="FF161" s="152" t="str">
        <f t="shared" ca="1" si="371"/>
        <v/>
      </c>
      <c r="FG161" s="152" t="str">
        <f t="shared" ca="1" si="372"/>
        <v/>
      </c>
      <c r="FH161" s="154">
        <f t="shared" ca="1" si="479"/>
        <v>0</v>
      </c>
      <c r="FI161" s="152">
        <f t="shared" ca="1" si="373"/>
        <v>0</v>
      </c>
      <c r="FJ161" s="153"/>
      <c r="FK161" s="152">
        <f t="shared" ca="1" si="441"/>
        <v>0</v>
      </c>
      <c r="FL161" s="152">
        <f t="shared" ca="1" si="442"/>
        <v>0</v>
      </c>
      <c r="FM161" s="152">
        <f t="shared" ca="1" si="443"/>
        <v>0</v>
      </c>
      <c r="FN161" s="152">
        <f t="shared" ca="1" si="444"/>
        <v>0</v>
      </c>
      <c r="FO161" s="153"/>
      <c r="FP161" s="158" t="str">
        <f t="shared" ca="1" si="445"/>
        <v/>
      </c>
      <c r="FQ161" s="243" t="str">
        <f t="shared" ca="1" si="446"/>
        <v/>
      </c>
      <c r="FR161" s="159" t="str">
        <f t="shared" ca="1" si="447"/>
        <v/>
      </c>
      <c r="FS161" s="160"/>
      <c r="FT161" s="161">
        <f t="shared" ca="1" si="448"/>
        <v>0</v>
      </c>
      <c r="FU161" s="162">
        <f t="shared" ca="1" si="449"/>
        <v>0</v>
      </c>
      <c r="FV161" s="162">
        <f t="shared" ca="1" si="450"/>
        <v>0</v>
      </c>
      <c r="FW161" s="162">
        <f t="shared" ca="1" si="451"/>
        <v>0</v>
      </c>
      <c r="FX161" s="162">
        <f t="shared" ca="1" si="452"/>
        <v>0</v>
      </c>
      <c r="FY161" s="162">
        <f t="shared" ca="1" si="453"/>
        <v>0</v>
      </c>
      <c r="FZ161" s="162">
        <f t="shared" ca="1" si="454"/>
        <v>0</v>
      </c>
      <c r="GA161" s="162">
        <f t="shared" ca="1" si="455"/>
        <v>0</v>
      </c>
      <c r="GB161" s="162">
        <f t="shared" ca="1" si="456"/>
        <v>0</v>
      </c>
      <c r="GC161" s="162">
        <f t="shared" ca="1" si="457"/>
        <v>0</v>
      </c>
      <c r="GD161" s="162">
        <f t="shared" ca="1" si="458"/>
        <v>0</v>
      </c>
      <c r="GE161" s="162">
        <f t="shared" ca="1" si="459"/>
        <v>0</v>
      </c>
      <c r="GF161" s="162">
        <f t="shared" ca="1" si="460"/>
        <v>0</v>
      </c>
      <c r="GG161" s="161">
        <f t="shared" ca="1" si="461"/>
        <v>0</v>
      </c>
      <c r="GH161" s="161">
        <f t="shared" ca="1" si="462"/>
        <v>0</v>
      </c>
      <c r="GI161" s="161">
        <f t="shared" ca="1" si="463"/>
        <v>0</v>
      </c>
      <c r="GJ161" s="161">
        <f t="shared" ca="1" si="464"/>
        <v>0</v>
      </c>
      <c r="GK161" s="161">
        <f t="shared" ca="1" si="465"/>
        <v>0</v>
      </c>
      <c r="GL161" s="157"/>
      <c r="GM161" s="163">
        <f t="shared" ca="1" si="374"/>
        <v>0</v>
      </c>
      <c r="GN161" s="163">
        <f t="shared" ca="1" si="375"/>
        <v>0</v>
      </c>
      <c r="GO161" s="163">
        <f t="shared" ca="1" si="376"/>
        <v>0</v>
      </c>
      <c r="GP161" s="163">
        <f t="shared" ca="1" si="377"/>
        <v>0</v>
      </c>
      <c r="GQ161" s="163">
        <f t="shared" ca="1" si="378"/>
        <v>0</v>
      </c>
      <c r="GR161" s="163">
        <f t="shared" ca="1" si="379"/>
        <v>0</v>
      </c>
      <c r="GS161" s="163">
        <f t="shared" ca="1" si="380"/>
        <v>0</v>
      </c>
      <c r="GT161" s="163">
        <f t="shared" ca="1" si="381"/>
        <v>0</v>
      </c>
      <c r="GU161" s="163">
        <f t="shared" ca="1" si="382"/>
        <v>0</v>
      </c>
      <c r="GV161" s="163">
        <f t="shared" ca="1" si="383"/>
        <v>0</v>
      </c>
      <c r="GW161" s="163">
        <f t="shared" ca="1" si="384"/>
        <v>0</v>
      </c>
      <c r="GX161" s="164">
        <f t="shared" ca="1" si="385"/>
        <v>0</v>
      </c>
      <c r="GY161" s="165">
        <f t="shared" ca="1" si="466"/>
        <v>0</v>
      </c>
      <c r="GZ161" s="165">
        <f t="shared" ca="1" si="467"/>
        <v>0</v>
      </c>
      <c r="HA161" s="166">
        <f t="shared" ca="1" si="468"/>
        <v>0</v>
      </c>
      <c r="HB161" s="245">
        <f t="shared" ca="1" si="469"/>
        <v>1</v>
      </c>
      <c r="HC161" s="166">
        <f t="shared" ca="1" si="470"/>
        <v>0</v>
      </c>
      <c r="HD161" s="167">
        <f t="shared" ca="1" si="386"/>
        <v>0</v>
      </c>
      <c r="HE161" s="168">
        <f t="shared" ca="1" si="387"/>
        <v>0</v>
      </c>
      <c r="HF161" s="169">
        <f t="shared" ca="1" si="388"/>
        <v>0</v>
      </c>
      <c r="HG161" s="170" t="str">
        <f t="shared" ca="1" si="471"/>
        <v/>
      </c>
      <c r="HH161" s="171">
        <f t="shared" ca="1" si="472"/>
        <v>0</v>
      </c>
      <c r="HI161" s="246" t="str">
        <f t="shared" ca="1" si="473"/>
        <v/>
      </c>
      <c r="HJ161" s="221">
        <f t="shared" ca="1" si="474"/>
        <v>0</v>
      </c>
      <c r="HK161" s="249">
        <f t="shared" ca="1" si="475"/>
        <v>1</v>
      </c>
      <c r="HL161" s="197">
        <f t="shared" ca="1" si="476"/>
        <v>0</v>
      </c>
      <c r="HN161" s="162" t="str">
        <f t="shared" ca="1" si="389"/>
        <v/>
      </c>
      <c r="HO161" s="161" t="str">
        <f t="shared" ca="1" si="389"/>
        <v/>
      </c>
      <c r="HP161" s="161" t="str">
        <f t="shared" ca="1" si="389"/>
        <v/>
      </c>
      <c r="HQ161" s="161" t="str">
        <f t="shared" ca="1" si="389"/>
        <v/>
      </c>
      <c r="HR161" s="161" t="str">
        <f t="shared" ca="1" si="389"/>
        <v/>
      </c>
      <c r="HS161" s="161" t="str">
        <f t="shared" ca="1" si="389"/>
        <v/>
      </c>
      <c r="HT161" s="161" t="str">
        <f t="shared" ca="1" si="390"/>
        <v/>
      </c>
      <c r="HU161" s="161" t="str">
        <f t="shared" ca="1" si="390"/>
        <v/>
      </c>
      <c r="HV161" s="161" t="str">
        <f t="shared" ca="1" si="390"/>
        <v/>
      </c>
      <c r="HW161" s="161" t="str">
        <f t="shared" ca="1" si="390"/>
        <v/>
      </c>
      <c r="HX161" s="161" t="str">
        <f t="shared" ca="1" si="390"/>
        <v/>
      </c>
      <c r="HY161" s="161" t="str">
        <f t="shared" ca="1" si="390"/>
        <v/>
      </c>
      <c r="HZ161" s="161">
        <f t="shared" ca="1" si="477"/>
        <v>0</v>
      </c>
      <c r="IA161" s="244">
        <f t="shared" ca="1" si="478"/>
        <v>0</v>
      </c>
    </row>
    <row r="162" spans="2:235">
      <c r="B162" s="129">
        <v>148</v>
      </c>
      <c r="C162" s="287"/>
      <c r="D162" s="288"/>
      <c r="E162" s="293"/>
      <c r="F162" s="294"/>
      <c r="G162" s="18"/>
      <c r="H162" s="3"/>
      <c r="I162" s="3"/>
      <c r="J162" s="4"/>
      <c r="K162" s="287"/>
      <c r="L162" s="288"/>
      <c r="M162" s="208"/>
      <c r="N162" s="19"/>
      <c r="O162" s="11"/>
      <c r="P162" s="19"/>
      <c r="Q162" s="11"/>
      <c r="R162" s="3"/>
      <c r="S162" s="5"/>
      <c r="T162" s="6"/>
      <c r="U162" s="1"/>
      <c r="V162" s="8"/>
      <c r="W162" s="2"/>
      <c r="X162" s="8"/>
      <c r="Y162" s="9"/>
      <c r="Z162" s="10"/>
      <c r="AA162" s="9"/>
      <c r="AB162" s="10"/>
      <c r="AC162" s="9"/>
      <c r="AD162" s="10"/>
      <c r="AE162" s="9"/>
      <c r="AF162" s="10"/>
      <c r="AG162" s="9"/>
      <c r="AH162" s="10"/>
      <c r="AI162" s="9"/>
      <c r="AJ162" s="15"/>
      <c r="AK162" s="16"/>
      <c r="AL162" s="15"/>
      <c r="AM162" s="16"/>
      <c r="AN162" s="15"/>
      <c r="AO162" s="16"/>
      <c r="AP162" s="15"/>
      <c r="AQ162" s="16"/>
      <c r="AR162" s="15"/>
      <c r="AS162" s="16"/>
      <c r="AT162" s="15"/>
      <c r="AU162" s="16"/>
      <c r="AV162" s="216"/>
      <c r="AW162" s="210"/>
      <c r="AX162" s="12"/>
      <c r="AY162" s="19"/>
      <c r="AZ162" s="226"/>
      <c r="BA162" s="211"/>
      <c r="BB162" s="214" t="str">
        <f t="shared" ca="1" si="341"/>
        <v/>
      </c>
      <c r="BC162" s="209"/>
      <c r="BD162" s="209"/>
      <c r="BE162" s="130">
        <f t="shared" ca="1" si="391"/>
        <v>0</v>
      </c>
      <c r="BF162" s="131"/>
      <c r="BG162" s="132" t="str">
        <f t="shared" ca="1" si="392"/>
        <v>○</v>
      </c>
      <c r="BH162" s="132" t="str">
        <f t="shared" ca="1" si="393"/>
        <v/>
      </c>
      <c r="BI162" s="132"/>
      <c r="BJ162" s="132" t="str">
        <f t="shared" ca="1" si="394"/>
        <v/>
      </c>
      <c r="BK162" s="132" t="str">
        <f t="shared" ca="1" si="395"/>
        <v>○</v>
      </c>
      <c r="BL162" s="132"/>
      <c r="BM162" s="132"/>
      <c r="BN162" s="132" t="str">
        <f t="shared" ca="1" si="396"/>
        <v/>
      </c>
      <c r="BO162" s="132" t="str">
        <f t="shared" ca="1" si="397"/>
        <v>○</v>
      </c>
      <c r="BP162" s="132" t="str">
        <f t="shared" ca="1" si="398"/>
        <v/>
      </c>
      <c r="BQ162" s="132"/>
      <c r="BR162" s="172"/>
      <c r="BS162" s="174"/>
      <c r="BT162" s="174"/>
      <c r="BU162" s="174"/>
      <c r="BV162" s="174"/>
      <c r="BW162" s="174"/>
      <c r="BX162" s="174"/>
      <c r="BY162" s="174"/>
      <c r="BZ162" s="174"/>
      <c r="CA162" s="174"/>
      <c r="CB162" s="174"/>
      <c r="CC162" s="174"/>
      <c r="CD162" s="174"/>
      <c r="CE162" s="175"/>
      <c r="CF162" s="26">
        <v>161</v>
      </c>
      <c r="CG162" s="136">
        <f t="shared" ca="1" si="399"/>
        <v>148</v>
      </c>
      <c r="CH162" s="289">
        <f t="shared" ca="1" si="400"/>
        <v>0</v>
      </c>
      <c r="CI162" s="290"/>
      <c r="CJ162" s="291">
        <f t="shared" ca="1" si="401"/>
        <v>0</v>
      </c>
      <c r="CK162" s="292"/>
      <c r="CL162" s="137">
        <f t="shared" ca="1" si="402"/>
        <v>0</v>
      </c>
      <c r="CM162" s="136">
        <f t="shared" ca="1" si="403"/>
        <v>0</v>
      </c>
      <c r="CN162" s="138">
        <f t="shared" ca="1" si="404"/>
        <v>0</v>
      </c>
      <c r="CO162" s="139">
        <f t="shared" ca="1" si="405"/>
        <v>0</v>
      </c>
      <c r="CP162" s="289">
        <f t="shared" ca="1" si="406"/>
        <v>0</v>
      </c>
      <c r="CQ162" s="290"/>
      <c r="CR162" s="241">
        <f t="shared" ca="1" si="407"/>
        <v>1</v>
      </c>
      <c r="CS162" s="140">
        <f t="shared" ca="1" si="408"/>
        <v>0</v>
      </c>
      <c r="CT162" s="256">
        <f t="shared" ca="1" si="342"/>
        <v>12</v>
      </c>
      <c r="CU162" s="141">
        <f t="shared" ca="1" si="409"/>
        <v>0</v>
      </c>
      <c r="CV162" s="142">
        <f t="shared" ca="1" si="410"/>
        <v>0</v>
      </c>
      <c r="CW162" s="143">
        <f t="shared" ca="1" si="411"/>
        <v>0</v>
      </c>
      <c r="CX162" s="143">
        <f t="shared" ca="1" si="343"/>
        <v>0</v>
      </c>
      <c r="CY162" s="257">
        <f t="shared" ca="1" si="412"/>
        <v>0</v>
      </c>
      <c r="CZ162" s="136">
        <f t="shared" ca="1" si="413"/>
        <v>0</v>
      </c>
      <c r="DA162" s="144">
        <f t="shared" ca="1" si="414"/>
        <v>0</v>
      </c>
      <c r="DB162" s="143">
        <f t="shared" ca="1" si="415"/>
        <v>0</v>
      </c>
      <c r="DC162" s="143">
        <f t="shared" ca="1" si="416"/>
        <v>0</v>
      </c>
      <c r="DD162" s="136">
        <f t="shared" ca="1" si="417"/>
        <v>0</v>
      </c>
      <c r="DE162" s="242">
        <f t="shared" ca="1" si="418"/>
        <v>0</v>
      </c>
      <c r="DF162" s="136">
        <f t="shared" ca="1" si="419"/>
        <v>0</v>
      </c>
      <c r="DG162" s="145">
        <f t="shared" ca="1" si="420"/>
        <v>0</v>
      </c>
      <c r="DH162" s="146">
        <f t="shared" ca="1" si="421"/>
        <v>0</v>
      </c>
      <c r="DI162" s="242">
        <f t="shared" ca="1" si="422"/>
        <v>0</v>
      </c>
      <c r="DJ162" s="147"/>
      <c r="DK162" s="148">
        <f t="shared" ca="1" si="423"/>
        <v>0</v>
      </c>
      <c r="DL162" s="148">
        <f t="shared" ca="1" si="424"/>
        <v>0</v>
      </c>
      <c r="DM162" s="149">
        <f t="shared" ca="1" si="425"/>
        <v>0</v>
      </c>
      <c r="DN162" s="150">
        <f t="shared" ca="1" si="426"/>
        <v>1</v>
      </c>
      <c r="DO162" s="147"/>
      <c r="DP162" s="151">
        <f t="shared" ca="1" si="427"/>
        <v>0</v>
      </c>
      <c r="DQ162" s="152">
        <f t="shared" ca="1" si="428"/>
        <v>0</v>
      </c>
      <c r="DR162" s="152">
        <f t="shared" ca="1" si="344"/>
        <v>0</v>
      </c>
      <c r="DS162" s="152" t="str">
        <f t="shared" ca="1" si="345"/>
        <v/>
      </c>
      <c r="DT162" s="152">
        <f t="shared" ca="1" si="346"/>
        <v>0</v>
      </c>
      <c r="DU162" s="152" t="str">
        <f t="shared" ca="1" si="347"/>
        <v/>
      </c>
      <c r="DV162" s="153"/>
      <c r="DW162" s="151">
        <f t="shared" ca="1" si="348"/>
        <v>0</v>
      </c>
      <c r="DX162" s="145">
        <f t="shared" ca="1" si="349"/>
        <v>0</v>
      </c>
      <c r="DY162" s="145">
        <f t="shared" ca="1" si="350"/>
        <v>0</v>
      </c>
      <c r="DZ162" s="145">
        <f t="shared" ca="1" si="351"/>
        <v>0</v>
      </c>
      <c r="EA162" s="145">
        <f t="shared" ca="1" si="352"/>
        <v>0</v>
      </c>
      <c r="EB162" s="145">
        <f t="shared" ca="1" si="353"/>
        <v>0</v>
      </c>
      <c r="EC162" s="145">
        <f t="shared" ca="1" si="354"/>
        <v>0</v>
      </c>
      <c r="ED162" s="145">
        <f t="shared" ca="1" si="355"/>
        <v>0</v>
      </c>
      <c r="EE162" s="145">
        <f t="shared" ca="1" si="356"/>
        <v>0</v>
      </c>
      <c r="EF162" s="145">
        <f t="shared" ca="1" si="357"/>
        <v>0</v>
      </c>
      <c r="EG162" s="145">
        <f t="shared" ca="1" si="358"/>
        <v>0</v>
      </c>
      <c r="EH162" s="145">
        <f t="shared" ca="1" si="359"/>
        <v>0</v>
      </c>
      <c r="EI162" s="152">
        <f t="shared" ca="1" si="429"/>
        <v>0</v>
      </c>
      <c r="EJ162" s="152">
        <f t="shared" ca="1" si="430"/>
        <v>0</v>
      </c>
      <c r="EK162" s="152">
        <f t="shared" ca="1" si="431"/>
        <v>0</v>
      </c>
      <c r="EL162" s="152">
        <f t="shared" ca="1" si="432"/>
        <v>0</v>
      </c>
      <c r="EM162" s="152">
        <f t="shared" ca="1" si="433"/>
        <v>0</v>
      </c>
      <c r="EN162" s="152">
        <f t="shared" ca="1" si="434"/>
        <v>0</v>
      </c>
      <c r="EO162" s="152">
        <f t="shared" ca="1" si="435"/>
        <v>0</v>
      </c>
      <c r="EP162" s="152">
        <f t="shared" ca="1" si="436"/>
        <v>0</v>
      </c>
      <c r="EQ162" s="152">
        <f t="shared" ca="1" si="437"/>
        <v>0</v>
      </c>
      <c r="ER162" s="152">
        <f t="shared" ca="1" si="438"/>
        <v>0</v>
      </c>
      <c r="ES162" s="152">
        <f t="shared" ca="1" si="439"/>
        <v>0</v>
      </c>
      <c r="ET162" s="152">
        <f t="shared" ca="1" si="440"/>
        <v>0</v>
      </c>
      <c r="EU162" s="154">
        <f t="shared" ca="1" si="360"/>
        <v>0</v>
      </c>
      <c r="EV162" s="152" t="str">
        <f t="shared" ca="1" si="361"/>
        <v/>
      </c>
      <c r="EW162" s="152" t="str">
        <f t="shared" ca="1" si="362"/>
        <v/>
      </c>
      <c r="EX162" s="152" t="str">
        <f t="shared" ca="1" si="363"/>
        <v/>
      </c>
      <c r="EY162" s="152" t="str">
        <f t="shared" ca="1" si="364"/>
        <v/>
      </c>
      <c r="EZ162" s="152" t="str">
        <f t="shared" ca="1" si="365"/>
        <v/>
      </c>
      <c r="FA162" s="152" t="str">
        <f t="shared" ca="1" si="366"/>
        <v/>
      </c>
      <c r="FB162" s="152" t="str">
        <f t="shared" ca="1" si="367"/>
        <v/>
      </c>
      <c r="FC162" s="152" t="str">
        <f t="shared" ca="1" si="368"/>
        <v/>
      </c>
      <c r="FD162" s="152" t="str">
        <f t="shared" ca="1" si="369"/>
        <v/>
      </c>
      <c r="FE162" s="152" t="str">
        <f t="shared" ca="1" si="370"/>
        <v/>
      </c>
      <c r="FF162" s="152" t="str">
        <f t="shared" ca="1" si="371"/>
        <v/>
      </c>
      <c r="FG162" s="152" t="str">
        <f t="shared" ca="1" si="372"/>
        <v/>
      </c>
      <c r="FH162" s="154">
        <f t="shared" ca="1" si="479"/>
        <v>0</v>
      </c>
      <c r="FI162" s="152">
        <f t="shared" ca="1" si="373"/>
        <v>0</v>
      </c>
      <c r="FJ162" s="153"/>
      <c r="FK162" s="152">
        <f t="shared" ca="1" si="441"/>
        <v>0</v>
      </c>
      <c r="FL162" s="152">
        <f t="shared" ca="1" si="442"/>
        <v>0</v>
      </c>
      <c r="FM162" s="152">
        <f t="shared" ca="1" si="443"/>
        <v>0</v>
      </c>
      <c r="FN162" s="152">
        <f t="shared" ca="1" si="444"/>
        <v>0</v>
      </c>
      <c r="FO162" s="153"/>
      <c r="FP162" s="158" t="str">
        <f t="shared" ca="1" si="445"/>
        <v/>
      </c>
      <c r="FQ162" s="243" t="str">
        <f t="shared" ca="1" si="446"/>
        <v/>
      </c>
      <c r="FR162" s="159" t="str">
        <f t="shared" ca="1" si="447"/>
        <v/>
      </c>
      <c r="FS162" s="160"/>
      <c r="FT162" s="161">
        <f t="shared" ca="1" si="448"/>
        <v>0</v>
      </c>
      <c r="FU162" s="162">
        <f t="shared" ca="1" si="449"/>
        <v>0</v>
      </c>
      <c r="FV162" s="162">
        <f t="shared" ca="1" si="450"/>
        <v>0</v>
      </c>
      <c r="FW162" s="162">
        <f t="shared" ca="1" si="451"/>
        <v>0</v>
      </c>
      <c r="FX162" s="162">
        <f t="shared" ca="1" si="452"/>
        <v>0</v>
      </c>
      <c r="FY162" s="162">
        <f t="shared" ca="1" si="453"/>
        <v>0</v>
      </c>
      <c r="FZ162" s="162">
        <f t="shared" ca="1" si="454"/>
        <v>0</v>
      </c>
      <c r="GA162" s="162">
        <f t="shared" ca="1" si="455"/>
        <v>0</v>
      </c>
      <c r="GB162" s="162">
        <f t="shared" ca="1" si="456"/>
        <v>0</v>
      </c>
      <c r="GC162" s="162">
        <f t="shared" ca="1" si="457"/>
        <v>0</v>
      </c>
      <c r="GD162" s="162">
        <f t="shared" ca="1" si="458"/>
        <v>0</v>
      </c>
      <c r="GE162" s="162">
        <f t="shared" ca="1" si="459"/>
        <v>0</v>
      </c>
      <c r="GF162" s="162">
        <f t="shared" ca="1" si="460"/>
        <v>0</v>
      </c>
      <c r="GG162" s="161">
        <f t="shared" ca="1" si="461"/>
        <v>0</v>
      </c>
      <c r="GH162" s="161">
        <f t="shared" ca="1" si="462"/>
        <v>0</v>
      </c>
      <c r="GI162" s="161">
        <f t="shared" ca="1" si="463"/>
        <v>0</v>
      </c>
      <c r="GJ162" s="161">
        <f t="shared" ca="1" si="464"/>
        <v>0</v>
      </c>
      <c r="GK162" s="161">
        <f t="shared" ca="1" si="465"/>
        <v>0</v>
      </c>
      <c r="GL162" s="157"/>
      <c r="GM162" s="163">
        <f t="shared" ca="1" si="374"/>
        <v>0</v>
      </c>
      <c r="GN162" s="163">
        <f t="shared" ca="1" si="375"/>
        <v>0</v>
      </c>
      <c r="GO162" s="163">
        <f t="shared" ca="1" si="376"/>
        <v>0</v>
      </c>
      <c r="GP162" s="163">
        <f t="shared" ca="1" si="377"/>
        <v>0</v>
      </c>
      <c r="GQ162" s="163">
        <f t="shared" ca="1" si="378"/>
        <v>0</v>
      </c>
      <c r="GR162" s="163">
        <f t="shared" ca="1" si="379"/>
        <v>0</v>
      </c>
      <c r="GS162" s="163">
        <f t="shared" ca="1" si="380"/>
        <v>0</v>
      </c>
      <c r="GT162" s="163">
        <f t="shared" ca="1" si="381"/>
        <v>0</v>
      </c>
      <c r="GU162" s="163">
        <f t="shared" ca="1" si="382"/>
        <v>0</v>
      </c>
      <c r="GV162" s="163">
        <f t="shared" ca="1" si="383"/>
        <v>0</v>
      </c>
      <c r="GW162" s="163">
        <f t="shared" ca="1" si="384"/>
        <v>0</v>
      </c>
      <c r="GX162" s="164">
        <f t="shared" ca="1" si="385"/>
        <v>0</v>
      </c>
      <c r="GY162" s="165">
        <f t="shared" ca="1" si="466"/>
        <v>0</v>
      </c>
      <c r="GZ162" s="165">
        <f t="shared" ca="1" si="467"/>
        <v>0</v>
      </c>
      <c r="HA162" s="166">
        <f t="shared" ca="1" si="468"/>
        <v>0</v>
      </c>
      <c r="HB162" s="245">
        <f t="shared" ca="1" si="469"/>
        <v>1</v>
      </c>
      <c r="HC162" s="166">
        <f t="shared" ca="1" si="470"/>
        <v>0</v>
      </c>
      <c r="HD162" s="167">
        <f t="shared" ca="1" si="386"/>
        <v>0</v>
      </c>
      <c r="HE162" s="168">
        <f t="shared" ca="1" si="387"/>
        <v>0</v>
      </c>
      <c r="HF162" s="169">
        <f t="shared" ca="1" si="388"/>
        <v>0</v>
      </c>
      <c r="HG162" s="170" t="str">
        <f t="shared" ca="1" si="471"/>
        <v/>
      </c>
      <c r="HH162" s="171">
        <f t="shared" ca="1" si="472"/>
        <v>0</v>
      </c>
      <c r="HI162" s="246" t="str">
        <f t="shared" ca="1" si="473"/>
        <v/>
      </c>
      <c r="HJ162" s="221">
        <f t="shared" ca="1" si="474"/>
        <v>0</v>
      </c>
      <c r="HK162" s="249">
        <f t="shared" ca="1" si="475"/>
        <v>1</v>
      </c>
      <c r="HL162" s="197">
        <f t="shared" ca="1" si="476"/>
        <v>0</v>
      </c>
      <c r="HN162" s="162" t="str">
        <f t="shared" ca="1" si="389"/>
        <v/>
      </c>
      <c r="HO162" s="161" t="str">
        <f t="shared" ca="1" si="389"/>
        <v/>
      </c>
      <c r="HP162" s="161" t="str">
        <f t="shared" ca="1" si="389"/>
        <v/>
      </c>
      <c r="HQ162" s="161" t="str">
        <f t="shared" ca="1" si="389"/>
        <v/>
      </c>
      <c r="HR162" s="161" t="str">
        <f t="shared" ca="1" si="389"/>
        <v/>
      </c>
      <c r="HS162" s="161" t="str">
        <f t="shared" ca="1" si="389"/>
        <v/>
      </c>
      <c r="HT162" s="161" t="str">
        <f t="shared" ca="1" si="390"/>
        <v/>
      </c>
      <c r="HU162" s="161" t="str">
        <f t="shared" ca="1" si="390"/>
        <v/>
      </c>
      <c r="HV162" s="161" t="str">
        <f t="shared" ca="1" si="390"/>
        <v/>
      </c>
      <c r="HW162" s="161" t="str">
        <f t="shared" ca="1" si="390"/>
        <v/>
      </c>
      <c r="HX162" s="161" t="str">
        <f t="shared" ca="1" si="390"/>
        <v/>
      </c>
      <c r="HY162" s="161" t="str">
        <f t="shared" ca="1" si="390"/>
        <v/>
      </c>
      <c r="HZ162" s="161">
        <f t="shared" ca="1" si="477"/>
        <v>0</v>
      </c>
      <c r="IA162" s="244">
        <f t="shared" ca="1" si="478"/>
        <v>0</v>
      </c>
    </row>
    <row r="163" spans="2:235">
      <c r="B163" s="129">
        <v>149</v>
      </c>
      <c r="C163" s="287"/>
      <c r="D163" s="288"/>
      <c r="E163" s="293"/>
      <c r="F163" s="294"/>
      <c r="G163" s="18"/>
      <c r="H163" s="3"/>
      <c r="I163" s="3"/>
      <c r="J163" s="4"/>
      <c r="K163" s="287"/>
      <c r="L163" s="288"/>
      <c r="M163" s="208"/>
      <c r="N163" s="19"/>
      <c r="O163" s="11"/>
      <c r="P163" s="19"/>
      <c r="Q163" s="11"/>
      <c r="R163" s="3"/>
      <c r="S163" s="5"/>
      <c r="T163" s="6"/>
      <c r="U163" s="1"/>
      <c r="V163" s="8"/>
      <c r="W163" s="2"/>
      <c r="X163" s="8"/>
      <c r="Y163" s="9"/>
      <c r="Z163" s="10"/>
      <c r="AA163" s="9"/>
      <c r="AB163" s="10"/>
      <c r="AC163" s="9"/>
      <c r="AD163" s="10"/>
      <c r="AE163" s="9"/>
      <c r="AF163" s="10"/>
      <c r="AG163" s="9"/>
      <c r="AH163" s="10"/>
      <c r="AI163" s="9"/>
      <c r="AJ163" s="15"/>
      <c r="AK163" s="16"/>
      <c r="AL163" s="15"/>
      <c r="AM163" s="16"/>
      <c r="AN163" s="15"/>
      <c r="AO163" s="16"/>
      <c r="AP163" s="15"/>
      <c r="AQ163" s="16"/>
      <c r="AR163" s="15"/>
      <c r="AS163" s="16"/>
      <c r="AT163" s="15"/>
      <c r="AU163" s="16"/>
      <c r="AV163" s="216"/>
      <c r="AW163" s="210"/>
      <c r="AX163" s="12"/>
      <c r="AY163" s="19"/>
      <c r="AZ163" s="226"/>
      <c r="BA163" s="211"/>
      <c r="BB163" s="214" t="str">
        <f t="shared" ca="1" si="341"/>
        <v/>
      </c>
      <c r="BC163" s="209"/>
      <c r="BD163" s="209"/>
      <c r="BE163" s="130">
        <f t="shared" ca="1" si="391"/>
        <v>0</v>
      </c>
      <c r="BF163" s="131"/>
      <c r="BG163" s="132" t="str">
        <f t="shared" ca="1" si="392"/>
        <v>○</v>
      </c>
      <c r="BH163" s="132" t="str">
        <f t="shared" ca="1" si="393"/>
        <v/>
      </c>
      <c r="BI163" s="132"/>
      <c r="BJ163" s="132" t="str">
        <f t="shared" ca="1" si="394"/>
        <v/>
      </c>
      <c r="BK163" s="132" t="str">
        <f t="shared" ca="1" si="395"/>
        <v>○</v>
      </c>
      <c r="BL163" s="132"/>
      <c r="BM163" s="132"/>
      <c r="BN163" s="132" t="str">
        <f t="shared" ca="1" si="396"/>
        <v/>
      </c>
      <c r="BO163" s="132" t="str">
        <f t="shared" ca="1" si="397"/>
        <v>○</v>
      </c>
      <c r="BP163" s="132" t="str">
        <f t="shared" ca="1" si="398"/>
        <v/>
      </c>
      <c r="BQ163" s="132"/>
      <c r="BR163" s="172"/>
      <c r="BS163" s="174"/>
      <c r="BT163" s="174"/>
      <c r="BU163" s="174"/>
      <c r="BV163" s="174"/>
      <c r="BW163" s="174"/>
      <c r="BX163" s="174"/>
      <c r="BY163" s="174"/>
      <c r="BZ163" s="174"/>
      <c r="CA163" s="174"/>
      <c r="CB163" s="174"/>
      <c r="CC163" s="174"/>
      <c r="CD163" s="174"/>
      <c r="CE163" s="175"/>
      <c r="CF163" s="26">
        <v>162</v>
      </c>
      <c r="CG163" s="136">
        <f t="shared" ca="1" si="399"/>
        <v>149</v>
      </c>
      <c r="CH163" s="289">
        <f t="shared" ca="1" si="400"/>
        <v>0</v>
      </c>
      <c r="CI163" s="290"/>
      <c r="CJ163" s="291">
        <f t="shared" ca="1" si="401"/>
        <v>0</v>
      </c>
      <c r="CK163" s="292"/>
      <c r="CL163" s="137">
        <f t="shared" ca="1" si="402"/>
        <v>0</v>
      </c>
      <c r="CM163" s="136">
        <f t="shared" ca="1" si="403"/>
        <v>0</v>
      </c>
      <c r="CN163" s="138">
        <f t="shared" ca="1" si="404"/>
        <v>0</v>
      </c>
      <c r="CO163" s="139">
        <f t="shared" ca="1" si="405"/>
        <v>0</v>
      </c>
      <c r="CP163" s="289">
        <f t="shared" ca="1" si="406"/>
        <v>0</v>
      </c>
      <c r="CQ163" s="290"/>
      <c r="CR163" s="241">
        <f t="shared" ca="1" si="407"/>
        <v>1</v>
      </c>
      <c r="CS163" s="140">
        <f t="shared" ca="1" si="408"/>
        <v>0</v>
      </c>
      <c r="CT163" s="256">
        <f t="shared" ca="1" si="342"/>
        <v>12</v>
      </c>
      <c r="CU163" s="141">
        <f t="shared" ca="1" si="409"/>
        <v>0</v>
      </c>
      <c r="CV163" s="142">
        <f t="shared" ca="1" si="410"/>
        <v>0</v>
      </c>
      <c r="CW163" s="143">
        <f t="shared" ca="1" si="411"/>
        <v>0</v>
      </c>
      <c r="CX163" s="143">
        <f t="shared" ca="1" si="343"/>
        <v>0</v>
      </c>
      <c r="CY163" s="257">
        <f t="shared" ca="1" si="412"/>
        <v>0</v>
      </c>
      <c r="CZ163" s="136">
        <f t="shared" ca="1" si="413"/>
        <v>0</v>
      </c>
      <c r="DA163" s="144">
        <f t="shared" ca="1" si="414"/>
        <v>0</v>
      </c>
      <c r="DB163" s="143">
        <f t="shared" ca="1" si="415"/>
        <v>0</v>
      </c>
      <c r="DC163" s="143">
        <f t="shared" ca="1" si="416"/>
        <v>0</v>
      </c>
      <c r="DD163" s="136">
        <f t="shared" ca="1" si="417"/>
        <v>0</v>
      </c>
      <c r="DE163" s="242">
        <f t="shared" ca="1" si="418"/>
        <v>0</v>
      </c>
      <c r="DF163" s="136">
        <f t="shared" ca="1" si="419"/>
        <v>0</v>
      </c>
      <c r="DG163" s="145">
        <f t="shared" ca="1" si="420"/>
        <v>0</v>
      </c>
      <c r="DH163" s="146">
        <f t="shared" ca="1" si="421"/>
        <v>0</v>
      </c>
      <c r="DI163" s="242">
        <f t="shared" ca="1" si="422"/>
        <v>0</v>
      </c>
      <c r="DJ163" s="147"/>
      <c r="DK163" s="148">
        <f t="shared" ca="1" si="423"/>
        <v>0</v>
      </c>
      <c r="DL163" s="148">
        <f t="shared" ca="1" si="424"/>
        <v>0</v>
      </c>
      <c r="DM163" s="149">
        <f t="shared" ca="1" si="425"/>
        <v>0</v>
      </c>
      <c r="DN163" s="150">
        <f t="shared" ca="1" si="426"/>
        <v>1</v>
      </c>
      <c r="DO163" s="147"/>
      <c r="DP163" s="151">
        <f t="shared" ca="1" si="427"/>
        <v>0</v>
      </c>
      <c r="DQ163" s="152">
        <f t="shared" ca="1" si="428"/>
        <v>0</v>
      </c>
      <c r="DR163" s="152">
        <f t="shared" ca="1" si="344"/>
        <v>0</v>
      </c>
      <c r="DS163" s="152" t="str">
        <f t="shared" ca="1" si="345"/>
        <v/>
      </c>
      <c r="DT163" s="152">
        <f t="shared" ca="1" si="346"/>
        <v>0</v>
      </c>
      <c r="DU163" s="152" t="str">
        <f t="shared" ca="1" si="347"/>
        <v/>
      </c>
      <c r="DV163" s="153"/>
      <c r="DW163" s="151">
        <f t="shared" ca="1" si="348"/>
        <v>0</v>
      </c>
      <c r="DX163" s="145">
        <f t="shared" ca="1" si="349"/>
        <v>0</v>
      </c>
      <c r="DY163" s="145">
        <f t="shared" ca="1" si="350"/>
        <v>0</v>
      </c>
      <c r="DZ163" s="145">
        <f t="shared" ca="1" si="351"/>
        <v>0</v>
      </c>
      <c r="EA163" s="145">
        <f t="shared" ca="1" si="352"/>
        <v>0</v>
      </c>
      <c r="EB163" s="145">
        <f t="shared" ca="1" si="353"/>
        <v>0</v>
      </c>
      <c r="EC163" s="145">
        <f t="shared" ca="1" si="354"/>
        <v>0</v>
      </c>
      <c r="ED163" s="145">
        <f t="shared" ca="1" si="355"/>
        <v>0</v>
      </c>
      <c r="EE163" s="145">
        <f t="shared" ca="1" si="356"/>
        <v>0</v>
      </c>
      <c r="EF163" s="145">
        <f t="shared" ca="1" si="357"/>
        <v>0</v>
      </c>
      <c r="EG163" s="145">
        <f t="shared" ca="1" si="358"/>
        <v>0</v>
      </c>
      <c r="EH163" s="145">
        <f t="shared" ca="1" si="359"/>
        <v>0</v>
      </c>
      <c r="EI163" s="152">
        <f t="shared" ca="1" si="429"/>
        <v>0</v>
      </c>
      <c r="EJ163" s="152">
        <f t="shared" ca="1" si="430"/>
        <v>0</v>
      </c>
      <c r="EK163" s="152">
        <f t="shared" ca="1" si="431"/>
        <v>0</v>
      </c>
      <c r="EL163" s="152">
        <f t="shared" ca="1" si="432"/>
        <v>0</v>
      </c>
      <c r="EM163" s="152">
        <f t="shared" ca="1" si="433"/>
        <v>0</v>
      </c>
      <c r="EN163" s="152">
        <f t="shared" ca="1" si="434"/>
        <v>0</v>
      </c>
      <c r="EO163" s="152">
        <f t="shared" ca="1" si="435"/>
        <v>0</v>
      </c>
      <c r="EP163" s="152">
        <f t="shared" ca="1" si="436"/>
        <v>0</v>
      </c>
      <c r="EQ163" s="152">
        <f t="shared" ca="1" si="437"/>
        <v>0</v>
      </c>
      <c r="ER163" s="152">
        <f t="shared" ca="1" si="438"/>
        <v>0</v>
      </c>
      <c r="ES163" s="152">
        <f t="shared" ca="1" si="439"/>
        <v>0</v>
      </c>
      <c r="ET163" s="152">
        <f t="shared" ca="1" si="440"/>
        <v>0</v>
      </c>
      <c r="EU163" s="154">
        <f t="shared" ca="1" si="360"/>
        <v>0</v>
      </c>
      <c r="EV163" s="152" t="str">
        <f t="shared" ca="1" si="361"/>
        <v/>
      </c>
      <c r="EW163" s="152" t="str">
        <f t="shared" ca="1" si="362"/>
        <v/>
      </c>
      <c r="EX163" s="152" t="str">
        <f t="shared" ca="1" si="363"/>
        <v/>
      </c>
      <c r="EY163" s="152" t="str">
        <f t="shared" ca="1" si="364"/>
        <v/>
      </c>
      <c r="EZ163" s="152" t="str">
        <f t="shared" ca="1" si="365"/>
        <v/>
      </c>
      <c r="FA163" s="152" t="str">
        <f t="shared" ca="1" si="366"/>
        <v/>
      </c>
      <c r="FB163" s="152" t="str">
        <f t="shared" ca="1" si="367"/>
        <v/>
      </c>
      <c r="FC163" s="152" t="str">
        <f t="shared" ca="1" si="368"/>
        <v/>
      </c>
      <c r="FD163" s="152" t="str">
        <f t="shared" ca="1" si="369"/>
        <v/>
      </c>
      <c r="FE163" s="152" t="str">
        <f t="shared" ca="1" si="370"/>
        <v/>
      </c>
      <c r="FF163" s="152" t="str">
        <f t="shared" ca="1" si="371"/>
        <v/>
      </c>
      <c r="FG163" s="152" t="str">
        <f t="shared" ca="1" si="372"/>
        <v/>
      </c>
      <c r="FH163" s="154">
        <f t="shared" ca="1" si="479"/>
        <v>0</v>
      </c>
      <c r="FI163" s="152">
        <f t="shared" ca="1" si="373"/>
        <v>0</v>
      </c>
      <c r="FJ163" s="153"/>
      <c r="FK163" s="152">
        <f t="shared" ca="1" si="441"/>
        <v>0</v>
      </c>
      <c r="FL163" s="152">
        <f t="shared" ca="1" si="442"/>
        <v>0</v>
      </c>
      <c r="FM163" s="152">
        <f t="shared" ca="1" si="443"/>
        <v>0</v>
      </c>
      <c r="FN163" s="152">
        <f t="shared" ca="1" si="444"/>
        <v>0</v>
      </c>
      <c r="FO163" s="153"/>
      <c r="FP163" s="158" t="str">
        <f t="shared" ca="1" si="445"/>
        <v/>
      </c>
      <c r="FQ163" s="243" t="str">
        <f t="shared" ca="1" si="446"/>
        <v/>
      </c>
      <c r="FR163" s="159" t="str">
        <f t="shared" ca="1" si="447"/>
        <v/>
      </c>
      <c r="FS163" s="160"/>
      <c r="FT163" s="161">
        <f t="shared" ca="1" si="448"/>
        <v>0</v>
      </c>
      <c r="FU163" s="162">
        <f t="shared" ca="1" si="449"/>
        <v>0</v>
      </c>
      <c r="FV163" s="162">
        <f t="shared" ca="1" si="450"/>
        <v>0</v>
      </c>
      <c r="FW163" s="162">
        <f t="shared" ca="1" si="451"/>
        <v>0</v>
      </c>
      <c r="FX163" s="162">
        <f t="shared" ca="1" si="452"/>
        <v>0</v>
      </c>
      <c r="FY163" s="162">
        <f t="shared" ca="1" si="453"/>
        <v>0</v>
      </c>
      <c r="FZ163" s="162">
        <f t="shared" ca="1" si="454"/>
        <v>0</v>
      </c>
      <c r="GA163" s="162">
        <f t="shared" ca="1" si="455"/>
        <v>0</v>
      </c>
      <c r="GB163" s="162">
        <f t="shared" ca="1" si="456"/>
        <v>0</v>
      </c>
      <c r="GC163" s="162">
        <f t="shared" ca="1" si="457"/>
        <v>0</v>
      </c>
      <c r="GD163" s="162">
        <f t="shared" ca="1" si="458"/>
        <v>0</v>
      </c>
      <c r="GE163" s="162">
        <f t="shared" ca="1" si="459"/>
        <v>0</v>
      </c>
      <c r="GF163" s="162">
        <f t="shared" ca="1" si="460"/>
        <v>0</v>
      </c>
      <c r="GG163" s="161">
        <f t="shared" ca="1" si="461"/>
        <v>0</v>
      </c>
      <c r="GH163" s="161">
        <f t="shared" ca="1" si="462"/>
        <v>0</v>
      </c>
      <c r="GI163" s="161">
        <f t="shared" ca="1" si="463"/>
        <v>0</v>
      </c>
      <c r="GJ163" s="161">
        <f t="shared" ca="1" si="464"/>
        <v>0</v>
      </c>
      <c r="GK163" s="161">
        <f t="shared" ca="1" si="465"/>
        <v>0</v>
      </c>
      <c r="GL163" s="157"/>
      <c r="GM163" s="163">
        <f t="shared" ca="1" si="374"/>
        <v>0</v>
      </c>
      <c r="GN163" s="163">
        <f t="shared" ca="1" si="375"/>
        <v>0</v>
      </c>
      <c r="GO163" s="163">
        <f t="shared" ca="1" si="376"/>
        <v>0</v>
      </c>
      <c r="GP163" s="163">
        <f t="shared" ca="1" si="377"/>
        <v>0</v>
      </c>
      <c r="GQ163" s="163">
        <f t="shared" ca="1" si="378"/>
        <v>0</v>
      </c>
      <c r="GR163" s="163">
        <f t="shared" ca="1" si="379"/>
        <v>0</v>
      </c>
      <c r="GS163" s="163">
        <f t="shared" ca="1" si="380"/>
        <v>0</v>
      </c>
      <c r="GT163" s="163">
        <f t="shared" ca="1" si="381"/>
        <v>0</v>
      </c>
      <c r="GU163" s="163">
        <f t="shared" ca="1" si="382"/>
        <v>0</v>
      </c>
      <c r="GV163" s="163">
        <f t="shared" ca="1" si="383"/>
        <v>0</v>
      </c>
      <c r="GW163" s="163">
        <f t="shared" ca="1" si="384"/>
        <v>0</v>
      </c>
      <c r="GX163" s="164">
        <f t="shared" ca="1" si="385"/>
        <v>0</v>
      </c>
      <c r="GY163" s="165">
        <f t="shared" ca="1" si="466"/>
        <v>0</v>
      </c>
      <c r="GZ163" s="165">
        <f t="shared" ca="1" si="467"/>
        <v>0</v>
      </c>
      <c r="HA163" s="166">
        <f t="shared" ca="1" si="468"/>
        <v>0</v>
      </c>
      <c r="HB163" s="245">
        <f t="shared" ca="1" si="469"/>
        <v>1</v>
      </c>
      <c r="HC163" s="166">
        <f t="shared" ca="1" si="470"/>
        <v>0</v>
      </c>
      <c r="HD163" s="167">
        <f t="shared" ca="1" si="386"/>
        <v>0</v>
      </c>
      <c r="HE163" s="168">
        <f t="shared" ca="1" si="387"/>
        <v>0</v>
      </c>
      <c r="HF163" s="169">
        <f t="shared" ca="1" si="388"/>
        <v>0</v>
      </c>
      <c r="HG163" s="170" t="str">
        <f t="shared" ca="1" si="471"/>
        <v/>
      </c>
      <c r="HH163" s="171">
        <f t="shared" ca="1" si="472"/>
        <v>0</v>
      </c>
      <c r="HI163" s="246" t="str">
        <f t="shared" ca="1" si="473"/>
        <v/>
      </c>
      <c r="HJ163" s="221">
        <f t="shared" ca="1" si="474"/>
        <v>0</v>
      </c>
      <c r="HK163" s="249">
        <f t="shared" ca="1" si="475"/>
        <v>1</v>
      </c>
      <c r="HL163" s="197">
        <f t="shared" ca="1" si="476"/>
        <v>0</v>
      </c>
      <c r="HN163" s="162" t="str">
        <f t="shared" ca="1" si="389"/>
        <v/>
      </c>
      <c r="HO163" s="161" t="str">
        <f t="shared" ca="1" si="389"/>
        <v/>
      </c>
      <c r="HP163" s="161" t="str">
        <f t="shared" ca="1" si="389"/>
        <v/>
      </c>
      <c r="HQ163" s="161" t="str">
        <f t="shared" ca="1" si="389"/>
        <v/>
      </c>
      <c r="HR163" s="161" t="str">
        <f t="shared" ca="1" si="389"/>
        <v/>
      </c>
      <c r="HS163" s="161" t="str">
        <f t="shared" ca="1" si="389"/>
        <v/>
      </c>
      <c r="HT163" s="161" t="str">
        <f t="shared" ca="1" si="390"/>
        <v/>
      </c>
      <c r="HU163" s="161" t="str">
        <f t="shared" ca="1" si="390"/>
        <v/>
      </c>
      <c r="HV163" s="161" t="str">
        <f t="shared" ca="1" si="390"/>
        <v/>
      </c>
      <c r="HW163" s="161" t="str">
        <f t="shared" ca="1" si="390"/>
        <v/>
      </c>
      <c r="HX163" s="161" t="str">
        <f t="shared" ca="1" si="390"/>
        <v/>
      </c>
      <c r="HY163" s="161" t="str">
        <f t="shared" ca="1" si="390"/>
        <v/>
      </c>
      <c r="HZ163" s="161">
        <f t="shared" ca="1" si="477"/>
        <v>0</v>
      </c>
      <c r="IA163" s="244">
        <f t="shared" ca="1" si="478"/>
        <v>0</v>
      </c>
    </row>
    <row r="164" spans="2:235">
      <c r="B164" s="129">
        <v>150</v>
      </c>
      <c r="C164" s="287"/>
      <c r="D164" s="288"/>
      <c r="E164" s="293"/>
      <c r="F164" s="294"/>
      <c r="G164" s="18"/>
      <c r="H164" s="3"/>
      <c r="I164" s="3"/>
      <c r="J164" s="4"/>
      <c r="K164" s="287"/>
      <c r="L164" s="288"/>
      <c r="M164" s="208"/>
      <c r="N164" s="19"/>
      <c r="O164" s="11"/>
      <c r="P164" s="19"/>
      <c r="Q164" s="11"/>
      <c r="R164" s="3"/>
      <c r="S164" s="5"/>
      <c r="T164" s="6"/>
      <c r="U164" s="1"/>
      <c r="V164" s="8"/>
      <c r="W164" s="2"/>
      <c r="X164" s="8"/>
      <c r="Y164" s="9"/>
      <c r="Z164" s="10"/>
      <c r="AA164" s="9"/>
      <c r="AB164" s="10"/>
      <c r="AC164" s="9"/>
      <c r="AD164" s="10"/>
      <c r="AE164" s="9"/>
      <c r="AF164" s="10"/>
      <c r="AG164" s="9"/>
      <c r="AH164" s="10"/>
      <c r="AI164" s="9"/>
      <c r="AJ164" s="15"/>
      <c r="AK164" s="16"/>
      <c r="AL164" s="15"/>
      <c r="AM164" s="16"/>
      <c r="AN164" s="15"/>
      <c r="AO164" s="16"/>
      <c r="AP164" s="15"/>
      <c r="AQ164" s="16"/>
      <c r="AR164" s="15"/>
      <c r="AS164" s="16"/>
      <c r="AT164" s="15"/>
      <c r="AU164" s="16"/>
      <c r="AV164" s="216"/>
      <c r="AW164" s="210"/>
      <c r="AX164" s="12"/>
      <c r="AY164" s="19"/>
      <c r="AZ164" s="226"/>
      <c r="BA164" s="211"/>
      <c r="BB164" s="214" t="str">
        <f t="shared" ca="1" si="341"/>
        <v/>
      </c>
      <c r="BC164" s="209"/>
      <c r="BD164" s="209"/>
      <c r="BE164" s="130">
        <f t="shared" ca="1" si="391"/>
        <v>0</v>
      </c>
      <c r="BF164" s="131"/>
      <c r="BG164" s="132" t="str">
        <f t="shared" ca="1" si="392"/>
        <v>○</v>
      </c>
      <c r="BH164" s="132" t="str">
        <f t="shared" ca="1" si="393"/>
        <v/>
      </c>
      <c r="BI164" s="132"/>
      <c r="BJ164" s="132" t="str">
        <f t="shared" ca="1" si="394"/>
        <v/>
      </c>
      <c r="BK164" s="132" t="str">
        <f t="shared" ca="1" si="395"/>
        <v>○</v>
      </c>
      <c r="BL164" s="132"/>
      <c r="BM164" s="132"/>
      <c r="BN164" s="132" t="str">
        <f t="shared" ca="1" si="396"/>
        <v/>
      </c>
      <c r="BO164" s="132" t="str">
        <f t="shared" ca="1" si="397"/>
        <v>○</v>
      </c>
      <c r="BP164" s="132" t="str">
        <f t="shared" ca="1" si="398"/>
        <v/>
      </c>
      <c r="BQ164" s="132"/>
      <c r="BR164" s="172"/>
      <c r="BS164" s="174"/>
      <c r="BT164" s="174"/>
      <c r="BU164" s="174"/>
      <c r="BV164" s="174"/>
      <c r="BW164" s="174"/>
      <c r="BX164" s="174"/>
      <c r="BY164" s="174"/>
      <c r="BZ164" s="174"/>
      <c r="CA164" s="174"/>
      <c r="CB164" s="174"/>
      <c r="CC164" s="174"/>
      <c r="CD164" s="174"/>
      <c r="CE164" s="175"/>
      <c r="CF164" s="26">
        <v>163</v>
      </c>
      <c r="CG164" s="136">
        <f t="shared" ca="1" si="399"/>
        <v>150</v>
      </c>
      <c r="CH164" s="289">
        <f t="shared" ca="1" si="400"/>
        <v>0</v>
      </c>
      <c r="CI164" s="290"/>
      <c r="CJ164" s="291">
        <f t="shared" ca="1" si="401"/>
        <v>0</v>
      </c>
      <c r="CK164" s="292"/>
      <c r="CL164" s="137">
        <f t="shared" ca="1" si="402"/>
        <v>0</v>
      </c>
      <c r="CM164" s="136">
        <f t="shared" ca="1" si="403"/>
        <v>0</v>
      </c>
      <c r="CN164" s="138">
        <f t="shared" ca="1" si="404"/>
        <v>0</v>
      </c>
      <c r="CO164" s="139">
        <f t="shared" ca="1" si="405"/>
        <v>0</v>
      </c>
      <c r="CP164" s="289">
        <f t="shared" ca="1" si="406"/>
        <v>0</v>
      </c>
      <c r="CQ164" s="290"/>
      <c r="CR164" s="241">
        <f t="shared" ca="1" si="407"/>
        <v>1</v>
      </c>
      <c r="CS164" s="140">
        <f t="shared" ca="1" si="408"/>
        <v>0</v>
      </c>
      <c r="CT164" s="256">
        <f t="shared" ca="1" si="342"/>
        <v>12</v>
      </c>
      <c r="CU164" s="141">
        <f t="shared" ca="1" si="409"/>
        <v>0</v>
      </c>
      <c r="CV164" s="142">
        <f t="shared" ca="1" si="410"/>
        <v>0</v>
      </c>
      <c r="CW164" s="143">
        <f t="shared" ca="1" si="411"/>
        <v>0</v>
      </c>
      <c r="CX164" s="143">
        <f t="shared" ca="1" si="343"/>
        <v>0</v>
      </c>
      <c r="CY164" s="257">
        <f t="shared" ca="1" si="412"/>
        <v>0</v>
      </c>
      <c r="CZ164" s="136">
        <f t="shared" ca="1" si="413"/>
        <v>0</v>
      </c>
      <c r="DA164" s="144">
        <f t="shared" ca="1" si="414"/>
        <v>0</v>
      </c>
      <c r="DB164" s="143">
        <f t="shared" ca="1" si="415"/>
        <v>0</v>
      </c>
      <c r="DC164" s="143">
        <f t="shared" ca="1" si="416"/>
        <v>0</v>
      </c>
      <c r="DD164" s="136">
        <f t="shared" ca="1" si="417"/>
        <v>0</v>
      </c>
      <c r="DE164" s="242">
        <f t="shared" ca="1" si="418"/>
        <v>0</v>
      </c>
      <c r="DF164" s="136">
        <f t="shared" ca="1" si="419"/>
        <v>0</v>
      </c>
      <c r="DG164" s="145">
        <f t="shared" ca="1" si="420"/>
        <v>0</v>
      </c>
      <c r="DH164" s="146">
        <f t="shared" ca="1" si="421"/>
        <v>0</v>
      </c>
      <c r="DI164" s="242">
        <f t="shared" ca="1" si="422"/>
        <v>0</v>
      </c>
      <c r="DJ164" s="147"/>
      <c r="DK164" s="148">
        <f t="shared" ca="1" si="423"/>
        <v>0</v>
      </c>
      <c r="DL164" s="148">
        <f t="shared" ca="1" si="424"/>
        <v>0</v>
      </c>
      <c r="DM164" s="149">
        <f t="shared" ca="1" si="425"/>
        <v>0</v>
      </c>
      <c r="DN164" s="150">
        <f t="shared" ca="1" si="426"/>
        <v>1</v>
      </c>
      <c r="DO164" s="147"/>
      <c r="DP164" s="151">
        <f t="shared" ca="1" si="427"/>
        <v>0</v>
      </c>
      <c r="DQ164" s="152">
        <f t="shared" ca="1" si="428"/>
        <v>0</v>
      </c>
      <c r="DR164" s="152">
        <f t="shared" ca="1" si="344"/>
        <v>0</v>
      </c>
      <c r="DS164" s="152" t="str">
        <f t="shared" ca="1" si="345"/>
        <v/>
      </c>
      <c r="DT164" s="152">
        <f t="shared" ca="1" si="346"/>
        <v>0</v>
      </c>
      <c r="DU164" s="152" t="str">
        <f t="shared" ca="1" si="347"/>
        <v/>
      </c>
      <c r="DV164" s="153"/>
      <c r="DW164" s="151">
        <f t="shared" ca="1" si="348"/>
        <v>0</v>
      </c>
      <c r="DX164" s="145">
        <f t="shared" ca="1" si="349"/>
        <v>0</v>
      </c>
      <c r="DY164" s="145">
        <f t="shared" ca="1" si="350"/>
        <v>0</v>
      </c>
      <c r="DZ164" s="145">
        <f t="shared" ca="1" si="351"/>
        <v>0</v>
      </c>
      <c r="EA164" s="145">
        <f t="shared" ca="1" si="352"/>
        <v>0</v>
      </c>
      <c r="EB164" s="145">
        <f t="shared" ca="1" si="353"/>
        <v>0</v>
      </c>
      <c r="EC164" s="145">
        <f t="shared" ca="1" si="354"/>
        <v>0</v>
      </c>
      <c r="ED164" s="145">
        <f t="shared" ca="1" si="355"/>
        <v>0</v>
      </c>
      <c r="EE164" s="145">
        <f t="shared" ca="1" si="356"/>
        <v>0</v>
      </c>
      <c r="EF164" s="145">
        <f t="shared" ca="1" si="357"/>
        <v>0</v>
      </c>
      <c r="EG164" s="145">
        <f t="shared" ca="1" si="358"/>
        <v>0</v>
      </c>
      <c r="EH164" s="145">
        <f t="shared" ca="1" si="359"/>
        <v>0</v>
      </c>
      <c r="EI164" s="152">
        <f t="shared" ca="1" si="429"/>
        <v>0</v>
      </c>
      <c r="EJ164" s="152">
        <f t="shared" ca="1" si="430"/>
        <v>0</v>
      </c>
      <c r="EK164" s="152">
        <f t="shared" ca="1" si="431"/>
        <v>0</v>
      </c>
      <c r="EL164" s="152">
        <f t="shared" ca="1" si="432"/>
        <v>0</v>
      </c>
      <c r="EM164" s="152">
        <f t="shared" ca="1" si="433"/>
        <v>0</v>
      </c>
      <c r="EN164" s="152">
        <f t="shared" ca="1" si="434"/>
        <v>0</v>
      </c>
      <c r="EO164" s="152">
        <f t="shared" ca="1" si="435"/>
        <v>0</v>
      </c>
      <c r="EP164" s="152">
        <f t="shared" ca="1" si="436"/>
        <v>0</v>
      </c>
      <c r="EQ164" s="152">
        <f t="shared" ca="1" si="437"/>
        <v>0</v>
      </c>
      <c r="ER164" s="152">
        <f t="shared" ca="1" si="438"/>
        <v>0</v>
      </c>
      <c r="ES164" s="152">
        <f t="shared" ca="1" si="439"/>
        <v>0</v>
      </c>
      <c r="ET164" s="152">
        <f t="shared" ca="1" si="440"/>
        <v>0</v>
      </c>
      <c r="EU164" s="154">
        <f t="shared" ca="1" si="360"/>
        <v>0</v>
      </c>
      <c r="EV164" s="152" t="str">
        <f t="shared" ca="1" si="361"/>
        <v/>
      </c>
      <c r="EW164" s="152" t="str">
        <f t="shared" ca="1" si="362"/>
        <v/>
      </c>
      <c r="EX164" s="152" t="str">
        <f t="shared" ca="1" si="363"/>
        <v/>
      </c>
      <c r="EY164" s="152" t="str">
        <f t="shared" ca="1" si="364"/>
        <v/>
      </c>
      <c r="EZ164" s="152" t="str">
        <f t="shared" ca="1" si="365"/>
        <v/>
      </c>
      <c r="FA164" s="152" t="str">
        <f t="shared" ca="1" si="366"/>
        <v/>
      </c>
      <c r="FB164" s="152" t="str">
        <f t="shared" ca="1" si="367"/>
        <v/>
      </c>
      <c r="FC164" s="152" t="str">
        <f t="shared" ca="1" si="368"/>
        <v/>
      </c>
      <c r="FD164" s="152" t="str">
        <f t="shared" ca="1" si="369"/>
        <v/>
      </c>
      <c r="FE164" s="152" t="str">
        <f t="shared" ca="1" si="370"/>
        <v/>
      </c>
      <c r="FF164" s="152" t="str">
        <f t="shared" ca="1" si="371"/>
        <v/>
      </c>
      <c r="FG164" s="152" t="str">
        <f t="shared" ca="1" si="372"/>
        <v/>
      </c>
      <c r="FH164" s="154">
        <f t="shared" ca="1" si="479"/>
        <v>0</v>
      </c>
      <c r="FI164" s="152">
        <f t="shared" ca="1" si="373"/>
        <v>0</v>
      </c>
      <c r="FJ164" s="153"/>
      <c r="FK164" s="152">
        <f t="shared" ca="1" si="441"/>
        <v>0</v>
      </c>
      <c r="FL164" s="152">
        <f t="shared" ca="1" si="442"/>
        <v>0</v>
      </c>
      <c r="FM164" s="152">
        <f t="shared" ca="1" si="443"/>
        <v>0</v>
      </c>
      <c r="FN164" s="152">
        <f t="shared" ca="1" si="444"/>
        <v>0</v>
      </c>
      <c r="FO164" s="153"/>
      <c r="FP164" s="158" t="str">
        <f t="shared" ca="1" si="445"/>
        <v/>
      </c>
      <c r="FQ164" s="243" t="str">
        <f t="shared" ca="1" si="446"/>
        <v/>
      </c>
      <c r="FR164" s="159" t="str">
        <f t="shared" ca="1" si="447"/>
        <v/>
      </c>
      <c r="FS164" s="160"/>
      <c r="FT164" s="161">
        <f t="shared" ca="1" si="448"/>
        <v>0</v>
      </c>
      <c r="FU164" s="162">
        <f t="shared" ca="1" si="449"/>
        <v>0</v>
      </c>
      <c r="FV164" s="162">
        <f t="shared" ca="1" si="450"/>
        <v>0</v>
      </c>
      <c r="FW164" s="162">
        <f t="shared" ca="1" si="451"/>
        <v>0</v>
      </c>
      <c r="FX164" s="162">
        <f t="shared" ca="1" si="452"/>
        <v>0</v>
      </c>
      <c r="FY164" s="162">
        <f t="shared" ca="1" si="453"/>
        <v>0</v>
      </c>
      <c r="FZ164" s="162">
        <f t="shared" ca="1" si="454"/>
        <v>0</v>
      </c>
      <c r="GA164" s="162">
        <f t="shared" ca="1" si="455"/>
        <v>0</v>
      </c>
      <c r="GB164" s="162">
        <f t="shared" ca="1" si="456"/>
        <v>0</v>
      </c>
      <c r="GC164" s="162">
        <f t="shared" ca="1" si="457"/>
        <v>0</v>
      </c>
      <c r="GD164" s="162">
        <f t="shared" ca="1" si="458"/>
        <v>0</v>
      </c>
      <c r="GE164" s="162">
        <f t="shared" ca="1" si="459"/>
        <v>0</v>
      </c>
      <c r="GF164" s="162">
        <f t="shared" ca="1" si="460"/>
        <v>0</v>
      </c>
      <c r="GG164" s="161">
        <f t="shared" ca="1" si="461"/>
        <v>0</v>
      </c>
      <c r="GH164" s="161">
        <f t="shared" ca="1" si="462"/>
        <v>0</v>
      </c>
      <c r="GI164" s="161">
        <f t="shared" ca="1" si="463"/>
        <v>0</v>
      </c>
      <c r="GJ164" s="161">
        <f t="shared" ca="1" si="464"/>
        <v>0</v>
      </c>
      <c r="GK164" s="161">
        <f t="shared" ca="1" si="465"/>
        <v>0</v>
      </c>
      <c r="GL164" s="157"/>
      <c r="GM164" s="163">
        <f t="shared" ca="1" si="374"/>
        <v>0</v>
      </c>
      <c r="GN164" s="163">
        <f t="shared" ca="1" si="375"/>
        <v>0</v>
      </c>
      <c r="GO164" s="163">
        <f t="shared" ca="1" si="376"/>
        <v>0</v>
      </c>
      <c r="GP164" s="163">
        <f t="shared" ca="1" si="377"/>
        <v>0</v>
      </c>
      <c r="GQ164" s="163">
        <f t="shared" ca="1" si="378"/>
        <v>0</v>
      </c>
      <c r="GR164" s="163">
        <f t="shared" ca="1" si="379"/>
        <v>0</v>
      </c>
      <c r="GS164" s="163">
        <f t="shared" ca="1" si="380"/>
        <v>0</v>
      </c>
      <c r="GT164" s="163">
        <f t="shared" ca="1" si="381"/>
        <v>0</v>
      </c>
      <c r="GU164" s="163">
        <f t="shared" ca="1" si="382"/>
        <v>0</v>
      </c>
      <c r="GV164" s="163">
        <f t="shared" ca="1" si="383"/>
        <v>0</v>
      </c>
      <c r="GW164" s="163">
        <f t="shared" ca="1" si="384"/>
        <v>0</v>
      </c>
      <c r="GX164" s="164">
        <f t="shared" ca="1" si="385"/>
        <v>0</v>
      </c>
      <c r="GY164" s="165">
        <f t="shared" ca="1" si="466"/>
        <v>0</v>
      </c>
      <c r="GZ164" s="165">
        <f t="shared" ca="1" si="467"/>
        <v>0</v>
      </c>
      <c r="HA164" s="166">
        <f t="shared" ca="1" si="468"/>
        <v>0</v>
      </c>
      <c r="HB164" s="245">
        <f t="shared" ca="1" si="469"/>
        <v>1</v>
      </c>
      <c r="HC164" s="166">
        <f t="shared" ca="1" si="470"/>
        <v>0</v>
      </c>
      <c r="HD164" s="167">
        <f t="shared" ca="1" si="386"/>
        <v>0</v>
      </c>
      <c r="HE164" s="168">
        <f t="shared" ca="1" si="387"/>
        <v>0</v>
      </c>
      <c r="HF164" s="169">
        <f t="shared" ca="1" si="388"/>
        <v>0</v>
      </c>
      <c r="HG164" s="170" t="str">
        <f t="shared" ca="1" si="471"/>
        <v/>
      </c>
      <c r="HH164" s="171">
        <f t="shared" ca="1" si="472"/>
        <v>0</v>
      </c>
      <c r="HI164" s="246" t="str">
        <f t="shared" ca="1" si="473"/>
        <v/>
      </c>
      <c r="HJ164" s="221">
        <f t="shared" ca="1" si="474"/>
        <v>0</v>
      </c>
      <c r="HK164" s="249">
        <f t="shared" ca="1" si="475"/>
        <v>1</v>
      </c>
      <c r="HL164" s="197">
        <f t="shared" ca="1" si="476"/>
        <v>0</v>
      </c>
      <c r="HN164" s="162" t="str">
        <f t="shared" ca="1" si="389"/>
        <v/>
      </c>
      <c r="HO164" s="161" t="str">
        <f t="shared" ca="1" si="389"/>
        <v/>
      </c>
      <c r="HP164" s="161" t="str">
        <f t="shared" ca="1" si="389"/>
        <v/>
      </c>
      <c r="HQ164" s="161" t="str">
        <f t="shared" ca="1" si="389"/>
        <v/>
      </c>
      <c r="HR164" s="161" t="str">
        <f t="shared" ca="1" si="389"/>
        <v/>
      </c>
      <c r="HS164" s="161" t="str">
        <f t="shared" ca="1" si="389"/>
        <v/>
      </c>
      <c r="HT164" s="161" t="str">
        <f t="shared" ca="1" si="390"/>
        <v/>
      </c>
      <c r="HU164" s="161" t="str">
        <f t="shared" ca="1" si="390"/>
        <v/>
      </c>
      <c r="HV164" s="161" t="str">
        <f t="shared" ca="1" si="390"/>
        <v/>
      </c>
      <c r="HW164" s="161" t="str">
        <f t="shared" ca="1" si="390"/>
        <v/>
      </c>
      <c r="HX164" s="161" t="str">
        <f t="shared" ca="1" si="390"/>
        <v/>
      </c>
      <c r="HY164" s="161" t="str">
        <f t="shared" ca="1" si="390"/>
        <v/>
      </c>
      <c r="HZ164" s="161">
        <f t="shared" ca="1" si="477"/>
        <v>0</v>
      </c>
      <c r="IA164" s="244">
        <f t="shared" ca="1" si="478"/>
        <v>0</v>
      </c>
    </row>
    <row r="165" spans="2:235">
      <c r="B165" s="129">
        <v>151</v>
      </c>
      <c r="C165" s="287"/>
      <c r="D165" s="288"/>
      <c r="E165" s="293"/>
      <c r="F165" s="294"/>
      <c r="G165" s="18"/>
      <c r="H165" s="3"/>
      <c r="I165" s="3"/>
      <c r="J165" s="4"/>
      <c r="K165" s="287"/>
      <c r="L165" s="288"/>
      <c r="M165" s="208"/>
      <c r="N165" s="19"/>
      <c r="O165" s="11"/>
      <c r="P165" s="19"/>
      <c r="Q165" s="11"/>
      <c r="R165" s="3"/>
      <c r="S165" s="5"/>
      <c r="T165" s="6"/>
      <c r="U165" s="1"/>
      <c r="V165" s="8"/>
      <c r="W165" s="2"/>
      <c r="X165" s="8"/>
      <c r="Y165" s="9"/>
      <c r="Z165" s="10"/>
      <c r="AA165" s="9"/>
      <c r="AB165" s="10"/>
      <c r="AC165" s="9"/>
      <c r="AD165" s="10"/>
      <c r="AE165" s="9"/>
      <c r="AF165" s="10"/>
      <c r="AG165" s="9"/>
      <c r="AH165" s="10"/>
      <c r="AI165" s="9"/>
      <c r="AJ165" s="15"/>
      <c r="AK165" s="16"/>
      <c r="AL165" s="15"/>
      <c r="AM165" s="16"/>
      <c r="AN165" s="15"/>
      <c r="AO165" s="16"/>
      <c r="AP165" s="15"/>
      <c r="AQ165" s="16"/>
      <c r="AR165" s="15"/>
      <c r="AS165" s="16"/>
      <c r="AT165" s="15"/>
      <c r="AU165" s="16"/>
      <c r="AV165" s="216"/>
      <c r="AW165" s="210"/>
      <c r="AX165" s="12"/>
      <c r="AY165" s="19"/>
      <c r="AZ165" s="226"/>
      <c r="BA165" s="211"/>
      <c r="BB165" s="214" t="str">
        <f t="shared" ca="1" si="341"/>
        <v/>
      </c>
      <c r="BC165" s="209"/>
      <c r="BD165" s="209"/>
      <c r="BE165" s="130">
        <f t="shared" ca="1" si="391"/>
        <v>0</v>
      </c>
      <c r="BF165" s="131"/>
      <c r="BG165" s="132" t="str">
        <f t="shared" ca="1" si="392"/>
        <v>○</v>
      </c>
      <c r="BH165" s="132" t="str">
        <f t="shared" ca="1" si="393"/>
        <v/>
      </c>
      <c r="BI165" s="132"/>
      <c r="BJ165" s="132" t="str">
        <f t="shared" ca="1" si="394"/>
        <v/>
      </c>
      <c r="BK165" s="132" t="str">
        <f t="shared" ca="1" si="395"/>
        <v>○</v>
      </c>
      <c r="BL165" s="132"/>
      <c r="BM165" s="132"/>
      <c r="BN165" s="132" t="str">
        <f t="shared" ca="1" si="396"/>
        <v/>
      </c>
      <c r="BO165" s="132" t="str">
        <f t="shared" ca="1" si="397"/>
        <v>○</v>
      </c>
      <c r="BP165" s="132" t="str">
        <f t="shared" ca="1" si="398"/>
        <v/>
      </c>
      <c r="BQ165" s="132"/>
      <c r="BR165" s="172"/>
      <c r="BS165" s="174"/>
      <c r="BT165" s="174"/>
      <c r="BU165" s="174"/>
      <c r="BV165" s="174"/>
      <c r="BW165" s="174"/>
      <c r="BX165" s="174"/>
      <c r="BY165" s="174"/>
      <c r="BZ165" s="174"/>
      <c r="CA165" s="174"/>
      <c r="CB165" s="174"/>
      <c r="CC165" s="174"/>
      <c r="CD165" s="174"/>
      <c r="CE165" s="175"/>
      <c r="CF165" s="26">
        <v>164</v>
      </c>
      <c r="CG165" s="136">
        <f t="shared" ca="1" si="399"/>
        <v>151</v>
      </c>
      <c r="CH165" s="289">
        <f t="shared" ca="1" si="400"/>
        <v>0</v>
      </c>
      <c r="CI165" s="290"/>
      <c r="CJ165" s="291">
        <f t="shared" ca="1" si="401"/>
        <v>0</v>
      </c>
      <c r="CK165" s="292"/>
      <c r="CL165" s="137">
        <f t="shared" ca="1" si="402"/>
        <v>0</v>
      </c>
      <c r="CM165" s="136">
        <f t="shared" ca="1" si="403"/>
        <v>0</v>
      </c>
      <c r="CN165" s="138">
        <f t="shared" ca="1" si="404"/>
        <v>0</v>
      </c>
      <c r="CO165" s="139">
        <f t="shared" ca="1" si="405"/>
        <v>0</v>
      </c>
      <c r="CP165" s="289">
        <f t="shared" ca="1" si="406"/>
        <v>0</v>
      </c>
      <c r="CQ165" s="290"/>
      <c r="CR165" s="241">
        <f t="shared" ca="1" si="407"/>
        <v>1</v>
      </c>
      <c r="CS165" s="140">
        <f t="shared" ca="1" si="408"/>
        <v>0</v>
      </c>
      <c r="CT165" s="256">
        <f t="shared" ca="1" si="342"/>
        <v>12</v>
      </c>
      <c r="CU165" s="141">
        <f t="shared" ca="1" si="409"/>
        <v>0</v>
      </c>
      <c r="CV165" s="142">
        <f t="shared" ca="1" si="410"/>
        <v>0</v>
      </c>
      <c r="CW165" s="143">
        <f t="shared" ca="1" si="411"/>
        <v>0</v>
      </c>
      <c r="CX165" s="143">
        <f t="shared" ca="1" si="343"/>
        <v>0</v>
      </c>
      <c r="CY165" s="257">
        <f t="shared" ca="1" si="412"/>
        <v>0</v>
      </c>
      <c r="CZ165" s="136">
        <f t="shared" ca="1" si="413"/>
        <v>0</v>
      </c>
      <c r="DA165" s="144">
        <f t="shared" ca="1" si="414"/>
        <v>0</v>
      </c>
      <c r="DB165" s="143">
        <f t="shared" ca="1" si="415"/>
        <v>0</v>
      </c>
      <c r="DC165" s="143">
        <f t="shared" ca="1" si="416"/>
        <v>0</v>
      </c>
      <c r="DD165" s="136">
        <f t="shared" ca="1" si="417"/>
        <v>0</v>
      </c>
      <c r="DE165" s="242">
        <f t="shared" ca="1" si="418"/>
        <v>0</v>
      </c>
      <c r="DF165" s="136">
        <f t="shared" ca="1" si="419"/>
        <v>0</v>
      </c>
      <c r="DG165" s="145">
        <f t="shared" ca="1" si="420"/>
        <v>0</v>
      </c>
      <c r="DH165" s="146">
        <f t="shared" ca="1" si="421"/>
        <v>0</v>
      </c>
      <c r="DI165" s="242">
        <f t="shared" ca="1" si="422"/>
        <v>0</v>
      </c>
      <c r="DJ165" s="147"/>
      <c r="DK165" s="148">
        <f t="shared" ca="1" si="423"/>
        <v>0</v>
      </c>
      <c r="DL165" s="148">
        <f t="shared" ca="1" si="424"/>
        <v>0</v>
      </c>
      <c r="DM165" s="149">
        <f t="shared" ca="1" si="425"/>
        <v>0</v>
      </c>
      <c r="DN165" s="150">
        <f t="shared" ca="1" si="426"/>
        <v>1</v>
      </c>
      <c r="DO165" s="147"/>
      <c r="DP165" s="151">
        <f t="shared" ca="1" si="427"/>
        <v>0</v>
      </c>
      <c r="DQ165" s="152">
        <f t="shared" ca="1" si="428"/>
        <v>0</v>
      </c>
      <c r="DR165" s="152">
        <f t="shared" ca="1" si="344"/>
        <v>0</v>
      </c>
      <c r="DS165" s="152" t="str">
        <f t="shared" ca="1" si="345"/>
        <v/>
      </c>
      <c r="DT165" s="152">
        <f t="shared" ca="1" si="346"/>
        <v>0</v>
      </c>
      <c r="DU165" s="152" t="str">
        <f t="shared" ca="1" si="347"/>
        <v/>
      </c>
      <c r="DV165" s="153"/>
      <c r="DW165" s="151">
        <f t="shared" ca="1" si="348"/>
        <v>0</v>
      </c>
      <c r="DX165" s="145">
        <f t="shared" ca="1" si="349"/>
        <v>0</v>
      </c>
      <c r="DY165" s="145">
        <f t="shared" ca="1" si="350"/>
        <v>0</v>
      </c>
      <c r="DZ165" s="145">
        <f t="shared" ca="1" si="351"/>
        <v>0</v>
      </c>
      <c r="EA165" s="145">
        <f t="shared" ca="1" si="352"/>
        <v>0</v>
      </c>
      <c r="EB165" s="145">
        <f t="shared" ca="1" si="353"/>
        <v>0</v>
      </c>
      <c r="EC165" s="145">
        <f t="shared" ca="1" si="354"/>
        <v>0</v>
      </c>
      <c r="ED165" s="145">
        <f t="shared" ca="1" si="355"/>
        <v>0</v>
      </c>
      <c r="EE165" s="145">
        <f t="shared" ca="1" si="356"/>
        <v>0</v>
      </c>
      <c r="EF165" s="145">
        <f t="shared" ca="1" si="357"/>
        <v>0</v>
      </c>
      <c r="EG165" s="145">
        <f t="shared" ca="1" si="358"/>
        <v>0</v>
      </c>
      <c r="EH165" s="145">
        <f t="shared" ca="1" si="359"/>
        <v>0</v>
      </c>
      <c r="EI165" s="152">
        <f t="shared" ca="1" si="429"/>
        <v>0</v>
      </c>
      <c r="EJ165" s="152">
        <f t="shared" ca="1" si="430"/>
        <v>0</v>
      </c>
      <c r="EK165" s="152">
        <f t="shared" ca="1" si="431"/>
        <v>0</v>
      </c>
      <c r="EL165" s="152">
        <f t="shared" ca="1" si="432"/>
        <v>0</v>
      </c>
      <c r="EM165" s="152">
        <f t="shared" ca="1" si="433"/>
        <v>0</v>
      </c>
      <c r="EN165" s="152">
        <f t="shared" ca="1" si="434"/>
        <v>0</v>
      </c>
      <c r="EO165" s="152">
        <f t="shared" ca="1" si="435"/>
        <v>0</v>
      </c>
      <c r="EP165" s="152">
        <f t="shared" ca="1" si="436"/>
        <v>0</v>
      </c>
      <c r="EQ165" s="152">
        <f t="shared" ca="1" si="437"/>
        <v>0</v>
      </c>
      <c r="ER165" s="152">
        <f t="shared" ca="1" si="438"/>
        <v>0</v>
      </c>
      <c r="ES165" s="152">
        <f t="shared" ca="1" si="439"/>
        <v>0</v>
      </c>
      <c r="ET165" s="152">
        <f t="shared" ca="1" si="440"/>
        <v>0</v>
      </c>
      <c r="EU165" s="154">
        <f t="shared" ca="1" si="360"/>
        <v>0</v>
      </c>
      <c r="EV165" s="152" t="str">
        <f t="shared" ca="1" si="361"/>
        <v/>
      </c>
      <c r="EW165" s="152" t="str">
        <f t="shared" ca="1" si="362"/>
        <v/>
      </c>
      <c r="EX165" s="152" t="str">
        <f t="shared" ca="1" si="363"/>
        <v/>
      </c>
      <c r="EY165" s="152" t="str">
        <f t="shared" ca="1" si="364"/>
        <v/>
      </c>
      <c r="EZ165" s="152" t="str">
        <f t="shared" ca="1" si="365"/>
        <v/>
      </c>
      <c r="FA165" s="152" t="str">
        <f t="shared" ca="1" si="366"/>
        <v/>
      </c>
      <c r="FB165" s="152" t="str">
        <f t="shared" ca="1" si="367"/>
        <v/>
      </c>
      <c r="FC165" s="152" t="str">
        <f t="shared" ca="1" si="368"/>
        <v/>
      </c>
      <c r="FD165" s="152" t="str">
        <f t="shared" ca="1" si="369"/>
        <v/>
      </c>
      <c r="FE165" s="152" t="str">
        <f t="shared" ca="1" si="370"/>
        <v/>
      </c>
      <c r="FF165" s="152" t="str">
        <f t="shared" ca="1" si="371"/>
        <v/>
      </c>
      <c r="FG165" s="152" t="str">
        <f t="shared" ca="1" si="372"/>
        <v/>
      </c>
      <c r="FH165" s="154">
        <f t="shared" ca="1" si="479"/>
        <v>0</v>
      </c>
      <c r="FI165" s="152">
        <f t="shared" ca="1" si="373"/>
        <v>0</v>
      </c>
      <c r="FJ165" s="153"/>
      <c r="FK165" s="152">
        <f t="shared" ca="1" si="441"/>
        <v>0</v>
      </c>
      <c r="FL165" s="152">
        <f t="shared" ca="1" si="442"/>
        <v>0</v>
      </c>
      <c r="FM165" s="152">
        <f t="shared" ca="1" si="443"/>
        <v>0</v>
      </c>
      <c r="FN165" s="152">
        <f t="shared" ca="1" si="444"/>
        <v>0</v>
      </c>
      <c r="FO165" s="153"/>
      <c r="FP165" s="158" t="str">
        <f t="shared" ca="1" si="445"/>
        <v/>
      </c>
      <c r="FQ165" s="243" t="str">
        <f t="shared" ca="1" si="446"/>
        <v/>
      </c>
      <c r="FR165" s="159" t="str">
        <f t="shared" ca="1" si="447"/>
        <v/>
      </c>
      <c r="FS165" s="160"/>
      <c r="FT165" s="161">
        <f t="shared" ca="1" si="448"/>
        <v>0</v>
      </c>
      <c r="FU165" s="162">
        <f t="shared" ca="1" si="449"/>
        <v>0</v>
      </c>
      <c r="FV165" s="162">
        <f t="shared" ca="1" si="450"/>
        <v>0</v>
      </c>
      <c r="FW165" s="162">
        <f t="shared" ca="1" si="451"/>
        <v>0</v>
      </c>
      <c r="FX165" s="162">
        <f t="shared" ca="1" si="452"/>
        <v>0</v>
      </c>
      <c r="FY165" s="162">
        <f t="shared" ca="1" si="453"/>
        <v>0</v>
      </c>
      <c r="FZ165" s="162">
        <f t="shared" ca="1" si="454"/>
        <v>0</v>
      </c>
      <c r="GA165" s="162">
        <f t="shared" ca="1" si="455"/>
        <v>0</v>
      </c>
      <c r="GB165" s="162">
        <f t="shared" ca="1" si="456"/>
        <v>0</v>
      </c>
      <c r="GC165" s="162">
        <f t="shared" ca="1" si="457"/>
        <v>0</v>
      </c>
      <c r="GD165" s="162">
        <f t="shared" ca="1" si="458"/>
        <v>0</v>
      </c>
      <c r="GE165" s="162">
        <f t="shared" ca="1" si="459"/>
        <v>0</v>
      </c>
      <c r="GF165" s="162">
        <f t="shared" ca="1" si="460"/>
        <v>0</v>
      </c>
      <c r="GG165" s="161">
        <f t="shared" ca="1" si="461"/>
        <v>0</v>
      </c>
      <c r="GH165" s="161">
        <f t="shared" ca="1" si="462"/>
        <v>0</v>
      </c>
      <c r="GI165" s="161">
        <f t="shared" ca="1" si="463"/>
        <v>0</v>
      </c>
      <c r="GJ165" s="161">
        <f t="shared" ca="1" si="464"/>
        <v>0</v>
      </c>
      <c r="GK165" s="161">
        <f t="shared" ca="1" si="465"/>
        <v>0</v>
      </c>
      <c r="GL165" s="157"/>
      <c r="GM165" s="163">
        <f t="shared" ca="1" si="374"/>
        <v>0</v>
      </c>
      <c r="GN165" s="163">
        <f t="shared" ca="1" si="375"/>
        <v>0</v>
      </c>
      <c r="GO165" s="163">
        <f t="shared" ca="1" si="376"/>
        <v>0</v>
      </c>
      <c r="GP165" s="163">
        <f t="shared" ca="1" si="377"/>
        <v>0</v>
      </c>
      <c r="GQ165" s="163">
        <f t="shared" ca="1" si="378"/>
        <v>0</v>
      </c>
      <c r="GR165" s="163">
        <f t="shared" ca="1" si="379"/>
        <v>0</v>
      </c>
      <c r="GS165" s="163">
        <f t="shared" ca="1" si="380"/>
        <v>0</v>
      </c>
      <c r="GT165" s="163">
        <f t="shared" ca="1" si="381"/>
        <v>0</v>
      </c>
      <c r="GU165" s="163">
        <f t="shared" ca="1" si="382"/>
        <v>0</v>
      </c>
      <c r="GV165" s="163">
        <f t="shared" ca="1" si="383"/>
        <v>0</v>
      </c>
      <c r="GW165" s="163">
        <f t="shared" ca="1" si="384"/>
        <v>0</v>
      </c>
      <c r="GX165" s="164">
        <f t="shared" ca="1" si="385"/>
        <v>0</v>
      </c>
      <c r="GY165" s="165">
        <f t="shared" ca="1" si="466"/>
        <v>0</v>
      </c>
      <c r="GZ165" s="165">
        <f t="shared" ca="1" si="467"/>
        <v>0</v>
      </c>
      <c r="HA165" s="166">
        <f t="shared" ca="1" si="468"/>
        <v>0</v>
      </c>
      <c r="HB165" s="245">
        <f t="shared" ca="1" si="469"/>
        <v>1</v>
      </c>
      <c r="HC165" s="166">
        <f t="shared" ca="1" si="470"/>
        <v>0</v>
      </c>
      <c r="HD165" s="167">
        <f t="shared" ca="1" si="386"/>
        <v>0</v>
      </c>
      <c r="HE165" s="168">
        <f t="shared" ca="1" si="387"/>
        <v>0</v>
      </c>
      <c r="HF165" s="169">
        <f t="shared" ca="1" si="388"/>
        <v>0</v>
      </c>
      <c r="HG165" s="170" t="str">
        <f t="shared" ca="1" si="471"/>
        <v/>
      </c>
      <c r="HH165" s="171">
        <f t="shared" ca="1" si="472"/>
        <v>0</v>
      </c>
      <c r="HI165" s="246" t="str">
        <f t="shared" ca="1" si="473"/>
        <v/>
      </c>
      <c r="HJ165" s="221">
        <f t="shared" ca="1" si="474"/>
        <v>0</v>
      </c>
      <c r="HK165" s="249">
        <f t="shared" ca="1" si="475"/>
        <v>1</v>
      </c>
      <c r="HL165" s="197">
        <f t="shared" ca="1" si="476"/>
        <v>0</v>
      </c>
      <c r="HN165" s="162" t="str">
        <f t="shared" ca="1" si="389"/>
        <v/>
      </c>
      <c r="HO165" s="161" t="str">
        <f t="shared" ca="1" si="389"/>
        <v/>
      </c>
      <c r="HP165" s="161" t="str">
        <f t="shared" ca="1" si="389"/>
        <v/>
      </c>
      <c r="HQ165" s="161" t="str">
        <f t="shared" ca="1" si="389"/>
        <v/>
      </c>
      <c r="HR165" s="161" t="str">
        <f t="shared" ca="1" si="389"/>
        <v/>
      </c>
      <c r="HS165" s="161" t="str">
        <f t="shared" ca="1" si="389"/>
        <v/>
      </c>
      <c r="HT165" s="161" t="str">
        <f t="shared" ca="1" si="390"/>
        <v/>
      </c>
      <c r="HU165" s="161" t="str">
        <f t="shared" ca="1" si="390"/>
        <v/>
      </c>
      <c r="HV165" s="161" t="str">
        <f t="shared" ca="1" si="390"/>
        <v/>
      </c>
      <c r="HW165" s="161" t="str">
        <f t="shared" ca="1" si="390"/>
        <v/>
      </c>
      <c r="HX165" s="161" t="str">
        <f t="shared" ca="1" si="390"/>
        <v/>
      </c>
      <c r="HY165" s="161" t="str">
        <f t="shared" ca="1" si="390"/>
        <v/>
      </c>
      <c r="HZ165" s="161">
        <f t="shared" ca="1" si="477"/>
        <v>0</v>
      </c>
      <c r="IA165" s="244">
        <f t="shared" ca="1" si="478"/>
        <v>0</v>
      </c>
    </row>
    <row r="166" spans="2:235">
      <c r="B166" s="129">
        <v>152</v>
      </c>
      <c r="C166" s="287"/>
      <c r="D166" s="288"/>
      <c r="E166" s="293"/>
      <c r="F166" s="294"/>
      <c r="G166" s="18"/>
      <c r="H166" s="3"/>
      <c r="I166" s="3"/>
      <c r="J166" s="4"/>
      <c r="K166" s="287"/>
      <c r="L166" s="288"/>
      <c r="M166" s="208"/>
      <c r="N166" s="19"/>
      <c r="O166" s="11"/>
      <c r="P166" s="19"/>
      <c r="Q166" s="11"/>
      <c r="R166" s="3"/>
      <c r="S166" s="5"/>
      <c r="T166" s="6"/>
      <c r="U166" s="1"/>
      <c r="V166" s="8"/>
      <c r="W166" s="2"/>
      <c r="X166" s="8"/>
      <c r="Y166" s="9"/>
      <c r="Z166" s="10"/>
      <c r="AA166" s="9"/>
      <c r="AB166" s="10"/>
      <c r="AC166" s="9"/>
      <c r="AD166" s="10"/>
      <c r="AE166" s="9"/>
      <c r="AF166" s="10"/>
      <c r="AG166" s="9"/>
      <c r="AH166" s="10"/>
      <c r="AI166" s="9"/>
      <c r="AJ166" s="15"/>
      <c r="AK166" s="16"/>
      <c r="AL166" s="15"/>
      <c r="AM166" s="16"/>
      <c r="AN166" s="15"/>
      <c r="AO166" s="16"/>
      <c r="AP166" s="15"/>
      <c r="AQ166" s="16"/>
      <c r="AR166" s="15"/>
      <c r="AS166" s="16"/>
      <c r="AT166" s="15"/>
      <c r="AU166" s="16"/>
      <c r="AV166" s="216"/>
      <c r="AW166" s="210"/>
      <c r="AX166" s="12"/>
      <c r="AY166" s="19"/>
      <c r="AZ166" s="226"/>
      <c r="BA166" s="211"/>
      <c r="BB166" s="214" t="str">
        <f t="shared" ca="1" si="341"/>
        <v/>
      </c>
      <c r="BC166" s="209"/>
      <c r="BD166" s="209"/>
      <c r="BE166" s="130">
        <f t="shared" ca="1" si="391"/>
        <v>0</v>
      </c>
      <c r="BF166" s="131"/>
      <c r="BG166" s="132" t="str">
        <f t="shared" ca="1" si="392"/>
        <v>○</v>
      </c>
      <c r="BH166" s="132" t="str">
        <f t="shared" ca="1" si="393"/>
        <v/>
      </c>
      <c r="BI166" s="132"/>
      <c r="BJ166" s="132" t="str">
        <f t="shared" ca="1" si="394"/>
        <v/>
      </c>
      <c r="BK166" s="132" t="str">
        <f t="shared" ca="1" si="395"/>
        <v>○</v>
      </c>
      <c r="BL166" s="132"/>
      <c r="BM166" s="132"/>
      <c r="BN166" s="132" t="str">
        <f t="shared" ca="1" si="396"/>
        <v/>
      </c>
      <c r="BO166" s="132" t="str">
        <f t="shared" ca="1" si="397"/>
        <v>○</v>
      </c>
      <c r="BP166" s="132" t="str">
        <f t="shared" ca="1" si="398"/>
        <v/>
      </c>
      <c r="BQ166" s="132"/>
      <c r="BR166" s="172"/>
      <c r="BS166" s="174"/>
      <c r="BT166" s="174"/>
      <c r="BU166" s="174"/>
      <c r="BV166" s="174"/>
      <c r="BW166" s="174"/>
      <c r="BX166" s="174"/>
      <c r="BY166" s="174"/>
      <c r="BZ166" s="174"/>
      <c r="CA166" s="174"/>
      <c r="CB166" s="174"/>
      <c r="CC166" s="174"/>
      <c r="CD166" s="174"/>
      <c r="CE166" s="175"/>
      <c r="CF166" s="26">
        <v>165</v>
      </c>
      <c r="CG166" s="136">
        <f t="shared" ca="1" si="399"/>
        <v>152</v>
      </c>
      <c r="CH166" s="289">
        <f t="shared" ca="1" si="400"/>
        <v>0</v>
      </c>
      <c r="CI166" s="290"/>
      <c r="CJ166" s="291">
        <f t="shared" ca="1" si="401"/>
        <v>0</v>
      </c>
      <c r="CK166" s="292"/>
      <c r="CL166" s="137">
        <f t="shared" ca="1" si="402"/>
        <v>0</v>
      </c>
      <c r="CM166" s="136">
        <f t="shared" ca="1" si="403"/>
        <v>0</v>
      </c>
      <c r="CN166" s="138">
        <f t="shared" ca="1" si="404"/>
        <v>0</v>
      </c>
      <c r="CO166" s="139">
        <f t="shared" ca="1" si="405"/>
        <v>0</v>
      </c>
      <c r="CP166" s="289">
        <f t="shared" ca="1" si="406"/>
        <v>0</v>
      </c>
      <c r="CQ166" s="290"/>
      <c r="CR166" s="241">
        <f t="shared" ca="1" si="407"/>
        <v>1</v>
      </c>
      <c r="CS166" s="140">
        <f t="shared" ca="1" si="408"/>
        <v>0</v>
      </c>
      <c r="CT166" s="256">
        <f t="shared" ca="1" si="342"/>
        <v>12</v>
      </c>
      <c r="CU166" s="141">
        <f t="shared" ca="1" si="409"/>
        <v>0</v>
      </c>
      <c r="CV166" s="142">
        <f t="shared" ca="1" si="410"/>
        <v>0</v>
      </c>
      <c r="CW166" s="143">
        <f t="shared" ca="1" si="411"/>
        <v>0</v>
      </c>
      <c r="CX166" s="143">
        <f t="shared" ca="1" si="343"/>
        <v>0</v>
      </c>
      <c r="CY166" s="257">
        <f t="shared" ca="1" si="412"/>
        <v>0</v>
      </c>
      <c r="CZ166" s="136">
        <f t="shared" ca="1" si="413"/>
        <v>0</v>
      </c>
      <c r="DA166" s="144">
        <f t="shared" ca="1" si="414"/>
        <v>0</v>
      </c>
      <c r="DB166" s="143">
        <f t="shared" ca="1" si="415"/>
        <v>0</v>
      </c>
      <c r="DC166" s="143">
        <f t="shared" ca="1" si="416"/>
        <v>0</v>
      </c>
      <c r="DD166" s="136">
        <f t="shared" ca="1" si="417"/>
        <v>0</v>
      </c>
      <c r="DE166" s="242">
        <f t="shared" ca="1" si="418"/>
        <v>0</v>
      </c>
      <c r="DF166" s="136">
        <f t="shared" ca="1" si="419"/>
        <v>0</v>
      </c>
      <c r="DG166" s="145">
        <f t="shared" ca="1" si="420"/>
        <v>0</v>
      </c>
      <c r="DH166" s="146">
        <f t="shared" ca="1" si="421"/>
        <v>0</v>
      </c>
      <c r="DI166" s="242">
        <f t="shared" ca="1" si="422"/>
        <v>0</v>
      </c>
      <c r="DJ166" s="147"/>
      <c r="DK166" s="148">
        <f t="shared" ca="1" si="423"/>
        <v>0</v>
      </c>
      <c r="DL166" s="148">
        <f t="shared" ca="1" si="424"/>
        <v>0</v>
      </c>
      <c r="DM166" s="149">
        <f t="shared" ca="1" si="425"/>
        <v>0</v>
      </c>
      <c r="DN166" s="150">
        <f t="shared" ca="1" si="426"/>
        <v>1</v>
      </c>
      <c r="DO166" s="147"/>
      <c r="DP166" s="151">
        <f t="shared" ca="1" si="427"/>
        <v>0</v>
      </c>
      <c r="DQ166" s="152">
        <f t="shared" ca="1" si="428"/>
        <v>0</v>
      </c>
      <c r="DR166" s="152">
        <f t="shared" ca="1" si="344"/>
        <v>0</v>
      </c>
      <c r="DS166" s="152" t="str">
        <f t="shared" ca="1" si="345"/>
        <v/>
      </c>
      <c r="DT166" s="152">
        <f t="shared" ca="1" si="346"/>
        <v>0</v>
      </c>
      <c r="DU166" s="152" t="str">
        <f t="shared" ca="1" si="347"/>
        <v/>
      </c>
      <c r="DV166" s="153"/>
      <c r="DW166" s="151">
        <f t="shared" ca="1" si="348"/>
        <v>0</v>
      </c>
      <c r="DX166" s="145">
        <f t="shared" ca="1" si="349"/>
        <v>0</v>
      </c>
      <c r="DY166" s="145">
        <f t="shared" ca="1" si="350"/>
        <v>0</v>
      </c>
      <c r="DZ166" s="145">
        <f t="shared" ca="1" si="351"/>
        <v>0</v>
      </c>
      <c r="EA166" s="145">
        <f t="shared" ca="1" si="352"/>
        <v>0</v>
      </c>
      <c r="EB166" s="145">
        <f t="shared" ca="1" si="353"/>
        <v>0</v>
      </c>
      <c r="EC166" s="145">
        <f t="shared" ca="1" si="354"/>
        <v>0</v>
      </c>
      <c r="ED166" s="145">
        <f t="shared" ca="1" si="355"/>
        <v>0</v>
      </c>
      <c r="EE166" s="145">
        <f t="shared" ca="1" si="356"/>
        <v>0</v>
      </c>
      <c r="EF166" s="145">
        <f t="shared" ca="1" si="357"/>
        <v>0</v>
      </c>
      <c r="EG166" s="145">
        <f t="shared" ca="1" si="358"/>
        <v>0</v>
      </c>
      <c r="EH166" s="145">
        <f t="shared" ca="1" si="359"/>
        <v>0</v>
      </c>
      <c r="EI166" s="152">
        <f t="shared" ca="1" si="429"/>
        <v>0</v>
      </c>
      <c r="EJ166" s="152">
        <f t="shared" ca="1" si="430"/>
        <v>0</v>
      </c>
      <c r="EK166" s="152">
        <f t="shared" ca="1" si="431"/>
        <v>0</v>
      </c>
      <c r="EL166" s="152">
        <f t="shared" ca="1" si="432"/>
        <v>0</v>
      </c>
      <c r="EM166" s="152">
        <f t="shared" ca="1" si="433"/>
        <v>0</v>
      </c>
      <c r="EN166" s="152">
        <f t="shared" ca="1" si="434"/>
        <v>0</v>
      </c>
      <c r="EO166" s="152">
        <f t="shared" ca="1" si="435"/>
        <v>0</v>
      </c>
      <c r="EP166" s="152">
        <f t="shared" ca="1" si="436"/>
        <v>0</v>
      </c>
      <c r="EQ166" s="152">
        <f t="shared" ca="1" si="437"/>
        <v>0</v>
      </c>
      <c r="ER166" s="152">
        <f t="shared" ca="1" si="438"/>
        <v>0</v>
      </c>
      <c r="ES166" s="152">
        <f t="shared" ca="1" si="439"/>
        <v>0</v>
      </c>
      <c r="ET166" s="152">
        <f t="shared" ca="1" si="440"/>
        <v>0</v>
      </c>
      <c r="EU166" s="154">
        <f t="shared" ca="1" si="360"/>
        <v>0</v>
      </c>
      <c r="EV166" s="152" t="str">
        <f t="shared" ca="1" si="361"/>
        <v/>
      </c>
      <c r="EW166" s="152" t="str">
        <f t="shared" ca="1" si="362"/>
        <v/>
      </c>
      <c r="EX166" s="152" t="str">
        <f t="shared" ca="1" si="363"/>
        <v/>
      </c>
      <c r="EY166" s="152" t="str">
        <f t="shared" ca="1" si="364"/>
        <v/>
      </c>
      <c r="EZ166" s="152" t="str">
        <f t="shared" ca="1" si="365"/>
        <v/>
      </c>
      <c r="FA166" s="152" t="str">
        <f t="shared" ca="1" si="366"/>
        <v/>
      </c>
      <c r="FB166" s="152" t="str">
        <f t="shared" ca="1" si="367"/>
        <v/>
      </c>
      <c r="FC166" s="152" t="str">
        <f t="shared" ca="1" si="368"/>
        <v/>
      </c>
      <c r="FD166" s="152" t="str">
        <f t="shared" ca="1" si="369"/>
        <v/>
      </c>
      <c r="FE166" s="152" t="str">
        <f t="shared" ca="1" si="370"/>
        <v/>
      </c>
      <c r="FF166" s="152" t="str">
        <f t="shared" ca="1" si="371"/>
        <v/>
      </c>
      <c r="FG166" s="152" t="str">
        <f t="shared" ca="1" si="372"/>
        <v/>
      </c>
      <c r="FH166" s="154">
        <f t="shared" ca="1" si="479"/>
        <v>0</v>
      </c>
      <c r="FI166" s="152">
        <f t="shared" ca="1" si="373"/>
        <v>0</v>
      </c>
      <c r="FJ166" s="153"/>
      <c r="FK166" s="152">
        <f t="shared" ca="1" si="441"/>
        <v>0</v>
      </c>
      <c r="FL166" s="152">
        <f t="shared" ca="1" si="442"/>
        <v>0</v>
      </c>
      <c r="FM166" s="152">
        <f t="shared" ca="1" si="443"/>
        <v>0</v>
      </c>
      <c r="FN166" s="152">
        <f t="shared" ca="1" si="444"/>
        <v>0</v>
      </c>
      <c r="FO166" s="153"/>
      <c r="FP166" s="158" t="str">
        <f t="shared" ca="1" si="445"/>
        <v/>
      </c>
      <c r="FQ166" s="243" t="str">
        <f t="shared" ca="1" si="446"/>
        <v/>
      </c>
      <c r="FR166" s="159" t="str">
        <f t="shared" ca="1" si="447"/>
        <v/>
      </c>
      <c r="FS166" s="160"/>
      <c r="FT166" s="161">
        <f t="shared" ca="1" si="448"/>
        <v>0</v>
      </c>
      <c r="FU166" s="162">
        <f t="shared" ca="1" si="449"/>
        <v>0</v>
      </c>
      <c r="FV166" s="162">
        <f t="shared" ca="1" si="450"/>
        <v>0</v>
      </c>
      <c r="FW166" s="162">
        <f t="shared" ca="1" si="451"/>
        <v>0</v>
      </c>
      <c r="FX166" s="162">
        <f t="shared" ca="1" si="452"/>
        <v>0</v>
      </c>
      <c r="FY166" s="162">
        <f t="shared" ca="1" si="453"/>
        <v>0</v>
      </c>
      <c r="FZ166" s="162">
        <f t="shared" ca="1" si="454"/>
        <v>0</v>
      </c>
      <c r="GA166" s="162">
        <f t="shared" ca="1" si="455"/>
        <v>0</v>
      </c>
      <c r="GB166" s="162">
        <f t="shared" ca="1" si="456"/>
        <v>0</v>
      </c>
      <c r="GC166" s="162">
        <f t="shared" ca="1" si="457"/>
        <v>0</v>
      </c>
      <c r="GD166" s="162">
        <f t="shared" ca="1" si="458"/>
        <v>0</v>
      </c>
      <c r="GE166" s="162">
        <f t="shared" ca="1" si="459"/>
        <v>0</v>
      </c>
      <c r="GF166" s="162">
        <f t="shared" ca="1" si="460"/>
        <v>0</v>
      </c>
      <c r="GG166" s="161">
        <f t="shared" ca="1" si="461"/>
        <v>0</v>
      </c>
      <c r="GH166" s="161">
        <f t="shared" ca="1" si="462"/>
        <v>0</v>
      </c>
      <c r="GI166" s="161">
        <f t="shared" ca="1" si="463"/>
        <v>0</v>
      </c>
      <c r="GJ166" s="161">
        <f t="shared" ca="1" si="464"/>
        <v>0</v>
      </c>
      <c r="GK166" s="161">
        <f t="shared" ca="1" si="465"/>
        <v>0</v>
      </c>
      <c r="GL166" s="157"/>
      <c r="GM166" s="163">
        <f t="shared" ca="1" si="374"/>
        <v>0</v>
      </c>
      <c r="GN166" s="163">
        <f t="shared" ca="1" si="375"/>
        <v>0</v>
      </c>
      <c r="GO166" s="163">
        <f t="shared" ca="1" si="376"/>
        <v>0</v>
      </c>
      <c r="GP166" s="163">
        <f t="shared" ca="1" si="377"/>
        <v>0</v>
      </c>
      <c r="GQ166" s="163">
        <f t="shared" ca="1" si="378"/>
        <v>0</v>
      </c>
      <c r="GR166" s="163">
        <f t="shared" ca="1" si="379"/>
        <v>0</v>
      </c>
      <c r="GS166" s="163">
        <f t="shared" ca="1" si="380"/>
        <v>0</v>
      </c>
      <c r="GT166" s="163">
        <f t="shared" ca="1" si="381"/>
        <v>0</v>
      </c>
      <c r="GU166" s="163">
        <f t="shared" ca="1" si="382"/>
        <v>0</v>
      </c>
      <c r="GV166" s="163">
        <f t="shared" ca="1" si="383"/>
        <v>0</v>
      </c>
      <c r="GW166" s="163">
        <f t="shared" ca="1" si="384"/>
        <v>0</v>
      </c>
      <c r="GX166" s="164">
        <f t="shared" ca="1" si="385"/>
        <v>0</v>
      </c>
      <c r="GY166" s="165">
        <f t="shared" ca="1" si="466"/>
        <v>0</v>
      </c>
      <c r="GZ166" s="165">
        <f t="shared" ca="1" si="467"/>
        <v>0</v>
      </c>
      <c r="HA166" s="166">
        <f t="shared" ca="1" si="468"/>
        <v>0</v>
      </c>
      <c r="HB166" s="245">
        <f t="shared" ca="1" si="469"/>
        <v>1</v>
      </c>
      <c r="HC166" s="166">
        <f t="shared" ca="1" si="470"/>
        <v>0</v>
      </c>
      <c r="HD166" s="167">
        <f t="shared" ca="1" si="386"/>
        <v>0</v>
      </c>
      <c r="HE166" s="168">
        <f t="shared" ca="1" si="387"/>
        <v>0</v>
      </c>
      <c r="HF166" s="169">
        <f t="shared" ca="1" si="388"/>
        <v>0</v>
      </c>
      <c r="HG166" s="170" t="str">
        <f t="shared" ca="1" si="471"/>
        <v/>
      </c>
      <c r="HH166" s="171">
        <f t="shared" ca="1" si="472"/>
        <v>0</v>
      </c>
      <c r="HI166" s="246" t="str">
        <f t="shared" ca="1" si="473"/>
        <v/>
      </c>
      <c r="HJ166" s="221">
        <f t="shared" ca="1" si="474"/>
        <v>0</v>
      </c>
      <c r="HK166" s="249">
        <f t="shared" ca="1" si="475"/>
        <v>1</v>
      </c>
      <c r="HL166" s="197">
        <f t="shared" ca="1" si="476"/>
        <v>0</v>
      </c>
      <c r="HN166" s="162" t="str">
        <f t="shared" ca="1" si="389"/>
        <v/>
      </c>
      <c r="HO166" s="161" t="str">
        <f t="shared" ca="1" si="389"/>
        <v/>
      </c>
      <c r="HP166" s="161" t="str">
        <f t="shared" ca="1" si="389"/>
        <v/>
      </c>
      <c r="HQ166" s="161" t="str">
        <f t="shared" ca="1" si="389"/>
        <v/>
      </c>
      <c r="HR166" s="161" t="str">
        <f t="shared" ca="1" si="389"/>
        <v/>
      </c>
      <c r="HS166" s="161" t="str">
        <f t="shared" ca="1" si="389"/>
        <v/>
      </c>
      <c r="HT166" s="161" t="str">
        <f t="shared" ca="1" si="390"/>
        <v/>
      </c>
      <c r="HU166" s="161" t="str">
        <f t="shared" ca="1" si="390"/>
        <v/>
      </c>
      <c r="HV166" s="161" t="str">
        <f t="shared" ca="1" si="390"/>
        <v/>
      </c>
      <c r="HW166" s="161" t="str">
        <f t="shared" ca="1" si="390"/>
        <v/>
      </c>
      <c r="HX166" s="161" t="str">
        <f t="shared" ca="1" si="390"/>
        <v/>
      </c>
      <c r="HY166" s="161" t="str">
        <f t="shared" ca="1" si="390"/>
        <v/>
      </c>
      <c r="HZ166" s="161">
        <f t="shared" ca="1" si="477"/>
        <v>0</v>
      </c>
      <c r="IA166" s="244">
        <f t="shared" ca="1" si="478"/>
        <v>0</v>
      </c>
    </row>
    <row r="167" spans="2:235">
      <c r="B167" s="129">
        <v>153</v>
      </c>
      <c r="C167" s="287"/>
      <c r="D167" s="288"/>
      <c r="E167" s="293"/>
      <c r="F167" s="294"/>
      <c r="G167" s="18"/>
      <c r="H167" s="3"/>
      <c r="I167" s="3"/>
      <c r="J167" s="4"/>
      <c r="K167" s="287"/>
      <c r="L167" s="288"/>
      <c r="M167" s="208"/>
      <c r="N167" s="19"/>
      <c r="O167" s="11"/>
      <c r="P167" s="19"/>
      <c r="Q167" s="11"/>
      <c r="R167" s="3"/>
      <c r="S167" s="5"/>
      <c r="T167" s="6"/>
      <c r="U167" s="1"/>
      <c r="V167" s="8"/>
      <c r="W167" s="2"/>
      <c r="X167" s="8"/>
      <c r="Y167" s="9"/>
      <c r="Z167" s="10"/>
      <c r="AA167" s="9"/>
      <c r="AB167" s="10"/>
      <c r="AC167" s="9"/>
      <c r="AD167" s="10"/>
      <c r="AE167" s="9"/>
      <c r="AF167" s="10"/>
      <c r="AG167" s="9"/>
      <c r="AH167" s="10"/>
      <c r="AI167" s="9"/>
      <c r="AJ167" s="15"/>
      <c r="AK167" s="16"/>
      <c r="AL167" s="15"/>
      <c r="AM167" s="16"/>
      <c r="AN167" s="15"/>
      <c r="AO167" s="16"/>
      <c r="AP167" s="15"/>
      <c r="AQ167" s="16"/>
      <c r="AR167" s="15"/>
      <c r="AS167" s="16"/>
      <c r="AT167" s="15"/>
      <c r="AU167" s="16"/>
      <c r="AV167" s="216"/>
      <c r="AW167" s="210"/>
      <c r="AX167" s="12"/>
      <c r="AY167" s="19"/>
      <c r="AZ167" s="226"/>
      <c r="BA167" s="211"/>
      <c r="BB167" s="214" t="str">
        <f t="shared" ca="1" si="341"/>
        <v/>
      </c>
      <c r="BC167" s="209"/>
      <c r="BD167" s="209"/>
      <c r="BE167" s="130">
        <f t="shared" ca="1" si="391"/>
        <v>0</v>
      </c>
      <c r="BF167" s="131"/>
      <c r="BG167" s="132" t="str">
        <f t="shared" ca="1" si="392"/>
        <v>○</v>
      </c>
      <c r="BH167" s="132" t="str">
        <f t="shared" ca="1" si="393"/>
        <v/>
      </c>
      <c r="BI167" s="132"/>
      <c r="BJ167" s="132" t="str">
        <f t="shared" ca="1" si="394"/>
        <v/>
      </c>
      <c r="BK167" s="132" t="str">
        <f t="shared" ca="1" si="395"/>
        <v>○</v>
      </c>
      <c r="BL167" s="132"/>
      <c r="BM167" s="132"/>
      <c r="BN167" s="132" t="str">
        <f t="shared" ca="1" si="396"/>
        <v/>
      </c>
      <c r="BO167" s="132" t="str">
        <f t="shared" ca="1" si="397"/>
        <v>○</v>
      </c>
      <c r="BP167" s="132" t="str">
        <f t="shared" ca="1" si="398"/>
        <v/>
      </c>
      <c r="BQ167" s="132"/>
      <c r="BR167" s="172"/>
      <c r="BS167" s="174"/>
      <c r="BT167" s="174"/>
      <c r="BU167" s="174"/>
      <c r="BV167" s="174"/>
      <c r="BW167" s="174"/>
      <c r="BX167" s="174"/>
      <c r="BY167" s="174"/>
      <c r="BZ167" s="174"/>
      <c r="CA167" s="174"/>
      <c r="CB167" s="174"/>
      <c r="CC167" s="174"/>
      <c r="CD167" s="174"/>
      <c r="CE167" s="175"/>
      <c r="CF167" s="26">
        <v>166</v>
      </c>
      <c r="CG167" s="136">
        <f t="shared" ca="1" si="399"/>
        <v>153</v>
      </c>
      <c r="CH167" s="289">
        <f t="shared" ca="1" si="400"/>
        <v>0</v>
      </c>
      <c r="CI167" s="290"/>
      <c r="CJ167" s="291">
        <f t="shared" ca="1" si="401"/>
        <v>0</v>
      </c>
      <c r="CK167" s="292"/>
      <c r="CL167" s="137">
        <f t="shared" ca="1" si="402"/>
        <v>0</v>
      </c>
      <c r="CM167" s="136">
        <f t="shared" ca="1" si="403"/>
        <v>0</v>
      </c>
      <c r="CN167" s="138">
        <f t="shared" ca="1" si="404"/>
        <v>0</v>
      </c>
      <c r="CO167" s="139">
        <f t="shared" ca="1" si="405"/>
        <v>0</v>
      </c>
      <c r="CP167" s="289">
        <f t="shared" ca="1" si="406"/>
        <v>0</v>
      </c>
      <c r="CQ167" s="290"/>
      <c r="CR167" s="241">
        <f t="shared" ca="1" si="407"/>
        <v>1</v>
      </c>
      <c r="CS167" s="140">
        <f t="shared" ca="1" si="408"/>
        <v>0</v>
      </c>
      <c r="CT167" s="256">
        <f t="shared" ca="1" si="342"/>
        <v>12</v>
      </c>
      <c r="CU167" s="141">
        <f t="shared" ca="1" si="409"/>
        <v>0</v>
      </c>
      <c r="CV167" s="142">
        <f t="shared" ca="1" si="410"/>
        <v>0</v>
      </c>
      <c r="CW167" s="143">
        <f t="shared" ca="1" si="411"/>
        <v>0</v>
      </c>
      <c r="CX167" s="143">
        <f t="shared" ca="1" si="343"/>
        <v>0</v>
      </c>
      <c r="CY167" s="257">
        <f t="shared" ca="1" si="412"/>
        <v>0</v>
      </c>
      <c r="CZ167" s="136">
        <f t="shared" ca="1" si="413"/>
        <v>0</v>
      </c>
      <c r="DA167" s="144">
        <f t="shared" ca="1" si="414"/>
        <v>0</v>
      </c>
      <c r="DB167" s="143">
        <f t="shared" ca="1" si="415"/>
        <v>0</v>
      </c>
      <c r="DC167" s="143">
        <f t="shared" ca="1" si="416"/>
        <v>0</v>
      </c>
      <c r="DD167" s="136">
        <f t="shared" ca="1" si="417"/>
        <v>0</v>
      </c>
      <c r="DE167" s="242">
        <f t="shared" ca="1" si="418"/>
        <v>0</v>
      </c>
      <c r="DF167" s="136">
        <f t="shared" ca="1" si="419"/>
        <v>0</v>
      </c>
      <c r="DG167" s="145">
        <f t="shared" ca="1" si="420"/>
        <v>0</v>
      </c>
      <c r="DH167" s="146">
        <f t="shared" ca="1" si="421"/>
        <v>0</v>
      </c>
      <c r="DI167" s="242">
        <f t="shared" ca="1" si="422"/>
        <v>0</v>
      </c>
      <c r="DJ167" s="147"/>
      <c r="DK167" s="148">
        <f t="shared" ca="1" si="423"/>
        <v>0</v>
      </c>
      <c r="DL167" s="148">
        <f t="shared" ca="1" si="424"/>
        <v>0</v>
      </c>
      <c r="DM167" s="149">
        <f t="shared" ca="1" si="425"/>
        <v>0</v>
      </c>
      <c r="DN167" s="150">
        <f t="shared" ca="1" si="426"/>
        <v>1</v>
      </c>
      <c r="DO167" s="147"/>
      <c r="DP167" s="151">
        <f t="shared" ca="1" si="427"/>
        <v>0</v>
      </c>
      <c r="DQ167" s="152">
        <f t="shared" ca="1" si="428"/>
        <v>0</v>
      </c>
      <c r="DR167" s="152">
        <f t="shared" ca="1" si="344"/>
        <v>0</v>
      </c>
      <c r="DS167" s="152" t="str">
        <f t="shared" ca="1" si="345"/>
        <v/>
      </c>
      <c r="DT167" s="152">
        <f t="shared" ca="1" si="346"/>
        <v>0</v>
      </c>
      <c r="DU167" s="152" t="str">
        <f t="shared" ca="1" si="347"/>
        <v/>
      </c>
      <c r="DV167" s="153"/>
      <c r="DW167" s="151">
        <f t="shared" ca="1" si="348"/>
        <v>0</v>
      </c>
      <c r="DX167" s="145">
        <f t="shared" ca="1" si="349"/>
        <v>0</v>
      </c>
      <c r="DY167" s="145">
        <f t="shared" ca="1" si="350"/>
        <v>0</v>
      </c>
      <c r="DZ167" s="145">
        <f t="shared" ca="1" si="351"/>
        <v>0</v>
      </c>
      <c r="EA167" s="145">
        <f t="shared" ca="1" si="352"/>
        <v>0</v>
      </c>
      <c r="EB167" s="145">
        <f t="shared" ca="1" si="353"/>
        <v>0</v>
      </c>
      <c r="EC167" s="145">
        <f t="shared" ca="1" si="354"/>
        <v>0</v>
      </c>
      <c r="ED167" s="145">
        <f t="shared" ca="1" si="355"/>
        <v>0</v>
      </c>
      <c r="EE167" s="145">
        <f t="shared" ca="1" si="356"/>
        <v>0</v>
      </c>
      <c r="EF167" s="145">
        <f t="shared" ca="1" si="357"/>
        <v>0</v>
      </c>
      <c r="EG167" s="145">
        <f t="shared" ca="1" si="358"/>
        <v>0</v>
      </c>
      <c r="EH167" s="145">
        <f t="shared" ca="1" si="359"/>
        <v>0</v>
      </c>
      <c r="EI167" s="152">
        <f t="shared" ca="1" si="429"/>
        <v>0</v>
      </c>
      <c r="EJ167" s="152">
        <f t="shared" ca="1" si="430"/>
        <v>0</v>
      </c>
      <c r="EK167" s="152">
        <f t="shared" ca="1" si="431"/>
        <v>0</v>
      </c>
      <c r="EL167" s="152">
        <f t="shared" ca="1" si="432"/>
        <v>0</v>
      </c>
      <c r="EM167" s="152">
        <f t="shared" ca="1" si="433"/>
        <v>0</v>
      </c>
      <c r="EN167" s="152">
        <f t="shared" ca="1" si="434"/>
        <v>0</v>
      </c>
      <c r="EO167" s="152">
        <f t="shared" ca="1" si="435"/>
        <v>0</v>
      </c>
      <c r="EP167" s="152">
        <f t="shared" ca="1" si="436"/>
        <v>0</v>
      </c>
      <c r="EQ167" s="152">
        <f t="shared" ca="1" si="437"/>
        <v>0</v>
      </c>
      <c r="ER167" s="152">
        <f t="shared" ca="1" si="438"/>
        <v>0</v>
      </c>
      <c r="ES167" s="152">
        <f t="shared" ca="1" si="439"/>
        <v>0</v>
      </c>
      <c r="ET167" s="152">
        <f t="shared" ca="1" si="440"/>
        <v>0</v>
      </c>
      <c r="EU167" s="154">
        <f t="shared" ca="1" si="360"/>
        <v>0</v>
      </c>
      <c r="EV167" s="152" t="str">
        <f t="shared" ca="1" si="361"/>
        <v/>
      </c>
      <c r="EW167" s="152" t="str">
        <f t="shared" ca="1" si="362"/>
        <v/>
      </c>
      <c r="EX167" s="152" t="str">
        <f t="shared" ca="1" si="363"/>
        <v/>
      </c>
      <c r="EY167" s="152" t="str">
        <f t="shared" ca="1" si="364"/>
        <v/>
      </c>
      <c r="EZ167" s="152" t="str">
        <f t="shared" ca="1" si="365"/>
        <v/>
      </c>
      <c r="FA167" s="152" t="str">
        <f t="shared" ca="1" si="366"/>
        <v/>
      </c>
      <c r="FB167" s="152" t="str">
        <f t="shared" ca="1" si="367"/>
        <v/>
      </c>
      <c r="FC167" s="152" t="str">
        <f t="shared" ca="1" si="368"/>
        <v/>
      </c>
      <c r="FD167" s="152" t="str">
        <f t="shared" ca="1" si="369"/>
        <v/>
      </c>
      <c r="FE167" s="152" t="str">
        <f t="shared" ca="1" si="370"/>
        <v/>
      </c>
      <c r="FF167" s="152" t="str">
        <f t="shared" ca="1" si="371"/>
        <v/>
      </c>
      <c r="FG167" s="152" t="str">
        <f t="shared" ca="1" si="372"/>
        <v/>
      </c>
      <c r="FH167" s="154">
        <f t="shared" ca="1" si="479"/>
        <v>0</v>
      </c>
      <c r="FI167" s="152">
        <f t="shared" ca="1" si="373"/>
        <v>0</v>
      </c>
      <c r="FJ167" s="153"/>
      <c r="FK167" s="152">
        <f t="shared" ca="1" si="441"/>
        <v>0</v>
      </c>
      <c r="FL167" s="152">
        <f t="shared" ca="1" si="442"/>
        <v>0</v>
      </c>
      <c r="FM167" s="152">
        <f t="shared" ca="1" si="443"/>
        <v>0</v>
      </c>
      <c r="FN167" s="152">
        <f t="shared" ca="1" si="444"/>
        <v>0</v>
      </c>
      <c r="FO167" s="153"/>
      <c r="FP167" s="158" t="str">
        <f t="shared" ca="1" si="445"/>
        <v/>
      </c>
      <c r="FQ167" s="243" t="str">
        <f t="shared" ca="1" si="446"/>
        <v/>
      </c>
      <c r="FR167" s="159" t="str">
        <f t="shared" ca="1" si="447"/>
        <v/>
      </c>
      <c r="FS167" s="160"/>
      <c r="FT167" s="161">
        <f t="shared" ca="1" si="448"/>
        <v>0</v>
      </c>
      <c r="FU167" s="162">
        <f t="shared" ca="1" si="449"/>
        <v>0</v>
      </c>
      <c r="FV167" s="162">
        <f t="shared" ca="1" si="450"/>
        <v>0</v>
      </c>
      <c r="FW167" s="162">
        <f t="shared" ca="1" si="451"/>
        <v>0</v>
      </c>
      <c r="FX167" s="162">
        <f t="shared" ca="1" si="452"/>
        <v>0</v>
      </c>
      <c r="FY167" s="162">
        <f t="shared" ca="1" si="453"/>
        <v>0</v>
      </c>
      <c r="FZ167" s="162">
        <f t="shared" ca="1" si="454"/>
        <v>0</v>
      </c>
      <c r="GA167" s="162">
        <f t="shared" ca="1" si="455"/>
        <v>0</v>
      </c>
      <c r="GB167" s="162">
        <f t="shared" ca="1" si="456"/>
        <v>0</v>
      </c>
      <c r="GC167" s="162">
        <f t="shared" ca="1" si="457"/>
        <v>0</v>
      </c>
      <c r="GD167" s="162">
        <f t="shared" ca="1" si="458"/>
        <v>0</v>
      </c>
      <c r="GE167" s="162">
        <f t="shared" ca="1" si="459"/>
        <v>0</v>
      </c>
      <c r="GF167" s="162">
        <f t="shared" ca="1" si="460"/>
        <v>0</v>
      </c>
      <c r="GG167" s="161">
        <f t="shared" ca="1" si="461"/>
        <v>0</v>
      </c>
      <c r="GH167" s="161">
        <f t="shared" ca="1" si="462"/>
        <v>0</v>
      </c>
      <c r="GI167" s="161">
        <f t="shared" ca="1" si="463"/>
        <v>0</v>
      </c>
      <c r="GJ167" s="161">
        <f t="shared" ca="1" si="464"/>
        <v>0</v>
      </c>
      <c r="GK167" s="161">
        <f t="shared" ca="1" si="465"/>
        <v>0</v>
      </c>
      <c r="GL167" s="157"/>
      <c r="GM167" s="163">
        <f t="shared" ca="1" si="374"/>
        <v>0</v>
      </c>
      <c r="GN167" s="163">
        <f t="shared" ca="1" si="375"/>
        <v>0</v>
      </c>
      <c r="GO167" s="163">
        <f t="shared" ca="1" si="376"/>
        <v>0</v>
      </c>
      <c r="GP167" s="163">
        <f t="shared" ca="1" si="377"/>
        <v>0</v>
      </c>
      <c r="GQ167" s="163">
        <f t="shared" ca="1" si="378"/>
        <v>0</v>
      </c>
      <c r="GR167" s="163">
        <f t="shared" ca="1" si="379"/>
        <v>0</v>
      </c>
      <c r="GS167" s="163">
        <f t="shared" ca="1" si="380"/>
        <v>0</v>
      </c>
      <c r="GT167" s="163">
        <f t="shared" ca="1" si="381"/>
        <v>0</v>
      </c>
      <c r="GU167" s="163">
        <f t="shared" ca="1" si="382"/>
        <v>0</v>
      </c>
      <c r="GV167" s="163">
        <f t="shared" ca="1" si="383"/>
        <v>0</v>
      </c>
      <c r="GW167" s="163">
        <f t="shared" ca="1" si="384"/>
        <v>0</v>
      </c>
      <c r="GX167" s="164">
        <f t="shared" ca="1" si="385"/>
        <v>0</v>
      </c>
      <c r="GY167" s="165">
        <f t="shared" ca="1" si="466"/>
        <v>0</v>
      </c>
      <c r="GZ167" s="165">
        <f t="shared" ca="1" si="467"/>
        <v>0</v>
      </c>
      <c r="HA167" s="166">
        <f t="shared" ca="1" si="468"/>
        <v>0</v>
      </c>
      <c r="HB167" s="245">
        <f t="shared" ca="1" si="469"/>
        <v>1</v>
      </c>
      <c r="HC167" s="166">
        <f t="shared" ca="1" si="470"/>
        <v>0</v>
      </c>
      <c r="HD167" s="167">
        <f t="shared" ca="1" si="386"/>
        <v>0</v>
      </c>
      <c r="HE167" s="168">
        <f t="shared" ca="1" si="387"/>
        <v>0</v>
      </c>
      <c r="HF167" s="169">
        <f t="shared" ca="1" si="388"/>
        <v>0</v>
      </c>
      <c r="HG167" s="170" t="str">
        <f t="shared" ca="1" si="471"/>
        <v/>
      </c>
      <c r="HH167" s="171">
        <f t="shared" ca="1" si="472"/>
        <v>0</v>
      </c>
      <c r="HI167" s="246" t="str">
        <f t="shared" ca="1" si="473"/>
        <v/>
      </c>
      <c r="HJ167" s="221">
        <f t="shared" ca="1" si="474"/>
        <v>0</v>
      </c>
      <c r="HK167" s="249">
        <f t="shared" ca="1" si="475"/>
        <v>1</v>
      </c>
      <c r="HL167" s="197">
        <f t="shared" ca="1" si="476"/>
        <v>0</v>
      </c>
      <c r="HN167" s="162" t="str">
        <f t="shared" ca="1" si="389"/>
        <v/>
      </c>
      <c r="HO167" s="161" t="str">
        <f t="shared" ca="1" si="389"/>
        <v/>
      </c>
      <c r="HP167" s="161" t="str">
        <f t="shared" ca="1" si="389"/>
        <v/>
      </c>
      <c r="HQ167" s="161" t="str">
        <f t="shared" ca="1" si="389"/>
        <v/>
      </c>
      <c r="HR167" s="161" t="str">
        <f t="shared" ca="1" si="389"/>
        <v/>
      </c>
      <c r="HS167" s="161" t="str">
        <f t="shared" ca="1" si="389"/>
        <v/>
      </c>
      <c r="HT167" s="161" t="str">
        <f t="shared" ca="1" si="390"/>
        <v/>
      </c>
      <c r="HU167" s="161" t="str">
        <f t="shared" ca="1" si="390"/>
        <v/>
      </c>
      <c r="HV167" s="161" t="str">
        <f t="shared" ca="1" si="390"/>
        <v/>
      </c>
      <c r="HW167" s="161" t="str">
        <f t="shared" ca="1" si="390"/>
        <v/>
      </c>
      <c r="HX167" s="161" t="str">
        <f t="shared" ca="1" si="390"/>
        <v/>
      </c>
      <c r="HY167" s="161" t="str">
        <f t="shared" ca="1" si="390"/>
        <v/>
      </c>
      <c r="HZ167" s="161">
        <f t="shared" ca="1" si="477"/>
        <v>0</v>
      </c>
      <c r="IA167" s="244">
        <f t="shared" ca="1" si="478"/>
        <v>0</v>
      </c>
    </row>
    <row r="168" spans="2:235">
      <c r="B168" s="129">
        <v>154</v>
      </c>
      <c r="C168" s="287"/>
      <c r="D168" s="288"/>
      <c r="E168" s="293"/>
      <c r="F168" s="294"/>
      <c r="G168" s="18"/>
      <c r="H168" s="3"/>
      <c r="I168" s="3"/>
      <c r="J168" s="4"/>
      <c r="K168" s="287"/>
      <c r="L168" s="288"/>
      <c r="M168" s="208"/>
      <c r="N168" s="19"/>
      <c r="O168" s="11"/>
      <c r="P168" s="19"/>
      <c r="Q168" s="11"/>
      <c r="R168" s="3"/>
      <c r="S168" s="5"/>
      <c r="T168" s="6"/>
      <c r="U168" s="1"/>
      <c r="V168" s="8"/>
      <c r="W168" s="2"/>
      <c r="X168" s="8"/>
      <c r="Y168" s="9"/>
      <c r="Z168" s="10"/>
      <c r="AA168" s="9"/>
      <c r="AB168" s="10"/>
      <c r="AC168" s="9"/>
      <c r="AD168" s="10"/>
      <c r="AE168" s="9"/>
      <c r="AF168" s="10"/>
      <c r="AG168" s="9"/>
      <c r="AH168" s="10"/>
      <c r="AI168" s="9"/>
      <c r="AJ168" s="15"/>
      <c r="AK168" s="16"/>
      <c r="AL168" s="15"/>
      <c r="AM168" s="16"/>
      <c r="AN168" s="15"/>
      <c r="AO168" s="16"/>
      <c r="AP168" s="15"/>
      <c r="AQ168" s="16"/>
      <c r="AR168" s="15"/>
      <c r="AS168" s="16"/>
      <c r="AT168" s="15"/>
      <c r="AU168" s="16"/>
      <c r="AV168" s="216"/>
      <c r="AW168" s="210"/>
      <c r="AX168" s="12"/>
      <c r="AY168" s="19"/>
      <c r="AZ168" s="226"/>
      <c r="BA168" s="211"/>
      <c r="BB168" s="214" t="str">
        <f t="shared" ca="1" si="341"/>
        <v/>
      </c>
      <c r="BC168" s="209"/>
      <c r="BD168" s="209"/>
      <c r="BE168" s="130">
        <f t="shared" ca="1" si="391"/>
        <v>0</v>
      </c>
      <c r="BF168" s="131"/>
      <c r="BG168" s="132" t="str">
        <f t="shared" ca="1" si="392"/>
        <v>○</v>
      </c>
      <c r="BH168" s="132" t="str">
        <f t="shared" ca="1" si="393"/>
        <v/>
      </c>
      <c r="BI168" s="132"/>
      <c r="BJ168" s="132" t="str">
        <f t="shared" ca="1" si="394"/>
        <v/>
      </c>
      <c r="BK168" s="132" t="str">
        <f t="shared" ca="1" si="395"/>
        <v>○</v>
      </c>
      <c r="BL168" s="132"/>
      <c r="BM168" s="132"/>
      <c r="BN168" s="132" t="str">
        <f t="shared" ca="1" si="396"/>
        <v/>
      </c>
      <c r="BO168" s="132" t="str">
        <f t="shared" ca="1" si="397"/>
        <v>○</v>
      </c>
      <c r="BP168" s="132" t="str">
        <f t="shared" ca="1" si="398"/>
        <v/>
      </c>
      <c r="BQ168" s="132"/>
      <c r="BR168" s="172"/>
      <c r="BS168" s="174"/>
      <c r="BT168" s="174"/>
      <c r="BU168" s="174"/>
      <c r="BV168" s="174"/>
      <c r="BW168" s="174"/>
      <c r="BX168" s="174"/>
      <c r="BY168" s="174"/>
      <c r="BZ168" s="174"/>
      <c r="CA168" s="174"/>
      <c r="CB168" s="174"/>
      <c r="CC168" s="174"/>
      <c r="CD168" s="174"/>
      <c r="CE168" s="175"/>
      <c r="CF168" s="26">
        <v>167</v>
      </c>
      <c r="CG168" s="136">
        <f t="shared" ca="1" si="399"/>
        <v>154</v>
      </c>
      <c r="CH168" s="289">
        <f t="shared" ca="1" si="400"/>
        <v>0</v>
      </c>
      <c r="CI168" s="290"/>
      <c r="CJ168" s="291">
        <f t="shared" ca="1" si="401"/>
        <v>0</v>
      </c>
      <c r="CK168" s="292"/>
      <c r="CL168" s="137">
        <f t="shared" ca="1" si="402"/>
        <v>0</v>
      </c>
      <c r="CM168" s="136">
        <f t="shared" ca="1" si="403"/>
        <v>0</v>
      </c>
      <c r="CN168" s="138">
        <f t="shared" ca="1" si="404"/>
        <v>0</v>
      </c>
      <c r="CO168" s="139">
        <f t="shared" ca="1" si="405"/>
        <v>0</v>
      </c>
      <c r="CP168" s="289">
        <f t="shared" ca="1" si="406"/>
        <v>0</v>
      </c>
      <c r="CQ168" s="290"/>
      <c r="CR168" s="241">
        <f t="shared" ca="1" si="407"/>
        <v>1</v>
      </c>
      <c r="CS168" s="140">
        <f t="shared" ca="1" si="408"/>
        <v>0</v>
      </c>
      <c r="CT168" s="256">
        <f t="shared" ca="1" si="342"/>
        <v>12</v>
      </c>
      <c r="CU168" s="141">
        <f t="shared" ca="1" si="409"/>
        <v>0</v>
      </c>
      <c r="CV168" s="142">
        <f t="shared" ca="1" si="410"/>
        <v>0</v>
      </c>
      <c r="CW168" s="143">
        <f t="shared" ca="1" si="411"/>
        <v>0</v>
      </c>
      <c r="CX168" s="143">
        <f t="shared" ca="1" si="343"/>
        <v>0</v>
      </c>
      <c r="CY168" s="257">
        <f t="shared" ca="1" si="412"/>
        <v>0</v>
      </c>
      <c r="CZ168" s="136">
        <f t="shared" ca="1" si="413"/>
        <v>0</v>
      </c>
      <c r="DA168" s="144">
        <f t="shared" ca="1" si="414"/>
        <v>0</v>
      </c>
      <c r="DB168" s="143">
        <f t="shared" ca="1" si="415"/>
        <v>0</v>
      </c>
      <c r="DC168" s="143">
        <f t="shared" ca="1" si="416"/>
        <v>0</v>
      </c>
      <c r="DD168" s="136">
        <f t="shared" ca="1" si="417"/>
        <v>0</v>
      </c>
      <c r="DE168" s="242">
        <f t="shared" ca="1" si="418"/>
        <v>0</v>
      </c>
      <c r="DF168" s="136">
        <f t="shared" ca="1" si="419"/>
        <v>0</v>
      </c>
      <c r="DG168" s="145">
        <f t="shared" ca="1" si="420"/>
        <v>0</v>
      </c>
      <c r="DH168" s="146">
        <f t="shared" ca="1" si="421"/>
        <v>0</v>
      </c>
      <c r="DI168" s="242">
        <f t="shared" ca="1" si="422"/>
        <v>0</v>
      </c>
      <c r="DJ168" s="147"/>
      <c r="DK168" s="148">
        <f t="shared" ca="1" si="423"/>
        <v>0</v>
      </c>
      <c r="DL168" s="148">
        <f t="shared" ca="1" si="424"/>
        <v>0</v>
      </c>
      <c r="DM168" s="149">
        <f t="shared" ca="1" si="425"/>
        <v>0</v>
      </c>
      <c r="DN168" s="150">
        <f t="shared" ca="1" si="426"/>
        <v>1</v>
      </c>
      <c r="DO168" s="147"/>
      <c r="DP168" s="151">
        <f t="shared" ca="1" si="427"/>
        <v>0</v>
      </c>
      <c r="DQ168" s="152">
        <f t="shared" ca="1" si="428"/>
        <v>0</v>
      </c>
      <c r="DR168" s="152">
        <f t="shared" ca="1" si="344"/>
        <v>0</v>
      </c>
      <c r="DS168" s="152" t="str">
        <f t="shared" ca="1" si="345"/>
        <v/>
      </c>
      <c r="DT168" s="152">
        <f t="shared" ca="1" si="346"/>
        <v>0</v>
      </c>
      <c r="DU168" s="152" t="str">
        <f t="shared" ca="1" si="347"/>
        <v/>
      </c>
      <c r="DV168" s="153"/>
      <c r="DW168" s="151">
        <f t="shared" ca="1" si="348"/>
        <v>0</v>
      </c>
      <c r="DX168" s="145">
        <f t="shared" ca="1" si="349"/>
        <v>0</v>
      </c>
      <c r="DY168" s="145">
        <f t="shared" ca="1" si="350"/>
        <v>0</v>
      </c>
      <c r="DZ168" s="145">
        <f t="shared" ca="1" si="351"/>
        <v>0</v>
      </c>
      <c r="EA168" s="145">
        <f t="shared" ca="1" si="352"/>
        <v>0</v>
      </c>
      <c r="EB168" s="145">
        <f t="shared" ca="1" si="353"/>
        <v>0</v>
      </c>
      <c r="EC168" s="145">
        <f t="shared" ca="1" si="354"/>
        <v>0</v>
      </c>
      <c r="ED168" s="145">
        <f t="shared" ca="1" si="355"/>
        <v>0</v>
      </c>
      <c r="EE168" s="145">
        <f t="shared" ca="1" si="356"/>
        <v>0</v>
      </c>
      <c r="EF168" s="145">
        <f t="shared" ca="1" si="357"/>
        <v>0</v>
      </c>
      <c r="EG168" s="145">
        <f t="shared" ca="1" si="358"/>
        <v>0</v>
      </c>
      <c r="EH168" s="145">
        <f t="shared" ca="1" si="359"/>
        <v>0</v>
      </c>
      <c r="EI168" s="152">
        <f t="shared" ca="1" si="429"/>
        <v>0</v>
      </c>
      <c r="EJ168" s="152">
        <f t="shared" ca="1" si="430"/>
        <v>0</v>
      </c>
      <c r="EK168" s="152">
        <f t="shared" ca="1" si="431"/>
        <v>0</v>
      </c>
      <c r="EL168" s="152">
        <f t="shared" ca="1" si="432"/>
        <v>0</v>
      </c>
      <c r="EM168" s="152">
        <f t="shared" ca="1" si="433"/>
        <v>0</v>
      </c>
      <c r="EN168" s="152">
        <f t="shared" ca="1" si="434"/>
        <v>0</v>
      </c>
      <c r="EO168" s="152">
        <f t="shared" ca="1" si="435"/>
        <v>0</v>
      </c>
      <c r="EP168" s="152">
        <f t="shared" ca="1" si="436"/>
        <v>0</v>
      </c>
      <c r="EQ168" s="152">
        <f t="shared" ca="1" si="437"/>
        <v>0</v>
      </c>
      <c r="ER168" s="152">
        <f t="shared" ca="1" si="438"/>
        <v>0</v>
      </c>
      <c r="ES168" s="152">
        <f t="shared" ca="1" si="439"/>
        <v>0</v>
      </c>
      <c r="ET168" s="152">
        <f t="shared" ca="1" si="440"/>
        <v>0</v>
      </c>
      <c r="EU168" s="154">
        <f t="shared" ca="1" si="360"/>
        <v>0</v>
      </c>
      <c r="EV168" s="152" t="str">
        <f t="shared" ca="1" si="361"/>
        <v/>
      </c>
      <c r="EW168" s="152" t="str">
        <f t="shared" ca="1" si="362"/>
        <v/>
      </c>
      <c r="EX168" s="152" t="str">
        <f t="shared" ca="1" si="363"/>
        <v/>
      </c>
      <c r="EY168" s="152" t="str">
        <f t="shared" ca="1" si="364"/>
        <v/>
      </c>
      <c r="EZ168" s="152" t="str">
        <f t="shared" ca="1" si="365"/>
        <v/>
      </c>
      <c r="FA168" s="152" t="str">
        <f t="shared" ca="1" si="366"/>
        <v/>
      </c>
      <c r="FB168" s="152" t="str">
        <f t="shared" ca="1" si="367"/>
        <v/>
      </c>
      <c r="FC168" s="152" t="str">
        <f t="shared" ca="1" si="368"/>
        <v/>
      </c>
      <c r="FD168" s="152" t="str">
        <f t="shared" ca="1" si="369"/>
        <v/>
      </c>
      <c r="FE168" s="152" t="str">
        <f t="shared" ca="1" si="370"/>
        <v/>
      </c>
      <c r="FF168" s="152" t="str">
        <f t="shared" ca="1" si="371"/>
        <v/>
      </c>
      <c r="FG168" s="152" t="str">
        <f t="shared" ca="1" si="372"/>
        <v/>
      </c>
      <c r="FH168" s="154">
        <f t="shared" ca="1" si="479"/>
        <v>0</v>
      </c>
      <c r="FI168" s="152">
        <f t="shared" ca="1" si="373"/>
        <v>0</v>
      </c>
      <c r="FJ168" s="153"/>
      <c r="FK168" s="152">
        <f t="shared" ca="1" si="441"/>
        <v>0</v>
      </c>
      <c r="FL168" s="152">
        <f t="shared" ca="1" si="442"/>
        <v>0</v>
      </c>
      <c r="FM168" s="152">
        <f t="shared" ca="1" si="443"/>
        <v>0</v>
      </c>
      <c r="FN168" s="152">
        <f t="shared" ca="1" si="444"/>
        <v>0</v>
      </c>
      <c r="FO168" s="153"/>
      <c r="FP168" s="158" t="str">
        <f t="shared" ca="1" si="445"/>
        <v/>
      </c>
      <c r="FQ168" s="243" t="str">
        <f t="shared" ca="1" si="446"/>
        <v/>
      </c>
      <c r="FR168" s="159" t="str">
        <f t="shared" ca="1" si="447"/>
        <v/>
      </c>
      <c r="FS168" s="160"/>
      <c r="FT168" s="161">
        <f t="shared" ca="1" si="448"/>
        <v>0</v>
      </c>
      <c r="FU168" s="162">
        <f t="shared" ca="1" si="449"/>
        <v>0</v>
      </c>
      <c r="FV168" s="162">
        <f t="shared" ca="1" si="450"/>
        <v>0</v>
      </c>
      <c r="FW168" s="162">
        <f t="shared" ca="1" si="451"/>
        <v>0</v>
      </c>
      <c r="FX168" s="162">
        <f t="shared" ca="1" si="452"/>
        <v>0</v>
      </c>
      <c r="FY168" s="162">
        <f t="shared" ca="1" si="453"/>
        <v>0</v>
      </c>
      <c r="FZ168" s="162">
        <f t="shared" ca="1" si="454"/>
        <v>0</v>
      </c>
      <c r="GA168" s="162">
        <f t="shared" ca="1" si="455"/>
        <v>0</v>
      </c>
      <c r="GB168" s="162">
        <f t="shared" ca="1" si="456"/>
        <v>0</v>
      </c>
      <c r="GC168" s="162">
        <f t="shared" ca="1" si="457"/>
        <v>0</v>
      </c>
      <c r="GD168" s="162">
        <f t="shared" ca="1" si="458"/>
        <v>0</v>
      </c>
      <c r="GE168" s="162">
        <f t="shared" ca="1" si="459"/>
        <v>0</v>
      </c>
      <c r="GF168" s="162">
        <f t="shared" ca="1" si="460"/>
        <v>0</v>
      </c>
      <c r="GG168" s="161">
        <f t="shared" ca="1" si="461"/>
        <v>0</v>
      </c>
      <c r="GH168" s="161">
        <f t="shared" ca="1" si="462"/>
        <v>0</v>
      </c>
      <c r="GI168" s="161">
        <f t="shared" ca="1" si="463"/>
        <v>0</v>
      </c>
      <c r="GJ168" s="161">
        <f t="shared" ca="1" si="464"/>
        <v>0</v>
      </c>
      <c r="GK168" s="161">
        <f t="shared" ca="1" si="465"/>
        <v>0</v>
      </c>
      <c r="GL168" s="157"/>
      <c r="GM168" s="163">
        <f t="shared" ca="1" si="374"/>
        <v>0</v>
      </c>
      <c r="GN168" s="163">
        <f t="shared" ca="1" si="375"/>
        <v>0</v>
      </c>
      <c r="GO168" s="163">
        <f t="shared" ca="1" si="376"/>
        <v>0</v>
      </c>
      <c r="GP168" s="163">
        <f t="shared" ca="1" si="377"/>
        <v>0</v>
      </c>
      <c r="GQ168" s="163">
        <f t="shared" ca="1" si="378"/>
        <v>0</v>
      </c>
      <c r="GR168" s="163">
        <f t="shared" ca="1" si="379"/>
        <v>0</v>
      </c>
      <c r="GS168" s="163">
        <f t="shared" ca="1" si="380"/>
        <v>0</v>
      </c>
      <c r="GT168" s="163">
        <f t="shared" ca="1" si="381"/>
        <v>0</v>
      </c>
      <c r="GU168" s="163">
        <f t="shared" ca="1" si="382"/>
        <v>0</v>
      </c>
      <c r="GV168" s="163">
        <f t="shared" ca="1" si="383"/>
        <v>0</v>
      </c>
      <c r="GW168" s="163">
        <f t="shared" ca="1" si="384"/>
        <v>0</v>
      </c>
      <c r="GX168" s="164">
        <f t="shared" ca="1" si="385"/>
        <v>0</v>
      </c>
      <c r="GY168" s="165">
        <f t="shared" ca="1" si="466"/>
        <v>0</v>
      </c>
      <c r="GZ168" s="165">
        <f t="shared" ca="1" si="467"/>
        <v>0</v>
      </c>
      <c r="HA168" s="166">
        <f t="shared" ca="1" si="468"/>
        <v>0</v>
      </c>
      <c r="HB168" s="245">
        <f t="shared" ca="1" si="469"/>
        <v>1</v>
      </c>
      <c r="HC168" s="166">
        <f t="shared" ca="1" si="470"/>
        <v>0</v>
      </c>
      <c r="HD168" s="167">
        <f t="shared" ca="1" si="386"/>
        <v>0</v>
      </c>
      <c r="HE168" s="168">
        <f t="shared" ca="1" si="387"/>
        <v>0</v>
      </c>
      <c r="HF168" s="169">
        <f t="shared" ca="1" si="388"/>
        <v>0</v>
      </c>
      <c r="HG168" s="170" t="str">
        <f t="shared" ca="1" si="471"/>
        <v/>
      </c>
      <c r="HH168" s="171">
        <f t="shared" ca="1" si="472"/>
        <v>0</v>
      </c>
      <c r="HI168" s="246" t="str">
        <f t="shared" ca="1" si="473"/>
        <v/>
      </c>
      <c r="HJ168" s="221">
        <f t="shared" ca="1" si="474"/>
        <v>0</v>
      </c>
      <c r="HK168" s="249">
        <f t="shared" ca="1" si="475"/>
        <v>1</v>
      </c>
      <c r="HL168" s="197">
        <f t="shared" ca="1" si="476"/>
        <v>0</v>
      </c>
      <c r="HN168" s="162" t="str">
        <f t="shared" ca="1" si="389"/>
        <v/>
      </c>
      <c r="HO168" s="161" t="str">
        <f t="shared" ca="1" si="389"/>
        <v/>
      </c>
      <c r="HP168" s="161" t="str">
        <f t="shared" ca="1" si="389"/>
        <v/>
      </c>
      <c r="HQ168" s="161" t="str">
        <f t="shared" ca="1" si="389"/>
        <v/>
      </c>
      <c r="HR168" s="161" t="str">
        <f t="shared" ca="1" si="389"/>
        <v/>
      </c>
      <c r="HS168" s="161" t="str">
        <f t="shared" ca="1" si="389"/>
        <v/>
      </c>
      <c r="HT168" s="161" t="str">
        <f t="shared" ca="1" si="390"/>
        <v/>
      </c>
      <c r="HU168" s="161" t="str">
        <f t="shared" ca="1" si="390"/>
        <v/>
      </c>
      <c r="HV168" s="161" t="str">
        <f t="shared" ca="1" si="390"/>
        <v/>
      </c>
      <c r="HW168" s="161" t="str">
        <f t="shared" ca="1" si="390"/>
        <v/>
      </c>
      <c r="HX168" s="161" t="str">
        <f t="shared" ca="1" si="390"/>
        <v/>
      </c>
      <c r="HY168" s="161" t="str">
        <f t="shared" ca="1" si="390"/>
        <v/>
      </c>
      <c r="HZ168" s="161">
        <f t="shared" ca="1" si="477"/>
        <v>0</v>
      </c>
      <c r="IA168" s="244">
        <f t="shared" ca="1" si="478"/>
        <v>0</v>
      </c>
    </row>
    <row r="169" spans="2:235">
      <c r="B169" s="129">
        <v>155</v>
      </c>
      <c r="C169" s="287"/>
      <c r="D169" s="288"/>
      <c r="E169" s="293"/>
      <c r="F169" s="294"/>
      <c r="G169" s="18"/>
      <c r="H169" s="3"/>
      <c r="I169" s="3"/>
      <c r="J169" s="4"/>
      <c r="K169" s="287"/>
      <c r="L169" s="288"/>
      <c r="M169" s="208"/>
      <c r="N169" s="19"/>
      <c r="O169" s="11"/>
      <c r="P169" s="19"/>
      <c r="Q169" s="11"/>
      <c r="R169" s="3"/>
      <c r="S169" s="5"/>
      <c r="T169" s="6"/>
      <c r="U169" s="1"/>
      <c r="V169" s="8"/>
      <c r="W169" s="2"/>
      <c r="X169" s="8"/>
      <c r="Y169" s="9"/>
      <c r="Z169" s="10"/>
      <c r="AA169" s="9"/>
      <c r="AB169" s="10"/>
      <c r="AC169" s="9"/>
      <c r="AD169" s="10"/>
      <c r="AE169" s="9"/>
      <c r="AF169" s="10"/>
      <c r="AG169" s="9"/>
      <c r="AH169" s="10"/>
      <c r="AI169" s="9"/>
      <c r="AJ169" s="15"/>
      <c r="AK169" s="16"/>
      <c r="AL169" s="15"/>
      <c r="AM169" s="16"/>
      <c r="AN169" s="15"/>
      <c r="AO169" s="16"/>
      <c r="AP169" s="15"/>
      <c r="AQ169" s="16"/>
      <c r="AR169" s="15"/>
      <c r="AS169" s="16"/>
      <c r="AT169" s="15"/>
      <c r="AU169" s="16"/>
      <c r="AV169" s="216"/>
      <c r="AW169" s="210"/>
      <c r="AX169" s="12"/>
      <c r="AY169" s="19"/>
      <c r="AZ169" s="226"/>
      <c r="BA169" s="211"/>
      <c r="BB169" s="214" t="str">
        <f t="shared" ca="1" si="341"/>
        <v/>
      </c>
      <c r="BC169" s="209"/>
      <c r="BD169" s="209"/>
      <c r="BE169" s="130">
        <f t="shared" ca="1" si="391"/>
        <v>0</v>
      </c>
      <c r="BF169" s="131"/>
      <c r="BG169" s="132" t="str">
        <f t="shared" ca="1" si="392"/>
        <v>○</v>
      </c>
      <c r="BH169" s="132" t="str">
        <f t="shared" ca="1" si="393"/>
        <v/>
      </c>
      <c r="BI169" s="132"/>
      <c r="BJ169" s="132" t="str">
        <f t="shared" ca="1" si="394"/>
        <v/>
      </c>
      <c r="BK169" s="132" t="str">
        <f t="shared" ca="1" si="395"/>
        <v>○</v>
      </c>
      <c r="BL169" s="132"/>
      <c r="BM169" s="132"/>
      <c r="BN169" s="132" t="str">
        <f t="shared" ca="1" si="396"/>
        <v/>
      </c>
      <c r="BO169" s="132" t="str">
        <f t="shared" ca="1" si="397"/>
        <v>○</v>
      </c>
      <c r="BP169" s="132" t="str">
        <f t="shared" ca="1" si="398"/>
        <v/>
      </c>
      <c r="BQ169" s="132"/>
      <c r="BR169" s="172"/>
      <c r="BS169" s="174"/>
      <c r="BT169" s="174"/>
      <c r="BU169" s="174"/>
      <c r="BV169" s="174"/>
      <c r="BW169" s="174"/>
      <c r="BX169" s="174"/>
      <c r="BY169" s="174"/>
      <c r="BZ169" s="174"/>
      <c r="CA169" s="174"/>
      <c r="CB169" s="174"/>
      <c r="CC169" s="174"/>
      <c r="CD169" s="174"/>
      <c r="CE169" s="175"/>
      <c r="CF169" s="26">
        <v>168</v>
      </c>
      <c r="CG169" s="136">
        <f t="shared" ca="1" si="399"/>
        <v>155</v>
      </c>
      <c r="CH169" s="289">
        <f t="shared" ca="1" si="400"/>
        <v>0</v>
      </c>
      <c r="CI169" s="290"/>
      <c r="CJ169" s="291">
        <f t="shared" ca="1" si="401"/>
        <v>0</v>
      </c>
      <c r="CK169" s="292"/>
      <c r="CL169" s="137">
        <f t="shared" ca="1" si="402"/>
        <v>0</v>
      </c>
      <c r="CM169" s="136">
        <f t="shared" ca="1" si="403"/>
        <v>0</v>
      </c>
      <c r="CN169" s="138">
        <f t="shared" ca="1" si="404"/>
        <v>0</v>
      </c>
      <c r="CO169" s="139">
        <f t="shared" ca="1" si="405"/>
        <v>0</v>
      </c>
      <c r="CP169" s="289">
        <f t="shared" ca="1" si="406"/>
        <v>0</v>
      </c>
      <c r="CQ169" s="290"/>
      <c r="CR169" s="241">
        <f t="shared" ca="1" si="407"/>
        <v>1</v>
      </c>
      <c r="CS169" s="140">
        <f t="shared" ca="1" si="408"/>
        <v>0</v>
      </c>
      <c r="CT169" s="256">
        <f t="shared" ca="1" si="342"/>
        <v>12</v>
      </c>
      <c r="CU169" s="141">
        <f t="shared" ca="1" si="409"/>
        <v>0</v>
      </c>
      <c r="CV169" s="142">
        <f t="shared" ca="1" si="410"/>
        <v>0</v>
      </c>
      <c r="CW169" s="143">
        <f t="shared" ca="1" si="411"/>
        <v>0</v>
      </c>
      <c r="CX169" s="143">
        <f t="shared" ca="1" si="343"/>
        <v>0</v>
      </c>
      <c r="CY169" s="257">
        <f t="shared" ca="1" si="412"/>
        <v>0</v>
      </c>
      <c r="CZ169" s="136">
        <f t="shared" ca="1" si="413"/>
        <v>0</v>
      </c>
      <c r="DA169" s="144">
        <f t="shared" ca="1" si="414"/>
        <v>0</v>
      </c>
      <c r="DB169" s="143">
        <f t="shared" ca="1" si="415"/>
        <v>0</v>
      </c>
      <c r="DC169" s="143">
        <f t="shared" ca="1" si="416"/>
        <v>0</v>
      </c>
      <c r="DD169" s="136">
        <f t="shared" ca="1" si="417"/>
        <v>0</v>
      </c>
      <c r="DE169" s="242">
        <f t="shared" ca="1" si="418"/>
        <v>0</v>
      </c>
      <c r="DF169" s="136">
        <f t="shared" ca="1" si="419"/>
        <v>0</v>
      </c>
      <c r="DG169" s="145">
        <f t="shared" ca="1" si="420"/>
        <v>0</v>
      </c>
      <c r="DH169" s="146">
        <f t="shared" ca="1" si="421"/>
        <v>0</v>
      </c>
      <c r="DI169" s="242">
        <f t="shared" ca="1" si="422"/>
        <v>0</v>
      </c>
      <c r="DJ169" s="147"/>
      <c r="DK169" s="148">
        <f t="shared" ca="1" si="423"/>
        <v>0</v>
      </c>
      <c r="DL169" s="148">
        <f t="shared" ca="1" si="424"/>
        <v>0</v>
      </c>
      <c r="DM169" s="149">
        <f t="shared" ca="1" si="425"/>
        <v>0</v>
      </c>
      <c r="DN169" s="150">
        <f t="shared" ca="1" si="426"/>
        <v>1</v>
      </c>
      <c r="DO169" s="147"/>
      <c r="DP169" s="151">
        <f t="shared" ca="1" si="427"/>
        <v>0</v>
      </c>
      <c r="DQ169" s="152">
        <f t="shared" ca="1" si="428"/>
        <v>0</v>
      </c>
      <c r="DR169" s="152">
        <f t="shared" ca="1" si="344"/>
        <v>0</v>
      </c>
      <c r="DS169" s="152" t="str">
        <f t="shared" ca="1" si="345"/>
        <v/>
      </c>
      <c r="DT169" s="152">
        <f t="shared" ca="1" si="346"/>
        <v>0</v>
      </c>
      <c r="DU169" s="152" t="str">
        <f t="shared" ca="1" si="347"/>
        <v/>
      </c>
      <c r="DV169" s="153"/>
      <c r="DW169" s="151">
        <f t="shared" ca="1" si="348"/>
        <v>0</v>
      </c>
      <c r="DX169" s="145">
        <f t="shared" ca="1" si="349"/>
        <v>0</v>
      </c>
      <c r="DY169" s="145">
        <f t="shared" ca="1" si="350"/>
        <v>0</v>
      </c>
      <c r="DZ169" s="145">
        <f t="shared" ca="1" si="351"/>
        <v>0</v>
      </c>
      <c r="EA169" s="145">
        <f t="shared" ca="1" si="352"/>
        <v>0</v>
      </c>
      <c r="EB169" s="145">
        <f t="shared" ca="1" si="353"/>
        <v>0</v>
      </c>
      <c r="EC169" s="145">
        <f t="shared" ca="1" si="354"/>
        <v>0</v>
      </c>
      <c r="ED169" s="145">
        <f t="shared" ca="1" si="355"/>
        <v>0</v>
      </c>
      <c r="EE169" s="145">
        <f t="shared" ca="1" si="356"/>
        <v>0</v>
      </c>
      <c r="EF169" s="145">
        <f t="shared" ca="1" si="357"/>
        <v>0</v>
      </c>
      <c r="EG169" s="145">
        <f t="shared" ca="1" si="358"/>
        <v>0</v>
      </c>
      <c r="EH169" s="145">
        <f t="shared" ca="1" si="359"/>
        <v>0</v>
      </c>
      <c r="EI169" s="152">
        <f t="shared" ca="1" si="429"/>
        <v>0</v>
      </c>
      <c r="EJ169" s="152">
        <f t="shared" ca="1" si="430"/>
        <v>0</v>
      </c>
      <c r="EK169" s="152">
        <f t="shared" ca="1" si="431"/>
        <v>0</v>
      </c>
      <c r="EL169" s="152">
        <f t="shared" ca="1" si="432"/>
        <v>0</v>
      </c>
      <c r="EM169" s="152">
        <f t="shared" ca="1" si="433"/>
        <v>0</v>
      </c>
      <c r="EN169" s="152">
        <f t="shared" ca="1" si="434"/>
        <v>0</v>
      </c>
      <c r="EO169" s="152">
        <f t="shared" ca="1" si="435"/>
        <v>0</v>
      </c>
      <c r="EP169" s="152">
        <f t="shared" ca="1" si="436"/>
        <v>0</v>
      </c>
      <c r="EQ169" s="152">
        <f t="shared" ca="1" si="437"/>
        <v>0</v>
      </c>
      <c r="ER169" s="152">
        <f t="shared" ca="1" si="438"/>
        <v>0</v>
      </c>
      <c r="ES169" s="152">
        <f t="shared" ca="1" si="439"/>
        <v>0</v>
      </c>
      <c r="ET169" s="152">
        <f t="shared" ca="1" si="440"/>
        <v>0</v>
      </c>
      <c r="EU169" s="154">
        <f t="shared" ca="1" si="360"/>
        <v>0</v>
      </c>
      <c r="EV169" s="152" t="str">
        <f t="shared" ca="1" si="361"/>
        <v/>
      </c>
      <c r="EW169" s="152" t="str">
        <f t="shared" ca="1" si="362"/>
        <v/>
      </c>
      <c r="EX169" s="152" t="str">
        <f t="shared" ca="1" si="363"/>
        <v/>
      </c>
      <c r="EY169" s="152" t="str">
        <f t="shared" ca="1" si="364"/>
        <v/>
      </c>
      <c r="EZ169" s="152" t="str">
        <f t="shared" ca="1" si="365"/>
        <v/>
      </c>
      <c r="FA169" s="152" t="str">
        <f t="shared" ca="1" si="366"/>
        <v/>
      </c>
      <c r="FB169" s="152" t="str">
        <f t="shared" ca="1" si="367"/>
        <v/>
      </c>
      <c r="FC169" s="152" t="str">
        <f t="shared" ca="1" si="368"/>
        <v/>
      </c>
      <c r="FD169" s="152" t="str">
        <f t="shared" ca="1" si="369"/>
        <v/>
      </c>
      <c r="FE169" s="152" t="str">
        <f t="shared" ca="1" si="370"/>
        <v/>
      </c>
      <c r="FF169" s="152" t="str">
        <f t="shared" ca="1" si="371"/>
        <v/>
      </c>
      <c r="FG169" s="152" t="str">
        <f t="shared" ca="1" si="372"/>
        <v/>
      </c>
      <c r="FH169" s="154">
        <f t="shared" ca="1" si="479"/>
        <v>0</v>
      </c>
      <c r="FI169" s="152">
        <f t="shared" ca="1" si="373"/>
        <v>0</v>
      </c>
      <c r="FJ169" s="153"/>
      <c r="FK169" s="152">
        <f t="shared" ca="1" si="441"/>
        <v>0</v>
      </c>
      <c r="FL169" s="152">
        <f t="shared" ca="1" si="442"/>
        <v>0</v>
      </c>
      <c r="FM169" s="152">
        <f t="shared" ca="1" si="443"/>
        <v>0</v>
      </c>
      <c r="FN169" s="152">
        <f t="shared" ca="1" si="444"/>
        <v>0</v>
      </c>
      <c r="FO169" s="153"/>
      <c r="FP169" s="158" t="str">
        <f t="shared" ca="1" si="445"/>
        <v/>
      </c>
      <c r="FQ169" s="243" t="str">
        <f t="shared" ca="1" si="446"/>
        <v/>
      </c>
      <c r="FR169" s="159" t="str">
        <f t="shared" ca="1" si="447"/>
        <v/>
      </c>
      <c r="FS169" s="160"/>
      <c r="FT169" s="161">
        <f t="shared" ca="1" si="448"/>
        <v>0</v>
      </c>
      <c r="FU169" s="162">
        <f t="shared" ca="1" si="449"/>
        <v>0</v>
      </c>
      <c r="FV169" s="162">
        <f t="shared" ca="1" si="450"/>
        <v>0</v>
      </c>
      <c r="FW169" s="162">
        <f t="shared" ca="1" si="451"/>
        <v>0</v>
      </c>
      <c r="FX169" s="162">
        <f t="shared" ca="1" si="452"/>
        <v>0</v>
      </c>
      <c r="FY169" s="162">
        <f t="shared" ca="1" si="453"/>
        <v>0</v>
      </c>
      <c r="FZ169" s="162">
        <f t="shared" ca="1" si="454"/>
        <v>0</v>
      </c>
      <c r="GA169" s="162">
        <f t="shared" ca="1" si="455"/>
        <v>0</v>
      </c>
      <c r="GB169" s="162">
        <f t="shared" ca="1" si="456"/>
        <v>0</v>
      </c>
      <c r="GC169" s="162">
        <f t="shared" ca="1" si="457"/>
        <v>0</v>
      </c>
      <c r="GD169" s="162">
        <f t="shared" ca="1" si="458"/>
        <v>0</v>
      </c>
      <c r="GE169" s="162">
        <f t="shared" ca="1" si="459"/>
        <v>0</v>
      </c>
      <c r="GF169" s="162">
        <f t="shared" ca="1" si="460"/>
        <v>0</v>
      </c>
      <c r="GG169" s="161">
        <f t="shared" ca="1" si="461"/>
        <v>0</v>
      </c>
      <c r="GH169" s="161">
        <f t="shared" ca="1" si="462"/>
        <v>0</v>
      </c>
      <c r="GI169" s="161">
        <f t="shared" ca="1" si="463"/>
        <v>0</v>
      </c>
      <c r="GJ169" s="161">
        <f t="shared" ca="1" si="464"/>
        <v>0</v>
      </c>
      <c r="GK169" s="161">
        <f t="shared" ca="1" si="465"/>
        <v>0</v>
      </c>
      <c r="GL169" s="157"/>
      <c r="GM169" s="163">
        <f t="shared" ca="1" si="374"/>
        <v>0</v>
      </c>
      <c r="GN169" s="163">
        <f t="shared" ca="1" si="375"/>
        <v>0</v>
      </c>
      <c r="GO169" s="163">
        <f t="shared" ca="1" si="376"/>
        <v>0</v>
      </c>
      <c r="GP169" s="163">
        <f t="shared" ca="1" si="377"/>
        <v>0</v>
      </c>
      <c r="GQ169" s="163">
        <f t="shared" ca="1" si="378"/>
        <v>0</v>
      </c>
      <c r="GR169" s="163">
        <f t="shared" ca="1" si="379"/>
        <v>0</v>
      </c>
      <c r="GS169" s="163">
        <f t="shared" ca="1" si="380"/>
        <v>0</v>
      </c>
      <c r="GT169" s="163">
        <f t="shared" ca="1" si="381"/>
        <v>0</v>
      </c>
      <c r="GU169" s="163">
        <f t="shared" ca="1" si="382"/>
        <v>0</v>
      </c>
      <c r="GV169" s="163">
        <f t="shared" ca="1" si="383"/>
        <v>0</v>
      </c>
      <c r="GW169" s="163">
        <f t="shared" ca="1" si="384"/>
        <v>0</v>
      </c>
      <c r="GX169" s="164">
        <f t="shared" ca="1" si="385"/>
        <v>0</v>
      </c>
      <c r="GY169" s="165">
        <f t="shared" ca="1" si="466"/>
        <v>0</v>
      </c>
      <c r="GZ169" s="165">
        <f t="shared" ca="1" si="467"/>
        <v>0</v>
      </c>
      <c r="HA169" s="166">
        <f t="shared" ca="1" si="468"/>
        <v>0</v>
      </c>
      <c r="HB169" s="245">
        <f t="shared" ca="1" si="469"/>
        <v>1</v>
      </c>
      <c r="HC169" s="166">
        <f t="shared" ca="1" si="470"/>
        <v>0</v>
      </c>
      <c r="HD169" s="167">
        <f t="shared" ca="1" si="386"/>
        <v>0</v>
      </c>
      <c r="HE169" s="168">
        <f t="shared" ca="1" si="387"/>
        <v>0</v>
      </c>
      <c r="HF169" s="169">
        <f t="shared" ca="1" si="388"/>
        <v>0</v>
      </c>
      <c r="HG169" s="170" t="str">
        <f t="shared" ca="1" si="471"/>
        <v/>
      </c>
      <c r="HH169" s="171">
        <f t="shared" ca="1" si="472"/>
        <v>0</v>
      </c>
      <c r="HI169" s="246" t="str">
        <f t="shared" ca="1" si="473"/>
        <v/>
      </c>
      <c r="HJ169" s="221">
        <f t="shared" ca="1" si="474"/>
        <v>0</v>
      </c>
      <c r="HK169" s="249">
        <f t="shared" ca="1" si="475"/>
        <v>1</v>
      </c>
      <c r="HL169" s="197">
        <f t="shared" ca="1" si="476"/>
        <v>0</v>
      </c>
      <c r="HN169" s="162" t="str">
        <f t="shared" ca="1" si="389"/>
        <v/>
      </c>
      <c r="HO169" s="161" t="str">
        <f t="shared" ca="1" si="389"/>
        <v/>
      </c>
      <c r="HP169" s="161" t="str">
        <f t="shared" ca="1" si="389"/>
        <v/>
      </c>
      <c r="HQ169" s="161" t="str">
        <f t="shared" ca="1" si="389"/>
        <v/>
      </c>
      <c r="HR169" s="161" t="str">
        <f t="shared" ca="1" si="389"/>
        <v/>
      </c>
      <c r="HS169" s="161" t="str">
        <f t="shared" ca="1" si="389"/>
        <v/>
      </c>
      <c r="HT169" s="161" t="str">
        <f t="shared" ca="1" si="390"/>
        <v/>
      </c>
      <c r="HU169" s="161" t="str">
        <f t="shared" ca="1" si="390"/>
        <v/>
      </c>
      <c r="HV169" s="161" t="str">
        <f t="shared" ca="1" si="390"/>
        <v/>
      </c>
      <c r="HW169" s="161" t="str">
        <f t="shared" ca="1" si="390"/>
        <v/>
      </c>
      <c r="HX169" s="161" t="str">
        <f t="shared" ca="1" si="390"/>
        <v/>
      </c>
      <c r="HY169" s="161" t="str">
        <f t="shared" ca="1" si="390"/>
        <v/>
      </c>
      <c r="HZ169" s="161">
        <f t="shared" ca="1" si="477"/>
        <v>0</v>
      </c>
      <c r="IA169" s="244">
        <f t="shared" ca="1" si="478"/>
        <v>0</v>
      </c>
    </row>
    <row r="170" spans="2:235">
      <c r="B170" s="129">
        <v>156</v>
      </c>
      <c r="C170" s="287"/>
      <c r="D170" s="288"/>
      <c r="E170" s="293"/>
      <c r="F170" s="294"/>
      <c r="G170" s="18"/>
      <c r="H170" s="3"/>
      <c r="I170" s="3"/>
      <c r="J170" s="4"/>
      <c r="K170" s="287"/>
      <c r="L170" s="288"/>
      <c r="M170" s="208"/>
      <c r="N170" s="19"/>
      <c r="O170" s="11"/>
      <c r="P170" s="19"/>
      <c r="Q170" s="11"/>
      <c r="R170" s="3"/>
      <c r="S170" s="5"/>
      <c r="T170" s="6"/>
      <c r="U170" s="1"/>
      <c r="V170" s="8"/>
      <c r="W170" s="2"/>
      <c r="X170" s="8"/>
      <c r="Y170" s="9"/>
      <c r="Z170" s="10"/>
      <c r="AA170" s="9"/>
      <c r="AB170" s="10"/>
      <c r="AC170" s="9"/>
      <c r="AD170" s="10"/>
      <c r="AE170" s="9"/>
      <c r="AF170" s="10"/>
      <c r="AG170" s="9"/>
      <c r="AH170" s="10"/>
      <c r="AI170" s="9"/>
      <c r="AJ170" s="15"/>
      <c r="AK170" s="16"/>
      <c r="AL170" s="15"/>
      <c r="AM170" s="16"/>
      <c r="AN170" s="15"/>
      <c r="AO170" s="16"/>
      <c r="AP170" s="15"/>
      <c r="AQ170" s="16"/>
      <c r="AR170" s="15"/>
      <c r="AS170" s="16"/>
      <c r="AT170" s="15"/>
      <c r="AU170" s="16"/>
      <c r="AV170" s="216"/>
      <c r="AW170" s="210"/>
      <c r="AX170" s="12"/>
      <c r="AY170" s="19"/>
      <c r="AZ170" s="226"/>
      <c r="BA170" s="211"/>
      <c r="BB170" s="214" t="str">
        <f t="shared" ca="1" si="341"/>
        <v/>
      </c>
      <c r="BC170" s="209"/>
      <c r="BD170" s="209"/>
      <c r="BE170" s="130">
        <f t="shared" ca="1" si="391"/>
        <v>0</v>
      </c>
      <c r="BF170" s="131"/>
      <c r="BG170" s="132" t="str">
        <f t="shared" ca="1" si="392"/>
        <v>○</v>
      </c>
      <c r="BH170" s="132" t="str">
        <f t="shared" ca="1" si="393"/>
        <v/>
      </c>
      <c r="BI170" s="132"/>
      <c r="BJ170" s="132" t="str">
        <f t="shared" ca="1" si="394"/>
        <v/>
      </c>
      <c r="BK170" s="132" t="str">
        <f t="shared" ca="1" si="395"/>
        <v>○</v>
      </c>
      <c r="BL170" s="132"/>
      <c r="BM170" s="132"/>
      <c r="BN170" s="132" t="str">
        <f t="shared" ca="1" si="396"/>
        <v/>
      </c>
      <c r="BO170" s="132" t="str">
        <f t="shared" ca="1" si="397"/>
        <v>○</v>
      </c>
      <c r="BP170" s="132" t="str">
        <f t="shared" ca="1" si="398"/>
        <v/>
      </c>
      <c r="BQ170" s="132"/>
      <c r="BR170" s="172"/>
      <c r="BS170" s="174"/>
      <c r="BT170" s="174"/>
      <c r="BU170" s="174"/>
      <c r="BV170" s="174"/>
      <c r="BW170" s="174"/>
      <c r="BX170" s="174"/>
      <c r="BY170" s="174"/>
      <c r="BZ170" s="174"/>
      <c r="CA170" s="174"/>
      <c r="CB170" s="174"/>
      <c r="CC170" s="174"/>
      <c r="CD170" s="174"/>
      <c r="CE170" s="175"/>
      <c r="CF170" s="26">
        <v>169</v>
      </c>
      <c r="CG170" s="136">
        <f t="shared" ca="1" si="399"/>
        <v>156</v>
      </c>
      <c r="CH170" s="289">
        <f t="shared" ca="1" si="400"/>
        <v>0</v>
      </c>
      <c r="CI170" s="290"/>
      <c r="CJ170" s="291">
        <f t="shared" ca="1" si="401"/>
        <v>0</v>
      </c>
      <c r="CK170" s="292"/>
      <c r="CL170" s="137">
        <f t="shared" ca="1" si="402"/>
        <v>0</v>
      </c>
      <c r="CM170" s="136">
        <f t="shared" ca="1" si="403"/>
        <v>0</v>
      </c>
      <c r="CN170" s="138">
        <f t="shared" ca="1" si="404"/>
        <v>0</v>
      </c>
      <c r="CO170" s="139">
        <f t="shared" ca="1" si="405"/>
        <v>0</v>
      </c>
      <c r="CP170" s="289">
        <f t="shared" ca="1" si="406"/>
        <v>0</v>
      </c>
      <c r="CQ170" s="290"/>
      <c r="CR170" s="241">
        <f t="shared" ca="1" si="407"/>
        <v>1</v>
      </c>
      <c r="CS170" s="140">
        <f t="shared" ca="1" si="408"/>
        <v>0</v>
      </c>
      <c r="CT170" s="256">
        <f t="shared" ca="1" si="342"/>
        <v>12</v>
      </c>
      <c r="CU170" s="141">
        <f t="shared" ca="1" si="409"/>
        <v>0</v>
      </c>
      <c r="CV170" s="142">
        <f t="shared" ca="1" si="410"/>
        <v>0</v>
      </c>
      <c r="CW170" s="143">
        <f t="shared" ca="1" si="411"/>
        <v>0</v>
      </c>
      <c r="CX170" s="143">
        <f t="shared" ca="1" si="343"/>
        <v>0</v>
      </c>
      <c r="CY170" s="257">
        <f t="shared" ca="1" si="412"/>
        <v>0</v>
      </c>
      <c r="CZ170" s="136">
        <f t="shared" ca="1" si="413"/>
        <v>0</v>
      </c>
      <c r="DA170" s="144">
        <f t="shared" ca="1" si="414"/>
        <v>0</v>
      </c>
      <c r="DB170" s="143">
        <f t="shared" ca="1" si="415"/>
        <v>0</v>
      </c>
      <c r="DC170" s="143">
        <f t="shared" ca="1" si="416"/>
        <v>0</v>
      </c>
      <c r="DD170" s="136">
        <f t="shared" ca="1" si="417"/>
        <v>0</v>
      </c>
      <c r="DE170" s="242">
        <f t="shared" ca="1" si="418"/>
        <v>0</v>
      </c>
      <c r="DF170" s="136">
        <f t="shared" ca="1" si="419"/>
        <v>0</v>
      </c>
      <c r="DG170" s="145">
        <f t="shared" ca="1" si="420"/>
        <v>0</v>
      </c>
      <c r="DH170" s="146">
        <f t="shared" ca="1" si="421"/>
        <v>0</v>
      </c>
      <c r="DI170" s="242">
        <f t="shared" ca="1" si="422"/>
        <v>0</v>
      </c>
      <c r="DJ170" s="147"/>
      <c r="DK170" s="148">
        <f t="shared" ca="1" si="423"/>
        <v>0</v>
      </c>
      <c r="DL170" s="148">
        <f t="shared" ca="1" si="424"/>
        <v>0</v>
      </c>
      <c r="DM170" s="149">
        <f t="shared" ca="1" si="425"/>
        <v>0</v>
      </c>
      <c r="DN170" s="150">
        <f t="shared" ca="1" si="426"/>
        <v>1</v>
      </c>
      <c r="DO170" s="147"/>
      <c r="DP170" s="151">
        <f t="shared" ca="1" si="427"/>
        <v>0</v>
      </c>
      <c r="DQ170" s="152">
        <f t="shared" ca="1" si="428"/>
        <v>0</v>
      </c>
      <c r="DR170" s="152">
        <f t="shared" ca="1" si="344"/>
        <v>0</v>
      </c>
      <c r="DS170" s="152" t="str">
        <f t="shared" ca="1" si="345"/>
        <v/>
      </c>
      <c r="DT170" s="152">
        <f t="shared" ca="1" si="346"/>
        <v>0</v>
      </c>
      <c r="DU170" s="152" t="str">
        <f t="shared" ca="1" si="347"/>
        <v/>
      </c>
      <c r="DV170" s="153"/>
      <c r="DW170" s="151">
        <f t="shared" ca="1" si="348"/>
        <v>0</v>
      </c>
      <c r="DX170" s="145">
        <f t="shared" ca="1" si="349"/>
        <v>0</v>
      </c>
      <c r="DY170" s="145">
        <f t="shared" ca="1" si="350"/>
        <v>0</v>
      </c>
      <c r="DZ170" s="145">
        <f t="shared" ca="1" si="351"/>
        <v>0</v>
      </c>
      <c r="EA170" s="145">
        <f t="shared" ca="1" si="352"/>
        <v>0</v>
      </c>
      <c r="EB170" s="145">
        <f t="shared" ca="1" si="353"/>
        <v>0</v>
      </c>
      <c r="EC170" s="145">
        <f t="shared" ca="1" si="354"/>
        <v>0</v>
      </c>
      <c r="ED170" s="145">
        <f t="shared" ca="1" si="355"/>
        <v>0</v>
      </c>
      <c r="EE170" s="145">
        <f t="shared" ca="1" si="356"/>
        <v>0</v>
      </c>
      <c r="EF170" s="145">
        <f t="shared" ca="1" si="357"/>
        <v>0</v>
      </c>
      <c r="EG170" s="145">
        <f t="shared" ca="1" si="358"/>
        <v>0</v>
      </c>
      <c r="EH170" s="145">
        <f t="shared" ca="1" si="359"/>
        <v>0</v>
      </c>
      <c r="EI170" s="152">
        <f t="shared" ca="1" si="429"/>
        <v>0</v>
      </c>
      <c r="EJ170" s="152">
        <f t="shared" ca="1" si="430"/>
        <v>0</v>
      </c>
      <c r="EK170" s="152">
        <f t="shared" ca="1" si="431"/>
        <v>0</v>
      </c>
      <c r="EL170" s="152">
        <f t="shared" ca="1" si="432"/>
        <v>0</v>
      </c>
      <c r="EM170" s="152">
        <f t="shared" ca="1" si="433"/>
        <v>0</v>
      </c>
      <c r="EN170" s="152">
        <f t="shared" ca="1" si="434"/>
        <v>0</v>
      </c>
      <c r="EO170" s="152">
        <f t="shared" ca="1" si="435"/>
        <v>0</v>
      </c>
      <c r="EP170" s="152">
        <f t="shared" ca="1" si="436"/>
        <v>0</v>
      </c>
      <c r="EQ170" s="152">
        <f t="shared" ca="1" si="437"/>
        <v>0</v>
      </c>
      <c r="ER170" s="152">
        <f t="shared" ca="1" si="438"/>
        <v>0</v>
      </c>
      <c r="ES170" s="152">
        <f t="shared" ca="1" si="439"/>
        <v>0</v>
      </c>
      <c r="ET170" s="152">
        <f t="shared" ca="1" si="440"/>
        <v>0</v>
      </c>
      <c r="EU170" s="154">
        <f t="shared" ca="1" si="360"/>
        <v>0</v>
      </c>
      <c r="EV170" s="152" t="str">
        <f t="shared" ca="1" si="361"/>
        <v/>
      </c>
      <c r="EW170" s="152" t="str">
        <f t="shared" ca="1" si="362"/>
        <v/>
      </c>
      <c r="EX170" s="152" t="str">
        <f t="shared" ca="1" si="363"/>
        <v/>
      </c>
      <c r="EY170" s="152" t="str">
        <f t="shared" ca="1" si="364"/>
        <v/>
      </c>
      <c r="EZ170" s="152" t="str">
        <f t="shared" ca="1" si="365"/>
        <v/>
      </c>
      <c r="FA170" s="152" t="str">
        <f t="shared" ca="1" si="366"/>
        <v/>
      </c>
      <c r="FB170" s="152" t="str">
        <f t="shared" ca="1" si="367"/>
        <v/>
      </c>
      <c r="FC170" s="152" t="str">
        <f t="shared" ca="1" si="368"/>
        <v/>
      </c>
      <c r="FD170" s="152" t="str">
        <f t="shared" ca="1" si="369"/>
        <v/>
      </c>
      <c r="FE170" s="152" t="str">
        <f t="shared" ca="1" si="370"/>
        <v/>
      </c>
      <c r="FF170" s="152" t="str">
        <f t="shared" ca="1" si="371"/>
        <v/>
      </c>
      <c r="FG170" s="152" t="str">
        <f t="shared" ca="1" si="372"/>
        <v/>
      </c>
      <c r="FH170" s="154">
        <f t="shared" ca="1" si="479"/>
        <v>0</v>
      </c>
      <c r="FI170" s="152">
        <f t="shared" ca="1" si="373"/>
        <v>0</v>
      </c>
      <c r="FJ170" s="153"/>
      <c r="FK170" s="152">
        <f t="shared" ca="1" si="441"/>
        <v>0</v>
      </c>
      <c r="FL170" s="152">
        <f t="shared" ca="1" si="442"/>
        <v>0</v>
      </c>
      <c r="FM170" s="152">
        <f t="shared" ca="1" si="443"/>
        <v>0</v>
      </c>
      <c r="FN170" s="152">
        <f t="shared" ca="1" si="444"/>
        <v>0</v>
      </c>
      <c r="FO170" s="153"/>
      <c r="FP170" s="158" t="str">
        <f t="shared" ca="1" si="445"/>
        <v/>
      </c>
      <c r="FQ170" s="243" t="str">
        <f t="shared" ca="1" si="446"/>
        <v/>
      </c>
      <c r="FR170" s="159" t="str">
        <f t="shared" ca="1" si="447"/>
        <v/>
      </c>
      <c r="FS170" s="160"/>
      <c r="FT170" s="161">
        <f t="shared" ca="1" si="448"/>
        <v>0</v>
      </c>
      <c r="FU170" s="162">
        <f t="shared" ca="1" si="449"/>
        <v>0</v>
      </c>
      <c r="FV170" s="162">
        <f t="shared" ca="1" si="450"/>
        <v>0</v>
      </c>
      <c r="FW170" s="162">
        <f t="shared" ca="1" si="451"/>
        <v>0</v>
      </c>
      <c r="FX170" s="162">
        <f t="shared" ca="1" si="452"/>
        <v>0</v>
      </c>
      <c r="FY170" s="162">
        <f t="shared" ca="1" si="453"/>
        <v>0</v>
      </c>
      <c r="FZ170" s="162">
        <f t="shared" ca="1" si="454"/>
        <v>0</v>
      </c>
      <c r="GA170" s="162">
        <f t="shared" ca="1" si="455"/>
        <v>0</v>
      </c>
      <c r="GB170" s="162">
        <f t="shared" ca="1" si="456"/>
        <v>0</v>
      </c>
      <c r="GC170" s="162">
        <f t="shared" ca="1" si="457"/>
        <v>0</v>
      </c>
      <c r="GD170" s="162">
        <f t="shared" ca="1" si="458"/>
        <v>0</v>
      </c>
      <c r="GE170" s="162">
        <f t="shared" ca="1" si="459"/>
        <v>0</v>
      </c>
      <c r="GF170" s="162">
        <f t="shared" ca="1" si="460"/>
        <v>0</v>
      </c>
      <c r="GG170" s="161">
        <f t="shared" ca="1" si="461"/>
        <v>0</v>
      </c>
      <c r="GH170" s="161">
        <f t="shared" ca="1" si="462"/>
        <v>0</v>
      </c>
      <c r="GI170" s="161">
        <f t="shared" ca="1" si="463"/>
        <v>0</v>
      </c>
      <c r="GJ170" s="161">
        <f t="shared" ca="1" si="464"/>
        <v>0</v>
      </c>
      <c r="GK170" s="161">
        <f t="shared" ca="1" si="465"/>
        <v>0</v>
      </c>
      <c r="GL170" s="157"/>
      <c r="GM170" s="163">
        <f t="shared" ca="1" si="374"/>
        <v>0</v>
      </c>
      <c r="GN170" s="163">
        <f t="shared" ca="1" si="375"/>
        <v>0</v>
      </c>
      <c r="GO170" s="163">
        <f t="shared" ca="1" si="376"/>
        <v>0</v>
      </c>
      <c r="GP170" s="163">
        <f t="shared" ca="1" si="377"/>
        <v>0</v>
      </c>
      <c r="GQ170" s="163">
        <f t="shared" ca="1" si="378"/>
        <v>0</v>
      </c>
      <c r="GR170" s="163">
        <f t="shared" ca="1" si="379"/>
        <v>0</v>
      </c>
      <c r="GS170" s="163">
        <f t="shared" ca="1" si="380"/>
        <v>0</v>
      </c>
      <c r="GT170" s="163">
        <f t="shared" ca="1" si="381"/>
        <v>0</v>
      </c>
      <c r="GU170" s="163">
        <f t="shared" ca="1" si="382"/>
        <v>0</v>
      </c>
      <c r="GV170" s="163">
        <f t="shared" ca="1" si="383"/>
        <v>0</v>
      </c>
      <c r="GW170" s="163">
        <f t="shared" ca="1" si="384"/>
        <v>0</v>
      </c>
      <c r="GX170" s="164">
        <f t="shared" ca="1" si="385"/>
        <v>0</v>
      </c>
      <c r="GY170" s="165">
        <f t="shared" ca="1" si="466"/>
        <v>0</v>
      </c>
      <c r="GZ170" s="165">
        <f t="shared" ca="1" si="467"/>
        <v>0</v>
      </c>
      <c r="HA170" s="166">
        <f t="shared" ca="1" si="468"/>
        <v>0</v>
      </c>
      <c r="HB170" s="245">
        <f t="shared" ca="1" si="469"/>
        <v>1</v>
      </c>
      <c r="HC170" s="166">
        <f t="shared" ca="1" si="470"/>
        <v>0</v>
      </c>
      <c r="HD170" s="167">
        <f t="shared" ca="1" si="386"/>
        <v>0</v>
      </c>
      <c r="HE170" s="168">
        <f t="shared" ca="1" si="387"/>
        <v>0</v>
      </c>
      <c r="HF170" s="169">
        <f t="shared" ca="1" si="388"/>
        <v>0</v>
      </c>
      <c r="HG170" s="170" t="str">
        <f t="shared" ca="1" si="471"/>
        <v/>
      </c>
      <c r="HH170" s="171">
        <f t="shared" ca="1" si="472"/>
        <v>0</v>
      </c>
      <c r="HI170" s="246" t="str">
        <f t="shared" ca="1" si="473"/>
        <v/>
      </c>
      <c r="HJ170" s="221">
        <f t="shared" ca="1" si="474"/>
        <v>0</v>
      </c>
      <c r="HK170" s="249">
        <f t="shared" ca="1" si="475"/>
        <v>1</v>
      </c>
      <c r="HL170" s="197">
        <f t="shared" ca="1" si="476"/>
        <v>0</v>
      </c>
      <c r="HN170" s="162" t="str">
        <f t="shared" ca="1" si="389"/>
        <v/>
      </c>
      <c r="HO170" s="161" t="str">
        <f t="shared" ca="1" si="389"/>
        <v/>
      </c>
      <c r="HP170" s="161" t="str">
        <f t="shared" ca="1" si="389"/>
        <v/>
      </c>
      <c r="HQ170" s="161" t="str">
        <f t="shared" ca="1" si="389"/>
        <v/>
      </c>
      <c r="HR170" s="161" t="str">
        <f t="shared" ca="1" si="389"/>
        <v/>
      </c>
      <c r="HS170" s="161" t="str">
        <f t="shared" ca="1" si="389"/>
        <v/>
      </c>
      <c r="HT170" s="161" t="str">
        <f t="shared" ca="1" si="390"/>
        <v/>
      </c>
      <c r="HU170" s="161" t="str">
        <f t="shared" ca="1" si="390"/>
        <v/>
      </c>
      <c r="HV170" s="161" t="str">
        <f t="shared" ca="1" si="390"/>
        <v/>
      </c>
      <c r="HW170" s="161" t="str">
        <f t="shared" ca="1" si="390"/>
        <v/>
      </c>
      <c r="HX170" s="161" t="str">
        <f t="shared" ca="1" si="390"/>
        <v/>
      </c>
      <c r="HY170" s="161" t="str">
        <f t="shared" ca="1" si="390"/>
        <v/>
      </c>
      <c r="HZ170" s="161">
        <f t="shared" ca="1" si="477"/>
        <v>0</v>
      </c>
      <c r="IA170" s="244">
        <f t="shared" ca="1" si="478"/>
        <v>0</v>
      </c>
    </row>
    <row r="171" spans="2:235">
      <c r="B171" s="129">
        <v>157</v>
      </c>
      <c r="C171" s="287"/>
      <c r="D171" s="288"/>
      <c r="E171" s="293"/>
      <c r="F171" s="294"/>
      <c r="G171" s="18"/>
      <c r="H171" s="3"/>
      <c r="I171" s="3"/>
      <c r="J171" s="4"/>
      <c r="K171" s="287"/>
      <c r="L171" s="288"/>
      <c r="M171" s="208"/>
      <c r="N171" s="19"/>
      <c r="O171" s="11"/>
      <c r="P171" s="19"/>
      <c r="Q171" s="11"/>
      <c r="R171" s="3"/>
      <c r="S171" s="5"/>
      <c r="T171" s="6"/>
      <c r="U171" s="1"/>
      <c r="V171" s="8"/>
      <c r="W171" s="2"/>
      <c r="X171" s="8"/>
      <c r="Y171" s="9"/>
      <c r="Z171" s="10"/>
      <c r="AA171" s="9"/>
      <c r="AB171" s="10"/>
      <c r="AC171" s="9"/>
      <c r="AD171" s="10"/>
      <c r="AE171" s="9"/>
      <c r="AF171" s="10"/>
      <c r="AG171" s="9"/>
      <c r="AH171" s="10"/>
      <c r="AI171" s="9"/>
      <c r="AJ171" s="15"/>
      <c r="AK171" s="16"/>
      <c r="AL171" s="15"/>
      <c r="AM171" s="16"/>
      <c r="AN171" s="15"/>
      <c r="AO171" s="16"/>
      <c r="AP171" s="15"/>
      <c r="AQ171" s="16"/>
      <c r="AR171" s="15"/>
      <c r="AS171" s="16"/>
      <c r="AT171" s="15"/>
      <c r="AU171" s="16"/>
      <c r="AV171" s="216"/>
      <c r="AW171" s="210"/>
      <c r="AX171" s="12"/>
      <c r="AY171" s="19"/>
      <c r="AZ171" s="226"/>
      <c r="BA171" s="211"/>
      <c r="BB171" s="214" t="str">
        <f t="shared" ca="1" si="341"/>
        <v/>
      </c>
      <c r="BC171" s="209"/>
      <c r="BD171" s="209"/>
      <c r="BE171" s="130">
        <f t="shared" ca="1" si="391"/>
        <v>0</v>
      </c>
      <c r="BF171" s="131"/>
      <c r="BG171" s="132" t="str">
        <f t="shared" ca="1" si="392"/>
        <v>○</v>
      </c>
      <c r="BH171" s="132" t="str">
        <f t="shared" ca="1" si="393"/>
        <v/>
      </c>
      <c r="BI171" s="132"/>
      <c r="BJ171" s="132" t="str">
        <f t="shared" ca="1" si="394"/>
        <v/>
      </c>
      <c r="BK171" s="132" t="str">
        <f t="shared" ca="1" si="395"/>
        <v>○</v>
      </c>
      <c r="BL171" s="132"/>
      <c r="BM171" s="132"/>
      <c r="BN171" s="132" t="str">
        <f t="shared" ca="1" si="396"/>
        <v/>
      </c>
      <c r="BO171" s="132" t="str">
        <f t="shared" ca="1" si="397"/>
        <v>○</v>
      </c>
      <c r="BP171" s="132" t="str">
        <f t="shared" ca="1" si="398"/>
        <v/>
      </c>
      <c r="BQ171" s="132"/>
      <c r="BR171" s="172"/>
      <c r="BS171" s="174"/>
      <c r="BT171" s="174"/>
      <c r="BU171" s="174"/>
      <c r="BV171" s="174"/>
      <c r="BW171" s="174"/>
      <c r="BX171" s="174"/>
      <c r="BY171" s="174"/>
      <c r="BZ171" s="174"/>
      <c r="CA171" s="174"/>
      <c r="CB171" s="174"/>
      <c r="CC171" s="174"/>
      <c r="CD171" s="174"/>
      <c r="CE171" s="175"/>
      <c r="CF171" s="26">
        <v>170</v>
      </c>
      <c r="CG171" s="136">
        <f t="shared" ca="1" si="399"/>
        <v>157</v>
      </c>
      <c r="CH171" s="289">
        <f t="shared" ca="1" si="400"/>
        <v>0</v>
      </c>
      <c r="CI171" s="290"/>
      <c r="CJ171" s="291">
        <f t="shared" ca="1" si="401"/>
        <v>0</v>
      </c>
      <c r="CK171" s="292"/>
      <c r="CL171" s="137">
        <f t="shared" ca="1" si="402"/>
        <v>0</v>
      </c>
      <c r="CM171" s="136">
        <f t="shared" ca="1" si="403"/>
        <v>0</v>
      </c>
      <c r="CN171" s="138">
        <f t="shared" ca="1" si="404"/>
        <v>0</v>
      </c>
      <c r="CO171" s="139">
        <f t="shared" ca="1" si="405"/>
        <v>0</v>
      </c>
      <c r="CP171" s="289">
        <f t="shared" ca="1" si="406"/>
        <v>0</v>
      </c>
      <c r="CQ171" s="290"/>
      <c r="CR171" s="241">
        <f t="shared" ca="1" si="407"/>
        <v>1</v>
      </c>
      <c r="CS171" s="140">
        <f t="shared" ca="1" si="408"/>
        <v>0</v>
      </c>
      <c r="CT171" s="256">
        <f t="shared" ca="1" si="342"/>
        <v>12</v>
      </c>
      <c r="CU171" s="141">
        <f t="shared" ca="1" si="409"/>
        <v>0</v>
      </c>
      <c r="CV171" s="142">
        <f t="shared" ca="1" si="410"/>
        <v>0</v>
      </c>
      <c r="CW171" s="143">
        <f t="shared" ca="1" si="411"/>
        <v>0</v>
      </c>
      <c r="CX171" s="143">
        <f t="shared" ca="1" si="343"/>
        <v>0</v>
      </c>
      <c r="CY171" s="257">
        <f t="shared" ca="1" si="412"/>
        <v>0</v>
      </c>
      <c r="CZ171" s="136">
        <f t="shared" ca="1" si="413"/>
        <v>0</v>
      </c>
      <c r="DA171" s="144">
        <f t="shared" ca="1" si="414"/>
        <v>0</v>
      </c>
      <c r="DB171" s="143">
        <f t="shared" ca="1" si="415"/>
        <v>0</v>
      </c>
      <c r="DC171" s="143">
        <f t="shared" ca="1" si="416"/>
        <v>0</v>
      </c>
      <c r="DD171" s="136">
        <f t="shared" ca="1" si="417"/>
        <v>0</v>
      </c>
      <c r="DE171" s="242">
        <f t="shared" ca="1" si="418"/>
        <v>0</v>
      </c>
      <c r="DF171" s="136">
        <f t="shared" ca="1" si="419"/>
        <v>0</v>
      </c>
      <c r="DG171" s="145">
        <f t="shared" ca="1" si="420"/>
        <v>0</v>
      </c>
      <c r="DH171" s="146">
        <f t="shared" ca="1" si="421"/>
        <v>0</v>
      </c>
      <c r="DI171" s="242">
        <f t="shared" ca="1" si="422"/>
        <v>0</v>
      </c>
      <c r="DJ171" s="147"/>
      <c r="DK171" s="148">
        <f t="shared" ca="1" si="423"/>
        <v>0</v>
      </c>
      <c r="DL171" s="148">
        <f t="shared" ca="1" si="424"/>
        <v>0</v>
      </c>
      <c r="DM171" s="149">
        <f t="shared" ca="1" si="425"/>
        <v>0</v>
      </c>
      <c r="DN171" s="150">
        <f t="shared" ca="1" si="426"/>
        <v>1</v>
      </c>
      <c r="DO171" s="147"/>
      <c r="DP171" s="151">
        <f t="shared" ca="1" si="427"/>
        <v>0</v>
      </c>
      <c r="DQ171" s="152">
        <f t="shared" ca="1" si="428"/>
        <v>0</v>
      </c>
      <c r="DR171" s="152">
        <f t="shared" ca="1" si="344"/>
        <v>0</v>
      </c>
      <c r="DS171" s="152" t="str">
        <f t="shared" ca="1" si="345"/>
        <v/>
      </c>
      <c r="DT171" s="152">
        <f t="shared" ca="1" si="346"/>
        <v>0</v>
      </c>
      <c r="DU171" s="152" t="str">
        <f t="shared" ca="1" si="347"/>
        <v/>
      </c>
      <c r="DV171" s="153"/>
      <c r="DW171" s="151">
        <f t="shared" ca="1" si="348"/>
        <v>0</v>
      </c>
      <c r="DX171" s="145">
        <f t="shared" ca="1" si="349"/>
        <v>0</v>
      </c>
      <c r="DY171" s="145">
        <f t="shared" ca="1" si="350"/>
        <v>0</v>
      </c>
      <c r="DZ171" s="145">
        <f t="shared" ca="1" si="351"/>
        <v>0</v>
      </c>
      <c r="EA171" s="145">
        <f t="shared" ca="1" si="352"/>
        <v>0</v>
      </c>
      <c r="EB171" s="145">
        <f t="shared" ca="1" si="353"/>
        <v>0</v>
      </c>
      <c r="EC171" s="145">
        <f t="shared" ca="1" si="354"/>
        <v>0</v>
      </c>
      <c r="ED171" s="145">
        <f t="shared" ca="1" si="355"/>
        <v>0</v>
      </c>
      <c r="EE171" s="145">
        <f t="shared" ca="1" si="356"/>
        <v>0</v>
      </c>
      <c r="EF171" s="145">
        <f t="shared" ca="1" si="357"/>
        <v>0</v>
      </c>
      <c r="EG171" s="145">
        <f t="shared" ca="1" si="358"/>
        <v>0</v>
      </c>
      <c r="EH171" s="145">
        <f t="shared" ca="1" si="359"/>
        <v>0</v>
      </c>
      <c r="EI171" s="152">
        <f t="shared" ca="1" si="429"/>
        <v>0</v>
      </c>
      <c r="EJ171" s="152">
        <f t="shared" ca="1" si="430"/>
        <v>0</v>
      </c>
      <c r="EK171" s="152">
        <f t="shared" ca="1" si="431"/>
        <v>0</v>
      </c>
      <c r="EL171" s="152">
        <f t="shared" ca="1" si="432"/>
        <v>0</v>
      </c>
      <c r="EM171" s="152">
        <f t="shared" ca="1" si="433"/>
        <v>0</v>
      </c>
      <c r="EN171" s="152">
        <f t="shared" ca="1" si="434"/>
        <v>0</v>
      </c>
      <c r="EO171" s="152">
        <f t="shared" ca="1" si="435"/>
        <v>0</v>
      </c>
      <c r="EP171" s="152">
        <f t="shared" ca="1" si="436"/>
        <v>0</v>
      </c>
      <c r="EQ171" s="152">
        <f t="shared" ca="1" si="437"/>
        <v>0</v>
      </c>
      <c r="ER171" s="152">
        <f t="shared" ca="1" si="438"/>
        <v>0</v>
      </c>
      <c r="ES171" s="152">
        <f t="shared" ca="1" si="439"/>
        <v>0</v>
      </c>
      <c r="ET171" s="152">
        <f t="shared" ca="1" si="440"/>
        <v>0</v>
      </c>
      <c r="EU171" s="154">
        <f t="shared" ca="1" si="360"/>
        <v>0</v>
      </c>
      <c r="EV171" s="152" t="str">
        <f t="shared" ca="1" si="361"/>
        <v/>
      </c>
      <c r="EW171" s="152" t="str">
        <f t="shared" ca="1" si="362"/>
        <v/>
      </c>
      <c r="EX171" s="152" t="str">
        <f t="shared" ca="1" si="363"/>
        <v/>
      </c>
      <c r="EY171" s="152" t="str">
        <f t="shared" ca="1" si="364"/>
        <v/>
      </c>
      <c r="EZ171" s="152" t="str">
        <f t="shared" ca="1" si="365"/>
        <v/>
      </c>
      <c r="FA171" s="152" t="str">
        <f t="shared" ca="1" si="366"/>
        <v/>
      </c>
      <c r="FB171" s="152" t="str">
        <f t="shared" ca="1" si="367"/>
        <v/>
      </c>
      <c r="FC171" s="152" t="str">
        <f t="shared" ca="1" si="368"/>
        <v/>
      </c>
      <c r="FD171" s="152" t="str">
        <f t="shared" ca="1" si="369"/>
        <v/>
      </c>
      <c r="FE171" s="152" t="str">
        <f t="shared" ca="1" si="370"/>
        <v/>
      </c>
      <c r="FF171" s="152" t="str">
        <f t="shared" ca="1" si="371"/>
        <v/>
      </c>
      <c r="FG171" s="152" t="str">
        <f t="shared" ca="1" si="372"/>
        <v/>
      </c>
      <c r="FH171" s="154">
        <f t="shared" ca="1" si="479"/>
        <v>0</v>
      </c>
      <c r="FI171" s="152">
        <f t="shared" ca="1" si="373"/>
        <v>0</v>
      </c>
      <c r="FJ171" s="153"/>
      <c r="FK171" s="152">
        <f t="shared" ca="1" si="441"/>
        <v>0</v>
      </c>
      <c r="FL171" s="152">
        <f t="shared" ca="1" si="442"/>
        <v>0</v>
      </c>
      <c r="FM171" s="152">
        <f t="shared" ca="1" si="443"/>
        <v>0</v>
      </c>
      <c r="FN171" s="152">
        <f t="shared" ca="1" si="444"/>
        <v>0</v>
      </c>
      <c r="FO171" s="153"/>
      <c r="FP171" s="158" t="str">
        <f t="shared" ca="1" si="445"/>
        <v/>
      </c>
      <c r="FQ171" s="243" t="str">
        <f t="shared" ca="1" si="446"/>
        <v/>
      </c>
      <c r="FR171" s="159" t="str">
        <f t="shared" ca="1" si="447"/>
        <v/>
      </c>
      <c r="FS171" s="160"/>
      <c r="FT171" s="161">
        <f t="shared" ca="1" si="448"/>
        <v>0</v>
      </c>
      <c r="FU171" s="162">
        <f t="shared" ca="1" si="449"/>
        <v>0</v>
      </c>
      <c r="FV171" s="162">
        <f t="shared" ca="1" si="450"/>
        <v>0</v>
      </c>
      <c r="FW171" s="162">
        <f t="shared" ca="1" si="451"/>
        <v>0</v>
      </c>
      <c r="FX171" s="162">
        <f t="shared" ca="1" si="452"/>
        <v>0</v>
      </c>
      <c r="FY171" s="162">
        <f t="shared" ca="1" si="453"/>
        <v>0</v>
      </c>
      <c r="FZ171" s="162">
        <f t="shared" ca="1" si="454"/>
        <v>0</v>
      </c>
      <c r="GA171" s="162">
        <f t="shared" ca="1" si="455"/>
        <v>0</v>
      </c>
      <c r="GB171" s="162">
        <f t="shared" ca="1" si="456"/>
        <v>0</v>
      </c>
      <c r="GC171" s="162">
        <f t="shared" ca="1" si="457"/>
        <v>0</v>
      </c>
      <c r="GD171" s="162">
        <f t="shared" ca="1" si="458"/>
        <v>0</v>
      </c>
      <c r="GE171" s="162">
        <f t="shared" ca="1" si="459"/>
        <v>0</v>
      </c>
      <c r="GF171" s="162">
        <f t="shared" ca="1" si="460"/>
        <v>0</v>
      </c>
      <c r="GG171" s="161">
        <f t="shared" ca="1" si="461"/>
        <v>0</v>
      </c>
      <c r="GH171" s="161">
        <f t="shared" ca="1" si="462"/>
        <v>0</v>
      </c>
      <c r="GI171" s="161">
        <f t="shared" ca="1" si="463"/>
        <v>0</v>
      </c>
      <c r="GJ171" s="161">
        <f t="shared" ca="1" si="464"/>
        <v>0</v>
      </c>
      <c r="GK171" s="161">
        <f t="shared" ca="1" si="465"/>
        <v>0</v>
      </c>
      <c r="GL171" s="157"/>
      <c r="GM171" s="163">
        <f t="shared" ca="1" si="374"/>
        <v>0</v>
      </c>
      <c r="GN171" s="163">
        <f t="shared" ca="1" si="375"/>
        <v>0</v>
      </c>
      <c r="GO171" s="163">
        <f t="shared" ca="1" si="376"/>
        <v>0</v>
      </c>
      <c r="GP171" s="163">
        <f t="shared" ca="1" si="377"/>
        <v>0</v>
      </c>
      <c r="GQ171" s="163">
        <f t="shared" ca="1" si="378"/>
        <v>0</v>
      </c>
      <c r="GR171" s="163">
        <f t="shared" ca="1" si="379"/>
        <v>0</v>
      </c>
      <c r="GS171" s="163">
        <f t="shared" ca="1" si="380"/>
        <v>0</v>
      </c>
      <c r="GT171" s="163">
        <f t="shared" ca="1" si="381"/>
        <v>0</v>
      </c>
      <c r="GU171" s="163">
        <f t="shared" ca="1" si="382"/>
        <v>0</v>
      </c>
      <c r="GV171" s="163">
        <f t="shared" ca="1" si="383"/>
        <v>0</v>
      </c>
      <c r="GW171" s="163">
        <f t="shared" ca="1" si="384"/>
        <v>0</v>
      </c>
      <c r="GX171" s="164">
        <f t="shared" ca="1" si="385"/>
        <v>0</v>
      </c>
      <c r="GY171" s="165">
        <f t="shared" ca="1" si="466"/>
        <v>0</v>
      </c>
      <c r="GZ171" s="165">
        <f t="shared" ca="1" si="467"/>
        <v>0</v>
      </c>
      <c r="HA171" s="166">
        <f t="shared" ca="1" si="468"/>
        <v>0</v>
      </c>
      <c r="HB171" s="245">
        <f t="shared" ca="1" si="469"/>
        <v>1</v>
      </c>
      <c r="HC171" s="166">
        <f t="shared" ca="1" si="470"/>
        <v>0</v>
      </c>
      <c r="HD171" s="167">
        <f t="shared" ca="1" si="386"/>
        <v>0</v>
      </c>
      <c r="HE171" s="168">
        <f t="shared" ca="1" si="387"/>
        <v>0</v>
      </c>
      <c r="HF171" s="169">
        <f t="shared" ca="1" si="388"/>
        <v>0</v>
      </c>
      <c r="HG171" s="170" t="str">
        <f t="shared" ca="1" si="471"/>
        <v/>
      </c>
      <c r="HH171" s="171">
        <f t="shared" ca="1" si="472"/>
        <v>0</v>
      </c>
      <c r="HI171" s="246" t="str">
        <f t="shared" ca="1" si="473"/>
        <v/>
      </c>
      <c r="HJ171" s="221">
        <f t="shared" ca="1" si="474"/>
        <v>0</v>
      </c>
      <c r="HK171" s="249">
        <f t="shared" ca="1" si="475"/>
        <v>1</v>
      </c>
      <c r="HL171" s="197">
        <f t="shared" ca="1" si="476"/>
        <v>0</v>
      </c>
      <c r="HN171" s="162" t="str">
        <f t="shared" ca="1" si="389"/>
        <v/>
      </c>
      <c r="HO171" s="161" t="str">
        <f t="shared" ca="1" si="389"/>
        <v/>
      </c>
      <c r="HP171" s="161" t="str">
        <f t="shared" ca="1" si="389"/>
        <v/>
      </c>
      <c r="HQ171" s="161" t="str">
        <f t="shared" ca="1" si="389"/>
        <v/>
      </c>
      <c r="HR171" s="161" t="str">
        <f t="shared" ca="1" si="389"/>
        <v/>
      </c>
      <c r="HS171" s="161" t="str">
        <f t="shared" ca="1" si="389"/>
        <v/>
      </c>
      <c r="HT171" s="161" t="str">
        <f t="shared" ca="1" si="390"/>
        <v/>
      </c>
      <c r="HU171" s="161" t="str">
        <f t="shared" ca="1" si="390"/>
        <v/>
      </c>
      <c r="HV171" s="161" t="str">
        <f t="shared" ca="1" si="390"/>
        <v/>
      </c>
      <c r="HW171" s="161" t="str">
        <f t="shared" ca="1" si="390"/>
        <v/>
      </c>
      <c r="HX171" s="161" t="str">
        <f t="shared" ca="1" si="390"/>
        <v/>
      </c>
      <c r="HY171" s="161" t="str">
        <f t="shared" ca="1" si="390"/>
        <v/>
      </c>
      <c r="HZ171" s="161">
        <f t="shared" ca="1" si="477"/>
        <v>0</v>
      </c>
      <c r="IA171" s="244">
        <f t="shared" ca="1" si="478"/>
        <v>0</v>
      </c>
    </row>
    <row r="172" spans="2:235">
      <c r="B172" s="129">
        <v>158</v>
      </c>
      <c r="C172" s="287"/>
      <c r="D172" s="288"/>
      <c r="E172" s="293"/>
      <c r="F172" s="294"/>
      <c r="G172" s="18"/>
      <c r="H172" s="3"/>
      <c r="I172" s="3"/>
      <c r="J172" s="4"/>
      <c r="K172" s="287"/>
      <c r="L172" s="288"/>
      <c r="M172" s="208"/>
      <c r="N172" s="19"/>
      <c r="O172" s="11"/>
      <c r="P172" s="19"/>
      <c r="Q172" s="11"/>
      <c r="R172" s="3"/>
      <c r="S172" s="5"/>
      <c r="T172" s="6"/>
      <c r="U172" s="1"/>
      <c r="V172" s="8"/>
      <c r="W172" s="2"/>
      <c r="X172" s="8"/>
      <c r="Y172" s="9"/>
      <c r="Z172" s="10"/>
      <c r="AA172" s="9"/>
      <c r="AB172" s="10"/>
      <c r="AC172" s="9"/>
      <c r="AD172" s="10"/>
      <c r="AE172" s="9"/>
      <c r="AF172" s="10"/>
      <c r="AG172" s="9"/>
      <c r="AH172" s="10"/>
      <c r="AI172" s="9"/>
      <c r="AJ172" s="15"/>
      <c r="AK172" s="16"/>
      <c r="AL172" s="15"/>
      <c r="AM172" s="16"/>
      <c r="AN172" s="15"/>
      <c r="AO172" s="16"/>
      <c r="AP172" s="15"/>
      <c r="AQ172" s="16"/>
      <c r="AR172" s="15"/>
      <c r="AS172" s="16"/>
      <c r="AT172" s="15"/>
      <c r="AU172" s="16"/>
      <c r="AV172" s="216"/>
      <c r="AW172" s="210"/>
      <c r="AX172" s="12"/>
      <c r="AY172" s="19"/>
      <c r="AZ172" s="226"/>
      <c r="BA172" s="211"/>
      <c r="BB172" s="214" t="str">
        <f t="shared" ca="1" si="341"/>
        <v/>
      </c>
      <c r="BC172" s="209"/>
      <c r="BD172" s="209"/>
      <c r="BE172" s="130">
        <f t="shared" ca="1" si="391"/>
        <v>0</v>
      </c>
      <c r="BF172" s="131"/>
      <c r="BG172" s="132" t="str">
        <f t="shared" ca="1" si="392"/>
        <v>○</v>
      </c>
      <c r="BH172" s="132" t="str">
        <f t="shared" ca="1" si="393"/>
        <v/>
      </c>
      <c r="BI172" s="132"/>
      <c r="BJ172" s="132" t="str">
        <f t="shared" ca="1" si="394"/>
        <v/>
      </c>
      <c r="BK172" s="132" t="str">
        <f t="shared" ca="1" si="395"/>
        <v>○</v>
      </c>
      <c r="BL172" s="132"/>
      <c r="BM172" s="132"/>
      <c r="BN172" s="132" t="str">
        <f t="shared" ca="1" si="396"/>
        <v/>
      </c>
      <c r="BO172" s="132" t="str">
        <f t="shared" ca="1" si="397"/>
        <v>○</v>
      </c>
      <c r="BP172" s="132" t="str">
        <f t="shared" ca="1" si="398"/>
        <v/>
      </c>
      <c r="BQ172" s="132"/>
      <c r="BR172" s="172"/>
      <c r="BS172" s="174"/>
      <c r="BT172" s="174"/>
      <c r="BU172" s="174"/>
      <c r="BV172" s="174"/>
      <c r="BW172" s="174"/>
      <c r="BX172" s="174"/>
      <c r="BY172" s="174"/>
      <c r="BZ172" s="174"/>
      <c r="CA172" s="174"/>
      <c r="CB172" s="174"/>
      <c r="CC172" s="174"/>
      <c r="CD172" s="174"/>
      <c r="CE172" s="175"/>
      <c r="CF172" s="26">
        <v>171</v>
      </c>
      <c r="CG172" s="136">
        <f t="shared" ca="1" si="399"/>
        <v>158</v>
      </c>
      <c r="CH172" s="289">
        <f t="shared" ca="1" si="400"/>
        <v>0</v>
      </c>
      <c r="CI172" s="290"/>
      <c r="CJ172" s="291">
        <f t="shared" ca="1" si="401"/>
        <v>0</v>
      </c>
      <c r="CK172" s="292"/>
      <c r="CL172" s="137">
        <f t="shared" ca="1" si="402"/>
        <v>0</v>
      </c>
      <c r="CM172" s="136">
        <f t="shared" ca="1" si="403"/>
        <v>0</v>
      </c>
      <c r="CN172" s="138">
        <f t="shared" ca="1" si="404"/>
        <v>0</v>
      </c>
      <c r="CO172" s="139">
        <f t="shared" ca="1" si="405"/>
        <v>0</v>
      </c>
      <c r="CP172" s="289">
        <f t="shared" ca="1" si="406"/>
        <v>0</v>
      </c>
      <c r="CQ172" s="290"/>
      <c r="CR172" s="241">
        <f t="shared" ca="1" si="407"/>
        <v>1</v>
      </c>
      <c r="CS172" s="140">
        <f t="shared" ca="1" si="408"/>
        <v>0</v>
      </c>
      <c r="CT172" s="256">
        <f t="shared" ca="1" si="342"/>
        <v>12</v>
      </c>
      <c r="CU172" s="141">
        <f t="shared" ca="1" si="409"/>
        <v>0</v>
      </c>
      <c r="CV172" s="142">
        <f t="shared" ca="1" si="410"/>
        <v>0</v>
      </c>
      <c r="CW172" s="143">
        <f t="shared" ca="1" si="411"/>
        <v>0</v>
      </c>
      <c r="CX172" s="143">
        <f t="shared" ca="1" si="343"/>
        <v>0</v>
      </c>
      <c r="CY172" s="257">
        <f t="shared" ca="1" si="412"/>
        <v>0</v>
      </c>
      <c r="CZ172" s="136">
        <f t="shared" ca="1" si="413"/>
        <v>0</v>
      </c>
      <c r="DA172" s="144">
        <f t="shared" ca="1" si="414"/>
        <v>0</v>
      </c>
      <c r="DB172" s="143">
        <f t="shared" ca="1" si="415"/>
        <v>0</v>
      </c>
      <c r="DC172" s="143">
        <f t="shared" ca="1" si="416"/>
        <v>0</v>
      </c>
      <c r="DD172" s="136">
        <f t="shared" ca="1" si="417"/>
        <v>0</v>
      </c>
      <c r="DE172" s="242">
        <f t="shared" ca="1" si="418"/>
        <v>0</v>
      </c>
      <c r="DF172" s="136">
        <f t="shared" ca="1" si="419"/>
        <v>0</v>
      </c>
      <c r="DG172" s="145">
        <f t="shared" ca="1" si="420"/>
        <v>0</v>
      </c>
      <c r="DH172" s="146">
        <f t="shared" ca="1" si="421"/>
        <v>0</v>
      </c>
      <c r="DI172" s="242">
        <f t="shared" ca="1" si="422"/>
        <v>0</v>
      </c>
      <c r="DJ172" s="147"/>
      <c r="DK172" s="148">
        <f t="shared" ca="1" si="423"/>
        <v>0</v>
      </c>
      <c r="DL172" s="148">
        <f t="shared" ca="1" si="424"/>
        <v>0</v>
      </c>
      <c r="DM172" s="149">
        <f t="shared" ca="1" si="425"/>
        <v>0</v>
      </c>
      <c r="DN172" s="150">
        <f t="shared" ca="1" si="426"/>
        <v>1</v>
      </c>
      <c r="DO172" s="147"/>
      <c r="DP172" s="151">
        <f t="shared" ca="1" si="427"/>
        <v>0</v>
      </c>
      <c r="DQ172" s="152">
        <f t="shared" ca="1" si="428"/>
        <v>0</v>
      </c>
      <c r="DR172" s="152">
        <f t="shared" ca="1" si="344"/>
        <v>0</v>
      </c>
      <c r="DS172" s="152" t="str">
        <f t="shared" ca="1" si="345"/>
        <v/>
      </c>
      <c r="DT172" s="152">
        <f t="shared" ca="1" si="346"/>
        <v>0</v>
      </c>
      <c r="DU172" s="152" t="str">
        <f t="shared" ca="1" si="347"/>
        <v/>
      </c>
      <c r="DV172" s="153"/>
      <c r="DW172" s="151">
        <f t="shared" ca="1" si="348"/>
        <v>0</v>
      </c>
      <c r="DX172" s="145">
        <f t="shared" ca="1" si="349"/>
        <v>0</v>
      </c>
      <c r="DY172" s="145">
        <f t="shared" ca="1" si="350"/>
        <v>0</v>
      </c>
      <c r="DZ172" s="145">
        <f t="shared" ca="1" si="351"/>
        <v>0</v>
      </c>
      <c r="EA172" s="145">
        <f t="shared" ca="1" si="352"/>
        <v>0</v>
      </c>
      <c r="EB172" s="145">
        <f t="shared" ca="1" si="353"/>
        <v>0</v>
      </c>
      <c r="EC172" s="145">
        <f t="shared" ca="1" si="354"/>
        <v>0</v>
      </c>
      <c r="ED172" s="145">
        <f t="shared" ca="1" si="355"/>
        <v>0</v>
      </c>
      <c r="EE172" s="145">
        <f t="shared" ca="1" si="356"/>
        <v>0</v>
      </c>
      <c r="EF172" s="145">
        <f t="shared" ca="1" si="357"/>
        <v>0</v>
      </c>
      <c r="EG172" s="145">
        <f t="shared" ca="1" si="358"/>
        <v>0</v>
      </c>
      <c r="EH172" s="145">
        <f t="shared" ca="1" si="359"/>
        <v>0</v>
      </c>
      <c r="EI172" s="152">
        <f t="shared" ca="1" si="429"/>
        <v>0</v>
      </c>
      <c r="EJ172" s="152">
        <f t="shared" ca="1" si="430"/>
        <v>0</v>
      </c>
      <c r="EK172" s="152">
        <f t="shared" ca="1" si="431"/>
        <v>0</v>
      </c>
      <c r="EL172" s="152">
        <f t="shared" ca="1" si="432"/>
        <v>0</v>
      </c>
      <c r="EM172" s="152">
        <f t="shared" ca="1" si="433"/>
        <v>0</v>
      </c>
      <c r="EN172" s="152">
        <f t="shared" ca="1" si="434"/>
        <v>0</v>
      </c>
      <c r="EO172" s="152">
        <f t="shared" ca="1" si="435"/>
        <v>0</v>
      </c>
      <c r="EP172" s="152">
        <f t="shared" ca="1" si="436"/>
        <v>0</v>
      </c>
      <c r="EQ172" s="152">
        <f t="shared" ca="1" si="437"/>
        <v>0</v>
      </c>
      <c r="ER172" s="152">
        <f t="shared" ca="1" si="438"/>
        <v>0</v>
      </c>
      <c r="ES172" s="152">
        <f t="shared" ca="1" si="439"/>
        <v>0</v>
      </c>
      <c r="ET172" s="152">
        <f t="shared" ca="1" si="440"/>
        <v>0</v>
      </c>
      <c r="EU172" s="154">
        <f t="shared" ca="1" si="360"/>
        <v>0</v>
      </c>
      <c r="EV172" s="152" t="str">
        <f t="shared" ca="1" si="361"/>
        <v/>
      </c>
      <c r="EW172" s="152" t="str">
        <f t="shared" ca="1" si="362"/>
        <v/>
      </c>
      <c r="EX172" s="152" t="str">
        <f t="shared" ca="1" si="363"/>
        <v/>
      </c>
      <c r="EY172" s="152" t="str">
        <f t="shared" ca="1" si="364"/>
        <v/>
      </c>
      <c r="EZ172" s="152" t="str">
        <f t="shared" ca="1" si="365"/>
        <v/>
      </c>
      <c r="FA172" s="152" t="str">
        <f t="shared" ca="1" si="366"/>
        <v/>
      </c>
      <c r="FB172" s="152" t="str">
        <f t="shared" ca="1" si="367"/>
        <v/>
      </c>
      <c r="FC172" s="152" t="str">
        <f t="shared" ca="1" si="368"/>
        <v/>
      </c>
      <c r="FD172" s="152" t="str">
        <f t="shared" ca="1" si="369"/>
        <v/>
      </c>
      <c r="FE172" s="152" t="str">
        <f t="shared" ca="1" si="370"/>
        <v/>
      </c>
      <c r="FF172" s="152" t="str">
        <f t="shared" ca="1" si="371"/>
        <v/>
      </c>
      <c r="FG172" s="152" t="str">
        <f t="shared" ca="1" si="372"/>
        <v/>
      </c>
      <c r="FH172" s="154">
        <f t="shared" ca="1" si="479"/>
        <v>0</v>
      </c>
      <c r="FI172" s="152">
        <f t="shared" ca="1" si="373"/>
        <v>0</v>
      </c>
      <c r="FJ172" s="153"/>
      <c r="FK172" s="152">
        <f t="shared" ca="1" si="441"/>
        <v>0</v>
      </c>
      <c r="FL172" s="152">
        <f t="shared" ca="1" si="442"/>
        <v>0</v>
      </c>
      <c r="FM172" s="152">
        <f t="shared" ca="1" si="443"/>
        <v>0</v>
      </c>
      <c r="FN172" s="152">
        <f t="shared" ca="1" si="444"/>
        <v>0</v>
      </c>
      <c r="FO172" s="153"/>
      <c r="FP172" s="158" t="str">
        <f t="shared" ca="1" si="445"/>
        <v/>
      </c>
      <c r="FQ172" s="243" t="str">
        <f t="shared" ca="1" si="446"/>
        <v/>
      </c>
      <c r="FR172" s="159" t="str">
        <f t="shared" ca="1" si="447"/>
        <v/>
      </c>
      <c r="FS172" s="160"/>
      <c r="FT172" s="161">
        <f t="shared" ca="1" si="448"/>
        <v>0</v>
      </c>
      <c r="FU172" s="162">
        <f t="shared" ca="1" si="449"/>
        <v>0</v>
      </c>
      <c r="FV172" s="162">
        <f t="shared" ca="1" si="450"/>
        <v>0</v>
      </c>
      <c r="FW172" s="162">
        <f t="shared" ca="1" si="451"/>
        <v>0</v>
      </c>
      <c r="FX172" s="162">
        <f t="shared" ca="1" si="452"/>
        <v>0</v>
      </c>
      <c r="FY172" s="162">
        <f t="shared" ca="1" si="453"/>
        <v>0</v>
      </c>
      <c r="FZ172" s="162">
        <f t="shared" ca="1" si="454"/>
        <v>0</v>
      </c>
      <c r="GA172" s="162">
        <f t="shared" ca="1" si="455"/>
        <v>0</v>
      </c>
      <c r="GB172" s="162">
        <f t="shared" ca="1" si="456"/>
        <v>0</v>
      </c>
      <c r="GC172" s="162">
        <f t="shared" ca="1" si="457"/>
        <v>0</v>
      </c>
      <c r="GD172" s="162">
        <f t="shared" ca="1" si="458"/>
        <v>0</v>
      </c>
      <c r="GE172" s="162">
        <f t="shared" ca="1" si="459"/>
        <v>0</v>
      </c>
      <c r="GF172" s="162">
        <f t="shared" ca="1" si="460"/>
        <v>0</v>
      </c>
      <c r="GG172" s="161">
        <f t="shared" ca="1" si="461"/>
        <v>0</v>
      </c>
      <c r="GH172" s="161">
        <f t="shared" ca="1" si="462"/>
        <v>0</v>
      </c>
      <c r="GI172" s="161">
        <f t="shared" ca="1" si="463"/>
        <v>0</v>
      </c>
      <c r="GJ172" s="161">
        <f t="shared" ca="1" si="464"/>
        <v>0</v>
      </c>
      <c r="GK172" s="161">
        <f t="shared" ca="1" si="465"/>
        <v>0</v>
      </c>
      <c r="GL172" s="157"/>
      <c r="GM172" s="163">
        <f t="shared" ca="1" si="374"/>
        <v>0</v>
      </c>
      <c r="GN172" s="163">
        <f t="shared" ca="1" si="375"/>
        <v>0</v>
      </c>
      <c r="GO172" s="163">
        <f t="shared" ca="1" si="376"/>
        <v>0</v>
      </c>
      <c r="GP172" s="163">
        <f t="shared" ca="1" si="377"/>
        <v>0</v>
      </c>
      <c r="GQ172" s="163">
        <f t="shared" ca="1" si="378"/>
        <v>0</v>
      </c>
      <c r="GR172" s="163">
        <f t="shared" ca="1" si="379"/>
        <v>0</v>
      </c>
      <c r="GS172" s="163">
        <f t="shared" ca="1" si="380"/>
        <v>0</v>
      </c>
      <c r="GT172" s="163">
        <f t="shared" ca="1" si="381"/>
        <v>0</v>
      </c>
      <c r="GU172" s="163">
        <f t="shared" ca="1" si="382"/>
        <v>0</v>
      </c>
      <c r="GV172" s="163">
        <f t="shared" ca="1" si="383"/>
        <v>0</v>
      </c>
      <c r="GW172" s="163">
        <f t="shared" ca="1" si="384"/>
        <v>0</v>
      </c>
      <c r="GX172" s="164">
        <f t="shared" ca="1" si="385"/>
        <v>0</v>
      </c>
      <c r="GY172" s="165">
        <f t="shared" ca="1" si="466"/>
        <v>0</v>
      </c>
      <c r="GZ172" s="165">
        <f t="shared" ca="1" si="467"/>
        <v>0</v>
      </c>
      <c r="HA172" s="166">
        <f t="shared" ca="1" si="468"/>
        <v>0</v>
      </c>
      <c r="HB172" s="245">
        <f t="shared" ca="1" si="469"/>
        <v>1</v>
      </c>
      <c r="HC172" s="166">
        <f t="shared" ca="1" si="470"/>
        <v>0</v>
      </c>
      <c r="HD172" s="167">
        <f t="shared" ca="1" si="386"/>
        <v>0</v>
      </c>
      <c r="HE172" s="168">
        <f t="shared" ca="1" si="387"/>
        <v>0</v>
      </c>
      <c r="HF172" s="169">
        <f t="shared" ca="1" si="388"/>
        <v>0</v>
      </c>
      <c r="HG172" s="170" t="str">
        <f t="shared" ca="1" si="471"/>
        <v/>
      </c>
      <c r="HH172" s="171">
        <f t="shared" ca="1" si="472"/>
        <v>0</v>
      </c>
      <c r="HI172" s="246" t="str">
        <f t="shared" ca="1" si="473"/>
        <v/>
      </c>
      <c r="HJ172" s="221">
        <f t="shared" ca="1" si="474"/>
        <v>0</v>
      </c>
      <c r="HK172" s="249">
        <f t="shared" ca="1" si="475"/>
        <v>1</v>
      </c>
      <c r="HL172" s="197">
        <f t="shared" ca="1" si="476"/>
        <v>0</v>
      </c>
      <c r="HN172" s="162" t="str">
        <f t="shared" ca="1" si="389"/>
        <v/>
      </c>
      <c r="HO172" s="161" t="str">
        <f t="shared" ca="1" si="389"/>
        <v/>
      </c>
      <c r="HP172" s="161" t="str">
        <f t="shared" ca="1" si="389"/>
        <v/>
      </c>
      <c r="HQ172" s="161" t="str">
        <f t="shared" ca="1" si="389"/>
        <v/>
      </c>
      <c r="HR172" s="161" t="str">
        <f t="shared" ca="1" si="389"/>
        <v/>
      </c>
      <c r="HS172" s="161" t="str">
        <f t="shared" ca="1" si="389"/>
        <v/>
      </c>
      <c r="HT172" s="161" t="str">
        <f t="shared" ca="1" si="390"/>
        <v/>
      </c>
      <c r="HU172" s="161" t="str">
        <f t="shared" ca="1" si="390"/>
        <v/>
      </c>
      <c r="HV172" s="161" t="str">
        <f t="shared" ca="1" si="390"/>
        <v/>
      </c>
      <c r="HW172" s="161" t="str">
        <f t="shared" ca="1" si="390"/>
        <v/>
      </c>
      <c r="HX172" s="161" t="str">
        <f t="shared" ca="1" si="390"/>
        <v/>
      </c>
      <c r="HY172" s="161" t="str">
        <f t="shared" ca="1" si="390"/>
        <v/>
      </c>
      <c r="HZ172" s="161">
        <f t="shared" ca="1" si="477"/>
        <v>0</v>
      </c>
      <c r="IA172" s="244">
        <f t="shared" ca="1" si="478"/>
        <v>0</v>
      </c>
    </row>
    <row r="173" spans="2:235">
      <c r="B173" s="129">
        <v>159</v>
      </c>
      <c r="C173" s="287"/>
      <c r="D173" s="288"/>
      <c r="E173" s="293"/>
      <c r="F173" s="294"/>
      <c r="G173" s="18"/>
      <c r="H173" s="3"/>
      <c r="I173" s="3"/>
      <c r="J173" s="4"/>
      <c r="K173" s="287"/>
      <c r="L173" s="288"/>
      <c r="M173" s="208"/>
      <c r="N173" s="19"/>
      <c r="O173" s="11"/>
      <c r="P173" s="19"/>
      <c r="Q173" s="11"/>
      <c r="R173" s="3"/>
      <c r="S173" s="5"/>
      <c r="T173" s="6"/>
      <c r="U173" s="1"/>
      <c r="V173" s="8"/>
      <c r="W173" s="2"/>
      <c r="X173" s="8"/>
      <c r="Y173" s="9"/>
      <c r="Z173" s="10"/>
      <c r="AA173" s="9"/>
      <c r="AB173" s="10"/>
      <c r="AC173" s="9"/>
      <c r="AD173" s="10"/>
      <c r="AE173" s="9"/>
      <c r="AF173" s="10"/>
      <c r="AG173" s="9"/>
      <c r="AH173" s="10"/>
      <c r="AI173" s="9"/>
      <c r="AJ173" s="15"/>
      <c r="AK173" s="16"/>
      <c r="AL173" s="15"/>
      <c r="AM173" s="16"/>
      <c r="AN173" s="15"/>
      <c r="AO173" s="16"/>
      <c r="AP173" s="15"/>
      <c r="AQ173" s="16"/>
      <c r="AR173" s="15"/>
      <c r="AS173" s="16"/>
      <c r="AT173" s="15"/>
      <c r="AU173" s="16"/>
      <c r="AV173" s="216"/>
      <c r="AW173" s="210"/>
      <c r="AX173" s="12"/>
      <c r="AY173" s="19"/>
      <c r="AZ173" s="226"/>
      <c r="BA173" s="211"/>
      <c r="BB173" s="214" t="str">
        <f t="shared" ca="1" si="341"/>
        <v/>
      </c>
      <c r="BC173" s="209"/>
      <c r="BD173" s="209"/>
      <c r="BE173" s="130">
        <f t="shared" ca="1" si="391"/>
        <v>0</v>
      </c>
      <c r="BF173" s="131"/>
      <c r="BG173" s="132" t="str">
        <f t="shared" ca="1" si="392"/>
        <v>○</v>
      </c>
      <c r="BH173" s="132" t="str">
        <f t="shared" ca="1" si="393"/>
        <v/>
      </c>
      <c r="BI173" s="132"/>
      <c r="BJ173" s="132" t="str">
        <f t="shared" ca="1" si="394"/>
        <v/>
      </c>
      <c r="BK173" s="132" t="str">
        <f t="shared" ca="1" si="395"/>
        <v>○</v>
      </c>
      <c r="BL173" s="132"/>
      <c r="BM173" s="132"/>
      <c r="BN173" s="132" t="str">
        <f t="shared" ca="1" si="396"/>
        <v/>
      </c>
      <c r="BO173" s="132" t="str">
        <f t="shared" ca="1" si="397"/>
        <v>○</v>
      </c>
      <c r="BP173" s="132" t="str">
        <f t="shared" ca="1" si="398"/>
        <v/>
      </c>
      <c r="BQ173" s="132"/>
      <c r="BR173" s="172"/>
      <c r="BS173" s="174"/>
      <c r="BT173" s="174"/>
      <c r="BU173" s="174"/>
      <c r="BV173" s="174"/>
      <c r="BW173" s="174"/>
      <c r="BX173" s="174"/>
      <c r="BY173" s="174"/>
      <c r="BZ173" s="174"/>
      <c r="CA173" s="174"/>
      <c r="CB173" s="174"/>
      <c r="CC173" s="174"/>
      <c r="CD173" s="174"/>
      <c r="CE173" s="175"/>
      <c r="CF173" s="26">
        <v>172</v>
      </c>
      <c r="CG173" s="136">
        <f t="shared" ca="1" si="399"/>
        <v>159</v>
      </c>
      <c r="CH173" s="289">
        <f t="shared" ca="1" si="400"/>
        <v>0</v>
      </c>
      <c r="CI173" s="290"/>
      <c r="CJ173" s="291">
        <f t="shared" ca="1" si="401"/>
        <v>0</v>
      </c>
      <c r="CK173" s="292"/>
      <c r="CL173" s="137">
        <f t="shared" ca="1" si="402"/>
        <v>0</v>
      </c>
      <c r="CM173" s="136">
        <f t="shared" ca="1" si="403"/>
        <v>0</v>
      </c>
      <c r="CN173" s="138">
        <f t="shared" ca="1" si="404"/>
        <v>0</v>
      </c>
      <c r="CO173" s="139">
        <f t="shared" ca="1" si="405"/>
        <v>0</v>
      </c>
      <c r="CP173" s="289">
        <f t="shared" ca="1" si="406"/>
        <v>0</v>
      </c>
      <c r="CQ173" s="290"/>
      <c r="CR173" s="241">
        <f t="shared" ca="1" si="407"/>
        <v>1</v>
      </c>
      <c r="CS173" s="140">
        <f t="shared" ca="1" si="408"/>
        <v>0</v>
      </c>
      <c r="CT173" s="256">
        <f t="shared" ca="1" si="342"/>
        <v>12</v>
      </c>
      <c r="CU173" s="141">
        <f t="shared" ca="1" si="409"/>
        <v>0</v>
      </c>
      <c r="CV173" s="142">
        <f t="shared" ca="1" si="410"/>
        <v>0</v>
      </c>
      <c r="CW173" s="143">
        <f t="shared" ca="1" si="411"/>
        <v>0</v>
      </c>
      <c r="CX173" s="143">
        <f t="shared" ca="1" si="343"/>
        <v>0</v>
      </c>
      <c r="CY173" s="257">
        <f t="shared" ca="1" si="412"/>
        <v>0</v>
      </c>
      <c r="CZ173" s="136">
        <f t="shared" ca="1" si="413"/>
        <v>0</v>
      </c>
      <c r="DA173" s="144">
        <f t="shared" ca="1" si="414"/>
        <v>0</v>
      </c>
      <c r="DB173" s="143">
        <f t="shared" ca="1" si="415"/>
        <v>0</v>
      </c>
      <c r="DC173" s="143">
        <f t="shared" ca="1" si="416"/>
        <v>0</v>
      </c>
      <c r="DD173" s="136">
        <f t="shared" ca="1" si="417"/>
        <v>0</v>
      </c>
      <c r="DE173" s="242">
        <f t="shared" ca="1" si="418"/>
        <v>0</v>
      </c>
      <c r="DF173" s="136">
        <f t="shared" ca="1" si="419"/>
        <v>0</v>
      </c>
      <c r="DG173" s="145">
        <f t="shared" ca="1" si="420"/>
        <v>0</v>
      </c>
      <c r="DH173" s="146">
        <f t="shared" ca="1" si="421"/>
        <v>0</v>
      </c>
      <c r="DI173" s="242">
        <f t="shared" ca="1" si="422"/>
        <v>0</v>
      </c>
      <c r="DJ173" s="147"/>
      <c r="DK173" s="148">
        <f t="shared" ca="1" si="423"/>
        <v>0</v>
      </c>
      <c r="DL173" s="148">
        <f t="shared" ca="1" si="424"/>
        <v>0</v>
      </c>
      <c r="DM173" s="149">
        <f t="shared" ca="1" si="425"/>
        <v>0</v>
      </c>
      <c r="DN173" s="150">
        <f t="shared" ca="1" si="426"/>
        <v>1</v>
      </c>
      <c r="DO173" s="147"/>
      <c r="DP173" s="151">
        <f t="shared" ca="1" si="427"/>
        <v>0</v>
      </c>
      <c r="DQ173" s="152">
        <f t="shared" ca="1" si="428"/>
        <v>0</v>
      </c>
      <c r="DR173" s="152">
        <f t="shared" ca="1" si="344"/>
        <v>0</v>
      </c>
      <c r="DS173" s="152" t="str">
        <f t="shared" ca="1" si="345"/>
        <v/>
      </c>
      <c r="DT173" s="152">
        <f t="shared" ca="1" si="346"/>
        <v>0</v>
      </c>
      <c r="DU173" s="152" t="str">
        <f t="shared" ca="1" si="347"/>
        <v/>
      </c>
      <c r="DV173" s="153"/>
      <c r="DW173" s="151">
        <f t="shared" ca="1" si="348"/>
        <v>0</v>
      </c>
      <c r="DX173" s="145">
        <f t="shared" ca="1" si="349"/>
        <v>0</v>
      </c>
      <c r="DY173" s="145">
        <f t="shared" ca="1" si="350"/>
        <v>0</v>
      </c>
      <c r="DZ173" s="145">
        <f t="shared" ca="1" si="351"/>
        <v>0</v>
      </c>
      <c r="EA173" s="145">
        <f t="shared" ca="1" si="352"/>
        <v>0</v>
      </c>
      <c r="EB173" s="145">
        <f t="shared" ca="1" si="353"/>
        <v>0</v>
      </c>
      <c r="EC173" s="145">
        <f t="shared" ca="1" si="354"/>
        <v>0</v>
      </c>
      <c r="ED173" s="145">
        <f t="shared" ca="1" si="355"/>
        <v>0</v>
      </c>
      <c r="EE173" s="145">
        <f t="shared" ca="1" si="356"/>
        <v>0</v>
      </c>
      <c r="EF173" s="145">
        <f t="shared" ca="1" si="357"/>
        <v>0</v>
      </c>
      <c r="EG173" s="145">
        <f t="shared" ca="1" si="358"/>
        <v>0</v>
      </c>
      <c r="EH173" s="145">
        <f t="shared" ca="1" si="359"/>
        <v>0</v>
      </c>
      <c r="EI173" s="152">
        <f t="shared" ca="1" si="429"/>
        <v>0</v>
      </c>
      <c r="EJ173" s="152">
        <f t="shared" ca="1" si="430"/>
        <v>0</v>
      </c>
      <c r="EK173" s="152">
        <f t="shared" ca="1" si="431"/>
        <v>0</v>
      </c>
      <c r="EL173" s="152">
        <f t="shared" ca="1" si="432"/>
        <v>0</v>
      </c>
      <c r="EM173" s="152">
        <f t="shared" ca="1" si="433"/>
        <v>0</v>
      </c>
      <c r="EN173" s="152">
        <f t="shared" ca="1" si="434"/>
        <v>0</v>
      </c>
      <c r="EO173" s="152">
        <f t="shared" ca="1" si="435"/>
        <v>0</v>
      </c>
      <c r="EP173" s="152">
        <f t="shared" ca="1" si="436"/>
        <v>0</v>
      </c>
      <c r="EQ173" s="152">
        <f t="shared" ca="1" si="437"/>
        <v>0</v>
      </c>
      <c r="ER173" s="152">
        <f t="shared" ca="1" si="438"/>
        <v>0</v>
      </c>
      <c r="ES173" s="152">
        <f t="shared" ca="1" si="439"/>
        <v>0</v>
      </c>
      <c r="ET173" s="152">
        <f t="shared" ca="1" si="440"/>
        <v>0</v>
      </c>
      <c r="EU173" s="154">
        <f t="shared" ca="1" si="360"/>
        <v>0</v>
      </c>
      <c r="EV173" s="152" t="str">
        <f t="shared" ca="1" si="361"/>
        <v/>
      </c>
      <c r="EW173" s="152" t="str">
        <f t="shared" ca="1" si="362"/>
        <v/>
      </c>
      <c r="EX173" s="152" t="str">
        <f t="shared" ca="1" si="363"/>
        <v/>
      </c>
      <c r="EY173" s="152" t="str">
        <f t="shared" ca="1" si="364"/>
        <v/>
      </c>
      <c r="EZ173" s="152" t="str">
        <f t="shared" ca="1" si="365"/>
        <v/>
      </c>
      <c r="FA173" s="152" t="str">
        <f t="shared" ca="1" si="366"/>
        <v/>
      </c>
      <c r="FB173" s="152" t="str">
        <f t="shared" ca="1" si="367"/>
        <v/>
      </c>
      <c r="FC173" s="152" t="str">
        <f t="shared" ca="1" si="368"/>
        <v/>
      </c>
      <c r="FD173" s="152" t="str">
        <f t="shared" ca="1" si="369"/>
        <v/>
      </c>
      <c r="FE173" s="152" t="str">
        <f t="shared" ca="1" si="370"/>
        <v/>
      </c>
      <c r="FF173" s="152" t="str">
        <f t="shared" ca="1" si="371"/>
        <v/>
      </c>
      <c r="FG173" s="152" t="str">
        <f t="shared" ca="1" si="372"/>
        <v/>
      </c>
      <c r="FH173" s="154">
        <f t="shared" ca="1" si="479"/>
        <v>0</v>
      </c>
      <c r="FI173" s="152">
        <f t="shared" ca="1" si="373"/>
        <v>0</v>
      </c>
      <c r="FJ173" s="153"/>
      <c r="FK173" s="152">
        <f t="shared" ca="1" si="441"/>
        <v>0</v>
      </c>
      <c r="FL173" s="152">
        <f t="shared" ca="1" si="442"/>
        <v>0</v>
      </c>
      <c r="FM173" s="152">
        <f t="shared" ca="1" si="443"/>
        <v>0</v>
      </c>
      <c r="FN173" s="152">
        <f t="shared" ca="1" si="444"/>
        <v>0</v>
      </c>
      <c r="FO173" s="153"/>
      <c r="FP173" s="158" t="str">
        <f t="shared" ca="1" si="445"/>
        <v/>
      </c>
      <c r="FQ173" s="243" t="str">
        <f t="shared" ca="1" si="446"/>
        <v/>
      </c>
      <c r="FR173" s="159" t="str">
        <f t="shared" ca="1" si="447"/>
        <v/>
      </c>
      <c r="FS173" s="160"/>
      <c r="FT173" s="161">
        <f t="shared" ca="1" si="448"/>
        <v>0</v>
      </c>
      <c r="FU173" s="162">
        <f t="shared" ca="1" si="449"/>
        <v>0</v>
      </c>
      <c r="FV173" s="162">
        <f t="shared" ca="1" si="450"/>
        <v>0</v>
      </c>
      <c r="FW173" s="162">
        <f t="shared" ca="1" si="451"/>
        <v>0</v>
      </c>
      <c r="FX173" s="162">
        <f t="shared" ca="1" si="452"/>
        <v>0</v>
      </c>
      <c r="FY173" s="162">
        <f t="shared" ca="1" si="453"/>
        <v>0</v>
      </c>
      <c r="FZ173" s="162">
        <f t="shared" ca="1" si="454"/>
        <v>0</v>
      </c>
      <c r="GA173" s="162">
        <f t="shared" ca="1" si="455"/>
        <v>0</v>
      </c>
      <c r="GB173" s="162">
        <f t="shared" ca="1" si="456"/>
        <v>0</v>
      </c>
      <c r="GC173" s="162">
        <f t="shared" ca="1" si="457"/>
        <v>0</v>
      </c>
      <c r="GD173" s="162">
        <f t="shared" ca="1" si="458"/>
        <v>0</v>
      </c>
      <c r="GE173" s="162">
        <f t="shared" ca="1" si="459"/>
        <v>0</v>
      </c>
      <c r="GF173" s="162">
        <f t="shared" ca="1" si="460"/>
        <v>0</v>
      </c>
      <c r="GG173" s="161">
        <f t="shared" ca="1" si="461"/>
        <v>0</v>
      </c>
      <c r="GH173" s="161">
        <f t="shared" ca="1" si="462"/>
        <v>0</v>
      </c>
      <c r="GI173" s="161">
        <f t="shared" ca="1" si="463"/>
        <v>0</v>
      </c>
      <c r="GJ173" s="161">
        <f t="shared" ca="1" si="464"/>
        <v>0</v>
      </c>
      <c r="GK173" s="161">
        <f t="shared" ca="1" si="465"/>
        <v>0</v>
      </c>
      <c r="GL173" s="157"/>
      <c r="GM173" s="163">
        <f t="shared" ca="1" si="374"/>
        <v>0</v>
      </c>
      <c r="GN173" s="163">
        <f t="shared" ca="1" si="375"/>
        <v>0</v>
      </c>
      <c r="GO173" s="163">
        <f t="shared" ca="1" si="376"/>
        <v>0</v>
      </c>
      <c r="GP173" s="163">
        <f t="shared" ca="1" si="377"/>
        <v>0</v>
      </c>
      <c r="GQ173" s="163">
        <f t="shared" ca="1" si="378"/>
        <v>0</v>
      </c>
      <c r="GR173" s="163">
        <f t="shared" ca="1" si="379"/>
        <v>0</v>
      </c>
      <c r="GS173" s="163">
        <f t="shared" ca="1" si="380"/>
        <v>0</v>
      </c>
      <c r="GT173" s="163">
        <f t="shared" ca="1" si="381"/>
        <v>0</v>
      </c>
      <c r="GU173" s="163">
        <f t="shared" ca="1" si="382"/>
        <v>0</v>
      </c>
      <c r="GV173" s="163">
        <f t="shared" ca="1" si="383"/>
        <v>0</v>
      </c>
      <c r="GW173" s="163">
        <f t="shared" ca="1" si="384"/>
        <v>0</v>
      </c>
      <c r="GX173" s="164">
        <f t="shared" ca="1" si="385"/>
        <v>0</v>
      </c>
      <c r="GY173" s="165">
        <f t="shared" ca="1" si="466"/>
        <v>0</v>
      </c>
      <c r="GZ173" s="165">
        <f t="shared" ca="1" si="467"/>
        <v>0</v>
      </c>
      <c r="HA173" s="166">
        <f t="shared" ca="1" si="468"/>
        <v>0</v>
      </c>
      <c r="HB173" s="245">
        <f t="shared" ca="1" si="469"/>
        <v>1</v>
      </c>
      <c r="HC173" s="166">
        <f t="shared" ca="1" si="470"/>
        <v>0</v>
      </c>
      <c r="HD173" s="167">
        <f t="shared" ca="1" si="386"/>
        <v>0</v>
      </c>
      <c r="HE173" s="168">
        <f t="shared" ca="1" si="387"/>
        <v>0</v>
      </c>
      <c r="HF173" s="169">
        <f t="shared" ca="1" si="388"/>
        <v>0</v>
      </c>
      <c r="HG173" s="170" t="str">
        <f t="shared" ca="1" si="471"/>
        <v/>
      </c>
      <c r="HH173" s="171">
        <f t="shared" ca="1" si="472"/>
        <v>0</v>
      </c>
      <c r="HI173" s="246" t="str">
        <f t="shared" ca="1" si="473"/>
        <v/>
      </c>
      <c r="HJ173" s="221">
        <f t="shared" ca="1" si="474"/>
        <v>0</v>
      </c>
      <c r="HK173" s="249">
        <f t="shared" ca="1" si="475"/>
        <v>1</v>
      </c>
      <c r="HL173" s="197">
        <f t="shared" ca="1" si="476"/>
        <v>0</v>
      </c>
      <c r="HN173" s="162" t="str">
        <f t="shared" ca="1" si="389"/>
        <v/>
      </c>
      <c r="HO173" s="161" t="str">
        <f t="shared" ca="1" si="389"/>
        <v/>
      </c>
      <c r="HP173" s="161" t="str">
        <f t="shared" ca="1" si="389"/>
        <v/>
      </c>
      <c r="HQ173" s="161" t="str">
        <f t="shared" ca="1" si="389"/>
        <v/>
      </c>
      <c r="HR173" s="161" t="str">
        <f t="shared" ca="1" si="389"/>
        <v/>
      </c>
      <c r="HS173" s="161" t="str">
        <f t="shared" ca="1" si="389"/>
        <v/>
      </c>
      <c r="HT173" s="161" t="str">
        <f t="shared" ca="1" si="390"/>
        <v/>
      </c>
      <c r="HU173" s="161" t="str">
        <f t="shared" ca="1" si="390"/>
        <v/>
      </c>
      <c r="HV173" s="161" t="str">
        <f t="shared" ca="1" si="390"/>
        <v/>
      </c>
      <c r="HW173" s="161" t="str">
        <f t="shared" ca="1" si="390"/>
        <v/>
      </c>
      <c r="HX173" s="161" t="str">
        <f t="shared" ca="1" si="390"/>
        <v/>
      </c>
      <c r="HY173" s="161" t="str">
        <f t="shared" ca="1" si="390"/>
        <v/>
      </c>
      <c r="HZ173" s="161">
        <f t="shared" ca="1" si="477"/>
        <v>0</v>
      </c>
      <c r="IA173" s="244">
        <f t="shared" ca="1" si="478"/>
        <v>0</v>
      </c>
    </row>
    <row r="174" spans="2:235">
      <c r="B174" s="36">
        <v>160</v>
      </c>
      <c r="C174" s="287"/>
      <c r="D174" s="288"/>
      <c r="E174" s="287"/>
      <c r="F174" s="288"/>
      <c r="G174" s="218"/>
      <c r="H174" s="188"/>
      <c r="I174" s="188"/>
      <c r="J174" s="189"/>
      <c r="K174" s="287"/>
      <c r="L174" s="288"/>
      <c r="M174" s="219"/>
      <c r="N174" s="220"/>
      <c r="O174" s="190"/>
      <c r="P174" s="220"/>
      <c r="Q174" s="190"/>
      <c r="R174" s="188"/>
      <c r="S174" s="191"/>
      <c r="T174" s="192"/>
      <c r="U174" s="1"/>
      <c r="V174" s="8"/>
      <c r="W174" s="2"/>
      <c r="X174" s="8"/>
      <c r="Y174" s="193"/>
      <c r="Z174" s="194"/>
      <c r="AA174" s="193"/>
      <c r="AB174" s="194"/>
      <c r="AC174" s="193"/>
      <c r="AD174" s="194"/>
      <c r="AE174" s="193"/>
      <c r="AF174" s="194"/>
      <c r="AG174" s="193"/>
      <c r="AH174" s="194"/>
      <c r="AI174" s="193"/>
      <c r="AJ174" s="195"/>
      <c r="AK174" s="196"/>
      <c r="AL174" s="195"/>
      <c r="AM174" s="196"/>
      <c r="AN174" s="195"/>
      <c r="AO174" s="196"/>
      <c r="AP174" s="195"/>
      <c r="AQ174" s="196"/>
      <c r="AR174" s="195"/>
      <c r="AS174" s="196"/>
      <c r="AT174" s="195"/>
      <c r="AU174" s="196"/>
      <c r="AV174" s="217"/>
      <c r="AW174" s="210"/>
      <c r="AX174" s="12"/>
      <c r="AY174" s="220"/>
      <c r="AZ174" s="227"/>
      <c r="BA174" s="212"/>
      <c r="BB174" s="215" t="str">
        <f t="shared" ca="1" si="341"/>
        <v/>
      </c>
      <c r="BC174" s="209"/>
      <c r="BD174" s="209"/>
      <c r="BE174" s="184">
        <f t="shared" ca="1" si="391"/>
        <v>0</v>
      </c>
      <c r="BF174" s="131"/>
      <c r="BG174" s="132" t="str">
        <f t="shared" ca="1" si="392"/>
        <v>○</v>
      </c>
      <c r="BH174" s="132" t="str">
        <f t="shared" ca="1" si="393"/>
        <v/>
      </c>
      <c r="BI174" s="132"/>
      <c r="BJ174" s="132" t="str">
        <f t="shared" ca="1" si="394"/>
        <v/>
      </c>
      <c r="BK174" s="132" t="str">
        <f t="shared" ca="1" si="395"/>
        <v>○</v>
      </c>
      <c r="BL174" s="132"/>
      <c r="BM174" s="132"/>
      <c r="BN174" s="132" t="str">
        <f t="shared" ca="1" si="396"/>
        <v/>
      </c>
      <c r="BO174" s="132" t="str">
        <f t="shared" ca="1" si="397"/>
        <v>○</v>
      </c>
      <c r="BP174" s="132" t="str">
        <f t="shared" ca="1" si="398"/>
        <v/>
      </c>
      <c r="BQ174" s="132"/>
      <c r="BR174" s="185"/>
      <c r="BS174" s="186"/>
      <c r="BT174" s="186"/>
      <c r="BU174" s="186"/>
      <c r="BV174" s="186"/>
      <c r="BW174" s="186"/>
      <c r="BX174" s="186"/>
      <c r="BY174" s="186"/>
      <c r="BZ174" s="186"/>
      <c r="CA174" s="186"/>
      <c r="CB174" s="186"/>
      <c r="CC174" s="186"/>
      <c r="CD174" s="186"/>
      <c r="CE174" s="187"/>
      <c r="CF174" s="26">
        <v>173</v>
      </c>
      <c r="CG174" s="136">
        <f t="shared" ca="1" si="399"/>
        <v>160</v>
      </c>
      <c r="CH174" s="289">
        <f t="shared" ca="1" si="400"/>
        <v>0</v>
      </c>
      <c r="CI174" s="290"/>
      <c r="CJ174" s="291">
        <f t="shared" ca="1" si="401"/>
        <v>0</v>
      </c>
      <c r="CK174" s="292"/>
      <c r="CL174" s="137">
        <f t="shared" ca="1" si="402"/>
        <v>0</v>
      </c>
      <c r="CM174" s="136">
        <f t="shared" ca="1" si="403"/>
        <v>0</v>
      </c>
      <c r="CN174" s="138">
        <f t="shared" ca="1" si="404"/>
        <v>0</v>
      </c>
      <c r="CO174" s="139">
        <f t="shared" ca="1" si="405"/>
        <v>0</v>
      </c>
      <c r="CP174" s="289">
        <f t="shared" ca="1" si="406"/>
        <v>0</v>
      </c>
      <c r="CQ174" s="290"/>
      <c r="CR174" s="241">
        <f t="shared" ca="1" si="407"/>
        <v>1</v>
      </c>
      <c r="CS174" s="140">
        <f t="shared" ca="1" si="408"/>
        <v>0</v>
      </c>
      <c r="CT174" s="256">
        <f t="shared" ca="1" si="342"/>
        <v>12</v>
      </c>
      <c r="CU174" s="141">
        <f t="shared" ca="1" si="409"/>
        <v>0</v>
      </c>
      <c r="CV174" s="142">
        <f t="shared" ca="1" si="410"/>
        <v>0</v>
      </c>
      <c r="CW174" s="143">
        <f t="shared" ca="1" si="411"/>
        <v>0</v>
      </c>
      <c r="CX174" s="143">
        <f t="shared" ca="1" si="343"/>
        <v>0</v>
      </c>
      <c r="CY174" s="257">
        <f t="shared" ca="1" si="412"/>
        <v>0</v>
      </c>
      <c r="CZ174" s="136">
        <f t="shared" ca="1" si="413"/>
        <v>0</v>
      </c>
      <c r="DA174" s="144">
        <f t="shared" ca="1" si="414"/>
        <v>0</v>
      </c>
      <c r="DB174" s="143">
        <f t="shared" ca="1" si="415"/>
        <v>0</v>
      </c>
      <c r="DC174" s="143">
        <f t="shared" ca="1" si="416"/>
        <v>0</v>
      </c>
      <c r="DD174" s="136">
        <f t="shared" ca="1" si="417"/>
        <v>0</v>
      </c>
      <c r="DE174" s="242">
        <f t="shared" ca="1" si="418"/>
        <v>0</v>
      </c>
      <c r="DF174" s="136">
        <f t="shared" ca="1" si="419"/>
        <v>0</v>
      </c>
      <c r="DG174" s="145">
        <f t="shared" ca="1" si="420"/>
        <v>0</v>
      </c>
      <c r="DH174" s="146">
        <f t="shared" ca="1" si="421"/>
        <v>0</v>
      </c>
      <c r="DI174" s="242">
        <f t="shared" ca="1" si="422"/>
        <v>0</v>
      </c>
      <c r="DJ174" s="147"/>
      <c r="DK174" s="148">
        <f t="shared" ca="1" si="423"/>
        <v>0</v>
      </c>
      <c r="DL174" s="148">
        <f t="shared" ca="1" si="424"/>
        <v>0</v>
      </c>
      <c r="DM174" s="149">
        <f t="shared" ca="1" si="425"/>
        <v>0</v>
      </c>
      <c r="DN174" s="150">
        <f t="shared" ca="1" si="426"/>
        <v>1</v>
      </c>
      <c r="DO174" s="147"/>
      <c r="DP174" s="151">
        <f t="shared" ca="1" si="427"/>
        <v>0</v>
      </c>
      <c r="DQ174" s="152">
        <f ca="1">IF(DP174=(3/3),"3/3",IF(DP174=(2/3),"2/3",IF(DP174=(1/3),"1/3",IF(DP174=(1/4),"1/4",DP174))))</f>
        <v>0</v>
      </c>
      <c r="DR174" s="152">
        <f t="shared" ca="1" si="344"/>
        <v>0</v>
      </c>
      <c r="DS174" s="152" t="str">
        <f t="shared" ca="1" si="345"/>
        <v/>
      </c>
      <c r="DT174" s="152">
        <f t="shared" ca="1" si="346"/>
        <v>0</v>
      </c>
      <c r="DU174" s="152" t="str">
        <f t="shared" ca="1" si="347"/>
        <v/>
      </c>
      <c r="DV174" s="153"/>
      <c r="DW174" s="151">
        <f t="shared" ca="1" si="348"/>
        <v>0</v>
      </c>
      <c r="DX174" s="145">
        <f t="shared" ca="1" si="349"/>
        <v>0</v>
      </c>
      <c r="DY174" s="145">
        <f t="shared" ca="1" si="350"/>
        <v>0</v>
      </c>
      <c r="DZ174" s="145">
        <f t="shared" ca="1" si="351"/>
        <v>0</v>
      </c>
      <c r="EA174" s="145">
        <f t="shared" ca="1" si="352"/>
        <v>0</v>
      </c>
      <c r="EB174" s="145">
        <f t="shared" ca="1" si="353"/>
        <v>0</v>
      </c>
      <c r="EC174" s="145">
        <f t="shared" ca="1" si="354"/>
        <v>0</v>
      </c>
      <c r="ED174" s="145">
        <f t="shared" ca="1" si="355"/>
        <v>0</v>
      </c>
      <c r="EE174" s="145">
        <f t="shared" ca="1" si="356"/>
        <v>0</v>
      </c>
      <c r="EF174" s="145">
        <f t="shared" ca="1" si="357"/>
        <v>0</v>
      </c>
      <c r="EG174" s="145">
        <f t="shared" ca="1" si="358"/>
        <v>0</v>
      </c>
      <c r="EH174" s="145">
        <f t="shared" ca="1" si="359"/>
        <v>0</v>
      </c>
      <c r="EI174" s="152">
        <f t="shared" ca="1" si="429"/>
        <v>0</v>
      </c>
      <c r="EJ174" s="152">
        <f t="shared" ca="1" si="430"/>
        <v>0</v>
      </c>
      <c r="EK174" s="152">
        <f t="shared" ca="1" si="431"/>
        <v>0</v>
      </c>
      <c r="EL174" s="152">
        <f t="shared" ca="1" si="432"/>
        <v>0</v>
      </c>
      <c r="EM174" s="152">
        <f t="shared" ca="1" si="433"/>
        <v>0</v>
      </c>
      <c r="EN174" s="152">
        <f t="shared" ca="1" si="434"/>
        <v>0</v>
      </c>
      <c r="EO174" s="152">
        <f t="shared" ca="1" si="435"/>
        <v>0</v>
      </c>
      <c r="EP174" s="152">
        <f t="shared" ca="1" si="436"/>
        <v>0</v>
      </c>
      <c r="EQ174" s="152">
        <f t="shared" ca="1" si="437"/>
        <v>0</v>
      </c>
      <c r="ER174" s="152">
        <f t="shared" ca="1" si="438"/>
        <v>0</v>
      </c>
      <c r="ES174" s="152">
        <f t="shared" ca="1" si="439"/>
        <v>0</v>
      </c>
      <c r="ET174" s="152">
        <f t="shared" ca="1" si="440"/>
        <v>0</v>
      </c>
      <c r="EU174" s="154">
        <f t="shared" ca="1" si="360"/>
        <v>0</v>
      </c>
      <c r="EV174" s="152" t="str">
        <f t="shared" ca="1" si="361"/>
        <v/>
      </c>
      <c r="EW174" s="152" t="str">
        <f t="shared" ca="1" si="362"/>
        <v/>
      </c>
      <c r="EX174" s="152" t="str">
        <f t="shared" ca="1" si="363"/>
        <v/>
      </c>
      <c r="EY174" s="152" t="str">
        <f t="shared" ca="1" si="364"/>
        <v/>
      </c>
      <c r="EZ174" s="152" t="str">
        <f t="shared" ca="1" si="365"/>
        <v/>
      </c>
      <c r="FA174" s="152" t="str">
        <f t="shared" ca="1" si="366"/>
        <v/>
      </c>
      <c r="FB174" s="152" t="str">
        <f t="shared" ca="1" si="367"/>
        <v/>
      </c>
      <c r="FC174" s="152" t="str">
        <f t="shared" ca="1" si="368"/>
        <v/>
      </c>
      <c r="FD174" s="152" t="str">
        <f t="shared" ca="1" si="369"/>
        <v/>
      </c>
      <c r="FE174" s="152" t="str">
        <f t="shared" ca="1" si="370"/>
        <v/>
      </c>
      <c r="FF174" s="152" t="str">
        <f t="shared" ca="1" si="371"/>
        <v/>
      </c>
      <c r="FG174" s="152" t="str">
        <f t="shared" ca="1" si="372"/>
        <v/>
      </c>
      <c r="FH174" s="154">
        <f t="shared" ca="1" si="479"/>
        <v>0</v>
      </c>
      <c r="FI174" s="152">
        <f t="shared" ca="1" si="373"/>
        <v>0</v>
      </c>
      <c r="FJ174" s="153"/>
      <c r="FK174" s="152">
        <f t="shared" ca="1" si="441"/>
        <v>0</v>
      </c>
      <c r="FL174" s="152">
        <f t="shared" ca="1" si="442"/>
        <v>0</v>
      </c>
      <c r="FM174" s="152">
        <f t="shared" ca="1" si="443"/>
        <v>0</v>
      </c>
      <c r="FN174" s="152">
        <f t="shared" ca="1" si="444"/>
        <v>0</v>
      </c>
      <c r="FO174" s="153"/>
      <c r="FP174" s="158" t="str">
        <f t="shared" ca="1" si="445"/>
        <v/>
      </c>
      <c r="FQ174" s="243" t="str">
        <f t="shared" ca="1" si="446"/>
        <v/>
      </c>
      <c r="FR174" s="159" t="str">
        <f t="shared" ca="1" si="447"/>
        <v/>
      </c>
      <c r="FS174" s="160"/>
      <c r="FT174" s="161">
        <f t="shared" ca="1" si="448"/>
        <v>0</v>
      </c>
      <c r="FU174" s="162">
        <f t="shared" ca="1" si="449"/>
        <v>0</v>
      </c>
      <c r="FV174" s="162">
        <f t="shared" ca="1" si="450"/>
        <v>0</v>
      </c>
      <c r="FW174" s="162">
        <f t="shared" ca="1" si="451"/>
        <v>0</v>
      </c>
      <c r="FX174" s="162">
        <f t="shared" ca="1" si="452"/>
        <v>0</v>
      </c>
      <c r="FY174" s="162">
        <f t="shared" ca="1" si="453"/>
        <v>0</v>
      </c>
      <c r="FZ174" s="162">
        <f t="shared" ca="1" si="454"/>
        <v>0</v>
      </c>
      <c r="GA174" s="162">
        <f t="shared" ca="1" si="455"/>
        <v>0</v>
      </c>
      <c r="GB174" s="162">
        <f t="shared" ca="1" si="456"/>
        <v>0</v>
      </c>
      <c r="GC174" s="162">
        <f t="shared" ca="1" si="457"/>
        <v>0</v>
      </c>
      <c r="GD174" s="162">
        <f t="shared" ca="1" si="458"/>
        <v>0</v>
      </c>
      <c r="GE174" s="162">
        <f t="shared" ca="1" si="459"/>
        <v>0</v>
      </c>
      <c r="GF174" s="162">
        <f t="shared" ca="1" si="460"/>
        <v>0</v>
      </c>
      <c r="GG174" s="161">
        <f t="shared" ca="1" si="461"/>
        <v>0</v>
      </c>
      <c r="GH174" s="161">
        <f t="shared" ca="1" si="462"/>
        <v>0</v>
      </c>
      <c r="GI174" s="161">
        <f t="shared" ca="1" si="463"/>
        <v>0</v>
      </c>
      <c r="GJ174" s="161">
        <f t="shared" ca="1" si="464"/>
        <v>0</v>
      </c>
      <c r="GK174" s="161">
        <f t="shared" ca="1" si="465"/>
        <v>0</v>
      </c>
      <c r="GL174" s="157"/>
      <c r="GM174" s="163">
        <f t="shared" ca="1" si="374"/>
        <v>0</v>
      </c>
      <c r="GN174" s="163">
        <f t="shared" ca="1" si="375"/>
        <v>0</v>
      </c>
      <c r="GO174" s="163">
        <f t="shared" ca="1" si="376"/>
        <v>0</v>
      </c>
      <c r="GP174" s="163">
        <f t="shared" ca="1" si="377"/>
        <v>0</v>
      </c>
      <c r="GQ174" s="163">
        <f t="shared" ca="1" si="378"/>
        <v>0</v>
      </c>
      <c r="GR174" s="163">
        <f t="shared" ca="1" si="379"/>
        <v>0</v>
      </c>
      <c r="GS174" s="163">
        <f t="shared" ca="1" si="380"/>
        <v>0</v>
      </c>
      <c r="GT174" s="163">
        <f t="shared" ca="1" si="381"/>
        <v>0</v>
      </c>
      <c r="GU174" s="163">
        <f t="shared" ca="1" si="382"/>
        <v>0</v>
      </c>
      <c r="GV174" s="163">
        <f t="shared" ca="1" si="383"/>
        <v>0</v>
      </c>
      <c r="GW174" s="163">
        <f t="shared" ca="1" si="384"/>
        <v>0</v>
      </c>
      <c r="GX174" s="164">
        <f t="shared" ca="1" si="385"/>
        <v>0</v>
      </c>
      <c r="GY174" s="165">
        <f t="shared" ca="1" si="466"/>
        <v>0</v>
      </c>
      <c r="GZ174" s="165">
        <f t="shared" ca="1" si="467"/>
        <v>0</v>
      </c>
      <c r="HA174" s="166">
        <f t="shared" ca="1" si="468"/>
        <v>0</v>
      </c>
      <c r="HB174" s="245">
        <f t="shared" ca="1" si="469"/>
        <v>1</v>
      </c>
      <c r="HC174" s="166">
        <f t="shared" ca="1" si="470"/>
        <v>0</v>
      </c>
      <c r="HD174" s="167">
        <f t="shared" ca="1" si="386"/>
        <v>0</v>
      </c>
      <c r="HE174" s="168">
        <f t="shared" ca="1" si="387"/>
        <v>0</v>
      </c>
      <c r="HF174" s="169">
        <f t="shared" ca="1" si="388"/>
        <v>0</v>
      </c>
      <c r="HG174" s="170" t="str">
        <f t="shared" ca="1" si="471"/>
        <v/>
      </c>
      <c r="HH174" s="171">
        <f t="shared" ca="1" si="472"/>
        <v>0</v>
      </c>
      <c r="HI174" s="246" t="str">
        <f t="shared" ca="1" si="473"/>
        <v/>
      </c>
      <c r="HJ174" s="221">
        <f t="shared" ca="1" si="474"/>
        <v>0</v>
      </c>
      <c r="HK174" s="249">
        <f ca="1">IF(HJ174&gt;0,"",1)</f>
        <v>1</v>
      </c>
      <c r="HL174" s="197">
        <f t="shared" ca="1" si="476"/>
        <v>0</v>
      </c>
      <c r="HN174" s="281" t="str">
        <f t="shared" ca="1" si="389"/>
        <v/>
      </c>
      <c r="HO174" s="282" t="str">
        <f t="shared" ca="1" si="389"/>
        <v/>
      </c>
      <c r="HP174" s="282" t="str">
        <f t="shared" ca="1" si="389"/>
        <v/>
      </c>
      <c r="HQ174" s="282" t="str">
        <f t="shared" ca="1" si="389"/>
        <v/>
      </c>
      <c r="HR174" s="282" t="str">
        <f t="shared" ca="1" si="389"/>
        <v/>
      </c>
      <c r="HS174" s="282" t="str">
        <f t="shared" ca="1" si="389"/>
        <v/>
      </c>
      <c r="HT174" s="282" t="str">
        <f t="shared" ca="1" si="390"/>
        <v/>
      </c>
      <c r="HU174" s="282" t="str">
        <f t="shared" ca="1" si="390"/>
        <v/>
      </c>
      <c r="HV174" s="282" t="str">
        <f t="shared" ca="1" si="390"/>
        <v/>
      </c>
      <c r="HW174" s="282" t="str">
        <f t="shared" ca="1" si="390"/>
        <v/>
      </c>
      <c r="HX174" s="282" t="str">
        <f t="shared" ca="1" si="390"/>
        <v/>
      </c>
      <c r="HY174" s="282" t="str">
        <f t="shared" ca="1" si="390"/>
        <v/>
      </c>
      <c r="HZ174" s="161">
        <f t="shared" ca="1" si="477"/>
        <v>0</v>
      </c>
      <c r="IA174" s="244">
        <f t="shared" ca="1" si="478"/>
        <v>0</v>
      </c>
    </row>
  </sheetData>
  <sheetProtection algorithmName="SHA-512" hashValue="NcG1NeY2v6TIiVLoF9KzAg60zMXqZAs2qblXQUAEpW2YxpxSJaWKzFQ1h76/itBOhGzWbyiV7VxO+TxjEoQ0Mw==" saltValue="tQ+IAapr43sSBweKUGw8WA==" spinCount="100000" sheet="1" objects="1" scenarios="1"/>
  <dataConsolidate/>
  <mergeCells count="1241">
    <mergeCell ref="C1:S1"/>
    <mergeCell ref="CG1:CJ1"/>
    <mergeCell ref="D2:F2"/>
    <mergeCell ref="I2:L2"/>
    <mergeCell ref="X2:AA2"/>
    <mergeCell ref="AB2:AE2"/>
    <mergeCell ref="I6:I8"/>
    <mergeCell ref="J6:J8"/>
    <mergeCell ref="K6:L8"/>
    <mergeCell ref="M6:M8"/>
    <mergeCell ref="N6:N7"/>
    <mergeCell ref="O6:O8"/>
    <mergeCell ref="D4:F4"/>
    <mergeCell ref="I4:L4"/>
    <mergeCell ref="X4:AA4"/>
    <mergeCell ref="AB4:AE4"/>
    <mergeCell ref="CG4:CJ4"/>
    <mergeCell ref="AY6:AY8"/>
    <mergeCell ref="AZ6:AZ8"/>
    <mergeCell ref="BA6:BA8"/>
    <mergeCell ref="P6:P8"/>
    <mergeCell ref="Q6:Q8"/>
    <mergeCell ref="R6:R8"/>
    <mergeCell ref="BH8:BH13"/>
    <mergeCell ref="BI8:BI13"/>
    <mergeCell ref="AV6:AV8"/>
    <mergeCell ref="AW6:AW8"/>
    <mergeCell ref="AX6:AX8"/>
    <mergeCell ref="AC11:AC13"/>
    <mergeCell ref="AD11:AD13"/>
    <mergeCell ref="AE11:AE13"/>
    <mergeCell ref="N9:O9"/>
    <mergeCell ref="DB2:DC2"/>
    <mergeCell ref="D3:F3"/>
    <mergeCell ref="I3:L3"/>
    <mergeCell ref="X3:AA3"/>
    <mergeCell ref="AB3:AE3"/>
    <mergeCell ref="CG3:CJ3"/>
    <mergeCell ref="CW3:CY3"/>
    <mergeCell ref="CW2:CY2"/>
    <mergeCell ref="S6:S8"/>
    <mergeCell ref="T6:T8"/>
    <mergeCell ref="V6:AU6"/>
    <mergeCell ref="AI11:AI13"/>
    <mergeCell ref="AJ11:AJ13"/>
    <mergeCell ref="AK11:AK13"/>
    <mergeCell ref="B6:B13"/>
    <mergeCell ref="C6:D8"/>
    <mergeCell ref="E6:F8"/>
    <mergeCell ref="G6:G8"/>
    <mergeCell ref="H6:H8"/>
    <mergeCell ref="C9:D13"/>
    <mergeCell ref="E9:F13"/>
    <mergeCell ref="G9:G13"/>
    <mergeCell ref="I9:I13"/>
    <mergeCell ref="X9:AC10"/>
    <mergeCell ref="AB11:AB13"/>
    <mergeCell ref="BM8:BM13"/>
    <mergeCell ref="BN8:BN13"/>
    <mergeCell ref="DB10:DB12"/>
    <mergeCell ref="DC10:DC11"/>
    <mergeCell ref="AT11:AT13"/>
    <mergeCell ref="CT9:CZ9"/>
    <mergeCell ref="CT10:CT13"/>
    <mergeCell ref="FZ11:FZ13"/>
    <mergeCell ref="DN9:DN13"/>
    <mergeCell ref="DU9:DU13"/>
    <mergeCell ref="DW9:FH9"/>
    <mergeCell ref="FI9:FI13"/>
    <mergeCell ref="FK9:FK13"/>
    <mergeCell ref="DR10:DR13"/>
    <mergeCell ref="DS10:DS13"/>
    <mergeCell ref="DT10:DT13"/>
    <mergeCell ref="DW10:EH11"/>
    <mergeCell ref="DG9:DG13"/>
    <mergeCell ref="DH9:DH13"/>
    <mergeCell ref="FT10:FY10"/>
    <mergeCell ref="FV11:FV13"/>
    <mergeCell ref="FW11:FW13"/>
    <mergeCell ref="FX11:FX13"/>
    <mergeCell ref="FY11:FY13"/>
    <mergeCell ref="FM9:FM13"/>
    <mergeCell ref="FN9:FN13"/>
    <mergeCell ref="FP9:FR9"/>
    <mergeCell ref="FT9:GG9"/>
    <mergeCell ref="EV10:FH11"/>
    <mergeCell ref="FT11:FT13"/>
    <mergeCell ref="FU11:FU13"/>
    <mergeCell ref="EC12:EC14"/>
    <mergeCell ref="ED12:ED14"/>
    <mergeCell ref="EN12:EN14"/>
    <mergeCell ref="EO12:EO14"/>
    <mergeCell ref="EP12:EP14"/>
    <mergeCell ref="EQ12:EQ14"/>
    <mergeCell ref="HN9:HY10"/>
    <mergeCell ref="HI11:HI13"/>
    <mergeCell ref="HJ11:HJ13"/>
    <mergeCell ref="HK11:HK13"/>
    <mergeCell ref="HN11:HN13"/>
    <mergeCell ref="GL9:GL10"/>
    <mergeCell ref="GM9:GX10"/>
    <mergeCell ref="GY9:HA10"/>
    <mergeCell ref="HB9:HB13"/>
    <mergeCell ref="HC9:HC13"/>
    <mergeCell ref="HD9:HD13"/>
    <mergeCell ref="GN11:GN13"/>
    <mergeCell ref="GO11:GO13"/>
    <mergeCell ref="GP11:GP13"/>
    <mergeCell ref="GQ11:GQ13"/>
    <mergeCell ref="GT11:GT13"/>
    <mergeCell ref="GU11:GU13"/>
    <mergeCell ref="GI9:GK9"/>
    <mergeCell ref="GA10:GF10"/>
    <mergeCell ref="HE9:HE13"/>
    <mergeCell ref="HF9:HF13"/>
    <mergeCell ref="GG11:GG13"/>
    <mergeCell ref="GI11:GI13"/>
    <mergeCell ref="GJ11:GJ13"/>
    <mergeCell ref="GK11:GK13"/>
    <mergeCell ref="GA11:GA13"/>
    <mergeCell ref="GB11:GB13"/>
    <mergeCell ref="GC11:GC13"/>
    <mergeCell ref="GD11:GD13"/>
    <mergeCell ref="GE11:GE13"/>
    <mergeCell ref="GF11:GF13"/>
    <mergeCell ref="HG9:HI10"/>
    <mergeCell ref="HJ9:HK10"/>
    <mergeCell ref="HL9:HL13"/>
    <mergeCell ref="GH10:GH13"/>
    <mergeCell ref="GJ10:GK10"/>
    <mergeCell ref="FL9:FL13"/>
    <mergeCell ref="CR9:CR13"/>
    <mergeCell ref="CS9:CS13"/>
    <mergeCell ref="DA9:DD9"/>
    <mergeCell ref="DE9:DE13"/>
    <mergeCell ref="DF9:DF13"/>
    <mergeCell ref="AL11:AL13"/>
    <mergeCell ref="AM11:AM13"/>
    <mergeCell ref="AN11:AN13"/>
    <mergeCell ref="AO11:AO13"/>
    <mergeCell ref="AP11:AP13"/>
    <mergeCell ref="AQ11:AQ13"/>
    <mergeCell ref="AF11:AF13"/>
    <mergeCell ref="AG11:AG13"/>
    <mergeCell ref="AH11:AH13"/>
    <mergeCell ref="AD9:AI10"/>
    <mergeCell ref="AJ9:AU10"/>
    <mergeCell ref="AV9:AV13"/>
    <mergeCell ref="AW9:AW13"/>
    <mergeCell ref="AX9:AX13"/>
    <mergeCell ref="DI9:DI13"/>
    <mergeCell ref="DK9:DK12"/>
    <mergeCell ref="DL9:DL12"/>
    <mergeCell ref="DM9:DM12"/>
    <mergeCell ref="BP8:BP13"/>
    <mergeCell ref="BJ8:BJ13"/>
    <mergeCell ref="BK8:BK13"/>
    <mergeCell ref="BL8:BL13"/>
    <mergeCell ref="H10:H13"/>
    <mergeCell ref="N10:N12"/>
    <mergeCell ref="O10:O12"/>
    <mergeCell ref="P10:P12"/>
    <mergeCell ref="Q10:Q12"/>
    <mergeCell ref="CM10:CM13"/>
    <mergeCell ref="X11:X13"/>
    <mergeCell ref="Y11:Y13"/>
    <mergeCell ref="Z11:Z13"/>
    <mergeCell ref="AA11:AA13"/>
    <mergeCell ref="S9:S13"/>
    <mergeCell ref="T9:T13"/>
    <mergeCell ref="V9:V13"/>
    <mergeCell ref="J9:J13"/>
    <mergeCell ref="K9:L13"/>
    <mergeCell ref="M9:M13"/>
    <mergeCell ref="BO8:BO13"/>
    <mergeCell ref="BB6:BE8"/>
    <mergeCell ref="BG6:CE7"/>
    <mergeCell ref="V7:V8"/>
    <mergeCell ref="X7:AI7"/>
    <mergeCell ref="AJ7:AU7"/>
    <mergeCell ref="X8:AI8"/>
    <mergeCell ref="AJ8:AU8"/>
    <mergeCell ref="BG8:BG13"/>
    <mergeCell ref="AR11:AR13"/>
    <mergeCell ref="AS11:AS13"/>
    <mergeCell ref="P9:Q9"/>
    <mergeCell ref="R9:R13"/>
    <mergeCell ref="AU11:AU13"/>
    <mergeCell ref="AY9:AY13"/>
    <mergeCell ref="AZ9:AZ13"/>
    <mergeCell ref="GY11:GY13"/>
    <mergeCell ref="GZ11:GZ13"/>
    <mergeCell ref="EE12:EE14"/>
    <mergeCell ref="EF12:EF14"/>
    <mergeCell ref="CG9:CG13"/>
    <mergeCell ref="BQ8:BQ13"/>
    <mergeCell ref="BR8:CE13"/>
    <mergeCell ref="EK12:EK14"/>
    <mergeCell ref="EL12:EL14"/>
    <mergeCell ref="FG12:FG14"/>
    <mergeCell ref="FH12:FH13"/>
    <mergeCell ref="FP10:FP13"/>
    <mergeCell ref="FQ10:FQ13"/>
    <mergeCell ref="FR10:FR13"/>
    <mergeCell ref="CH9:CI13"/>
    <mergeCell ref="CJ9:CK13"/>
    <mergeCell ref="CL9:CL13"/>
    <mergeCell ref="CN9:CN13"/>
    <mergeCell ref="CO9:CO14"/>
    <mergeCell ref="CP9:CQ13"/>
    <mergeCell ref="EH12:EH14"/>
    <mergeCell ref="EI12:EI14"/>
    <mergeCell ref="EJ12:EJ14"/>
    <mergeCell ref="CU10:CU12"/>
    <mergeCell ref="CV10:CV12"/>
    <mergeCell ref="CW10:CY11"/>
    <mergeCell ref="CZ10:CZ12"/>
    <mergeCell ref="CX12:CX13"/>
    <mergeCell ref="GV11:GV13"/>
    <mergeCell ref="GW11:GW13"/>
    <mergeCell ref="GL11:GL13"/>
    <mergeCell ref="GM11:GM13"/>
    <mergeCell ref="ER12:ER14"/>
    <mergeCell ref="EG12:EG14"/>
    <mergeCell ref="BA9:BA13"/>
    <mergeCell ref="BB9:BB13"/>
    <mergeCell ref="BC9:BE13"/>
    <mergeCell ref="DA10:DA12"/>
    <mergeCell ref="DD10:DD12"/>
    <mergeCell ref="DP10:DP13"/>
    <mergeCell ref="DQ10:DQ13"/>
    <mergeCell ref="IA11:IA13"/>
    <mergeCell ref="CW12:CW13"/>
    <mergeCell ref="CY12:CY13"/>
    <mergeCell ref="DC12:DC13"/>
    <mergeCell ref="DW12:DW14"/>
    <mergeCell ref="DX12:DX14"/>
    <mergeCell ref="DY12:DY14"/>
    <mergeCell ref="DZ12:DZ14"/>
    <mergeCell ref="EA12:EA14"/>
    <mergeCell ref="EB12:EB14"/>
    <mergeCell ref="HU11:HU13"/>
    <mergeCell ref="HV11:HV13"/>
    <mergeCell ref="HW11:HW13"/>
    <mergeCell ref="HX11:HX13"/>
    <mergeCell ref="HY11:HY13"/>
    <mergeCell ref="HZ11:HZ13"/>
    <mergeCell ref="HO11:HO13"/>
    <mergeCell ref="HP11:HP13"/>
    <mergeCell ref="HQ11:HQ13"/>
    <mergeCell ref="HR11:HR13"/>
    <mergeCell ref="HS11:HS13"/>
    <mergeCell ref="HT11:HT13"/>
    <mergeCell ref="GX11:GX13"/>
    <mergeCell ref="C16:D16"/>
    <mergeCell ref="E16:F16"/>
    <mergeCell ref="K16:L16"/>
    <mergeCell ref="CH16:CI16"/>
    <mergeCell ref="CJ16:CK16"/>
    <mergeCell ref="CP16:CQ16"/>
    <mergeCell ref="HA11:HA13"/>
    <mergeCell ref="HG11:HG13"/>
    <mergeCell ref="HH11:HH13"/>
    <mergeCell ref="GR11:GR13"/>
    <mergeCell ref="GS11:GS13"/>
    <mergeCell ref="FE12:FE14"/>
    <mergeCell ref="FF12:FF14"/>
    <mergeCell ref="C15:D15"/>
    <mergeCell ref="E15:F15"/>
    <mergeCell ref="K15:L15"/>
    <mergeCell ref="CH15:CI15"/>
    <mergeCell ref="CJ15:CK15"/>
    <mergeCell ref="CP15:CQ15"/>
    <mergeCell ref="EY12:EY14"/>
    <mergeCell ref="EZ12:EZ14"/>
    <mergeCell ref="FA12:FA14"/>
    <mergeCell ref="FB12:FB14"/>
    <mergeCell ref="FC12:FC14"/>
    <mergeCell ref="FD12:FD14"/>
    <mergeCell ref="ES12:ES14"/>
    <mergeCell ref="ET12:ET14"/>
    <mergeCell ref="EU12:EU13"/>
    <mergeCell ref="EV12:EV14"/>
    <mergeCell ref="EW12:EW14"/>
    <mergeCell ref="EX12:EX14"/>
    <mergeCell ref="EM12:EM14"/>
    <mergeCell ref="C19:D19"/>
    <mergeCell ref="E19:F19"/>
    <mergeCell ref="K19:L19"/>
    <mergeCell ref="CH19:CI19"/>
    <mergeCell ref="CJ19:CK19"/>
    <mergeCell ref="CP19:CQ19"/>
    <mergeCell ref="C18:D18"/>
    <mergeCell ref="E18:F18"/>
    <mergeCell ref="K18:L18"/>
    <mergeCell ref="CH18:CI18"/>
    <mergeCell ref="CJ18:CK18"/>
    <mergeCell ref="CP18:CQ18"/>
    <mergeCell ref="C17:D17"/>
    <mergeCell ref="E17:F17"/>
    <mergeCell ref="K17:L17"/>
    <mergeCell ref="CH17:CI17"/>
    <mergeCell ref="CJ17:CK17"/>
    <mergeCell ref="CP17:CQ17"/>
    <mergeCell ref="C22:D22"/>
    <mergeCell ref="E22:F22"/>
    <mergeCell ref="K22:L22"/>
    <mergeCell ref="CH22:CI22"/>
    <mergeCell ref="CJ22:CK22"/>
    <mergeCell ref="CP22:CQ22"/>
    <mergeCell ref="C21:D21"/>
    <mergeCell ref="E21:F21"/>
    <mergeCell ref="K21:L21"/>
    <mergeCell ref="CH21:CI21"/>
    <mergeCell ref="CJ21:CK21"/>
    <mergeCell ref="CP21:CQ21"/>
    <mergeCell ref="C20:D20"/>
    <mergeCell ref="E20:F20"/>
    <mergeCell ref="K20:L20"/>
    <mergeCell ref="CH20:CI20"/>
    <mergeCell ref="CJ20:CK20"/>
    <mergeCell ref="CP20:CQ20"/>
    <mergeCell ref="C25:D25"/>
    <mergeCell ref="E25:F25"/>
    <mergeCell ref="K25:L25"/>
    <mergeCell ref="CH25:CI25"/>
    <mergeCell ref="CJ25:CK25"/>
    <mergeCell ref="CP25:CQ25"/>
    <mergeCell ref="C24:D24"/>
    <mergeCell ref="E24:F24"/>
    <mergeCell ref="K24:L24"/>
    <mergeCell ref="CH24:CI24"/>
    <mergeCell ref="CJ24:CK24"/>
    <mergeCell ref="CP24:CQ24"/>
    <mergeCell ref="C23:D23"/>
    <mergeCell ref="E23:F23"/>
    <mergeCell ref="K23:L23"/>
    <mergeCell ref="CH23:CI23"/>
    <mergeCell ref="CJ23:CK23"/>
    <mergeCell ref="CP23:CQ23"/>
    <mergeCell ref="C28:D28"/>
    <mergeCell ref="E28:F28"/>
    <mergeCell ref="K28:L28"/>
    <mergeCell ref="CH28:CI28"/>
    <mergeCell ref="CJ28:CK28"/>
    <mergeCell ref="CP28:CQ28"/>
    <mergeCell ref="C27:D27"/>
    <mergeCell ref="E27:F27"/>
    <mergeCell ref="K27:L27"/>
    <mergeCell ref="CH27:CI27"/>
    <mergeCell ref="CJ27:CK27"/>
    <mergeCell ref="CP27:CQ27"/>
    <mergeCell ref="C26:D26"/>
    <mergeCell ref="E26:F26"/>
    <mergeCell ref="K26:L26"/>
    <mergeCell ref="CH26:CI26"/>
    <mergeCell ref="CJ26:CK26"/>
    <mergeCell ref="CP26:CQ26"/>
    <mergeCell ref="C31:D31"/>
    <mergeCell ref="E31:F31"/>
    <mergeCell ref="K31:L31"/>
    <mergeCell ref="CH31:CI31"/>
    <mergeCell ref="CJ31:CK31"/>
    <mergeCell ref="CP31:CQ31"/>
    <mergeCell ref="BS33:BU33"/>
    <mergeCell ref="BV33:BX33"/>
    <mergeCell ref="BY33:CA33"/>
    <mergeCell ref="C30:D30"/>
    <mergeCell ref="E30:F30"/>
    <mergeCell ref="K30:L30"/>
    <mergeCell ref="CH30:CI30"/>
    <mergeCell ref="CJ30:CK30"/>
    <mergeCell ref="CP30:CQ30"/>
    <mergeCell ref="C29:D29"/>
    <mergeCell ref="E29:F29"/>
    <mergeCell ref="K29:L29"/>
    <mergeCell ref="CH29:CI29"/>
    <mergeCell ref="CJ29:CK29"/>
    <mergeCell ref="CP29:CQ29"/>
    <mergeCell ref="C34:D34"/>
    <mergeCell ref="E34:F34"/>
    <mergeCell ref="K34:L34"/>
    <mergeCell ref="CH34:CI34"/>
    <mergeCell ref="CJ34:CK34"/>
    <mergeCell ref="CP34:CQ34"/>
    <mergeCell ref="BS34:BU34"/>
    <mergeCell ref="BV34:BX34"/>
    <mergeCell ref="BY34:CA34"/>
    <mergeCell ref="C33:D33"/>
    <mergeCell ref="E33:F33"/>
    <mergeCell ref="K33:L33"/>
    <mergeCell ref="CH33:CI33"/>
    <mergeCell ref="CJ33:CK33"/>
    <mergeCell ref="CP33:CQ33"/>
    <mergeCell ref="C32:D32"/>
    <mergeCell ref="E32:F32"/>
    <mergeCell ref="K32:L32"/>
    <mergeCell ref="CH32:CI32"/>
    <mergeCell ref="CJ32:CK32"/>
    <mergeCell ref="CP32:CQ32"/>
    <mergeCell ref="C37:D37"/>
    <mergeCell ref="E37:F37"/>
    <mergeCell ref="K37:L37"/>
    <mergeCell ref="CH37:CI37"/>
    <mergeCell ref="CJ37:CK37"/>
    <mergeCell ref="CP37:CQ37"/>
    <mergeCell ref="C36:D36"/>
    <mergeCell ref="E36:F36"/>
    <mergeCell ref="K36:L36"/>
    <mergeCell ref="CH36:CI36"/>
    <mergeCell ref="CJ36:CK36"/>
    <mergeCell ref="CP36:CQ36"/>
    <mergeCell ref="C35:D35"/>
    <mergeCell ref="E35:F35"/>
    <mergeCell ref="K35:L35"/>
    <mergeCell ref="CH35:CI35"/>
    <mergeCell ref="CJ35:CK35"/>
    <mergeCell ref="CP35:CQ35"/>
    <mergeCell ref="C40:D40"/>
    <mergeCell ref="E40:F40"/>
    <mergeCell ref="K40:L40"/>
    <mergeCell ref="CH40:CI40"/>
    <mergeCell ref="CJ40:CK40"/>
    <mergeCell ref="CP40:CQ40"/>
    <mergeCell ref="C39:D39"/>
    <mergeCell ref="E39:F39"/>
    <mergeCell ref="K39:L39"/>
    <mergeCell ref="CH39:CI39"/>
    <mergeCell ref="CJ39:CK39"/>
    <mergeCell ref="CP39:CQ39"/>
    <mergeCell ref="C38:D38"/>
    <mergeCell ref="E38:F38"/>
    <mergeCell ref="K38:L38"/>
    <mergeCell ref="CH38:CI38"/>
    <mergeCell ref="CJ38:CK38"/>
    <mergeCell ref="CP38:CQ38"/>
    <mergeCell ref="C43:D43"/>
    <mergeCell ref="E43:F43"/>
    <mergeCell ref="K43:L43"/>
    <mergeCell ref="CH43:CI43"/>
    <mergeCell ref="CJ43:CK43"/>
    <mergeCell ref="CP43:CQ43"/>
    <mergeCell ref="C42:D42"/>
    <mergeCell ref="E42:F42"/>
    <mergeCell ref="K42:L42"/>
    <mergeCell ref="CH42:CI42"/>
    <mergeCell ref="CJ42:CK42"/>
    <mergeCell ref="CP42:CQ42"/>
    <mergeCell ref="C41:D41"/>
    <mergeCell ref="E41:F41"/>
    <mergeCell ref="K41:L41"/>
    <mergeCell ref="CH41:CI41"/>
    <mergeCell ref="CJ41:CK41"/>
    <mergeCell ref="CP41:CQ41"/>
    <mergeCell ref="C46:D46"/>
    <mergeCell ref="E46:F46"/>
    <mergeCell ref="K46:L46"/>
    <mergeCell ref="CH46:CI46"/>
    <mergeCell ref="CJ46:CK46"/>
    <mergeCell ref="CP46:CQ46"/>
    <mergeCell ref="C45:D45"/>
    <mergeCell ref="E45:F45"/>
    <mergeCell ref="K45:L45"/>
    <mergeCell ref="CH45:CI45"/>
    <mergeCell ref="CJ45:CK45"/>
    <mergeCell ref="CP45:CQ45"/>
    <mergeCell ref="C44:D44"/>
    <mergeCell ref="E44:F44"/>
    <mergeCell ref="K44:L44"/>
    <mergeCell ref="CH44:CI44"/>
    <mergeCell ref="CJ44:CK44"/>
    <mergeCell ref="CP44:CQ44"/>
    <mergeCell ref="C49:D49"/>
    <mergeCell ref="E49:F49"/>
    <mergeCell ref="K49:L49"/>
    <mergeCell ref="CH49:CI49"/>
    <mergeCell ref="CJ49:CK49"/>
    <mergeCell ref="CP49:CQ49"/>
    <mergeCell ref="C48:D48"/>
    <mergeCell ref="E48:F48"/>
    <mergeCell ref="K48:L48"/>
    <mergeCell ref="CH48:CI48"/>
    <mergeCell ref="CJ48:CK48"/>
    <mergeCell ref="CP48:CQ48"/>
    <mergeCell ref="C47:D47"/>
    <mergeCell ref="E47:F47"/>
    <mergeCell ref="K47:L47"/>
    <mergeCell ref="CH47:CI47"/>
    <mergeCell ref="CJ47:CK47"/>
    <mergeCell ref="CP47:CQ47"/>
    <mergeCell ref="C52:D52"/>
    <mergeCell ref="E52:F52"/>
    <mergeCell ref="K52:L52"/>
    <mergeCell ref="CH52:CI52"/>
    <mergeCell ref="CJ52:CK52"/>
    <mergeCell ref="CP52:CQ52"/>
    <mergeCell ref="C51:D51"/>
    <mergeCell ref="E51:F51"/>
    <mergeCell ref="K51:L51"/>
    <mergeCell ref="CH51:CI51"/>
    <mergeCell ref="CJ51:CK51"/>
    <mergeCell ref="CP51:CQ51"/>
    <mergeCell ref="C50:D50"/>
    <mergeCell ref="E50:F50"/>
    <mergeCell ref="K50:L50"/>
    <mergeCell ref="CH50:CI50"/>
    <mergeCell ref="CJ50:CK50"/>
    <mergeCell ref="CP50:CQ50"/>
    <mergeCell ref="C55:D55"/>
    <mergeCell ref="E55:F55"/>
    <mergeCell ref="K55:L55"/>
    <mergeCell ref="CH55:CI55"/>
    <mergeCell ref="CJ55:CK55"/>
    <mergeCell ref="CP55:CQ55"/>
    <mergeCell ref="C54:D54"/>
    <mergeCell ref="E54:F54"/>
    <mergeCell ref="K54:L54"/>
    <mergeCell ref="CH54:CI54"/>
    <mergeCell ref="CJ54:CK54"/>
    <mergeCell ref="CP54:CQ54"/>
    <mergeCell ref="C53:D53"/>
    <mergeCell ref="E53:F53"/>
    <mergeCell ref="K53:L53"/>
    <mergeCell ref="CH53:CI53"/>
    <mergeCell ref="CJ53:CK53"/>
    <mergeCell ref="CP53:CQ53"/>
    <mergeCell ref="C58:D58"/>
    <mergeCell ref="E58:F58"/>
    <mergeCell ref="K58:L58"/>
    <mergeCell ref="CH58:CI58"/>
    <mergeCell ref="CJ58:CK58"/>
    <mergeCell ref="CP58:CQ58"/>
    <mergeCell ref="C57:D57"/>
    <mergeCell ref="E57:F57"/>
    <mergeCell ref="K57:L57"/>
    <mergeCell ref="CH57:CI57"/>
    <mergeCell ref="CJ57:CK57"/>
    <mergeCell ref="CP57:CQ57"/>
    <mergeCell ref="C56:D56"/>
    <mergeCell ref="E56:F56"/>
    <mergeCell ref="K56:L56"/>
    <mergeCell ref="CH56:CI56"/>
    <mergeCell ref="CJ56:CK56"/>
    <mergeCell ref="CP56:CQ56"/>
    <mergeCell ref="C61:D61"/>
    <mergeCell ref="E61:F61"/>
    <mergeCell ref="K61:L61"/>
    <mergeCell ref="CH61:CI61"/>
    <mergeCell ref="CJ61:CK61"/>
    <mergeCell ref="CP61:CQ61"/>
    <mergeCell ref="C60:D60"/>
    <mergeCell ref="E60:F60"/>
    <mergeCell ref="K60:L60"/>
    <mergeCell ref="CH60:CI60"/>
    <mergeCell ref="CJ60:CK60"/>
    <mergeCell ref="CP60:CQ60"/>
    <mergeCell ref="C59:D59"/>
    <mergeCell ref="E59:F59"/>
    <mergeCell ref="K59:L59"/>
    <mergeCell ref="CH59:CI59"/>
    <mergeCell ref="CJ59:CK59"/>
    <mergeCell ref="CP59:CQ59"/>
    <mergeCell ref="C64:D64"/>
    <mergeCell ref="E64:F64"/>
    <mergeCell ref="K64:L64"/>
    <mergeCell ref="CH64:CI64"/>
    <mergeCell ref="CJ64:CK64"/>
    <mergeCell ref="CP64:CQ64"/>
    <mergeCell ref="C63:D63"/>
    <mergeCell ref="E63:F63"/>
    <mergeCell ref="K63:L63"/>
    <mergeCell ref="CH63:CI63"/>
    <mergeCell ref="CJ63:CK63"/>
    <mergeCell ref="CP63:CQ63"/>
    <mergeCell ref="C62:D62"/>
    <mergeCell ref="E62:F62"/>
    <mergeCell ref="K62:L62"/>
    <mergeCell ref="CH62:CI62"/>
    <mergeCell ref="CJ62:CK62"/>
    <mergeCell ref="CP62:CQ62"/>
    <mergeCell ref="C67:D67"/>
    <mergeCell ref="E67:F67"/>
    <mergeCell ref="K67:L67"/>
    <mergeCell ref="CH67:CI67"/>
    <mergeCell ref="CJ67:CK67"/>
    <mergeCell ref="CP67:CQ67"/>
    <mergeCell ref="C66:D66"/>
    <mergeCell ref="E66:F66"/>
    <mergeCell ref="K66:L66"/>
    <mergeCell ref="CH66:CI66"/>
    <mergeCell ref="CJ66:CK66"/>
    <mergeCell ref="CP66:CQ66"/>
    <mergeCell ref="C65:D65"/>
    <mergeCell ref="E65:F65"/>
    <mergeCell ref="K65:L65"/>
    <mergeCell ref="CH65:CI65"/>
    <mergeCell ref="CJ65:CK65"/>
    <mergeCell ref="CP65:CQ65"/>
    <mergeCell ref="C70:D70"/>
    <mergeCell ref="E70:F70"/>
    <mergeCell ref="K70:L70"/>
    <mergeCell ref="CH70:CI70"/>
    <mergeCell ref="CJ70:CK70"/>
    <mergeCell ref="CP70:CQ70"/>
    <mergeCell ref="C69:D69"/>
    <mergeCell ref="E69:F69"/>
    <mergeCell ref="K69:L69"/>
    <mergeCell ref="CH69:CI69"/>
    <mergeCell ref="CJ69:CK69"/>
    <mergeCell ref="CP69:CQ69"/>
    <mergeCell ref="C68:D68"/>
    <mergeCell ref="E68:F68"/>
    <mergeCell ref="K68:L68"/>
    <mergeCell ref="CH68:CI68"/>
    <mergeCell ref="CJ68:CK68"/>
    <mergeCell ref="CP68:CQ68"/>
    <mergeCell ref="C73:D73"/>
    <mergeCell ref="E73:F73"/>
    <mergeCell ref="K73:L73"/>
    <mergeCell ref="CH73:CI73"/>
    <mergeCell ref="CJ73:CK73"/>
    <mergeCell ref="CP73:CQ73"/>
    <mergeCell ref="C72:D72"/>
    <mergeCell ref="E72:F72"/>
    <mergeCell ref="K72:L72"/>
    <mergeCell ref="CH72:CI72"/>
    <mergeCell ref="CJ72:CK72"/>
    <mergeCell ref="CP72:CQ72"/>
    <mergeCell ref="C71:D71"/>
    <mergeCell ref="E71:F71"/>
    <mergeCell ref="K71:L71"/>
    <mergeCell ref="CH71:CI71"/>
    <mergeCell ref="CJ71:CK71"/>
    <mergeCell ref="CP71:CQ71"/>
    <mergeCell ref="C76:D76"/>
    <mergeCell ref="E76:F76"/>
    <mergeCell ref="K76:L76"/>
    <mergeCell ref="CH76:CI76"/>
    <mergeCell ref="CJ76:CK76"/>
    <mergeCell ref="CP76:CQ76"/>
    <mergeCell ref="C75:D75"/>
    <mergeCell ref="E75:F75"/>
    <mergeCell ref="K75:L75"/>
    <mergeCell ref="CH75:CI75"/>
    <mergeCell ref="CJ75:CK75"/>
    <mergeCell ref="CP75:CQ75"/>
    <mergeCell ref="C74:D74"/>
    <mergeCell ref="E74:F74"/>
    <mergeCell ref="K74:L74"/>
    <mergeCell ref="CH74:CI74"/>
    <mergeCell ref="CJ74:CK74"/>
    <mergeCell ref="CP74:CQ74"/>
    <mergeCell ref="C79:D79"/>
    <mergeCell ref="E79:F79"/>
    <mergeCell ref="K79:L79"/>
    <mergeCell ref="CH79:CI79"/>
    <mergeCell ref="CJ79:CK79"/>
    <mergeCell ref="CP79:CQ79"/>
    <mergeCell ref="C78:D78"/>
    <mergeCell ref="E78:F78"/>
    <mergeCell ref="K78:L78"/>
    <mergeCell ref="CH78:CI78"/>
    <mergeCell ref="CJ78:CK78"/>
    <mergeCell ref="CP78:CQ78"/>
    <mergeCell ref="C77:D77"/>
    <mergeCell ref="E77:F77"/>
    <mergeCell ref="K77:L77"/>
    <mergeCell ref="CH77:CI77"/>
    <mergeCell ref="CJ77:CK77"/>
    <mergeCell ref="CP77:CQ77"/>
    <mergeCell ref="C82:D82"/>
    <mergeCell ref="E82:F82"/>
    <mergeCell ref="K82:L82"/>
    <mergeCell ref="CH82:CI82"/>
    <mergeCell ref="CJ82:CK82"/>
    <mergeCell ref="CP82:CQ82"/>
    <mergeCell ref="C81:D81"/>
    <mergeCell ref="E81:F81"/>
    <mergeCell ref="K81:L81"/>
    <mergeCell ref="CH81:CI81"/>
    <mergeCell ref="CJ81:CK81"/>
    <mergeCell ref="CP81:CQ81"/>
    <mergeCell ref="C80:D80"/>
    <mergeCell ref="E80:F80"/>
    <mergeCell ref="K80:L80"/>
    <mergeCell ref="CH80:CI80"/>
    <mergeCell ref="CJ80:CK80"/>
    <mergeCell ref="CP80:CQ80"/>
    <mergeCell ref="C85:D85"/>
    <mergeCell ref="E85:F85"/>
    <mergeCell ref="K85:L85"/>
    <mergeCell ref="CH85:CI85"/>
    <mergeCell ref="CJ85:CK85"/>
    <mergeCell ref="CP85:CQ85"/>
    <mergeCell ref="C84:D84"/>
    <mergeCell ref="E84:F84"/>
    <mergeCell ref="K84:L84"/>
    <mergeCell ref="CH84:CI84"/>
    <mergeCell ref="CJ84:CK84"/>
    <mergeCell ref="CP84:CQ84"/>
    <mergeCell ref="C83:D83"/>
    <mergeCell ref="E83:F83"/>
    <mergeCell ref="K83:L83"/>
    <mergeCell ref="CH83:CI83"/>
    <mergeCell ref="CJ83:CK83"/>
    <mergeCell ref="CP83:CQ83"/>
    <mergeCell ref="C88:D88"/>
    <mergeCell ref="E88:F88"/>
    <mergeCell ref="K88:L88"/>
    <mergeCell ref="CH88:CI88"/>
    <mergeCell ref="CJ88:CK88"/>
    <mergeCell ref="CP88:CQ88"/>
    <mergeCell ref="C87:D87"/>
    <mergeCell ref="E87:F87"/>
    <mergeCell ref="K87:L87"/>
    <mergeCell ref="CH87:CI87"/>
    <mergeCell ref="CJ87:CK87"/>
    <mergeCell ref="CP87:CQ87"/>
    <mergeCell ref="C86:D86"/>
    <mergeCell ref="E86:F86"/>
    <mergeCell ref="K86:L86"/>
    <mergeCell ref="CH86:CI86"/>
    <mergeCell ref="CJ86:CK86"/>
    <mergeCell ref="CP86:CQ86"/>
    <mergeCell ref="C91:D91"/>
    <mergeCell ref="E91:F91"/>
    <mergeCell ref="K91:L91"/>
    <mergeCell ref="CH91:CI91"/>
    <mergeCell ref="CJ91:CK91"/>
    <mergeCell ref="CP91:CQ91"/>
    <mergeCell ref="C90:D90"/>
    <mergeCell ref="E90:F90"/>
    <mergeCell ref="K90:L90"/>
    <mergeCell ref="CH90:CI90"/>
    <mergeCell ref="CJ90:CK90"/>
    <mergeCell ref="CP90:CQ90"/>
    <mergeCell ref="C89:D89"/>
    <mergeCell ref="E89:F89"/>
    <mergeCell ref="K89:L89"/>
    <mergeCell ref="CH89:CI89"/>
    <mergeCell ref="CJ89:CK89"/>
    <mergeCell ref="CP89:CQ89"/>
    <mergeCell ref="C94:D94"/>
    <mergeCell ref="E94:F94"/>
    <mergeCell ref="K94:L94"/>
    <mergeCell ref="CH94:CI94"/>
    <mergeCell ref="CJ94:CK94"/>
    <mergeCell ref="CP94:CQ94"/>
    <mergeCell ref="C93:D93"/>
    <mergeCell ref="E93:F93"/>
    <mergeCell ref="K93:L93"/>
    <mergeCell ref="CH93:CI93"/>
    <mergeCell ref="CJ93:CK93"/>
    <mergeCell ref="CP93:CQ93"/>
    <mergeCell ref="C92:D92"/>
    <mergeCell ref="E92:F92"/>
    <mergeCell ref="K92:L92"/>
    <mergeCell ref="CH92:CI92"/>
    <mergeCell ref="CJ92:CK92"/>
    <mergeCell ref="CP92:CQ92"/>
    <mergeCell ref="C97:D97"/>
    <mergeCell ref="E97:F97"/>
    <mergeCell ref="K97:L97"/>
    <mergeCell ref="CH97:CI97"/>
    <mergeCell ref="CJ97:CK97"/>
    <mergeCell ref="CP97:CQ97"/>
    <mergeCell ref="C96:D96"/>
    <mergeCell ref="E96:F96"/>
    <mergeCell ref="K96:L96"/>
    <mergeCell ref="CH96:CI96"/>
    <mergeCell ref="CJ96:CK96"/>
    <mergeCell ref="CP96:CQ96"/>
    <mergeCell ref="C95:D95"/>
    <mergeCell ref="E95:F95"/>
    <mergeCell ref="K95:L95"/>
    <mergeCell ref="CH95:CI95"/>
    <mergeCell ref="CJ95:CK95"/>
    <mergeCell ref="CP95:CQ95"/>
    <mergeCell ref="C100:D100"/>
    <mergeCell ref="E100:F100"/>
    <mergeCell ref="K100:L100"/>
    <mergeCell ref="CH100:CI100"/>
    <mergeCell ref="CJ100:CK100"/>
    <mergeCell ref="CP100:CQ100"/>
    <mergeCell ref="C99:D99"/>
    <mergeCell ref="E99:F99"/>
    <mergeCell ref="K99:L99"/>
    <mergeCell ref="CH99:CI99"/>
    <mergeCell ref="CJ99:CK99"/>
    <mergeCell ref="CP99:CQ99"/>
    <mergeCell ref="C98:D98"/>
    <mergeCell ref="E98:F98"/>
    <mergeCell ref="K98:L98"/>
    <mergeCell ref="CH98:CI98"/>
    <mergeCell ref="CJ98:CK98"/>
    <mergeCell ref="CP98:CQ98"/>
    <mergeCell ref="C103:D103"/>
    <mergeCell ref="E103:F103"/>
    <mergeCell ref="K103:L103"/>
    <mergeCell ref="CH103:CI103"/>
    <mergeCell ref="CJ103:CK103"/>
    <mergeCell ref="CP103:CQ103"/>
    <mergeCell ref="C102:D102"/>
    <mergeCell ref="E102:F102"/>
    <mergeCell ref="K102:L102"/>
    <mergeCell ref="CH102:CI102"/>
    <mergeCell ref="CJ102:CK102"/>
    <mergeCell ref="CP102:CQ102"/>
    <mergeCell ref="C101:D101"/>
    <mergeCell ref="E101:F101"/>
    <mergeCell ref="K101:L101"/>
    <mergeCell ref="CH101:CI101"/>
    <mergeCell ref="CJ101:CK101"/>
    <mergeCell ref="CP101:CQ101"/>
    <mergeCell ref="C106:D106"/>
    <mergeCell ref="E106:F106"/>
    <mergeCell ref="K106:L106"/>
    <mergeCell ref="CH106:CI106"/>
    <mergeCell ref="CJ106:CK106"/>
    <mergeCell ref="CP106:CQ106"/>
    <mergeCell ref="C105:D105"/>
    <mergeCell ref="E105:F105"/>
    <mergeCell ref="K105:L105"/>
    <mergeCell ref="CH105:CI105"/>
    <mergeCell ref="CJ105:CK105"/>
    <mergeCell ref="CP105:CQ105"/>
    <mergeCell ref="C104:D104"/>
    <mergeCell ref="E104:F104"/>
    <mergeCell ref="K104:L104"/>
    <mergeCell ref="CH104:CI104"/>
    <mergeCell ref="CJ104:CK104"/>
    <mergeCell ref="CP104:CQ104"/>
    <mergeCell ref="C109:D109"/>
    <mergeCell ref="E109:F109"/>
    <mergeCell ref="K109:L109"/>
    <mergeCell ref="CH109:CI109"/>
    <mergeCell ref="CJ109:CK109"/>
    <mergeCell ref="CP109:CQ109"/>
    <mergeCell ref="C108:D108"/>
    <mergeCell ref="E108:F108"/>
    <mergeCell ref="K108:L108"/>
    <mergeCell ref="CH108:CI108"/>
    <mergeCell ref="CJ108:CK108"/>
    <mergeCell ref="CP108:CQ108"/>
    <mergeCell ref="C107:D107"/>
    <mergeCell ref="E107:F107"/>
    <mergeCell ref="K107:L107"/>
    <mergeCell ref="CH107:CI107"/>
    <mergeCell ref="CJ107:CK107"/>
    <mergeCell ref="CP107:CQ107"/>
    <mergeCell ref="C112:D112"/>
    <mergeCell ref="E112:F112"/>
    <mergeCell ref="K112:L112"/>
    <mergeCell ref="CH112:CI112"/>
    <mergeCell ref="CJ112:CK112"/>
    <mergeCell ref="CP112:CQ112"/>
    <mergeCell ref="C111:D111"/>
    <mergeCell ref="E111:F111"/>
    <mergeCell ref="K111:L111"/>
    <mergeCell ref="CH111:CI111"/>
    <mergeCell ref="CJ111:CK111"/>
    <mergeCell ref="CP111:CQ111"/>
    <mergeCell ref="C110:D110"/>
    <mergeCell ref="E110:F110"/>
    <mergeCell ref="K110:L110"/>
    <mergeCell ref="CH110:CI110"/>
    <mergeCell ref="CJ110:CK110"/>
    <mergeCell ref="CP110:CQ110"/>
    <mergeCell ref="C115:D115"/>
    <mergeCell ref="E115:F115"/>
    <mergeCell ref="K115:L115"/>
    <mergeCell ref="CH115:CI115"/>
    <mergeCell ref="CJ115:CK115"/>
    <mergeCell ref="CP115:CQ115"/>
    <mergeCell ref="C114:D114"/>
    <mergeCell ref="E114:F114"/>
    <mergeCell ref="K114:L114"/>
    <mergeCell ref="CH114:CI114"/>
    <mergeCell ref="CJ114:CK114"/>
    <mergeCell ref="CP114:CQ114"/>
    <mergeCell ref="C113:D113"/>
    <mergeCell ref="E113:F113"/>
    <mergeCell ref="K113:L113"/>
    <mergeCell ref="CH113:CI113"/>
    <mergeCell ref="CJ113:CK113"/>
    <mergeCell ref="CP113:CQ113"/>
    <mergeCell ref="C118:D118"/>
    <mergeCell ref="E118:F118"/>
    <mergeCell ref="K118:L118"/>
    <mergeCell ref="CH118:CI118"/>
    <mergeCell ref="CJ118:CK118"/>
    <mergeCell ref="CP118:CQ118"/>
    <mergeCell ref="C117:D117"/>
    <mergeCell ref="E117:F117"/>
    <mergeCell ref="K117:L117"/>
    <mergeCell ref="CH117:CI117"/>
    <mergeCell ref="CJ117:CK117"/>
    <mergeCell ref="CP117:CQ117"/>
    <mergeCell ref="C116:D116"/>
    <mergeCell ref="E116:F116"/>
    <mergeCell ref="K116:L116"/>
    <mergeCell ref="CH116:CI116"/>
    <mergeCell ref="CJ116:CK116"/>
    <mergeCell ref="CP116:CQ116"/>
    <mergeCell ref="C121:D121"/>
    <mergeCell ref="E121:F121"/>
    <mergeCell ref="K121:L121"/>
    <mergeCell ref="CH121:CI121"/>
    <mergeCell ref="CJ121:CK121"/>
    <mergeCell ref="CP121:CQ121"/>
    <mergeCell ref="C120:D120"/>
    <mergeCell ref="E120:F120"/>
    <mergeCell ref="K120:L120"/>
    <mergeCell ref="CH120:CI120"/>
    <mergeCell ref="CJ120:CK120"/>
    <mergeCell ref="CP120:CQ120"/>
    <mergeCell ref="C119:D119"/>
    <mergeCell ref="E119:F119"/>
    <mergeCell ref="K119:L119"/>
    <mergeCell ref="CH119:CI119"/>
    <mergeCell ref="CJ119:CK119"/>
    <mergeCell ref="CP119:CQ119"/>
    <mergeCell ref="C124:D124"/>
    <mergeCell ref="E124:F124"/>
    <mergeCell ref="K124:L124"/>
    <mergeCell ref="CH124:CI124"/>
    <mergeCell ref="CJ124:CK124"/>
    <mergeCell ref="CP124:CQ124"/>
    <mergeCell ref="C123:D123"/>
    <mergeCell ref="E123:F123"/>
    <mergeCell ref="K123:L123"/>
    <mergeCell ref="CH123:CI123"/>
    <mergeCell ref="CJ123:CK123"/>
    <mergeCell ref="CP123:CQ123"/>
    <mergeCell ref="C122:D122"/>
    <mergeCell ref="E122:F122"/>
    <mergeCell ref="K122:L122"/>
    <mergeCell ref="CH122:CI122"/>
    <mergeCell ref="CJ122:CK122"/>
    <mergeCell ref="CP122:CQ122"/>
    <mergeCell ref="C127:D127"/>
    <mergeCell ref="E127:F127"/>
    <mergeCell ref="K127:L127"/>
    <mergeCell ref="CH127:CI127"/>
    <mergeCell ref="CJ127:CK127"/>
    <mergeCell ref="CP127:CQ127"/>
    <mergeCell ref="C126:D126"/>
    <mergeCell ref="E126:F126"/>
    <mergeCell ref="K126:L126"/>
    <mergeCell ref="CH126:CI126"/>
    <mergeCell ref="CJ126:CK126"/>
    <mergeCell ref="CP126:CQ126"/>
    <mergeCell ref="C125:D125"/>
    <mergeCell ref="E125:F125"/>
    <mergeCell ref="K125:L125"/>
    <mergeCell ref="CH125:CI125"/>
    <mergeCell ref="CJ125:CK125"/>
    <mergeCell ref="CP125:CQ125"/>
    <mergeCell ref="C130:D130"/>
    <mergeCell ref="E130:F130"/>
    <mergeCell ref="K130:L130"/>
    <mergeCell ref="CH130:CI130"/>
    <mergeCell ref="CJ130:CK130"/>
    <mergeCell ref="CP130:CQ130"/>
    <mergeCell ref="C129:D129"/>
    <mergeCell ref="E129:F129"/>
    <mergeCell ref="K129:L129"/>
    <mergeCell ref="CH129:CI129"/>
    <mergeCell ref="CJ129:CK129"/>
    <mergeCell ref="CP129:CQ129"/>
    <mergeCell ref="C128:D128"/>
    <mergeCell ref="E128:F128"/>
    <mergeCell ref="K128:L128"/>
    <mergeCell ref="CH128:CI128"/>
    <mergeCell ref="CJ128:CK128"/>
    <mergeCell ref="CP128:CQ128"/>
    <mergeCell ref="C133:D133"/>
    <mergeCell ref="E133:F133"/>
    <mergeCell ref="K133:L133"/>
    <mergeCell ref="CH133:CI133"/>
    <mergeCell ref="CJ133:CK133"/>
    <mergeCell ref="CP133:CQ133"/>
    <mergeCell ref="C132:D132"/>
    <mergeCell ref="E132:F132"/>
    <mergeCell ref="K132:L132"/>
    <mergeCell ref="CH132:CI132"/>
    <mergeCell ref="CJ132:CK132"/>
    <mergeCell ref="CP132:CQ132"/>
    <mergeCell ref="C131:D131"/>
    <mergeCell ref="E131:F131"/>
    <mergeCell ref="K131:L131"/>
    <mergeCell ref="CH131:CI131"/>
    <mergeCell ref="CJ131:CK131"/>
    <mergeCell ref="CP131:CQ131"/>
    <mergeCell ref="C136:D136"/>
    <mergeCell ref="E136:F136"/>
    <mergeCell ref="K136:L136"/>
    <mergeCell ref="CH136:CI136"/>
    <mergeCell ref="CJ136:CK136"/>
    <mergeCell ref="CP136:CQ136"/>
    <mergeCell ref="C135:D135"/>
    <mergeCell ref="E135:F135"/>
    <mergeCell ref="K135:L135"/>
    <mergeCell ref="CH135:CI135"/>
    <mergeCell ref="CJ135:CK135"/>
    <mergeCell ref="CP135:CQ135"/>
    <mergeCell ref="C134:D134"/>
    <mergeCell ref="E134:F134"/>
    <mergeCell ref="K134:L134"/>
    <mergeCell ref="CH134:CI134"/>
    <mergeCell ref="CJ134:CK134"/>
    <mergeCell ref="CP134:CQ134"/>
    <mergeCell ref="C139:D139"/>
    <mergeCell ref="E139:F139"/>
    <mergeCell ref="K139:L139"/>
    <mergeCell ref="CH139:CI139"/>
    <mergeCell ref="CJ139:CK139"/>
    <mergeCell ref="CP139:CQ139"/>
    <mergeCell ref="C138:D138"/>
    <mergeCell ref="E138:F138"/>
    <mergeCell ref="K138:L138"/>
    <mergeCell ref="CH138:CI138"/>
    <mergeCell ref="CJ138:CK138"/>
    <mergeCell ref="CP138:CQ138"/>
    <mergeCell ref="C137:D137"/>
    <mergeCell ref="E137:F137"/>
    <mergeCell ref="K137:L137"/>
    <mergeCell ref="CH137:CI137"/>
    <mergeCell ref="CJ137:CK137"/>
    <mergeCell ref="CP137:CQ137"/>
    <mergeCell ref="C142:D142"/>
    <mergeCell ref="E142:F142"/>
    <mergeCell ref="K142:L142"/>
    <mergeCell ref="CH142:CI142"/>
    <mergeCell ref="CJ142:CK142"/>
    <mergeCell ref="CP142:CQ142"/>
    <mergeCell ref="C141:D141"/>
    <mergeCell ref="E141:F141"/>
    <mergeCell ref="K141:L141"/>
    <mergeCell ref="CH141:CI141"/>
    <mergeCell ref="CJ141:CK141"/>
    <mergeCell ref="CP141:CQ141"/>
    <mergeCell ref="C140:D140"/>
    <mergeCell ref="E140:F140"/>
    <mergeCell ref="K140:L140"/>
    <mergeCell ref="CH140:CI140"/>
    <mergeCell ref="CJ140:CK140"/>
    <mergeCell ref="CP140:CQ140"/>
    <mergeCell ref="C145:D145"/>
    <mergeCell ref="E145:F145"/>
    <mergeCell ref="K145:L145"/>
    <mergeCell ref="CH145:CI145"/>
    <mergeCell ref="CJ145:CK145"/>
    <mergeCell ref="CP145:CQ145"/>
    <mergeCell ref="C144:D144"/>
    <mergeCell ref="E144:F144"/>
    <mergeCell ref="K144:L144"/>
    <mergeCell ref="CH144:CI144"/>
    <mergeCell ref="CJ144:CK144"/>
    <mergeCell ref="CP144:CQ144"/>
    <mergeCell ref="C143:D143"/>
    <mergeCell ref="E143:F143"/>
    <mergeCell ref="K143:L143"/>
    <mergeCell ref="CH143:CI143"/>
    <mergeCell ref="CJ143:CK143"/>
    <mergeCell ref="CP143:CQ143"/>
    <mergeCell ref="C148:D148"/>
    <mergeCell ref="E148:F148"/>
    <mergeCell ref="K148:L148"/>
    <mergeCell ref="CH148:CI148"/>
    <mergeCell ref="CJ148:CK148"/>
    <mergeCell ref="CP148:CQ148"/>
    <mergeCell ref="C147:D147"/>
    <mergeCell ref="E147:F147"/>
    <mergeCell ref="K147:L147"/>
    <mergeCell ref="CH147:CI147"/>
    <mergeCell ref="CJ147:CK147"/>
    <mergeCell ref="CP147:CQ147"/>
    <mergeCell ref="C146:D146"/>
    <mergeCell ref="E146:F146"/>
    <mergeCell ref="K146:L146"/>
    <mergeCell ref="CH146:CI146"/>
    <mergeCell ref="CJ146:CK146"/>
    <mergeCell ref="CP146:CQ146"/>
    <mergeCell ref="C151:D151"/>
    <mergeCell ref="E151:F151"/>
    <mergeCell ref="K151:L151"/>
    <mergeCell ref="CH151:CI151"/>
    <mergeCell ref="CJ151:CK151"/>
    <mergeCell ref="CP151:CQ151"/>
    <mergeCell ref="C150:D150"/>
    <mergeCell ref="E150:F150"/>
    <mergeCell ref="K150:L150"/>
    <mergeCell ref="CH150:CI150"/>
    <mergeCell ref="CJ150:CK150"/>
    <mergeCell ref="CP150:CQ150"/>
    <mergeCell ref="C149:D149"/>
    <mergeCell ref="E149:F149"/>
    <mergeCell ref="K149:L149"/>
    <mergeCell ref="CH149:CI149"/>
    <mergeCell ref="CJ149:CK149"/>
    <mergeCell ref="CP149:CQ149"/>
    <mergeCell ref="C154:D154"/>
    <mergeCell ref="E154:F154"/>
    <mergeCell ref="K154:L154"/>
    <mergeCell ref="CH154:CI154"/>
    <mergeCell ref="CJ154:CK154"/>
    <mergeCell ref="CP154:CQ154"/>
    <mergeCell ref="C153:D153"/>
    <mergeCell ref="E153:F153"/>
    <mergeCell ref="K153:L153"/>
    <mergeCell ref="CH153:CI153"/>
    <mergeCell ref="CJ153:CK153"/>
    <mergeCell ref="CP153:CQ153"/>
    <mergeCell ref="C152:D152"/>
    <mergeCell ref="E152:F152"/>
    <mergeCell ref="K152:L152"/>
    <mergeCell ref="CH152:CI152"/>
    <mergeCell ref="CJ152:CK152"/>
    <mergeCell ref="CP152:CQ152"/>
    <mergeCell ref="C157:D157"/>
    <mergeCell ref="E157:F157"/>
    <mergeCell ref="K157:L157"/>
    <mergeCell ref="CH157:CI157"/>
    <mergeCell ref="CJ157:CK157"/>
    <mergeCell ref="CP157:CQ157"/>
    <mergeCell ref="C156:D156"/>
    <mergeCell ref="E156:F156"/>
    <mergeCell ref="K156:L156"/>
    <mergeCell ref="CH156:CI156"/>
    <mergeCell ref="CJ156:CK156"/>
    <mergeCell ref="CP156:CQ156"/>
    <mergeCell ref="C155:D155"/>
    <mergeCell ref="E155:F155"/>
    <mergeCell ref="K155:L155"/>
    <mergeCell ref="CH155:CI155"/>
    <mergeCell ref="CJ155:CK155"/>
    <mergeCell ref="CP155:CQ155"/>
    <mergeCell ref="C160:D160"/>
    <mergeCell ref="E160:F160"/>
    <mergeCell ref="K160:L160"/>
    <mergeCell ref="CH160:CI160"/>
    <mergeCell ref="CJ160:CK160"/>
    <mergeCell ref="CP160:CQ160"/>
    <mergeCell ref="C159:D159"/>
    <mergeCell ref="E159:F159"/>
    <mergeCell ref="K159:L159"/>
    <mergeCell ref="CH159:CI159"/>
    <mergeCell ref="CJ159:CK159"/>
    <mergeCell ref="CP159:CQ159"/>
    <mergeCell ref="C158:D158"/>
    <mergeCell ref="E158:F158"/>
    <mergeCell ref="K158:L158"/>
    <mergeCell ref="CH158:CI158"/>
    <mergeCell ref="CJ158:CK158"/>
    <mergeCell ref="CP158:CQ158"/>
    <mergeCell ref="C163:D163"/>
    <mergeCell ref="E163:F163"/>
    <mergeCell ref="K163:L163"/>
    <mergeCell ref="CH163:CI163"/>
    <mergeCell ref="CJ163:CK163"/>
    <mergeCell ref="CP163:CQ163"/>
    <mergeCell ref="C162:D162"/>
    <mergeCell ref="E162:F162"/>
    <mergeCell ref="K162:L162"/>
    <mergeCell ref="CH162:CI162"/>
    <mergeCell ref="CJ162:CK162"/>
    <mergeCell ref="CP162:CQ162"/>
    <mergeCell ref="C161:D161"/>
    <mergeCell ref="E161:F161"/>
    <mergeCell ref="K161:L161"/>
    <mergeCell ref="CH161:CI161"/>
    <mergeCell ref="CJ161:CK161"/>
    <mergeCell ref="CP161:CQ161"/>
    <mergeCell ref="C166:D166"/>
    <mergeCell ref="E166:F166"/>
    <mergeCell ref="K166:L166"/>
    <mergeCell ref="CH166:CI166"/>
    <mergeCell ref="CJ166:CK166"/>
    <mergeCell ref="CP166:CQ166"/>
    <mergeCell ref="C165:D165"/>
    <mergeCell ref="E165:F165"/>
    <mergeCell ref="K165:L165"/>
    <mergeCell ref="CH165:CI165"/>
    <mergeCell ref="CJ165:CK165"/>
    <mergeCell ref="CP165:CQ165"/>
    <mergeCell ref="C164:D164"/>
    <mergeCell ref="E164:F164"/>
    <mergeCell ref="K164:L164"/>
    <mergeCell ref="CH164:CI164"/>
    <mergeCell ref="CJ164:CK164"/>
    <mergeCell ref="CP164:CQ164"/>
    <mergeCell ref="E169:F169"/>
    <mergeCell ref="K169:L169"/>
    <mergeCell ref="CH169:CI169"/>
    <mergeCell ref="CJ169:CK169"/>
    <mergeCell ref="CP169:CQ169"/>
    <mergeCell ref="C168:D168"/>
    <mergeCell ref="E168:F168"/>
    <mergeCell ref="K168:L168"/>
    <mergeCell ref="CH168:CI168"/>
    <mergeCell ref="CJ168:CK168"/>
    <mergeCell ref="CP168:CQ168"/>
    <mergeCell ref="C167:D167"/>
    <mergeCell ref="E167:F167"/>
    <mergeCell ref="K167:L167"/>
    <mergeCell ref="CH167:CI167"/>
    <mergeCell ref="CJ167:CK167"/>
    <mergeCell ref="CP167:CQ167"/>
    <mergeCell ref="S3:T4"/>
    <mergeCell ref="C174:D174"/>
    <mergeCell ref="E174:F174"/>
    <mergeCell ref="K174:L174"/>
    <mergeCell ref="CH174:CI174"/>
    <mergeCell ref="CJ174:CK174"/>
    <mergeCell ref="CP174:CQ174"/>
    <mergeCell ref="C173:D173"/>
    <mergeCell ref="E173:F173"/>
    <mergeCell ref="K173:L173"/>
    <mergeCell ref="CH173:CI173"/>
    <mergeCell ref="CJ173:CK173"/>
    <mergeCell ref="CP173:CQ173"/>
    <mergeCell ref="C172:D172"/>
    <mergeCell ref="E172:F172"/>
    <mergeCell ref="K172:L172"/>
    <mergeCell ref="CH172:CI172"/>
    <mergeCell ref="CJ172:CK172"/>
    <mergeCell ref="CP172:CQ172"/>
    <mergeCell ref="C171:D171"/>
    <mergeCell ref="E171:F171"/>
    <mergeCell ref="K171:L171"/>
    <mergeCell ref="CH171:CI171"/>
    <mergeCell ref="CJ171:CK171"/>
    <mergeCell ref="CP171:CQ171"/>
    <mergeCell ref="C170:D170"/>
    <mergeCell ref="E170:F170"/>
    <mergeCell ref="K170:L170"/>
    <mergeCell ref="CH170:CI170"/>
    <mergeCell ref="CJ170:CK170"/>
    <mergeCell ref="CP170:CQ170"/>
    <mergeCell ref="C169:D169"/>
  </mergeCells>
  <phoneticPr fontId="2"/>
  <conditionalFormatting sqref="V15:V174">
    <cfRule type="cellIs" dxfId="4" priority="5" operator="equal">
      <formula>"対象外"</formula>
    </cfRule>
  </conditionalFormatting>
  <conditionalFormatting sqref="X15:AI174">
    <cfRule type="cellIs" dxfId="3" priority="4" operator="equal">
      <formula>"対象外"</formula>
    </cfRule>
  </conditionalFormatting>
  <conditionalFormatting sqref="AJ15:AU174">
    <cfRule type="containsText" dxfId="2" priority="1" operator="containsText" text="次年度扱">
      <formula>NOT(ISERROR(SEARCH("次年度扱",AJ15)))</formula>
    </cfRule>
    <cfRule type="containsText" dxfId="1" priority="2" operator="containsText" text="審査中">
      <formula>NOT(ISERROR(SEARCH("審査中",AJ15)))</formula>
    </cfRule>
    <cfRule type="containsText" dxfId="0" priority="3" operator="containsText" text="申込">
      <formula>NOT(ISERROR(SEARCH("申込",AJ15)))</formula>
    </cfRule>
  </conditionalFormatting>
  <dataValidations count="12">
    <dataValidation type="list" allowBlank="1" showInputMessage="1" showErrorMessage="1" sqref="AJ15:AU174" xr:uid="{00000000-0002-0000-0000-000000000000}">
      <formula1>"入学,在籍,家計急変,留学,編入学,休学,訓告,停学,退学,除籍,卒業,支援停止,認定取消,遡及取消,対象外,申込,審査中,次年度扱"</formula1>
    </dataValidation>
    <dataValidation type="whole" imeMode="halfAlpha" allowBlank="1" showInputMessage="1" showErrorMessage="1" sqref="G15:G174 J15:J174" xr:uid="{00000000-0002-0000-0000-000001000000}">
      <formula1>0</formula1>
      <formula2>6</formula2>
    </dataValidation>
    <dataValidation type="list" allowBlank="1" showInputMessage="1" showErrorMessage="1" sqref="X15:AI174 V15:V174" xr:uid="{00000000-0002-0000-0000-000002000000}">
      <formula1>"'1/4,'1/3,'2/3,'3/3,'対象外"</formula1>
    </dataValidation>
    <dataValidation type="list" allowBlank="1" showInputMessage="1" showErrorMessage="1" sqref="R15:S174" xr:uid="{00000000-0002-0000-0000-000003000000}">
      <formula1>"○"</formula1>
    </dataValidation>
    <dataValidation type="list" allowBlank="1" showInputMessage="1" showErrorMessage="1" sqref="O15:O174 Q15:Q174 BA15:BA174" xr:uid="{00000000-0002-0000-0000-000004000000}">
      <formula1>"○,"</formula1>
    </dataValidation>
    <dataValidation type="list" imeMode="halfAlpha" allowBlank="1" showInputMessage="1" showErrorMessage="1" sqref="H15:H174" xr:uid="{00000000-0002-0000-0000-000005000000}">
      <formula1>"1,2,3,4"</formula1>
    </dataValidation>
    <dataValidation type="list" allowBlank="1" showInputMessage="1" showErrorMessage="1" sqref="W15:W174" xr:uid="{00000000-0002-0000-0000-000006000000}">
      <formula1>"'1/3,'2/3,'3/3"</formula1>
    </dataValidation>
    <dataValidation imeMode="halfAlpha" allowBlank="1" showInputMessage="1" showErrorMessage="1" sqref="I3:L4 P15:P174 AK2:AM3 M15:N174 I15:I174 AW15:AW174 AY15:AY174" xr:uid="{00000000-0002-0000-0000-000007000000}"/>
    <dataValidation type="textLength" imeMode="halfAlpha" operator="equal" allowBlank="1" showInputMessage="1" showErrorMessage="1" sqref="D4:F4" xr:uid="{00000000-0002-0000-0000-000008000000}">
      <formula1>6</formula1>
    </dataValidation>
    <dataValidation type="whole" imeMode="halfAlpha" allowBlank="1" showInputMessage="1" showErrorMessage="1" sqref="AX15:AX174" xr:uid="{00000000-0002-0000-0000-000009000000}">
      <formula1>0</formula1>
      <formula2>12</formula2>
    </dataValidation>
    <dataValidation type="list" allowBlank="1" showInputMessage="1" showErrorMessage="1" sqref="AZ15:AZ174" xr:uid="{00000000-0002-0000-0000-00000A000000}">
      <formula1>"1,2,3,4"</formula1>
    </dataValidation>
    <dataValidation imeMode="hiragana" allowBlank="1" showInputMessage="1" showErrorMessage="1" sqref="D2:F3 I2:L2" xr:uid="{00000000-0002-0000-0000-00000B000000}"/>
  </dataValidations>
  <pageMargins left="0.70866141732283472" right="0.31496062992125984" top="0.74803149606299213" bottom="0.74803149606299213" header="0.31496062992125984" footer="0.31496062992125984"/>
  <pageSetup paperSize="8" scale="57" fitToWidth="2" fitToHeight="0" pageOrder="overThenDown" orientation="landscape" r:id="rId1"/>
  <rowBreaks count="1" manualBreakCount="1">
    <brk id="94" max="82" man="1"/>
  </rowBreaks>
  <colBreaks count="7" manualBreakCount="7">
    <brk id="20" max="93" man="1"/>
    <brk id="57" max="93" man="1"/>
    <brk id="83" max="173" man="1"/>
    <brk id="113" max="173" man="1"/>
    <brk id="170" max="173" man="1"/>
    <brk id="193" max="173" man="1"/>
    <brk id="217" max="173"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都様式1-3</vt:lpstr>
      <vt:lpstr>'都様式1-3'!Print_Area</vt:lpstr>
      <vt:lpstr>'都様式1-3'!Print_Titles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2023-03-23T09:11:33Z</cp:lastPrinted>
  <dcterms:created xsi:type="dcterms:W3CDTF">2020-10-06T01:43:51Z</dcterms:created>
  <dcterms:modified xsi:type="dcterms:W3CDTF">2025-05-28T02:13:44Z</dcterms:modified>
</cp:coreProperties>
</file>