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X:\助成係\★補助金\41_私立幼稚園等教育体制支援事業費補助\R8\01_交付申請依頼\1起案\"/>
    </mc:Choice>
  </mc:AlternateContent>
  <xr:revisionPtr revIDLastSave="0" documentId="13_ncr:1_{5AC7259B-9E73-40EA-B90B-61D8FB7E29CB}" xr6:coauthVersionLast="47" xr6:coauthVersionMax="47" xr10:uidLastSave="{00000000-0000-0000-0000-000000000000}"/>
  <bookViews>
    <workbookView xWindow="-120" yWindow="-120" windowWidth="29040" windowHeight="15720" tabRatio="723" activeTab="1" xr2:uid="{00000000-000D-0000-FFFF-FFFF00000000}"/>
  </bookViews>
  <sheets>
    <sheet name="総括表" sheetId="3" r:id="rId1"/>
    <sheet name="法定福利費等の事業主負担分算出" sheetId="10" r:id="rId2"/>
    <sheet name="計画書・報告書 (月別入力用）" sheetId="8" r:id="rId3"/>
    <sheet name="計画書・報告書（提出用）" sheetId="2" r:id="rId4"/>
    <sheet name="チェックリスト（申請時）" sheetId="1" r:id="rId5"/>
    <sheet name="チェックリスト（実績報告時）" sheetId="4" r:id="rId6"/>
    <sheet name="都作業用" sheetId="6" r:id="rId7"/>
    <sheet name="都参考用" sheetId="7" r:id="rId8"/>
  </sheets>
  <externalReferences>
    <externalReference r:id="rId9"/>
  </externalReferences>
  <definedNames>
    <definedName name="_xlnm.Print_Area" localSheetId="5">'チェックリスト（実績報告時）'!$A$1:$I$25</definedName>
    <definedName name="_xlnm.Print_Area" localSheetId="4">'チェックリスト（申請時）'!$A$1:$I$24</definedName>
    <definedName name="_xlnm.Print_Area" localSheetId="2">'計画書・報告書 (月別入力用）'!$A$6:$EC$123</definedName>
    <definedName name="_xlnm.Print_Area" localSheetId="3">'計画書・報告書（提出用）'!$A$6:$AA$125</definedName>
    <definedName name="_xlnm.Print_Area" localSheetId="0">総括表!$A$1:$P$16</definedName>
    <definedName name="_xlnm.Print_Area" localSheetId="7">都参考用!$A$1:$I$19</definedName>
    <definedName name="_xlnm.Print_Titles" localSheetId="2">'計画書・報告書 (月別入力用）'!$A:$J,'計画書・報告書 (月別入力用）'!$6:$15</definedName>
    <definedName name="_xlnm.Print_Titles" localSheetId="3">'計画書・報告書（提出用）'!$A:$I,'計画書・報告書（提出用）'!$6:$21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25" i="2" l="1"/>
  <c r="EF16" i="8" l="1"/>
  <c r="M119" i="8"/>
  <c r="H3" i="10" l="1"/>
  <c r="H4" i="10"/>
  <c r="H5" i="10"/>
  <c r="K14" i="10"/>
  <c r="G15" i="8" l="1"/>
  <c r="F15" i="8"/>
  <c r="G123" i="2" l="1"/>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l="1"/>
  <c r="DY119" i="8"/>
  <c r="DX119" i="8"/>
  <c r="DT119" i="8"/>
  <c r="DS119" i="8"/>
  <c r="DO119" i="8"/>
  <c r="DN119" i="8"/>
  <c r="DJ119" i="8"/>
  <c r="DI119" i="8"/>
  <c r="DE119" i="8"/>
  <c r="DD119" i="8"/>
  <c r="CZ119" i="8"/>
  <c r="CY119" i="8"/>
  <c r="CU119" i="8"/>
  <c r="CT119" i="8"/>
  <c r="CP119" i="8"/>
  <c r="CO119" i="8"/>
  <c r="CK119" i="8"/>
  <c r="CJ119" i="8"/>
  <c r="CF119" i="8"/>
  <c r="CE119" i="8"/>
  <c r="CA119" i="8"/>
  <c r="BZ119" i="8"/>
  <c r="BV119" i="8"/>
  <c r="BU119" i="8"/>
  <c r="BQ119" i="8"/>
  <c r="BP119" i="8"/>
  <c r="BL119" i="8"/>
  <c r="BK119" i="8"/>
  <c r="BG119" i="8"/>
  <c r="BF119" i="8"/>
  <c r="BB119" i="8"/>
  <c r="BA119" i="8"/>
  <c r="AW119" i="8"/>
  <c r="AV119" i="8"/>
  <c r="AR119" i="8"/>
  <c r="AQ119" i="8"/>
  <c r="AM119" i="8"/>
  <c r="AL119" i="8"/>
  <c r="AH119" i="8"/>
  <c r="AG119" i="8"/>
  <c r="AC119" i="8"/>
  <c r="AB119" i="8"/>
  <c r="X119" i="8"/>
  <c r="W119" i="8"/>
  <c r="S119" i="8"/>
  <c r="R119" i="8"/>
  <c r="N119" i="8"/>
  <c r="H117" i="8"/>
  <c r="H116" i="8"/>
  <c r="H115" i="8"/>
  <c r="H114" i="8"/>
  <c r="H113" i="8"/>
  <c r="H112" i="8"/>
  <c r="H111" i="8"/>
  <c r="H110" i="8"/>
  <c r="H109" i="8"/>
  <c r="H108" i="8"/>
  <c r="H107" i="8"/>
  <c r="H106" i="8"/>
  <c r="H105" i="8"/>
  <c r="H104" i="8"/>
  <c r="H103" i="8"/>
  <c r="H102" i="8"/>
  <c r="H101" i="8"/>
  <c r="H100" i="8"/>
  <c r="H99" i="8"/>
  <c r="H98" i="8"/>
  <c r="H97" i="8"/>
  <c r="H96" i="8"/>
  <c r="H95" i="8"/>
  <c r="H94" i="8"/>
  <c r="H93" i="8"/>
  <c r="H92" i="8"/>
  <c r="H91" i="8"/>
  <c r="H90" i="8"/>
  <c r="H89" i="8"/>
  <c r="H88" i="8"/>
  <c r="H87" i="8"/>
  <c r="H86" i="8"/>
  <c r="H85" i="8"/>
  <c r="H84" i="8"/>
  <c r="H83" i="8"/>
  <c r="H82" i="8"/>
  <c r="H81" i="8"/>
  <c r="H80" i="8"/>
  <c r="H79" i="8"/>
  <c r="H78" i="8"/>
  <c r="H77" i="8"/>
  <c r="H76" i="8"/>
  <c r="H75" i="8"/>
  <c r="H74" i="8"/>
  <c r="H73" i="8"/>
  <c r="H72" i="8"/>
  <c r="H71" i="8"/>
  <c r="H70" i="8"/>
  <c r="H69" i="8"/>
  <c r="H68" i="8"/>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8" i="8"/>
  <c r="H17" i="8"/>
  <c r="C7" i="2" l="1"/>
  <c r="C8" i="8"/>
  <c r="Z123" i="2" l="1"/>
  <c r="Z122" i="2"/>
  <c r="Z121" i="2"/>
  <c r="Z120" i="2"/>
  <c r="Z119" i="2"/>
  <c r="Z118" i="2"/>
  <c r="Z117" i="2"/>
  <c r="Z116" i="2"/>
  <c r="Z115" i="2"/>
  <c r="Z114" i="2"/>
  <c r="Z113" i="2"/>
  <c r="Z112" i="2"/>
  <c r="Z111" i="2"/>
  <c r="Z110" i="2"/>
  <c r="Z109" i="2"/>
  <c r="Z108" i="2"/>
  <c r="Z107" i="2"/>
  <c r="Z106" i="2"/>
  <c r="Z105" i="2"/>
  <c r="Z104" i="2"/>
  <c r="Z103" i="2"/>
  <c r="Z102" i="2"/>
  <c r="Z101" i="2"/>
  <c r="Z100" i="2"/>
  <c r="Z99" i="2"/>
  <c r="Z98" i="2"/>
  <c r="Z97" i="2"/>
  <c r="Z96" i="2"/>
  <c r="Z95" i="2"/>
  <c r="Z94" i="2"/>
  <c r="Z93" i="2"/>
  <c r="Z92" i="2"/>
  <c r="Z91" i="2"/>
  <c r="Z90" i="2"/>
  <c r="Z89" i="2"/>
  <c r="Z88" i="2"/>
  <c r="Z87" i="2"/>
  <c r="Z86" i="2"/>
  <c r="Z85" i="2"/>
  <c r="Z84" i="2"/>
  <c r="Z83" i="2"/>
  <c r="Z82" i="2"/>
  <c r="Z81" i="2"/>
  <c r="Z80" i="2"/>
  <c r="Z79" i="2"/>
  <c r="Z78" i="2"/>
  <c r="Z77" i="2"/>
  <c r="Z76" i="2"/>
  <c r="Z75" i="2"/>
  <c r="Z74" i="2"/>
  <c r="Z73" i="2"/>
  <c r="Z72" i="2"/>
  <c r="Z71" i="2"/>
  <c r="Z70" i="2"/>
  <c r="Z69" i="2"/>
  <c r="Z68" i="2"/>
  <c r="Z67" i="2"/>
  <c r="Z66" i="2"/>
  <c r="Z65" i="2"/>
  <c r="Z64" i="2"/>
  <c r="Z63" i="2"/>
  <c r="Z62" i="2"/>
  <c r="Z61" i="2"/>
  <c r="Z60" i="2"/>
  <c r="Z59" i="2"/>
  <c r="Z58" i="2"/>
  <c r="Z57" i="2"/>
  <c r="Z56" i="2"/>
  <c r="Z55" i="2"/>
  <c r="Z54" i="2"/>
  <c r="Z53" i="2"/>
  <c r="Z52" i="2"/>
  <c r="Z51" i="2"/>
  <c r="Z50" i="2"/>
  <c r="Z49" i="2"/>
  <c r="Z48" i="2"/>
  <c r="Z47" i="2"/>
  <c r="Z46" i="2"/>
  <c r="Z45" i="2"/>
  <c r="Z44" i="2"/>
  <c r="Z43" i="2"/>
  <c r="Z42" i="2"/>
  <c r="Z41" i="2"/>
  <c r="Z40" i="2"/>
  <c r="Z39" i="2"/>
  <c r="Z38" i="2"/>
  <c r="Z37" i="2"/>
  <c r="Z36" i="2"/>
  <c r="Z35" i="2"/>
  <c r="Z34" i="2"/>
  <c r="Z33" i="2"/>
  <c r="Z32" i="2"/>
  <c r="Z31" i="2"/>
  <c r="Z30" i="2"/>
  <c r="Z29" i="2"/>
  <c r="Z28" i="2"/>
  <c r="Z27" i="2"/>
  <c r="Z26" i="2"/>
  <c r="Z25" i="2"/>
  <c r="Z24" i="2"/>
  <c r="Z23" i="2"/>
  <c r="Z22" i="2"/>
  <c r="DW17" i="8" l="1"/>
  <c r="FK17" i="8" s="1"/>
  <c r="DW117" i="8"/>
  <c r="FK117" i="8" s="1"/>
  <c r="DW116" i="8"/>
  <c r="FK116" i="8" s="1"/>
  <c r="DW115" i="8"/>
  <c r="FK115" i="8" s="1"/>
  <c r="DW114" i="8"/>
  <c r="FK114" i="8" s="1"/>
  <c r="DW113" i="8"/>
  <c r="FK113" i="8" s="1"/>
  <c r="DW112" i="8"/>
  <c r="FK112" i="8" s="1"/>
  <c r="DW111" i="8"/>
  <c r="FK111" i="8" s="1"/>
  <c r="DW110" i="8"/>
  <c r="FK110" i="8" s="1"/>
  <c r="DW109" i="8"/>
  <c r="FK109" i="8" s="1"/>
  <c r="DW108" i="8"/>
  <c r="FK108" i="8" s="1"/>
  <c r="DW107" i="8"/>
  <c r="FK107" i="8" s="1"/>
  <c r="DW106" i="8"/>
  <c r="FK106" i="8" s="1"/>
  <c r="DW105" i="8"/>
  <c r="FK105" i="8" s="1"/>
  <c r="DW104" i="8"/>
  <c r="FK104" i="8" s="1"/>
  <c r="DW103" i="8"/>
  <c r="FK103" i="8" s="1"/>
  <c r="DW102" i="8"/>
  <c r="FK102" i="8" s="1"/>
  <c r="DW101" i="8"/>
  <c r="FK101" i="8" s="1"/>
  <c r="DW100" i="8"/>
  <c r="FK100" i="8" s="1"/>
  <c r="DW99" i="8"/>
  <c r="FK99" i="8" s="1"/>
  <c r="DW98" i="8"/>
  <c r="FK98" i="8" s="1"/>
  <c r="DW97" i="8"/>
  <c r="FK97" i="8" s="1"/>
  <c r="DW96" i="8"/>
  <c r="FK96" i="8" s="1"/>
  <c r="DW95" i="8"/>
  <c r="FK95" i="8" s="1"/>
  <c r="DW94" i="8"/>
  <c r="FK94" i="8" s="1"/>
  <c r="DW93" i="8"/>
  <c r="FK93" i="8" s="1"/>
  <c r="DW92" i="8"/>
  <c r="FK92" i="8" s="1"/>
  <c r="DW91" i="8"/>
  <c r="FK91" i="8" s="1"/>
  <c r="DW90" i="8"/>
  <c r="FK90" i="8" s="1"/>
  <c r="DW89" i="8"/>
  <c r="FK89" i="8" s="1"/>
  <c r="DW88" i="8"/>
  <c r="FK88" i="8" s="1"/>
  <c r="DW87" i="8"/>
  <c r="FK87" i="8" s="1"/>
  <c r="DW86" i="8"/>
  <c r="FK86" i="8" s="1"/>
  <c r="DW85" i="8"/>
  <c r="FK85" i="8" s="1"/>
  <c r="DW84" i="8"/>
  <c r="FK84" i="8" s="1"/>
  <c r="DW83" i="8"/>
  <c r="FK83" i="8" s="1"/>
  <c r="DW82" i="8"/>
  <c r="FK82" i="8" s="1"/>
  <c r="DW81" i="8"/>
  <c r="FK81" i="8" s="1"/>
  <c r="DW80" i="8"/>
  <c r="FK80" i="8" s="1"/>
  <c r="DW79" i="8"/>
  <c r="FK79" i="8" s="1"/>
  <c r="DW78" i="8"/>
  <c r="FK78" i="8" s="1"/>
  <c r="DW77" i="8"/>
  <c r="FK77" i="8" s="1"/>
  <c r="DW76" i="8"/>
  <c r="FK76" i="8" s="1"/>
  <c r="DW75" i="8"/>
  <c r="FK75" i="8" s="1"/>
  <c r="DW74" i="8"/>
  <c r="FK74" i="8" s="1"/>
  <c r="DW73" i="8"/>
  <c r="FK73" i="8" s="1"/>
  <c r="DW72" i="8"/>
  <c r="FK72" i="8" s="1"/>
  <c r="DW71" i="8"/>
  <c r="FK71" i="8" s="1"/>
  <c r="DW70" i="8"/>
  <c r="FK70" i="8" s="1"/>
  <c r="DW69" i="8"/>
  <c r="FK69" i="8" s="1"/>
  <c r="DW68" i="8"/>
  <c r="FK68" i="8" s="1"/>
  <c r="DW67" i="8"/>
  <c r="FK67" i="8" s="1"/>
  <c r="DW66" i="8"/>
  <c r="FK66" i="8" s="1"/>
  <c r="DW65" i="8"/>
  <c r="FK65" i="8" s="1"/>
  <c r="DW64" i="8"/>
  <c r="FK64" i="8" s="1"/>
  <c r="DW63" i="8"/>
  <c r="FK63" i="8" s="1"/>
  <c r="DW62" i="8"/>
  <c r="FK62" i="8" s="1"/>
  <c r="DW61" i="8"/>
  <c r="FK61" i="8" s="1"/>
  <c r="DW60" i="8"/>
  <c r="FK60" i="8" s="1"/>
  <c r="DW59" i="8"/>
  <c r="FK59" i="8" s="1"/>
  <c r="DW58" i="8"/>
  <c r="FK58" i="8" s="1"/>
  <c r="DW57" i="8"/>
  <c r="FK57" i="8" s="1"/>
  <c r="DW56" i="8"/>
  <c r="FK56" i="8" s="1"/>
  <c r="DW55" i="8"/>
  <c r="FK55" i="8" s="1"/>
  <c r="DW54" i="8"/>
  <c r="FK54" i="8" s="1"/>
  <c r="DW53" i="8"/>
  <c r="FK53" i="8" s="1"/>
  <c r="DW52" i="8"/>
  <c r="FK52" i="8" s="1"/>
  <c r="DW51" i="8"/>
  <c r="FK51" i="8" s="1"/>
  <c r="DW50" i="8"/>
  <c r="FK50" i="8" s="1"/>
  <c r="DW49" i="8"/>
  <c r="FK49" i="8" s="1"/>
  <c r="DW48" i="8"/>
  <c r="FK48" i="8" s="1"/>
  <c r="DW47" i="8"/>
  <c r="FK47" i="8" s="1"/>
  <c r="DW46" i="8"/>
  <c r="FK46" i="8" s="1"/>
  <c r="DW45" i="8"/>
  <c r="FK45" i="8" s="1"/>
  <c r="DW44" i="8"/>
  <c r="FK44" i="8" s="1"/>
  <c r="DW43" i="8"/>
  <c r="FK43" i="8" s="1"/>
  <c r="DW42" i="8"/>
  <c r="FK42" i="8" s="1"/>
  <c r="DW41" i="8"/>
  <c r="FK41" i="8" s="1"/>
  <c r="DW40" i="8"/>
  <c r="FK40" i="8" s="1"/>
  <c r="DW39" i="8"/>
  <c r="FK39" i="8" s="1"/>
  <c r="DW38" i="8"/>
  <c r="FK38" i="8" s="1"/>
  <c r="DW37" i="8"/>
  <c r="FK37" i="8" s="1"/>
  <c r="DW36" i="8"/>
  <c r="FK36" i="8" s="1"/>
  <c r="DW35" i="8"/>
  <c r="FK35" i="8" s="1"/>
  <c r="DW34" i="8"/>
  <c r="FK34" i="8" s="1"/>
  <c r="DW33" i="8"/>
  <c r="FK33" i="8" s="1"/>
  <c r="DW32" i="8"/>
  <c r="FK32" i="8" s="1"/>
  <c r="DW31" i="8"/>
  <c r="FK31" i="8" s="1"/>
  <c r="DW30" i="8"/>
  <c r="FK30" i="8" s="1"/>
  <c r="DW29" i="8"/>
  <c r="FK29" i="8" s="1"/>
  <c r="DW28" i="8"/>
  <c r="FK28" i="8" s="1"/>
  <c r="DW27" i="8"/>
  <c r="FK27" i="8" s="1"/>
  <c r="DW26" i="8"/>
  <c r="FK26" i="8" s="1"/>
  <c r="DW25" i="8"/>
  <c r="FK25" i="8" s="1"/>
  <c r="DW24" i="8"/>
  <c r="FK24" i="8" s="1"/>
  <c r="DW23" i="8"/>
  <c r="FK23" i="8" s="1"/>
  <c r="DW22" i="8"/>
  <c r="FK22" i="8" s="1"/>
  <c r="DW21" i="8"/>
  <c r="FK21" i="8" s="1"/>
  <c r="DW20" i="8"/>
  <c r="FK20" i="8" s="1"/>
  <c r="DW19" i="8"/>
  <c r="FK19" i="8" s="1"/>
  <c r="DW18" i="8"/>
  <c r="FK18" i="8" s="1"/>
  <c r="DW16" i="8"/>
  <c r="DR117" i="8"/>
  <c r="EY117" i="8" s="1"/>
  <c r="DR116" i="8"/>
  <c r="EY116" i="8" s="1"/>
  <c r="DR115" i="8"/>
  <c r="EY115" i="8" s="1"/>
  <c r="DR114" i="8"/>
  <c r="EY114" i="8" s="1"/>
  <c r="DR113" i="8"/>
  <c r="EY113" i="8" s="1"/>
  <c r="DR112" i="8"/>
  <c r="EY112" i="8" s="1"/>
  <c r="DR111" i="8"/>
  <c r="EY111" i="8" s="1"/>
  <c r="DR110" i="8"/>
  <c r="EY110" i="8" s="1"/>
  <c r="DR109" i="8"/>
  <c r="EY109" i="8" s="1"/>
  <c r="DR108" i="8"/>
  <c r="EY108" i="8" s="1"/>
  <c r="DR107" i="8"/>
  <c r="EY107" i="8" s="1"/>
  <c r="DR106" i="8"/>
  <c r="EY106" i="8" s="1"/>
  <c r="DR105" i="8"/>
  <c r="EY105" i="8" s="1"/>
  <c r="DR104" i="8"/>
  <c r="EY104" i="8" s="1"/>
  <c r="DR103" i="8"/>
  <c r="EY103" i="8" s="1"/>
  <c r="DR102" i="8"/>
  <c r="EY102" i="8" s="1"/>
  <c r="DR101" i="8"/>
  <c r="EY101" i="8" s="1"/>
  <c r="DR100" i="8"/>
  <c r="EY100" i="8" s="1"/>
  <c r="DR99" i="8"/>
  <c r="EY99" i="8" s="1"/>
  <c r="DR98" i="8"/>
  <c r="EY98" i="8" s="1"/>
  <c r="DR97" i="8"/>
  <c r="EY97" i="8" s="1"/>
  <c r="DR96" i="8"/>
  <c r="EY96" i="8" s="1"/>
  <c r="DR95" i="8"/>
  <c r="EY95" i="8" s="1"/>
  <c r="DR94" i="8"/>
  <c r="EY94" i="8" s="1"/>
  <c r="DR93" i="8"/>
  <c r="EY93" i="8" s="1"/>
  <c r="DR92" i="8"/>
  <c r="EY92" i="8" s="1"/>
  <c r="DR91" i="8"/>
  <c r="EY91" i="8" s="1"/>
  <c r="DR90" i="8"/>
  <c r="EY90" i="8" s="1"/>
  <c r="DR89" i="8"/>
  <c r="EY89" i="8" s="1"/>
  <c r="DR88" i="8"/>
  <c r="EY88" i="8" s="1"/>
  <c r="DR87" i="8"/>
  <c r="EY87" i="8" s="1"/>
  <c r="DR86" i="8"/>
  <c r="EY86" i="8" s="1"/>
  <c r="DR85" i="8"/>
  <c r="EY85" i="8" s="1"/>
  <c r="DR84" i="8"/>
  <c r="EY84" i="8" s="1"/>
  <c r="DR83" i="8"/>
  <c r="EY83" i="8" s="1"/>
  <c r="DR82" i="8"/>
  <c r="EY82" i="8" s="1"/>
  <c r="DR81" i="8"/>
  <c r="EY81" i="8" s="1"/>
  <c r="DR80" i="8"/>
  <c r="EY80" i="8" s="1"/>
  <c r="DR79" i="8"/>
  <c r="EY79" i="8" s="1"/>
  <c r="DR78" i="8"/>
  <c r="EY78" i="8" s="1"/>
  <c r="DR77" i="8"/>
  <c r="EY77" i="8" s="1"/>
  <c r="DR76" i="8"/>
  <c r="EY76" i="8" s="1"/>
  <c r="DR75" i="8"/>
  <c r="EY75" i="8" s="1"/>
  <c r="DR74" i="8"/>
  <c r="EY74" i="8" s="1"/>
  <c r="DR73" i="8"/>
  <c r="EY73" i="8" s="1"/>
  <c r="DR72" i="8"/>
  <c r="EY72" i="8" s="1"/>
  <c r="DR71" i="8"/>
  <c r="EY71" i="8" s="1"/>
  <c r="DR70" i="8"/>
  <c r="EY70" i="8" s="1"/>
  <c r="DR69" i="8"/>
  <c r="EY69" i="8" s="1"/>
  <c r="DR68" i="8"/>
  <c r="EY68" i="8" s="1"/>
  <c r="DR67" i="8"/>
  <c r="EY67" i="8" s="1"/>
  <c r="DR66" i="8"/>
  <c r="EY66" i="8" s="1"/>
  <c r="DR65" i="8"/>
  <c r="EY65" i="8" s="1"/>
  <c r="DR64" i="8"/>
  <c r="EY64" i="8" s="1"/>
  <c r="DR63" i="8"/>
  <c r="EY63" i="8" s="1"/>
  <c r="DR62" i="8"/>
  <c r="EY62" i="8" s="1"/>
  <c r="DR61" i="8"/>
  <c r="EY61" i="8" s="1"/>
  <c r="DR60" i="8"/>
  <c r="EY60" i="8" s="1"/>
  <c r="DR59" i="8"/>
  <c r="EY59" i="8" s="1"/>
  <c r="DR58" i="8"/>
  <c r="EY58" i="8" s="1"/>
  <c r="DR57" i="8"/>
  <c r="EY57" i="8" s="1"/>
  <c r="DR56" i="8"/>
  <c r="EY56" i="8" s="1"/>
  <c r="DR55" i="8"/>
  <c r="EY55" i="8" s="1"/>
  <c r="DR54" i="8"/>
  <c r="EY54" i="8" s="1"/>
  <c r="DR53" i="8"/>
  <c r="EY53" i="8" s="1"/>
  <c r="DR52" i="8"/>
  <c r="EY52" i="8" s="1"/>
  <c r="DR51" i="8"/>
  <c r="EY51" i="8" s="1"/>
  <c r="DR50" i="8"/>
  <c r="EY50" i="8" s="1"/>
  <c r="DR49" i="8"/>
  <c r="EY49" i="8" s="1"/>
  <c r="DR48" i="8"/>
  <c r="EY48" i="8" s="1"/>
  <c r="DR47" i="8"/>
  <c r="EY47" i="8" s="1"/>
  <c r="DR46" i="8"/>
  <c r="EY46" i="8" s="1"/>
  <c r="DR45" i="8"/>
  <c r="EY45" i="8" s="1"/>
  <c r="DR44" i="8"/>
  <c r="EY44" i="8" s="1"/>
  <c r="DR43" i="8"/>
  <c r="EY43" i="8" s="1"/>
  <c r="DR42" i="8"/>
  <c r="EY42" i="8" s="1"/>
  <c r="DR41" i="8"/>
  <c r="EY41" i="8" s="1"/>
  <c r="DR40" i="8"/>
  <c r="EY40" i="8" s="1"/>
  <c r="DR39" i="8"/>
  <c r="EY39" i="8" s="1"/>
  <c r="DR38" i="8"/>
  <c r="EY38" i="8" s="1"/>
  <c r="DR37" i="8"/>
  <c r="EY37" i="8" s="1"/>
  <c r="DR36" i="8"/>
  <c r="EY36" i="8" s="1"/>
  <c r="DR35" i="8"/>
  <c r="EY35" i="8" s="1"/>
  <c r="DR34" i="8"/>
  <c r="EY34" i="8" s="1"/>
  <c r="DR33" i="8"/>
  <c r="EY33" i="8" s="1"/>
  <c r="DR32" i="8"/>
  <c r="EY32" i="8" s="1"/>
  <c r="DR31" i="8"/>
  <c r="EY31" i="8" s="1"/>
  <c r="DR30" i="8"/>
  <c r="EY30" i="8" s="1"/>
  <c r="DR29" i="8"/>
  <c r="EY29" i="8" s="1"/>
  <c r="DR28" i="8"/>
  <c r="EY28" i="8" s="1"/>
  <c r="DR27" i="8"/>
  <c r="EY27" i="8" s="1"/>
  <c r="DR26" i="8"/>
  <c r="EY26" i="8" s="1"/>
  <c r="DR25" i="8"/>
  <c r="EY25" i="8" s="1"/>
  <c r="DR24" i="8"/>
  <c r="EY24" i="8" s="1"/>
  <c r="DR23" i="8"/>
  <c r="EY23" i="8" s="1"/>
  <c r="DR22" i="8"/>
  <c r="EY22" i="8" s="1"/>
  <c r="DR21" i="8"/>
  <c r="EY21" i="8" s="1"/>
  <c r="DR20" i="8"/>
  <c r="EY20" i="8" s="1"/>
  <c r="DR19" i="8"/>
  <c r="EY19" i="8" s="1"/>
  <c r="DR18" i="8"/>
  <c r="EY18" i="8" s="1"/>
  <c r="DR17" i="8"/>
  <c r="EY17" i="8" s="1"/>
  <c r="DR16" i="8"/>
  <c r="DM117" i="8"/>
  <c r="FJ117" i="8" s="1"/>
  <c r="DM116" i="8"/>
  <c r="FJ116" i="8" s="1"/>
  <c r="DM115" i="8"/>
  <c r="FJ115" i="8" s="1"/>
  <c r="DM114" i="8"/>
  <c r="FJ114" i="8" s="1"/>
  <c r="DM113" i="8"/>
  <c r="FJ113" i="8" s="1"/>
  <c r="DM112" i="8"/>
  <c r="FJ112" i="8" s="1"/>
  <c r="DM111" i="8"/>
  <c r="FJ111" i="8" s="1"/>
  <c r="DM110" i="8"/>
  <c r="FJ110" i="8" s="1"/>
  <c r="DM109" i="8"/>
  <c r="FJ109" i="8" s="1"/>
  <c r="DM108" i="8"/>
  <c r="FJ108" i="8" s="1"/>
  <c r="DM107" i="8"/>
  <c r="FJ107" i="8" s="1"/>
  <c r="DM106" i="8"/>
  <c r="FJ106" i="8" s="1"/>
  <c r="DM105" i="8"/>
  <c r="FJ105" i="8" s="1"/>
  <c r="DM104" i="8"/>
  <c r="FJ104" i="8" s="1"/>
  <c r="DM103" i="8"/>
  <c r="FJ103" i="8" s="1"/>
  <c r="DM102" i="8"/>
  <c r="FJ102" i="8" s="1"/>
  <c r="DM101" i="8"/>
  <c r="FJ101" i="8" s="1"/>
  <c r="DM100" i="8"/>
  <c r="FJ100" i="8" s="1"/>
  <c r="DM99" i="8"/>
  <c r="FJ99" i="8" s="1"/>
  <c r="DM98" i="8"/>
  <c r="FJ98" i="8" s="1"/>
  <c r="DM97" i="8"/>
  <c r="FJ97" i="8" s="1"/>
  <c r="DM96" i="8"/>
  <c r="FJ96" i="8" s="1"/>
  <c r="DM95" i="8"/>
  <c r="FJ95" i="8" s="1"/>
  <c r="DM94" i="8"/>
  <c r="FJ94" i="8" s="1"/>
  <c r="DM93" i="8"/>
  <c r="FJ93" i="8" s="1"/>
  <c r="DM92" i="8"/>
  <c r="FJ92" i="8" s="1"/>
  <c r="DM91" i="8"/>
  <c r="FJ91" i="8" s="1"/>
  <c r="DM90" i="8"/>
  <c r="FJ90" i="8" s="1"/>
  <c r="DM89" i="8"/>
  <c r="FJ89" i="8" s="1"/>
  <c r="DM88" i="8"/>
  <c r="FJ88" i="8" s="1"/>
  <c r="DM87" i="8"/>
  <c r="FJ87" i="8" s="1"/>
  <c r="DM86" i="8"/>
  <c r="FJ86" i="8" s="1"/>
  <c r="DM85" i="8"/>
  <c r="FJ85" i="8" s="1"/>
  <c r="DM84" i="8"/>
  <c r="FJ84" i="8" s="1"/>
  <c r="DM83" i="8"/>
  <c r="FJ83" i="8" s="1"/>
  <c r="DM82" i="8"/>
  <c r="FJ82" i="8" s="1"/>
  <c r="DM81" i="8"/>
  <c r="FJ81" i="8" s="1"/>
  <c r="DM80" i="8"/>
  <c r="FJ80" i="8" s="1"/>
  <c r="DM79" i="8"/>
  <c r="FJ79" i="8" s="1"/>
  <c r="DM78" i="8"/>
  <c r="FJ78" i="8" s="1"/>
  <c r="DM77" i="8"/>
  <c r="FJ77" i="8" s="1"/>
  <c r="DM76" i="8"/>
  <c r="FJ76" i="8" s="1"/>
  <c r="DM75" i="8"/>
  <c r="FJ75" i="8" s="1"/>
  <c r="DM74" i="8"/>
  <c r="FJ74" i="8" s="1"/>
  <c r="DM73" i="8"/>
  <c r="FJ73" i="8" s="1"/>
  <c r="DM72" i="8"/>
  <c r="FJ72" i="8" s="1"/>
  <c r="DM71" i="8"/>
  <c r="FJ71" i="8" s="1"/>
  <c r="DM70" i="8"/>
  <c r="FJ70" i="8" s="1"/>
  <c r="DM69" i="8"/>
  <c r="FJ69" i="8" s="1"/>
  <c r="DM68" i="8"/>
  <c r="FJ68" i="8" s="1"/>
  <c r="DM67" i="8"/>
  <c r="FJ67" i="8" s="1"/>
  <c r="DM66" i="8"/>
  <c r="FJ66" i="8" s="1"/>
  <c r="DM65" i="8"/>
  <c r="FJ65" i="8" s="1"/>
  <c r="DM64" i="8"/>
  <c r="FJ64" i="8" s="1"/>
  <c r="DM63" i="8"/>
  <c r="FJ63" i="8" s="1"/>
  <c r="DM62" i="8"/>
  <c r="FJ62" i="8" s="1"/>
  <c r="DM61" i="8"/>
  <c r="FJ61" i="8" s="1"/>
  <c r="DM60" i="8"/>
  <c r="FJ60" i="8" s="1"/>
  <c r="DM59" i="8"/>
  <c r="FJ59" i="8" s="1"/>
  <c r="DM58" i="8"/>
  <c r="FJ58" i="8" s="1"/>
  <c r="DM57" i="8"/>
  <c r="FJ57" i="8" s="1"/>
  <c r="DM56" i="8"/>
  <c r="FJ56" i="8" s="1"/>
  <c r="DM55" i="8"/>
  <c r="FJ55" i="8" s="1"/>
  <c r="DM54" i="8"/>
  <c r="FJ54" i="8" s="1"/>
  <c r="DM53" i="8"/>
  <c r="FJ53" i="8" s="1"/>
  <c r="DM52" i="8"/>
  <c r="FJ52" i="8" s="1"/>
  <c r="DM51" i="8"/>
  <c r="FJ51" i="8" s="1"/>
  <c r="DM50" i="8"/>
  <c r="FJ50" i="8" s="1"/>
  <c r="DM49" i="8"/>
  <c r="FJ49" i="8" s="1"/>
  <c r="DM48" i="8"/>
  <c r="FJ48" i="8" s="1"/>
  <c r="DM47" i="8"/>
  <c r="FJ47" i="8" s="1"/>
  <c r="DM46" i="8"/>
  <c r="FJ46" i="8" s="1"/>
  <c r="DM45" i="8"/>
  <c r="FJ45" i="8" s="1"/>
  <c r="DM44" i="8"/>
  <c r="FJ44" i="8" s="1"/>
  <c r="DM43" i="8"/>
  <c r="FJ43" i="8" s="1"/>
  <c r="DM42" i="8"/>
  <c r="FJ42" i="8" s="1"/>
  <c r="DM41" i="8"/>
  <c r="FJ41" i="8" s="1"/>
  <c r="DM40" i="8"/>
  <c r="FJ40" i="8" s="1"/>
  <c r="DM39" i="8"/>
  <c r="FJ39" i="8" s="1"/>
  <c r="DM38" i="8"/>
  <c r="FJ38" i="8" s="1"/>
  <c r="DM37" i="8"/>
  <c r="FJ37" i="8" s="1"/>
  <c r="DM36" i="8"/>
  <c r="FJ36" i="8" s="1"/>
  <c r="DM35" i="8"/>
  <c r="FJ35" i="8" s="1"/>
  <c r="DM34" i="8"/>
  <c r="FJ34" i="8" s="1"/>
  <c r="DM33" i="8"/>
  <c r="FJ33" i="8" s="1"/>
  <c r="DM32" i="8"/>
  <c r="FJ32" i="8" s="1"/>
  <c r="DM31" i="8"/>
  <c r="FJ31" i="8" s="1"/>
  <c r="DM30" i="8"/>
  <c r="FJ30" i="8" s="1"/>
  <c r="DM29" i="8"/>
  <c r="FJ29" i="8" s="1"/>
  <c r="DM28" i="8"/>
  <c r="FJ28" i="8" s="1"/>
  <c r="DM27" i="8"/>
  <c r="FJ27" i="8" s="1"/>
  <c r="DM26" i="8"/>
  <c r="FJ26" i="8" s="1"/>
  <c r="DM25" i="8"/>
  <c r="FJ25" i="8" s="1"/>
  <c r="DM24" i="8"/>
  <c r="FJ24" i="8" s="1"/>
  <c r="DM23" i="8"/>
  <c r="FJ23" i="8" s="1"/>
  <c r="DM22" i="8"/>
  <c r="FJ22" i="8" s="1"/>
  <c r="DM21" i="8"/>
  <c r="FJ21" i="8" s="1"/>
  <c r="DM20" i="8"/>
  <c r="FJ20" i="8" s="1"/>
  <c r="DM19" i="8"/>
  <c r="FJ19" i="8" s="1"/>
  <c r="DM18" i="8"/>
  <c r="FJ18" i="8" s="1"/>
  <c r="DM17" i="8"/>
  <c r="FJ17" i="8" s="1"/>
  <c r="DM16" i="8"/>
  <c r="DH117" i="8"/>
  <c r="EX117" i="8" s="1"/>
  <c r="DH116" i="8"/>
  <c r="EX116" i="8" s="1"/>
  <c r="DH115" i="8"/>
  <c r="EX115" i="8" s="1"/>
  <c r="DH114" i="8"/>
  <c r="EX114" i="8" s="1"/>
  <c r="DH113" i="8"/>
  <c r="EX113" i="8" s="1"/>
  <c r="DH112" i="8"/>
  <c r="EX112" i="8" s="1"/>
  <c r="DH111" i="8"/>
  <c r="EX111" i="8" s="1"/>
  <c r="DH110" i="8"/>
  <c r="EX110" i="8" s="1"/>
  <c r="DH109" i="8"/>
  <c r="EX109" i="8" s="1"/>
  <c r="DH108" i="8"/>
  <c r="EX108" i="8" s="1"/>
  <c r="DH107" i="8"/>
  <c r="EX107" i="8" s="1"/>
  <c r="DH106" i="8"/>
  <c r="EX106" i="8" s="1"/>
  <c r="DH105" i="8"/>
  <c r="EX105" i="8" s="1"/>
  <c r="DH104" i="8"/>
  <c r="EX104" i="8" s="1"/>
  <c r="DH103" i="8"/>
  <c r="EX103" i="8" s="1"/>
  <c r="DH102" i="8"/>
  <c r="EX102" i="8" s="1"/>
  <c r="DH101" i="8"/>
  <c r="EX101" i="8" s="1"/>
  <c r="DH100" i="8"/>
  <c r="EX100" i="8" s="1"/>
  <c r="DH99" i="8"/>
  <c r="EX99" i="8" s="1"/>
  <c r="DH98" i="8"/>
  <c r="EX98" i="8" s="1"/>
  <c r="DH97" i="8"/>
  <c r="EX97" i="8" s="1"/>
  <c r="DH96" i="8"/>
  <c r="EX96" i="8" s="1"/>
  <c r="DH95" i="8"/>
  <c r="EX95" i="8" s="1"/>
  <c r="DH94" i="8"/>
  <c r="EX94" i="8" s="1"/>
  <c r="DH93" i="8"/>
  <c r="EX93" i="8" s="1"/>
  <c r="DH92" i="8"/>
  <c r="EX92" i="8" s="1"/>
  <c r="DH91" i="8"/>
  <c r="EX91" i="8" s="1"/>
  <c r="DH90" i="8"/>
  <c r="EX90" i="8" s="1"/>
  <c r="DH89" i="8"/>
  <c r="EX89" i="8" s="1"/>
  <c r="DH88" i="8"/>
  <c r="EX88" i="8" s="1"/>
  <c r="DH87" i="8"/>
  <c r="EX87" i="8" s="1"/>
  <c r="DH86" i="8"/>
  <c r="EX86" i="8" s="1"/>
  <c r="DH85" i="8"/>
  <c r="EX85" i="8" s="1"/>
  <c r="DH84" i="8"/>
  <c r="EX84" i="8" s="1"/>
  <c r="DH83" i="8"/>
  <c r="EX83" i="8" s="1"/>
  <c r="DH82" i="8"/>
  <c r="EX82" i="8" s="1"/>
  <c r="DH81" i="8"/>
  <c r="EX81" i="8" s="1"/>
  <c r="DH80" i="8"/>
  <c r="EX80" i="8" s="1"/>
  <c r="DH79" i="8"/>
  <c r="EX79" i="8" s="1"/>
  <c r="DH78" i="8"/>
  <c r="EX78" i="8" s="1"/>
  <c r="DH77" i="8"/>
  <c r="EX77" i="8" s="1"/>
  <c r="DH76" i="8"/>
  <c r="EX76" i="8" s="1"/>
  <c r="DH75" i="8"/>
  <c r="EX75" i="8" s="1"/>
  <c r="DH74" i="8"/>
  <c r="EX74" i="8" s="1"/>
  <c r="DH73" i="8"/>
  <c r="EX73" i="8" s="1"/>
  <c r="DH72" i="8"/>
  <c r="EX72" i="8" s="1"/>
  <c r="DH71" i="8"/>
  <c r="EX71" i="8" s="1"/>
  <c r="DH70" i="8"/>
  <c r="EX70" i="8" s="1"/>
  <c r="DH69" i="8"/>
  <c r="EX69" i="8" s="1"/>
  <c r="DH68" i="8"/>
  <c r="EX68" i="8" s="1"/>
  <c r="DH67" i="8"/>
  <c r="EX67" i="8" s="1"/>
  <c r="DH66" i="8"/>
  <c r="EX66" i="8" s="1"/>
  <c r="DH65" i="8"/>
  <c r="EX65" i="8" s="1"/>
  <c r="DH64" i="8"/>
  <c r="EX64" i="8" s="1"/>
  <c r="DH63" i="8"/>
  <c r="EX63" i="8" s="1"/>
  <c r="DH62" i="8"/>
  <c r="EX62" i="8" s="1"/>
  <c r="DH61" i="8"/>
  <c r="EX61" i="8" s="1"/>
  <c r="DH60" i="8"/>
  <c r="EX60" i="8" s="1"/>
  <c r="DH59" i="8"/>
  <c r="EX59" i="8" s="1"/>
  <c r="DH58" i="8"/>
  <c r="EX58" i="8" s="1"/>
  <c r="DH57" i="8"/>
  <c r="EX57" i="8" s="1"/>
  <c r="DH56" i="8"/>
  <c r="EX56" i="8" s="1"/>
  <c r="DH55" i="8"/>
  <c r="EX55" i="8" s="1"/>
  <c r="DH54" i="8"/>
  <c r="EX54" i="8" s="1"/>
  <c r="DH53" i="8"/>
  <c r="EX53" i="8" s="1"/>
  <c r="DH52" i="8"/>
  <c r="EX52" i="8" s="1"/>
  <c r="DH51" i="8"/>
  <c r="EX51" i="8" s="1"/>
  <c r="DH50" i="8"/>
  <c r="EX50" i="8" s="1"/>
  <c r="DH49" i="8"/>
  <c r="EX49" i="8" s="1"/>
  <c r="DH48" i="8"/>
  <c r="EX48" i="8" s="1"/>
  <c r="DH47" i="8"/>
  <c r="EX47" i="8" s="1"/>
  <c r="DH46" i="8"/>
  <c r="EX46" i="8" s="1"/>
  <c r="DH45" i="8"/>
  <c r="EX45" i="8" s="1"/>
  <c r="DH44" i="8"/>
  <c r="EX44" i="8" s="1"/>
  <c r="DH43" i="8"/>
  <c r="EX43" i="8" s="1"/>
  <c r="DH42" i="8"/>
  <c r="EX42" i="8" s="1"/>
  <c r="DH41" i="8"/>
  <c r="EX41" i="8" s="1"/>
  <c r="DH40" i="8"/>
  <c r="EX40" i="8" s="1"/>
  <c r="DH39" i="8"/>
  <c r="EX39" i="8" s="1"/>
  <c r="DH38" i="8"/>
  <c r="EX38" i="8" s="1"/>
  <c r="DH37" i="8"/>
  <c r="EX37" i="8" s="1"/>
  <c r="DH36" i="8"/>
  <c r="EX36" i="8" s="1"/>
  <c r="DH35" i="8"/>
  <c r="EX35" i="8" s="1"/>
  <c r="DH34" i="8"/>
  <c r="EX34" i="8" s="1"/>
  <c r="DH33" i="8"/>
  <c r="EX33" i="8" s="1"/>
  <c r="DH32" i="8"/>
  <c r="EX32" i="8" s="1"/>
  <c r="DH31" i="8"/>
  <c r="EX31" i="8" s="1"/>
  <c r="DH30" i="8"/>
  <c r="EX30" i="8" s="1"/>
  <c r="DH29" i="8"/>
  <c r="EX29" i="8" s="1"/>
  <c r="DH28" i="8"/>
  <c r="EX28" i="8" s="1"/>
  <c r="DH27" i="8"/>
  <c r="EX27" i="8" s="1"/>
  <c r="DH26" i="8"/>
  <c r="EX26" i="8" s="1"/>
  <c r="DH25" i="8"/>
  <c r="EX25" i="8" s="1"/>
  <c r="DH24" i="8"/>
  <c r="EX24" i="8" s="1"/>
  <c r="DH23" i="8"/>
  <c r="EX23" i="8" s="1"/>
  <c r="DH22" i="8"/>
  <c r="EX22" i="8" s="1"/>
  <c r="DH21" i="8"/>
  <c r="EX21" i="8" s="1"/>
  <c r="DH20" i="8"/>
  <c r="EX20" i="8" s="1"/>
  <c r="DH19" i="8"/>
  <c r="EX19" i="8" s="1"/>
  <c r="DH18" i="8"/>
  <c r="EX18" i="8" s="1"/>
  <c r="DH17" i="8"/>
  <c r="EX17" i="8" s="1"/>
  <c r="DH16" i="8"/>
  <c r="DC117" i="8"/>
  <c r="FI117" i="8" s="1"/>
  <c r="DC116" i="8"/>
  <c r="FI116" i="8" s="1"/>
  <c r="DC115" i="8"/>
  <c r="FI115" i="8" s="1"/>
  <c r="DC114" i="8"/>
  <c r="FI114" i="8" s="1"/>
  <c r="DC113" i="8"/>
  <c r="FI113" i="8" s="1"/>
  <c r="DC112" i="8"/>
  <c r="FI112" i="8" s="1"/>
  <c r="DC111" i="8"/>
  <c r="FI111" i="8" s="1"/>
  <c r="DC110" i="8"/>
  <c r="FI110" i="8" s="1"/>
  <c r="DC109" i="8"/>
  <c r="FI109" i="8" s="1"/>
  <c r="DC108" i="8"/>
  <c r="FI108" i="8" s="1"/>
  <c r="DC107" i="8"/>
  <c r="FI107" i="8" s="1"/>
  <c r="DC106" i="8"/>
  <c r="FI106" i="8" s="1"/>
  <c r="DC105" i="8"/>
  <c r="FI105" i="8" s="1"/>
  <c r="DC104" i="8"/>
  <c r="FI104" i="8" s="1"/>
  <c r="DC103" i="8"/>
  <c r="FI103" i="8" s="1"/>
  <c r="DC102" i="8"/>
  <c r="FI102" i="8" s="1"/>
  <c r="DC101" i="8"/>
  <c r="FI101" i="8" s="1"/>
  <c r="DC100" i="8"/>
  <c r="FI100" i="8" s="1"/>
  <c r="DC99" i="8"/>
  <c r="FI99" i="8" s="1"/>
  <c r="DC98" i="8"/>
  <c r="FI98" i="8" s="1"/>
  <c r="DC97" i="8"/>
  <c r="FI97" i="8" s="1"/>
  <c r="DC96" i="8"/>
  <c r="FI96" i="8" s="1"/>
  <c r="DC95" i="8"/>
  <c r="FI95" i="8" s="1"/>
  <c r="DC94" i="8"/>
  <c r="FI94" i="8" s="1"/>
  <c r="DC93" i="8"/>
  <c r="FI93" i="8" s="1"/>
  <c r="DC92" i="8"/>
  <c r="FI92" i="8" s="1"/>
  <c r="DC91" i="8"/>
  <c r="FI91" i="8" s="1"/>
  <c r="DC90" i="8"/>
  <c r="FI90" i="8" s="1"/>
  <c r="DC89" i="8"/>
  <c r="FI89" i="8" s="1"/>
  <c r="DC88" i="8"/>
  <c r="FI88" i="8" s="1"/>
  <c r="DC87" i="8"/>
  <c r="FI87" i="8" s="1"/>
  <c r="DC86" i="8"/>
  <c r="FI86" i="8" s="1"/>
  <c r="DC85" i="8"/>
  <c r="FI85" i="8" s="1"/>
  <c r="DC84" i="8"/>
  <c r="FI84" i="8" s="1"/>
  <c r="DC83" i="8"/>
  <c r="FI83" i="8" s="1"/>
  <c r="DC82" i="8"/>
  <c r="FI82" i="8" s="1"/>
  <c r="DC81" i="8"/>
  <c r="FI81" i="8" s="1"/>
  <c r="DC80" i="8"/>
  <c r="FI80" i="8" s="1"/>
  <c r="DC79" i="8"/>
  <c r="FI79" i="8" s="1"/>
  <c r="DC78" i="8"/>
  <c r="FI78" i="8" s="1"/>
  <c r="DC77" i="8"/>
  <c r="FI77" i="8" s="1"/>
  <c r="DC76" i="8"/>
  <c r="FI76" i="8" s="1"/>
  <c r="DC75" i="8"/>
  <c r="FI75" i="8" s="1"/>
  <c r="DC74" i="8"/>
  <c r="FI74" i="8" s="1"/>
  <c r="DC73" i="8"/>
  <c r="FI73" i="8" s="1"/>
  <c r="DC72" i="8"/>
  <c r="FI72" i="8" s="1"/>
  <c r="DC71" i="8"/>
  <c r="FI71" i="8" s="1"/>
  <c r="DC70" i="8"/>
  <c r="FI70" i="8" s="1"/>
  <c r="DC69" i="8"/>
  <c r="FI69" i="8" s="1"/>
  <c r="DC68" i="8"/>
  <c r="FI68" i="8" s="1"/>
  <c r="DC67" i="8"/>
  <c r="FI67" i="8" s="1"/>
  <c r="DC66" i="8"/>
  <c r="FI66" i="8" s="1"/>
  <c r="DC65" i="8"/>
  <c r="FI65" i="8" s="1"/>
  <c r="DC64" i="8"/>
  <c r="FI64" i="8" s="1"/>
  <c r="DC63" i="8"/>
  <c r="FI63" i="8" s="1"/>
  <c r="DC62" i="8"/>
  <c r="FI62" i="8" s="1"/>
  <c r="DC61" i="8"/>
  <c r="FI61" i="8" s="1"/>
  <c r="DC60" i="8"/>
  <c r="FI60" i="8" s="1"/>
  <c r="DC59" i="8"/>
  <c r="FI59" i="8" s="1"/>
  <c r="DC58" i="8"/>
  <c r="FI58" i="8" s="1"/>
  <c r="DC57" i="8"/>
  <c r="FI57" i="8" s="1"/>
  <c r="DC56" i="8"/>
  <c r="FI56" i="8" s="1"/>
  <c r="DC55" i="8"/>
  <c r="FI55" i="8" s="1"/>
  <c r="DC54" i="8"/>
  <c r="FI54" i="8" s="1"/>
  <c r="DC53" i="8"/>
  <c r="FI53" i="8" s="1"/>
  <c r="DC52" i="8"/>
  <c r="FI52" i="8" s="1"/>
  <c r="DC51" i="8"/>
  <c r="FI51" i="8" s="1"/>
  <c r="DC50" i="8"/>
  <c r="FI50" i="8" s="1"/>
  <c r="DC49" i="8"/>
  <c r="FI49" i="8" s="1"/>
  <c r="DC48" i="8"/>
  <c r="FI48" i="8" s="1"/>
  <c r="DC47" i="8"/>
  <c r="FI47" i="8" s="1"/>
  <c r="DC46" i="8"/>
  <c r="FI46" i="8" s="1"/>
  <c r="DC45" i="8"/>
  <c r="FI45" i="8" s="1"/>
  <c r="DC44" i="8"/>
  <c r="FI44" i="8" s="1"/>
  <c r="DC43" i="8"/>
  <c r="FI43" i="8" s="1"/>
  <c r="DC42" i="8"/>
  <c r="FI42" i="8" s="1"/>
  <c r="DC41" i="8"/>
  <c r="FI41" i="8" s="1"/>
  <c r="DC40" i="8"/>
  <c r="FI40" i="8" s="1"/>
  <c r="DC39" i="8"/>
  <c r="FI39" i="8" s="1"/>
  <c r="DC38" i="8"/>
  <c r="FI38" i="8" s="1"/>
  <c r="DC37" i="8"/>
  <c r="FI37" i="8" s="1"/>
  <c r="DC36" i="8"/>
  <c r="FI36" i="8" s="1"/>
  <c r="DC35" i="8"/>
  <c r="FI35" i="8" s="1"/>
  <c r="DC34" i="8"/>
  <c r="FI34" i="8" s="1"/>
  <c r="DC33" i="8"/>
  <c r="FI33" i="8" s="1"/>
  <c r="DC32" i="8"/>
  <c r="FI32" i="8" s="1"/>
  <c r="DC31" i="8"/>
  <c r="FI31" i="8" s="1"/>
  <c r="DC30" i="8"/>
  <c r="FI30" i="8" s="1"/>
  <c r="DC29" i="8"/>
  <c r="FI29" i="8" s="1"/>
  <c r="DC28" i="8"/>
  <c r="FI28" i="8" s="1"/>
  <c r="DC27" i="8"/>
  <c r="FI27" i="8" s="1"/>
  <c r="DC26" i="8"/>
  <c r="FI26" i="8" s="1"/>
  <c r="DC25" i="8"/>
  <c r="FI25" i="8" s="1"/>
  <c r="DC24" i="8"/>
  <c r="FI24" i="8" s="1"/>
  <c r="DC23" i="8"/>
  <c r="FI23" i="8" s="1"/>
  <c r="DC22" i="8"/>
  <c r="FI22" i="8" s="1"/>
  <c r="DC21" i="8"/>
  <c r="FI21" i="8" s="1"/>
  <c r="DC20" i="8"/>
  <c r="FI20" i="8" s="1"/>
  <c r="DC19" i="8"/>
  <c r="FI19" i="8" s="1"/>
  <c r="DC18" i="8"/>
  <c r="FI18" i="8" s="1"/>
  <c r="DC17" i="8"/>
  <c r="FI17" i="8" s="1"/>
  <c r="DC16" i="8"/>
  <c r="CX117" i="8"/>
  <c r="EW117" i="8" s="1"/>
  <c r="CX116" i="8"/>
  <c r="EW116" i="8" s="1"/>
  <c r="CX115" i="8"/>
  <c r="EW115" i="8" s="1"/>
  <c r="CX114" i="8"/>
  <c r="EW114" i="8" s="1"/>
  <c r="CX113" i="8"/>
  <c r="EW113" i="8" s="1"/>
  <c r="CX112" i="8"/>
  <c r="EW112" i="8" s="1"/>
  <c r="CX111" i="8"/>
  <c r="EW111" i="8" s="1"/>
  <c r="CX110" i="8"/>
  <c r="EW110" i="8" s="1"/>
  <c r="CX109" i="8"/>
  <c r="EW109" i="8" s="1"/>
  <c r="CX108" i="8"/>
  <c r="EW108" i="8" s="1"/>
  <c r="CX107" i="8"/>
  <c r="EW107" i="8" s="1"/>
  <c r="CX106" i="8"/>
  <c r="EW106" i="8" s="1"/>
  <c r="CX105" i="8"/>
  <c r="EW105" i="8" s="1"/>
  <c r="CX104" i="8"/>
  <c r="EW104" i="8" s="1"/>
  <c r="CX103" i="8"/>
  <c r="EW103" i="8" s="1"/>
  <c r="CX102" i="8"/>
  <c r="EW102" i="8" s="1"/>
  <c r="CX101" i="8"/>
  <c r="EW101" i="8" s="1"/>
  <c r="CX100" i="8"/>
  <c r="EW100" i="8" s="1"/>
  <c r="CX99" i="8"/>
  <c r="EW99" i="8" s="1"/>
  <c r="CX98" i="8"/>
  <c r="EW98" i="8" s="1"/>
  <c r="CX97" i="8"/>
  <c r="EW97" i="8" s="1"/>
  <c r="CX96" i="8"/>
  <c r="EW96" i="8" s="1"/>
  <c r="CX95" i="8"/>
  <c r="EW95" i="8" s="1"/>
  <c r="CX94" i="8"/>
  <c r="EW94" i="8" s="1"/>
  <c r="CX93" i="8"/>
  <c r="EW93" i="8" s="1"/>
  <c r="CX92" i="8"/>
  <c r="EW92" i="8" s="1"/>
  <c r="CX91" i="8"/>
  <c r="EW91" i="8" s="1"/>
  <c r="CX90" i="8"/>
  <c r="EW90" i="8" s="1"/>
  <c r="CX89" i="8"/>
  <c r="EW89" i="8" s="1"/>
  <c r="CX88" i="8"/>
  <c r="EW88" i="8" s="1"/>
  <c r="CX87" i="8"/>
  <c r="EW87" i="8" s="1"/>
  <c r="CX86" i="8"/>
  <c r="EW86" i="8" s="1"/>
  <c r="CX85" i="8"/>
  <c r="EW85" i="8" s="1"/>
  <c r="CX84" i="8"/>
  <c r="EW84" i="8" s="1"/>
  <c r="CX83" i="8"/>
  <c r="EW83" i="8" s="1"/>
  <c r="CX82" i="8"/>
  <c r="EW82" i="8" s="1"/>
  <c r="CX81" i="8"/>
  <c r="EW81" i="8" s="1"/>
  <c r="CX80" i="8"/>
  <c r="EW80" i="8" s="1"/>
  <c r="CX79" i="8"/>
  <c r="EW79" i="8" s="1"/>
  <c r="CX78" i="8"/>
  <c r="EW78" i="8" s="1"/>
  <c r="CX77" i="8"/>
  <c r="EW77" i="8" s="1"/>
  <c r="CX76" i="8"/>
  <c r="EW76" i="8" s="1"/>
  <c r="CX75" i="8"/>
  <c r="EW75" i="8" s="1"/>
  <c r="CX74" i="8"/>
  <c r="EW74" i="8" s="1"/>
  <c r="CX73" i="8"/>
  <c r="EW73" i="8" s="1"/>
  <c r="CX72" i="8"/>
  <c r="EW72" i="8" s="1"/>
  <c r="CX71" i="8"/>
  <c r="EW71" i="8" s="1"/>
  <c r="CX70" i="8"/>
  <c r="EW70" i="8" s="1"/>
  <c r="CX69" i="8"/>
  <c r="EW69" i="8" s="1"/>
  <c r="CX68" i="8"/>
  <c r="EW68" i="8" s="1"/>
  <c r="CX67" i="8"/>
  <c r="EW67" i="8" s="1"/>
  <c r="CX66" i="8"/>
  <c r="EW66" i="8" s="1"/>
  <c r="CX65" i="8"/>
  <c r="EW65" i="8" s="1"/>
  <c r="CX64" i="8"/>
  <c r="EW64" i="8" s="1"/>
  <c r="CX63" i="8"/>
  <c r="EW63" i="8" s="1"/>
  <c r="CX62" i="8"/>
  <c r="EW62" i="8" s="1"/>
  <c r="CX61" i="8"/>
  <c r="EW61" i="8" s="1"/>
  <c r="CX60" i="8"/>
  <c r="EW60" i="8" s="1"/>
  <c r="CX59" i="8"/>
  <c r="EW59" i="8" s="1"/>
  <c r="CX58" i="8"/>
  <c r="EW58" i="8" s="1"/>
  <c r="CX57" i="8"/>
  <c r="EW57" i="8" s="1"/>
  <c r="CX56" i="8"/>
  <c r="EW56" i="8" s="1"/>
  <c r="CX55" i="8"/>
  <c r="EW55" i="8" s="1"/>
  <c r="CX54" i="8"/>
  <c r="EW54" i="8" s="1"/>
  <c r="CX53" i="8"/>
  <c r="EW53" i="8" s="1"/>
  <c r="CX52" i="8"/>
  <c r="EW52" i="8" s="1"/>
  <c r="CX51" i="8"/>
  <c r="EW51" i="8" s="1"/>
  <c r="CX50" i="8"/>
  <c r="EW50" i="8" s="1"/>
  <c r="CX49" i="8"/>
  <c r="EW49" i="8" s="1"/>
  <c r="CX48" i="8"/>
  <c r="EW48" i="8" s="1"/>
  <c r="CX47" i="8"/>
  <c r="EW47" i="8" s="1"/>
  <c r="CX46" i="8"/>
  <c r="EW46" i="8" s="1"/>
  <c r="CX45" i="8"/>
  <c r="EW45" i="8" s="1"/>
  <c r="CX44" i="8"/>
  <c r="EW44" i="8" s="1"/>
  <c r="CX43" i="8"/>
  <c r="EW43" i="8" s="1"/>
  <c r="CX42" i="8"/>
  <c r="EW42" i="8" s="1"/>
  <c r="CX41" i="8"/>
  <c r="EW41" i="8" s="1"/>
  <c r="CX40" i="8"/>
  <c r="EW40" i="8" s="1"/>
  <c r="CX39" i="8"/>
  <c r="EW39" i="8" s="1"/>
  <c r="CX38" i="8"/>
  <c r="EW38" i="8" s="1"/>
  <c r="CX37" i="8"/>
  <c r="EW37" i="8" s="1"/>
  <c r="CX36" i="8"/>
  <c r="EW36" i="8" s="1"/>
  <c r="CX35" i="8"/>
  <c r="EW35" i="8" s="1"/>
  <c r="CX34" i="8"/>
  <c r="EW34" i="8" s="1"/>
  <c r="CX33" i="8"/>
  <c r="EW33" i="8" s="1"/>
  <c r="CX32" i="8"/>
  <c r="EW32" i="8" s="1"/>
  <c r="CX31" i="8"/>
  <c r="EW31" i="8" s="1"/>
  <c r="CX30" i="8"/>
  <c r="EW30" i="8" s="1"/>
  <c r="CX29" i="8"/>
  <c r="EW29" i="8" s="1"/>
  <c r="CX28" i="8"/>
  <c r="EW28" i="8" s="1"/>
  <c r="CX27" i="8"/>
  <c r="EW27" i="8" s="1"/>
  <c r="CX26" i="8"/>
  <c r="EW26" i="8" s="1"/>
  <c r="CX25" i="8"/>
  <c r="EW25" i="8" s="1"/>
  <c r="CX24" i="8"/>
  <c r="EW24" i="8" s="1"/>
  <c r="CX23" i="8"/>
  <c r="EW23" i="8" s="1"/>
  <c r="CX22" i="8"/>
  <c r="EW22" i="8" s="1"/>
  <c r="CX21" i="8"/>
  <c r="EW21" i="8" s="1"/>
  <c r="CX20" i="8"/>
  <c r="EW20" i="8" s="1"/>
  <c r="CX19" i="8"/>
  <c r="EW19" i="8" s="1"/>
  <c r="CX18" i="8"/>
  <c r="EW18" i="8" s="1"/>
  <c r="CX17" i="8"/>
  <c r="EW17" i="8" s="1"/>
  <c r="CX16" i="8"/>
  <c r="CS117" i="8"/>
  <c r="FH117" i="8" s="1"/>
  <c r="CS116" i="8"/>
  <c r="FH116" i="8" s="1"/>
  <c r="CS115" i="8"/>
  <c r="FH115" i="8" s="1"/>
  <c r="CS114" i="8"/>
  <c r="FH114" i="8" s="1"/>
  <c r="CS113" i="8"/>
  <c r="FH113" i="8" s="1"/>
  <c r="CS112" i="8"/>
  <c r="FH112" i="8" s="1"/>
  <c r="CS111" i="8"/>
  <c r="FH111" i="8" s="1"/>
  <c r="CS110" i="8"/>
  <c r="FH110" i="8" s="1"/>
  <c r="CS109" i="8"/>
  <c r="FH109" i="8" s="1"/>
  <c r="CS108" i="8"/>
  <c r="FH108" i="8" s="1"/>
  <c r="CS107" i="8"/>
  <c r="FH107" i="8" s="1"/>
  <c r="CS106" i="8"/>
  <c r="FH106" i="8" s="1"/>
  <c r="CS105" i="8"/>
  <c r="FH105" i="8" s="1"/>
  <c r="CS104" i="8"/>
  <c r="FH104" i="8" s="1"/>
  <c r="CS103" i="8"/>
  <c r="FH103" i="8" s="1"/>
  <c r="CS102" i="8"/>
  <c r="FH102" i="8" s="1"/>
  <c r="CS101" i="8"/>
  <c r="FH101" i="8" s="1"/>
  <c r="CS100" i="8"/>
  <c r="FH100" i="8" s="1"/>
  <c r="CS99" i="8"/>
  <c r="FH99" i="8" s="1"/>
  <c r="CS98" i="8"/>
  <c r="FH98" i="8" s="1"/>
  <c r="CS97" i="8"/>
  <c r="FH97" i="8" s="1"/>
  <c r="CS96" i="8"/>
  <c r="FH96" i="8" s="1"/>
  <c r="CS95" i="8"/>
  <c r="FH95" i="8" s="1"/>
  <c r="CS94" i="8"/>
  <c r="FH94" i="8" s="1"/>
  <c r="CS93" i="8"/>
  <c r="FH93" i="8" s="1"/>
  <c r="CS92" i="8"/>
  <c r="FH92" i="8" s="1"/>
  <c r="CS91" i="8"/>
  <c r="FH91" i="8" s="1"/>
  <c r="CS90" i="8"/>
  <c r="FH90" i="8" s="1"/>
  <c r="CS89" i="8"/>
  <c r="FH89" i="8" s="1"/>
  <c r="CS88" i="8"/>
  <c r="FH88" i="8" s="1"/>
  <c r="CS87" i="8"/>
  <c r="FH87" i="8" s="1"/>
  <c r="CS86" i="8"/>
  <c r="FH86" i="8" s="1"/>
  <c r="CS85" i="8"/>
  <c r="FH85" i="8" s="1"/>
  <c r="CS84" i="8"/>
  <c r="FH84" i="8" s="1"/>
  <c r="CS83" i="8"/>
  <c r="FH83" i="8" s="1"/>
  <c r="CS82" i="8"/>
  <c r="FH82" i="8" s="1"/>
  <c r="CS81" i="8"/>
  <c r="FH81" i="8" s="1"/>
  <c r="CS80" i="8"/>
  <c r="FH80" i="8" s="1"/>
  <c r="CS79" i="8"/>
  <c r="FH79" i="8" s="1"/>
  <c r="CS78" i="8"/>
  <c r="FH78" i="8" s="1"/>
  <c r="CS77" i="8"/>
  <c r="FH77" i="8" s="1"/>
  <c r="CS76" i="8"/>
  <c r="FH76" i="8" s="1"/>
  <c r="CS75" i="8"/>
  <c r="FH75" i="8" s="1"/>
  <c r="CS74" i="8"/>
  <c r="FH74" i="8" s="1"/>
  <c r="CS73" i="8"/>
  <c r="FH73" i="8" s="1"/>
  <c r="CS72" i="8"/>
  <c r="FH72" i="8" s="1"/>
  <c r="CS71" i="8"/>
  <c r="FH71" i="8" s="1"/>
  <c r="CS70" i="8"/>
  <c r="FH70" i="8" s="1"/>
  <c r="CS69" i="8"/>
  <c r="FH69" i="8" s="1"/>
  <c r="CS68" i="8"/>
  <c r="FH68" i="8" s="1"/>
  <c r="CS67" i="8"/>
  <c r="FH67" i="8" s="1"/>
  <c r="CS66" i="8"/>
  <c r="FH66" i="8" s="1"/>
  <c r="CS65" i="8"/>
  <c r="FH65" i="8" s="1"/>
  <c r="CS64" i="8"/>
  <c r="FH64" i="8" s="1"/>
  <c r="CS63" i="8"/>
  <c r="FH63" i="8" s="1"/>
  <c r="CS62" i="8"/>
  <c r="FH62" i="8" s="1"/>
  <c r="CS61" i="8"/>
  <c r="FH61" i="8" s="1"/>
  <c r="CS60" i="8"/>
  <c r="FH60" i="8" s="1"/>
  <c r="CS59" i="8"/>
  <c r="FH59" i="8" s="1"/>
  <c r="CS58" i="8"/>
  <c r="FH58" i="8" s="1"/>
  <c r="CS57" i="8"/>
  <c r="FH57" i="8" s="1"/>
  <c r="CS56" i="8"/>
  <c r="FH56" i="8" s="1"/>
  <c r="CS55" i="8"/>
  <c r="FH55" i="8" s="1"/>
  <c r="CS54" i="8"/>
  <c r="FH54" i="8" s="1"/>
  <c r="CS53" i="8"/>
  <c r="FH53" i="8" s="1"/>
  <c r="CS52" i="8"/>
  <c r="FH52" i="8" s="1"/>
  <c r="CS51" i="8"/>
  <c r="FH51" i="8" s="1"/>
  <c r="CS50" i="8"/>
  <c r="FH50" i="8" s="1"/>
  <c r="CS49" i="8"/>
  <c r="FH49" i="8" s="1"/>
  <c r="CS48" i="8"/>
  <c r="FH48" i="8" s="1"/>
  <c r="CS47" i="8"/>
  <c r="FH47" i="8" s="1"/>
  <c r="CS46" i="8"/>
  <c r="FH46" i="8" s="1"/>
  <c r="CS45" i="8"/>
  <c r="FH45" i="8" s="1"/>
  <c r="CS44" i="8"/>
  <c r="FH44" i="8" s="1"/>
  <c r="CS43" i="8"/>
  <c r="FH43" i="8" s="1"/>
  <c r="CS42" i="8"/>
  <c r="FH42" i="8" s="1"/>
  <c r="CS41" i="8"/>
  <c r="FH41" i="8" s="1"/>
  <c r="CS40" i="8"/>
  <c r="FH40" i="8" s="1"/>
  <c r="CS39" i="8"/>
  <c r="FH39" i="8" s="1"/>
  <c r="CS38" i="8"/>
  <c r="FH38" i="8" s="1"/>
  <c r="CS37" i="8"/>
  <c r="FH37" i="8" s="1"/>
  <c r="CS36" i="8"/>
  <c r="FH36" i="8" s="1"/>
  <c r="CS35" i="8"/>
  <c r="FH35" i="8" s="1"/>
  <c r="CS34" i="8"/>
  <c r="FH34" i="8" s="1"/>
  <c r="CS33" i="8"/>
  <c r="FH33" i="8" s="1"/>
  <c r="CS32" i="8"/>
  <c r="FH32" i="8" s="1"/>
  <c r="CS31" i="8"/>
  <c r="FH31" i="8" s="1"/>
  <c r="CS30" i="8"/>
  <c r="FH30" i="8" s="1"/>
  <c r="CS29" i="8"/>
  <c r="FH29" i="8" s="1"/>
  <c r="CS28" i="8"/>
  <c r="FH28" i="8" s="1"/>
  <c r="CS27" i="8"/>
  <c r="FH27" i="8" s="1"/>
  <c r="CS26" i="8"/>
  <c r="FH26" i="8" s="1"/>
  <c r="CS25" i="8"/>
  <c r="FH25" i="8" s="1"/>
  <c r="CS24" i="8"/>
  <c r="FH24" i="8" s="1"/>
  <c r="CS23" i="8"/>
  <c r="FH23" i="8" s="1"/>
  <c r="CS22" i="8"/>
  <c r="FH22" i="8" s="1"/>
  <c r="CS21" i="8"/>
  <c r="FH21" i="8" s="1"/>
  <c r="CS20" i="8"/>
  <c r="FH20" i="8" s="1"/>
  <c r="CS19" i="8"/>
  <c r="FH19" i="8" s="1"/>
  <c r="CS18" i="8"/>
  <c r="FH18" i="8" s="1"/>
  <c r="CS17" i="8"/>
  <c r="FH17" i="8" s="1"/>
  <c r="CS16" i="8"/>
  <c r="CN117" i="8"/>
  <c r="EV117" i="8" s="1"/>
  <c r="CN116" i="8"/>
  <c r="EV116" i="8" s="1"/>
  <c r="CN115" i="8"/>
  <c r="EV115" i="8" s="1"/>
  <c r="CN114" i="8"/>
  <c r="EV114" i="8" s="1"/>
  <c r="CN113" i="8"/>
  <c r="EV113" i="8" s="1"/>
  <c r="CN112" i="8"/>
  <c r="EV112" i="8" s="1"/>
  <c r="CN111" i="8"/>
  <c r="EV111" i="8" s="1"/>
  <c r="CN110" i="8"/>
  <c r="EV110" i="8" s="1"/>
  <c r="CN109" i="8"/>
  <c r="EV109" i="8" s="1"/>
  <c r="CN108" i="8"/>
  <c r="EV108" i="8" s="1"/>
  <c r="CN107" i="8"/>
  <c r="EV107" i="8" s="1"/>
  <c r="CN106" i="8"/>
  <c r="EV106" i="8" s="1"/>
  <c r="CN105" i="8"/>
  <c r="EV105" i="8" s="1"/>
  <c r="CN104" i="8"/>
  <c r="EV104" i="8" s="1"/>
  <c r="CN103" i="8"/>
  <c r="EV103" i="8" s="1"/>
  <c r="CN102" i="8"/>
  <c r="EV102" i="8" s="1"/>
  <c r="CN101" i="8"/>
  <c r="EV101" i="8" s="1"/>
  <c r="CN100" i="8"/>
  <c r="EV100" i="8" s="1"/>
  <c r="CN99" i="8"/>
  <c r="EV99" i="8" s="1"/>
  <c r="CN98" i="8"/>
  <c r="EV98" i="8" s="1"/>
  <c r="CN97" i="8"/>
  <c r="EV97" i="8" s="1"/>
  <c r="CN96" i="8"/>
  <c r="EV96" i="8" s="1"/>
  <c r="CN95" i="8"/>
  <c r="EV95" i="8" s="1"/>
  <c r="CN94" i="8"/>
  <c r="EV94" i="8" s="1"/>
  <c r="CN93" i="8"/>
  <c r="EV93" i="8" s="1"/>
  <c r="CN92" i="8"/>
  <c r="EV92" i="8" s="1"/>
  <c r="CN91" i="8"/>
  <c r="EV91" i="8" s="1"/>
  <c r="CN90" i="8"/>
  <c r="EV90" i="8" s="1"/>
  <c r="CN89" i="8"/>
  <c r="EV89" i="8" s="1"/>
  <c r="CN88" i="8"/>
  <c r="EV88" i="8" s="1"/>
  <c r="CN87" i="8"/>
  <c r="EV87" i="8" s="1"/>
  <c r="CN86" i="8"/>
  <c r="EV86" i="8" s="1"/>
  <c r="CN85" i="8"/>
  <c r="EV85" i="8" s="1"/>
  <c r="CN84" i="8"/>
  <c r="EV84" i="8" s="1"/>
  <c r="CN83" i="8"/>
  <c r="EV83" i="8" s="1"/>
  <c r="CN82" i="8"/>
  <c r="EV82" i="8" s="1"/>
  <c r="CN81" i="8"/>
  <c r="EV81" i="8" s="1"/>
  <c r="CN80" i="8"/>
  <c r="EV80" i="8" s="1"/>
  <c r="CN79" i="8"/>
  <c r="EV79" i="8" s="1"/>
  <c r="CN78" i="8"/>
  <c r="EV78" i="8" s="1"/>
  <c r="CN77" i="8"/>
  <c r="EV77" i="8" s="1"/>
  <c r="CN76" i="8"/>
  <c r="EV76" i="8" s="1"/>
  <c r="CN75" i="8"/>
  <c r="EV75" i="8" s="1"/>
  <c r="CN74" i="8"/>
  <c r="EV74" i="8" s="1"/>
  <c r="CN73" i="8"/>
  <c r="EV73" i="8" s="1"/>
  <c r="CN72" i="8"/>
  <c r="EV72" i="8" s="1"/>
  <c r="CN71" i="8"/>
  <c r="EV71" i="8" s="1"/>
  <c r="CN70" i="8"/>
  <c r="EV70" i="8" s="1"/>
  <c r="CN69" i="8"/>
  <c r="EV69" i="8" s="1"/>
  <c r="CN68" i="8"/>
  <c r="EV68" i="8" s="1"/>
  <c r="CN67" i="8"/>
  <c r="EV67" i="8" s="1"/>
  <c r="CN66" i="8"/>
  <c r="EV66" i="8" s="1"/>
  <c r="CN65" i="8"/>
  <c r="EV65" i="8" s="1"/>
  <c r="CN64" i="8"/>
  <c r="EV64" i="8" s="1"/>
  <c r="CN63" i="8"/>
  <c r="EV63" i="8" s="1"/>
  <c r="CN62" i="8"/>
  <c r="EV62" i="8" s="1"/>
  <c r="CN61" i="8"/>
  <c r="EV61" i="8" s="1"/>
  <c r="CN60" i="8"/>
  <c r="EV60" i="8" s="1"/>
  <c r="CN59" i="8"/>
  <c r="EV59" i="8" s="1"/>
  <c r="CN58" i="8"/>
  <c r="EV58" i="8" s="1"/>
  <c r="CN57" i="8"/>
  <c r="EV57" i="8" s="1"/>
  <c r="CN56" i="8"/>
  <c r="EV56" i="8" s="1"/>
  <c r="CN55" i="8"/>
  <c r="EV55" i="8" s="1"/>
  <c r="CN54" i="8"/>
  <c r="EV54" i="8" s="1"/>
  <c r="CN53" i="8"/>
  <c r="EV53" i="8" s="1"/>
  <c r="CN52" i="8"/>
  <c r="EV52" i="8" s="1"/>
  <c r="CN51" i="8"/>
  <c r="EV51" i="8" s="1"/>
  <c r="CN50" i="8"/>
  <c r="EV50" i="8" s="1"/>
  <c r="CN49" i="8"/>
  <c r="EV49" i="8" s="1"/>
  <c r="CN48" i="8"/>
  <c r="EV48" i="8" s="1"/>
  <c r="CN47" i="8"/>
  <c r="EV47" i="8" s="1"/>
  <c r="CN46" i="8"/>
  <c r="EV46" i="8" s="1"/>
  <c r="CN45" i="8"/>
  <c r="EV45" i="8" s="1"/>
  <c r="CN44" i="8"/>
  <c r="EV44" i="8" s="1"/>
  <c r="CN43" i="8"/>
  <c r="EV43" i="8" s="1"/>
  <c r="CN42" i="8"/>
  <c r="EV42" i="8" s="1"/>
  <c r="CN41" i="8"/>
  <c r="EV41" i="8" s="1"/>
  <c r="CN40" i="8"/>
  <c r="EV40" i="8" s="1"/>
  <c r="CN39" i="8"/>
  <c r="EV39" i="8" s="1"/>
  <c r="CN38" i="8"/>
  <c r="EV38" i="8" s="1"/>
  <c r="CN37" i="8"/>
  <c r="EV37" i="8" s="1"/>
  <c r="CN36" i="8"/>
  <c r="EV36" i="8" s="1"/>
  <c r="CN35" i="8"/>
  <c r="EV35" i="8" s="1"/>
  <c r="CN34" i="8"/>
  <c r="EV34" i="8" s="1"/>
  <c r="CN33" i="8"/>
  <c r="EV33" i="8" s="1"/>
  <c r="CN32" i="8"/>
  <c r="EV32" i="8" s="1"/>
  <c r="CN31" i="8"/>
  <c r="EV31" i="8" s="1"/>
  <c r="CN30" i="8"/>
  <c r="EV30" i="8" s="1"/>
  <c r="CN29" i="8"/>
  <c r="EV29" i="8" s="1"/>
  <c r="CN28" i="8"/>
  <c r="EV28" i="8" s="1"/>
  <c r="CN27" i="8"/>
  <c r="EV27" i="8" s="1"/>
  <c r="CN26" i="8"/>
  <c r="EV26" i="8" s="1"/>
  <c r="CN25" i="8"/>
  <c r="EV25" i="8" s="1"/>
  <c r="CN24" i="8"/>
  <c r="EV24" i="8" s="1"/>
  <c r="CN23" i="8"/>
  <c r="EV23" i="8" s="1"/>
  <c r="CN22" i="8"/>
  <c r="EV22" i="8" s="1"/>
  <c r="CN21" i="8"/>
  <c r="EV21" i="8" s="1"/>
  <c r="CN20" i="8"/>
  <c r="EV20" i="8" s="1"/>
  <c r="CN19" i="8"/>
  <c r="EV19" i="8" s="1"/>
  <c r="CN18" i="8"/>
  <c r="EV18" i="8" s="1"/>
  <c r="CN17" i="8"/>
  <c r="EV17" i="8" s="1"/>
  <c r="CN16" i="8"/>
  <c r="CI117" i="8"/>
  <c r="FG117" i="8" s="1"/>
  <c r="CI116" i="8"/>
  <c r="FG116" i="8" s="1"/>
  <c r="CI115" i="8"/>
  <c r="FG115" i="8" s="1"/>
  <c r="CI114" i="8"/>
  <c r="FG114" i="8" s="1"/>
  <c r="CI113" i="8"/>
  <c r="FG113" i="8" s="1"/>
  <c r="CI112" i="8"/>
  <c r="FG112" i="8" s="1"/>
  <c r="CI111" i="8"/>
  <c r="FG111" i="8" s="1"/>
  <c r="CI110" i="8"/>
  <c r="FG110" i="8" s="1"/>
  <c r="CI109" i="8"/>
  <c r="FG109" i="8" s="1"/>
  <c r="CI108" i="8"/>
  <c r="FG108" i="8" s="1"/>
  <c r="CI107" i="8"/>
  <c r="FG107" i="8" s="1"/>
  <c r="CI106" i="8"/>
  <c r="FG106" i="8" s="1"/>
  <c r="CI105" i="8"/>
  <c r="FG105" i="8" s="1"/>
  <c r="CI104" i="8"/>
  <c r="FG104" i="8" s="1"/>
  <c r="CI103" i="8"/>
  <c r="FG103" i="8" s="1"/>
  <c r="CI102" i="8"/>
  <c r="FG102" i="8" s="1"/>
  <c r="CI101" i="8"/>
  <c r="FG101" i="8" s="1"/>
  <c r="CI100" i="8"/>
  <c r="FG100" i="8" s="1"/>
  <c r="CI99" i="8"/>
  <c r="FG99" i="8" s="1"/>
  <c r="CI98" i="8"/>
  <c r="FG98" i="8" s="1"/>
  <c r="CI97" i="8"/>
  <c r="FG97" i="8" s="1"/>
  <c r="CI96" i="8"/>
  <c r="FG96" i="8" s="1"/>
  <c r="CI95" i="8"/>
  <c r="FG95" i="8" s="1"/>
  <c r="CI94" i="8"/>
  <c r="FG94" i="8" s="1"/>
  <c r="CI93" i="8"/>
  <c r="FG93" i="8" s="1"/>
  <c r="CI92" i="8"/>
  <c r="FG92" i="8" s="1"/>
  <c r="CI91" i="8"/>
  <c r="FG91" i="8" s="1"/>
  <c r="CI90" i="8"/>
  <c r="FG90" i="8" s="1"/>
  <c r="CI89" i="8"/>
  <c r="FG89" i="8" s="1"/>
  <c r="CI88" i="8"/>
  <c r="FG88" i="8" s="1"/>
  <c r="CI87" i="8"/>
  <c r="FG87" i="8" s="1"/>
  <c r="CI86" i="8"/>
  <c r="FG86" i="8" s="1"/>
  <c r="CI85" i="8"/>
  <c r="FG85" i="8" s="1"/>
  <c r="CI84" i="8"/>
  <c r="FG84" i="8" s="1"/>
  <c r="CI83" i="8"/>
  <c r="FG83" i="8" s="1"/>
  <c r="CI82" i="8"/>
  <c r="FG82" i="8" s="1"/>
  <c r="CI81" i="8"/>
  <c r="FG81" i="8" s="1"/>
  <c r="CI80" i="8"/>
  <c r="FG80" i="8" s="1"/>
  <c r="CI79" i="8"/>
  <c r="FG79" i="8" s="1"/>
  <c r="CI78" i="8"/>
  <c r="FG78" i="8" s="1"/>
  <c r="CI77" i="8"/>
  <c r="FG77" i="8" s="1"/>
  <c r="CI76" i="8"/>
  <c r="FG76" i="8" s="1"/>
  <c r="CI75" i="8"/>
  <c r="FG75" i="8" s="1"/>
  <c r="CI74" i="8"/>
  <c r="FG74" i="8" s="1"/>
  <c r="CI73" i="8"/>
  <c r="FG73" i="8" s="1"/>
  <c r="CI72" i="8"/>
  <c r="FG72" i="8" s="1"/>
  <c r="CI71" i="8"/>
  <c r="FG71" i="8" s="1"/>
  <c r="CI70" i="8"/>
  <c r="FG70" i="8" s="1"/>
  <c r="CI69" i="8"/>
  <c r="FG69" i="8" s="1"/>
  <c r="CI68" i="8"/>
  <c r="FG68" i="8" s="1"/>
  <c r="CI67" i="8"/>
  <c r="FG67" i="8" s="1"/>
  <c r="CI66" i="8"/>
  <c r="FG66" i="8" s="1"/>
  <c r="CI65" i="8"/>
  <c r="FG65" i="8" s="1"/>
  <c r="CI64" i="8"/>
  <c r="FG64" i="8" s="1"/>
  <c r="CI63" i="8"/>
  <c r="FG63" i="8" s="1"/>
  <c r="CI62" i="8"/>
  <c r="FG62" i="8" s="1"/>
  <c r="CI61" i="8"/>
  <c r="FG61" i="8" s="1"/>
  <c r="CI60" i="8"/>
  <c r="FG60" i="8" s="1"/>
  <c r="CI59" i="8"/>
  <c r="FG59" i="8" s="1"/>
  <c r="CI58" i="8"/>
  <c r="FG58" i="8" s="1"/>
  <c r="CI57" i="8"/>
  <c r="FG57" i="8" s="1"/>
  <c r="CI56" i="8"/>
  <c r="FG56" i="8" s="1"/>
  <c r="CI55" i="8"/>
  <c r="FG55" i="8" s="1"/>
  <c r="CI54" i="8"/>
  <c r="FG54" i="8" s="1"/>
  <c r="CI53" i="8"/>
  <c r="FG53" i="8" s="1"/>
  <c r="CI52" i="8"/>
  <c r="FG52" i="8" s="1"/>
  <c r="CI51" i="8"/>
  <c r="FG51" i="8" s="1"/>
  <c r="CI50" i="8"/>
  <c r="FG50" i="8" s="1"/>
  <c r="CI49" i="8"/>
  <c r="FG49" i="8" s="1"/>
  <c r="CI48" i="8"/>
  <c r="FG48" i="8" s="1"/>
  <c r="CI47" i="8"/>
  <c r="FG47" i="8" s="1"/>
  <c r="CI46" i="8"/>
  <c r="FG46" i="8" s="1"/>
  <c r="CI45" i="8"/>
  <c r="FG45" i="8" s="1"/>
  <c r="CI44" i="8"/>
  <c r="FG44" i="8" s="1"/>
  <c r="CI43" i="8"/>
  <c r="FG43" i="8" s="1"/>
  <c r="CI42" i="8"/>
  <c r="FG42" i="8" s="1"/>
  <c r="CI41" i="8"/>
  <c r="FG41" i="8" s="1"/>
  <c r="CI40" i="8"/>
  <c r="FG40" i="8" s="1"/>
  <c r="CI39" i="8"/>
  <c r="FG39" i="8" s="1"/>
  <c r="CI38" i="8"/>
  <c r="FG38" i="8" s="1"/>
  <c r="CI37" i="8"/>
  <c r="FG37" i="8" s="1"/>
  <c r="CI36" i="8"/>
  <c r="FG36" i="8" s="1"/>
  <c r="CI35" i="8"/>
  <c r="FG35" i="8" s="1"/>
  <c r="CI34" i="8"/>
  <c r="FG34" i="8" s="1"/>
  <c r="CI33" i="8"/>
  <c r="FG33" i="8" s="1"/>
  <c r="CI32" i="8"/>
  <c r="FG32" i="8" s="1"/>
  <c r="CI31" i="8"/>
  <c r="FG31" i="8" s="1"/>
  <c r="CI30" i="8"/>
  <c r="FG30" i="8" s="1"/>
  <c r="CI29" i="8"/>
  <c r="FG29" i="8" s="1"/>
  <c r="CI28" i="8"/>
  <c r="FG28" i="8" s="1"/>
  <c r="CI27" i="8"/>
  <c r="FG27" i="8" s="1"/>
  <c r="CI26" i="8"/>
  <c r="FG26" i="8" s="1"/>
  <c r="CI25" i="8"/>
  <c r="FG25" i="8" s="1"/>
  <c r="CI24" i="8"/>
  <c r="FG24" i="8" s="1"/>
  <c r="CI23" i="8"/>
  <c r="FG23" i="8" s="1"/>
  <c r="CI22" i="8"/>
  <c r="FG22" i="8" s="1"/>
  <c r="CI21" i="8"/>
  <c r="FG21" i="8" s="1"/>
  <c r="CI20" i="8"/>
  <c r="FG20" i="8" s="1"/>
  <c r="CI19" i="8"/>
  <c r="FG19" i="8" s="1"/>
  <c r="CI18" i="8"/>
  <c r="FG18" i="8" s="1"/>
  <c r="CI17" i="8"/>
  <c r="FG17" i="8" s="1"/>
  <c r="CI16" i="8"/>
  <c r="CD117" i="8"/>
  <c r="EU117" i="8" s="1"/>
  <c r="CD116" i="8"/>
  <c r="EU116" i="8" s="1"/>
  <c r="CD115" i="8"/>
  <c r="EU115" i="8" s="1"/>
  <c r="CD114" i="8"/>
  <c r="EU114" i="8" s="1"/>
  <c r="CD113" i="8"/>
  <c r="EU113" i="8" s="1"/>
  <c r="CD112" i="8"/>
  <c r="EU112" i="8" s="1"/>
  <c r="CD111" i="8"/>
  <c r="EU111" i="8" s="1"/>
  <c r="CD110" i="8"/>
  <c r="EU110" i="8" s="1"/>
  <c r="CD109" i="8"/>
  <c r="EU109" i="8" s="1"/>
  <c r="CD108" i="8"/>
  <c r="EU108" i="8" s="1"/>
  <c r="CD107" i="8"/>
  <c r="EU107" i="8" s="1"/>
  <c r="CD106" i="8"/>
  <c r="EU106" i="8" s="1"/>
  <c r="CD105" i="8"/>
  <c r="EU105" i="8" s="1"/>
  <c r="CD104" i="8"/>
  <c r="EU104" i="8" s="1"/>
  <c r="CD103" i="8"/>
  <c r="EU103" i="8" s="1"/>
  <c r="CD102" i="8"/>
  <c r="EU102" i="8" s="1"/>
  <c r="CD101" i="8"/>
  <c r="EU101" i="8" s="1"/>
  <c r="CD100" i="8"/>
  <c r="EU100" i="8" s="1"/>
  <c r="CD99" i="8"/>
  <c r="EU99" i="8" s="1"/>
  <c r="CD98" i="8"/>
  <c r="EU98" i="8" s="1"/>
  <c r="CD97" i="8"/>
  <c r="EU97" i="8" s="1"/>
  <c r="CD96" i="8"/>
  <c r="EU96" i="8" s="1"/>
  <c r="CD95" i="8"/>
  <c r="EU95" i="8" s="1"/>
  <c r="CD94" i="8"/>
  <c r="EU94" i="8" s="1"/>
  <c r="CD93" i="8"/>
  <c r="EU93" i="8" s="1"/>
  <c r="CD92" i="8"/>
  <c r="EU92" i="8" s="1"/>
  <c r="CD91" i="8"/>
  <c r="EU91" i="8" s="1"/>
  <c r="CD90" i="8"/>
  <c r="EU90" i="8" s="1"/>
  <c r="CD89" i="8"/>
  <c r="EU89" i="8" s="1"/>
  <c r="CD88" i="8"/>
  <c r="EU88" i="8" s="1"/>
  <c r="CD87" i="8"/>
  <c r="EU87" i="8" s="1"/>
  <c r="CD86" i="8"/>
  <c r="EU86" i="8" s="1"/>
  <c r="CD85" i="8"/>
  <c r="EU85" i="8" s="1"/>
  <c r="CD84" i="8"/>
  <c r="EU84" i="8" s="1"/>
  <c r="CD83" i="8"/>
  <c r="EU83" i="8" s="1"/>
  <c r="CD82" i="8"/>
  <c r="EU82" i="8" s="1"/>
  <c r="CD81" i="8"/>
  <c r="EU81" i="8" s="1"/>
  <c r="CD80" i="8"/>
  <c r="EU80" i="8" s="1"/>
  <c r="CD79" i="8"/>
  <c r="EU79" i="8" s="1"/>
  <c r="CD78" i="8"/>
  <c r="EU78" i="8" s="1"/>
  <c r="CD77" i="8"/>
  <c r="EU77" i="8" s="1"/>
  <c r="CD76" i="8"/>
  <c r="EU76" i="8" s="1"/>
  <c r="CD75" i="8"/>
  <c r="EU75" i="8" s="1"/>
  <c r="CD74" i="8"/>
  <c r="EU74" i="8" s="1"/>
  <c r="CD73" i="8"/>
  <c r="EU73" i="8" s="1"/>
  <c r="CD72" i="8"/>
  <c r="EU72" i="8" s="1"/>
  <c r="CD71" i="8"/>
  <c r="EU71" i="8" s="1"/>
  <c r="CD70" i="8"/>
  <c r="EU70" i="8" s="1"/>
  <c r="CD69" i="8"/>
  <c r="EU69" i="8" s="1"/>
  <c r="CD68" i="8"/>
  <c r="EU68" i="8" s="1"/>
  <c r="CD67" i="8"/>
  <c r="EU67" i="8" s="1"/>
  <c r="CD66" i="8"/>
  <c r="EU66" i="8" s="1"/>
  <c r="CD65" i="8"/>
  <c r="EU65" i="8" s="1"/>
  <c r="CD64" i="8"/>
  <c r="EU64" i="8" s="1"/>
  <c r="CD63" i="8"/>
  <c r="EU63" i="8" s="1"/>
  <c r="CD62" i="8"/>
  <c r="EU62" i="8" s="1"/>
  <c r="CD61" i="8"/>
  <c r="EU61" i="8" s="1"/>
  <c r="CD60" i="8"/>
  <c r="EU60" i="8" s="1"/>
  <c r="CD59" i="8"/>
  <c r="EU59" i="8" s="1"/>
  <c r="CD58" i="8"/>
  <c r="EU58" i="8" s="1"/>
  <c r="CD57" i="8"/>
  <c r="EU57" i="8" s="1"/>
  <c r="CD56" i="8"/>
  <c r="EU56" i="8" s="1"/>
  <c r="CD55" i="8"/>
  <c r="EU55" i="8" s="1"/>
  <c r="CD54" i="8"/>
  <c r="EU54" i="8" s="1"/>
  <c r="CD53" i="8"/>
  <c r="EU53" i="8" s="1"/>
  <c r="CD52" i="8"/>
  <c r="EU52" i="8" s="1"/>
  <c r="CD51" i="8"/>
  <c r="EU51" i="8" s="1"/>
  <c r="CD50" i="8"/>
  <c r="EU50" i="8" s="1"/>
  <c r="CD49" i="8"/>
  <c r="EU49" i="8" s="1"/>
  <c r="CD48" i="8"/>
  <c r="EU48" i="8" s="1"/>
  <c r="CD47" i="8"/>
  <c r="EU47" i="8" s="1"/>
  <c r="CD46" i="8"/>
  <c r="EU46" i="8" s="1"/>
  <c r="CD45" i="8"/>
  <c r="EU45" i="8" s="1"/>
  <c r="CD44" i="8"/>
  <c r="EU44" i="8" s="1"/>
  <c r="CD43" i="8"/>
  <c r="EU43" i="8" s="1"/>
  <c r="CD42" i="8"/>
  <c r="EU42" i="8" s="1"/>
  <c r="CD41" i="8"/>
  <c r="EU41" i="8" s="1"/>
  <c r="CD40" i="8"/>
  <c r="EU40" i="8" s="1"/>
  <c r="CD39" i="8"/>
  <c r="EU39" i="8" s="1"/>
  <c r="CD38" i="8"/>
  <c r="EU38" i="8" s="1"/>
  <c r="CD37" i="8"/>
  <c r="EU37" i="8" s="1"/>
  <c r="CD36" i="8"/>
  <c r="EU36" i="8" s="1"/>
  <c r="CD35" i="8"/>
  <c r="EU35" i="8" s="1"/>
  <c r="CD34" i="8"/>
  <c r="EU34" i="8" s="1"/>
  <c r="CD33" i="8"/>
  <c r="EU33" i="8" s="1"/>
  <c r="CD32" i="8"/>
  <c r="EU32" i="8" s="1"/>
  <c r="CD31" i="8"/>
  <c r="EU31" i="8" s="1"/>
  <c r="CD30" i="8"/>
  <c r="EU30" i="8" s="1"/>
  <c r="CD29" i="8"/>
  <c r="EU29" i="8" s="1"/>
  <c r="CD28" i="8"/>
  <c r="EU28" i="8" s="1"/>
  <c r="CD27" i="8"/>
  <c r="EU27" i="8" s="1"/>
  <c r="CD26" i="8"/>
  <c r="EU26" i="8" s="1"/>
  <c r="CD25" i="8"/>
  <c r="EU25" i="8" s="1"/>
  <c r="CD24" i="8"/>
  <c r="EU24" i="8" s="1"/>
  <c r="CD23" i="8"/>
  <c r="EU23" i="8" s="1"/>
  <c r="CD22" i="8"/>
  <c r="EU22" i="8" s="1"/>
  <c r="CD21" i="8"/>
  <c r="EU21" i="8" s="1"/>
  <c r="CD20" i="8"/>
  <c r="EU20" i="8" s="1"/>
  <c r="CD19" i="8"/>
  <c r="EU19" i="8" s="1"/>
  <c r="CD18" i="8"/>
  <c r="EU18" i="8" s="1"/>
  <c r="CD17" i="8"/>
  <c r="EU17" i="8" s="1"/>
  <c r="CD16" i="8"/>
  <c r="BY117" i="8"/>
  <c r="FF117" i="8" s="1"/>
  <c r="BY116" i="8"/>
  <c r="FF116" i="8" s="1"/>
  <c r="BY115" i="8"/>
  <c r="FF115" i="8" s="1"/>
  <c r="BY114" i="8"/>
  <c r="FF114" i="8" s="1"/>
  <c r="BY113" i="8"/>
  <c r="FF113" i="8" s="1"/>
  <c r="BY112" i="8"/>
  <c r="FF112" i="8" s="1"/>
  <c r="BY111" i="8"/>
  <c r="FF111" i="8" s="1"/>
  <c r="BY110" i="8"/>
  <c r="FF110" i="8" s="1"/>
  <c r="BY109" i="8"/>
  <c r="FF109" i="8" s="1"/>
  <c r="BY108" i="8"/>
  <c r="FF108" i="8" s="1"/>
  <c r="BY107" i="8"/>
  <c r="FF107" i="8" s="1"/>
  <c r="BY106" i="8"/>
  <c r="FF106" i="8" s="1"/>
  <c r="BY105" i="8"/>
  <c r="FF105" i="8" s="1"/>
  <c r="BY104" i="8"/>
  <c r="FF104" i="8" s="1"/>
  <c r="BY103" i="8"/>
  <c r="FF103" i="8" s="1"/>
  <c r="BY102" i="8"/>
  <c r="FF102" i="8" s="1"/>
  <c r="BY101" i="8"/>
  <c r="FF101" i="8" s="1"/>
  <c r="BY100" i="8"/>
  <c r="FF100" i="8" s="1"/>
  <c r="BY99" i="8"/>
  <c r="FF99" i="8" s="1"/>
  <c r="BY98" i="8"/>
  <c r="FF98" i="8" s="1"/>
  <c r="BY97" i="8"/>
  <c r="FF97" i="8" s="1"/>
  <c r="BY96" i="8"/>
  <c r="FF96" i="8" s="1"/>
  <c r="BY95" i="8"/>
  <c r="FF95" i="8" s="1"/>
  <c r="BY94" i="8"/>
  <c r="FF94" i="8" s="1"/>
  <c r="BY93" i="8"/>
  <c r="FF93" i="8" s="1"/>
  <c r="BY92" i="8"/>
  <c r="FF92" i="8" s="1"/>
  <c r="BY91" i="8"/>
  <c r="FF91" i="8" s="1"/>
  <c r="BY90" i="8"/>
  <c r="FF90" i="8" s="1"/>
  <c r="BY89" i="8"/>
  <c r="FF89" i="8" s="1"/>
  <c r="BY88" i="8"/>
  <c r="FF88" i="8" s="1"/>
  <c r="BY87" i="8"/>
  <c r="FF87" i="8" s="1"/>
  <c r="BY86" i="8"/>
  <c r="FF86" i="8" s="1"/>
  <c r="BY85" i="8"/>
  <c r="FF85" i="8" s="1"/>
  <c r="BY84" i="8"/>
  <c r="FF84" i="8" s="1"/>
  <c r="BY83" i="8"/>
  <c r="FF83" i="8" s="1"/>
  <c r="BY82" i="8"/>
  <c r="FF82" i="8" s="1"/>
  <c r="BY81" i="8"/>
  <c r="FF81" i="8" s="1"/>
  <c r="BY80" i="8"/>
  <c r="FF80" i="8" s="1"/>
  <c r="BY79" i="8"/>
  <c r="FF79" i="8" s="1"/>
  <c r="BY78" i="8"/>
  <c r="FF78" i="8" s="1"/>
  <c r="BY77" i="8"/>
  <c r="FF77" i="8" s="1"/>
  <c r="BY76" i="8"/>
  <c r="FF76" i="8" s="1"/>
  <c r="BY75" i="8"/>
  <c r="FF75" i="8" s="1"/>
  <c r="BY74" i="8"/>
  <c r="FF74" i="8" s="1"/>
  <c r="BY73" i="8"/>
  <c r="FF73" i="8" s="1"/>
  <c r="BY72" i="8"/>
  <c r="FF72" i="8" s="1"/>
  <c r="BY71" i="8"/>
  <c r="FF71" i="8" s="1"/>
  <c r="BY70" i="8"/>
  <c r="FF70" i="8" s="1"/>
  <c r="BY69" i="8"/>
  <c r="FF69" i="8" s="1"/>
  <c r="BY68" i="8"/>
  <c r="FF68" i="8" s="1"/>
  <c r="BY67" i="8"/>
  <c r="FF67" i="8" s="1"/>
  <c r="BY66" i="8"/>
  <c r="FF66" i="8" s="1"/>
  <c r="BY65" i="8"/>
  <c r="FF65" i="8" s="1"/>
  <c r="BY64" i="8"/>
  <c r="FF64" i="8" s="1"/>
  <c r="BY63" i="8"/>
  <c r="FF63" i="8" s="1"/>
  <c r="BY62" i="8"/>
  <c r="FF62" i="8" s="1"/>
  <c r="BY61" i="8"/>
  <c r="FF61" i="8" s="1"/>
  <c r="BY60" i="8"/>
  <c r="FF60" i="8" s="1"/>
  <c r="BY59" i="8"/>
  <c r="FF59" i="8" s="1"/>
  <c r="BY58" i="8"/>
  <c r="FF58" i="8" s="1"/>
  <c r="BY57" i="8"/>
  <c r="FF57" i="8" s="1"/>
  <c r="BY56" i="8"/>
  <c r="FF56" i="8" s="1"/>
  <c r="BY55" i="8"/>
  <c r="FF55" i="8" s="1"/>
  <c r="BY54" i="8"/>
  <c r="FF54" i="8" s="1"/>
  <c r="BY53" i="8"/>
  <c r="FF53" i="8" s="1"/>
  <c r="BY52" i="8"/>
  <c r="FF52" i="8" s="1"/>
  <c r="BY51" i="8"/>
  <c r="FF51" i="8" s="1"/>
  <c r="BY50" i="8"/>
  <c r="FF50" i="8" s="1"/>
  <c r="BY49" i="8"/>
  <c r="FF49" i="8" s="1"/>
  <c r="BY48" i="8"/>
  <c r="FF48" i="8" s="1"/>
  <c r="BY47" i="8"/>
  <c r="FF47" i="8" s="1"/>
  <c r="BY46" i="8"/>
  <c r="FF46" i="8" s="1"/>
  <c r="BY45" i="8"/>
  <c r="FF45" i="8" s="1"/>
  <c r="BY44" i="8"/>
  <c r="FF44" i="8" s="1"/>
  <c r="BY43" i="8"/>
  <c r="FF43" i="8" s="1"/>
  <c r="BY42" i="8"/>
  <c r="FF42" i="8" s="1"/>
  <c r="BY41" i="8"/>
  <c r="FF41" i="8" s="1"/>
  <c r="BY40" i="8"/>
  <c r="FF40" i="8" s="1"/>
  <c r="BY39" i="8"/>
  <c r="FF39" i="8" s="1"/>
  <c r="BY38" i="8"/>
  <c r="FF38" i="8" s="1"/>
  <c r="BY37" i="8"/>
  <c r="FF37" i="8" s="1"/>
  <c r="BY36" i="8"/>
  <c r="FF36" i="8" s="1"/>
  <c r="BY35" i="8"/>
  <c r="FF35" i="8" s="1"/>
  <c r="BY34" i="8"/>
  <c r="FF34" i="8" s="1"/>
  <c r="BY33" i="8"/>
  <c r="FF33" i="8" s="1"/>
  <c r="BY32" i="8"/>
  <c r="FF32" i="8" s="1"/>
  <c r="BY31" i="8"/>
  <c r="FF31" i="8" s="1"/>
  <c r="BY30" i="8"/>
  <c r="FF30" i="8" s="1"/>
  <c r="BY29" i="8"/>
  <c r="FF29" i="8" s="1"/>
  <c r="BY28" i="8"/>
  <c r="FF28" i="8" s="1"/>
  <c r="BY27" i="8"/>
  <c r="FF27" i="8" s="1"/>
  <c r="BY26" i="8"/>
  <c r="FF26" i="8" s="1"/>
  <c r="BY25" i="8"/>
  <c r="FF25" i="8" s="1"/>
  <c r="BY24" i="8"/>
  <c r="FF24" i="8" s="1"/>
  <c r="BY23" i="8"/>
  <c r="FF23" i="8" s="1"/>
  <c r="BY22" i="8"/>
  <c r="FF22" i="8" s="1"/>
  <c r="BY21" i="8"/>
  <c r="FF21" i="8" s="1"/>
  <c r="BY20" i="8"/>
  <c r="FF20" i="8" s="1"/>
  <c r="BY19" i="8"/>
  <c r="FF19" i="8" s="1"/>
  <c r="BY18" i="8"/>
  <c r="FF18" i="8" s="1"/>
  <c r="BY17" i="8"/>
  <c r="FF17" i="8" s="1"/>
  <c r="BY16" i="8"/>
  <c r="BT117" i="8"/>
  <c r="ET117" i="8" s="1"/>
  <c r="BT116" i="8"/>
  <c r="ET116" i="8" s="1"/>
  <c r="BT115" i="8"/>
  <c r="ET115" i="8" s="1"/>
  <c r="BT114" i="8"/>
  <c r="ET114" i="8" s="1"/>
  <c r="BT113" i="8"/>
  <c r="ET113" i="8" s="1"/>
  <c r="BT112" i="8"/>
  <c r="ET112" i="8" s="1"/>
  <c r="BT111" i="8"/>
  <c r="ET111" i="8" s="1"/>
  <c r="BT110" i="8"/>
  <c r="ET110" i="8" s="1"/>
  <c r="BT109" i="8"/>
  <c r="ET109" i="8" s="1"/>
  <c r="BT108" i="8"/>
  <c r="ET108" i="8" s="1"/>
  <c r="BT107" i="8"/>
  <c r="ET107" i="8" s="1"/>
  <c r="BT106" i="8"/>
  <c r="ET106" i="8" s="1"/>
  <c r="BT105" i="8"/>
  <c r="ET105" i="8" s="1"/>
  <c r="BT104" i="8"/>
  <c r="ET104" i="8" s="1"/>
  <c r="BT103" i="8"/>
  <c r="ET103" i="8" s="1"/>
  <c r="BT102" i="8"/>
  <c r="ET102" i="8" s="1"/>
  <c r="BT101" i="8"/>
  <c r="ET101" i="8" s="1"/>
  <c r="BT100" i="8"/>
  <c r="ET100" i="8" s="1"/>
  <c r="BT99" i="8"/>
  <c r="ET99" i="8" s="1"/>
  <c r="BT98" i="8"/>
  <c r="ET98" i="8" s="1"/>
  <c r="BT97" i="8"/>
  <c r="ET97" i="8" s="1"/>
  <c r="BT96" i="8"/>
  <c r="ET96" i="8" s="1"/>
  <c r="BT95" i="8"/>
  <c r="ET95" i="8" s="1"/>
  <c r="BT94" i="8"/>
  <c r="ET94" i="8" s="1"/>
  <c r="BT93" i="8"/>
  <c r="ET93" i="8" s="1"/>
  <c r="BT92" i="8"/>
  <c r="ET92" i="8" s="1"/>
  <c r="BT91" i="8"/>
  <c r="ET91" i="8" s="1"/>
  <c r="BT90" i="8"/>
  <c r="ET90" i="8" s="1"/>
  <c r="BT89" i="8"/>
  <c r="ET89" i="8" s="1"/>
  <c r="BT88" i="8"/>
  <c r="ET88" i="8" s="1"/>
  <c r="BT87" i="8"/>
  <c r="ET87" i="8" s="1"/>
  <c r="BT86" i="8"/>
  <c r="ET86" i="8" s="1"/>
  <c r="BT85" i="8"/>
  <c r="ET85" i="8" s="1"/>
  <c r="BT84" i="8"/>
  <c r="ET84" i="8" s="1"/>
  <c r="BT83" i="8"/>
  <c r="ET83" i="8" s="1"/>
  <c r="BT82" i="8"/>
  <c r="ET82" i="8" s="1"/>
  <c r="BT81" i="8"/>
  <c r="ET81" i="8" s="1"/>
  <c r="BT80" i="8"/>
  <c r="ET80" i="8" s="1"/>
  <c r="BT79" i="8"/>
  <c r="ET79" i="8" s="1"/>
  <c r="BT78" i="8"/>
  <c r="ET78" i="8" s="1"/>
  <c r="BT77" i="8"/>
  <c r="ET77" i="8" s="1"/>
  <c r="BT76" i="8"/>
  <c r="ET76" i="8" s="1"/>
  <c r="BT75" i="8"/>
  <c r="ET75" i="8" s="1"/>
  <c r="BT74" i="8"/>
  <c r="ET74" i="8" s="1"/>
  <c r="BT73" i="8"/>
  <c r="ET73" i="8" s="1"/>
  <c r="BT72" i="8"/>
  <c r="ET72" i="8" s="1"/>
  <c r="BT71" i="8"/>
  <c r="ET71" i="8" s="1"/>
  <c r="BT70" i="8"/>
  <c r="ET70" i="8" s="1"/>
  <c r="BT69" i="8"/>
  <c r="ET69" i="8" s="1"/>
  <c r="BT68" i="8"/>
  <c r="ET68" i="8" s="1"/>
  <c r="BT67" i="8"/>
  <c r="ET67" i="8" s="1"/>
  <c r="BT66" i="8"/>
  <c r="ET66" i="8" s="1"/>
  <c r="BT65" i="8"/>
  <c r="ET65" i="8" s="1"/>
  <c r="BT64" i="8"/>
  <c r="ET64" i="8" s="1"/>
  <c r="BT63" i="8"/>
  <c r="ET63" i="8" s="1"/>
  <c r="BT62" i="8"/>
  <c r="ET62" i="8" s="1"/>
  <c r="BT61" i="8"/>
  <c r="ET61" i="8" s="1"/>
  <c r="BT60" i="8"/>
  <c r="ET60" i="8" s="1"/>
  <c r="BT59" i="8"/>
  <c r="ET59" i="8" s="1"/>
  <c r="BT58" i="8"/>
  <c r="ET58" i="8" s="1"/>
  <c r="BT57" i="8"/>
  <c r="ET57" i="8" s="1"/>
  <c r="BT56" i="8"/>
  <c r="ET56" i="8" s="1"/>
  <c r="BT55" i="8"/>
  <c r="ET55" i="8" s="1"/>
  <c r="BT54" i="8"/>
  <c r="ET54" i="8" s="1"/>
  <c r="BT53" i="8"/>
  <c r="ET53" i="8" s="1"/>
  <c r="BT52" i="8"/>
  <c r="ET52" i="8" s="1"/>
  <c r="BT51" i="8"/>
  <c r="ET51" i="8" s="1"/>
  <c r="BT50" i="8"/>
  <c r="ET50" i="8" s="1"/>
  <c r="BT49" i="8"/>
  <c r="ET49" i="8" s="1"/>
  <c r="BT48" i="8"/>
  <c r="ET48" i="8" s="1"/>
  <c r="BT47" i="8"/>
  <c r="ET47" i="8" s="1"/>
  <c r="BT46" i="8"/>
  <c r="ET46" i="8" s="1"/>
  <c r="BT45" i="8"/>
  <c r="ET45" i="8" s="1"/>
  <c r="BT44" i="8"/>
  <c r="ET44" i="8" s="1"/>
  <c r="BT43" i="8"/>
  <c r="ET43" i="8" s="1"/>
  <c r="BT42" i="8"/>
  <c r="ET42" i="8" s="1"/>
  <c r="BT41" i="8"/>
  <c r="ET41" i="8" s="1"/>
  <c r="BT40" i="8"/>
  <c r="ET40" i="8" s="1"/>
  <c r="BT39" i="8"/>
  <c r="ET39" i="8" s="1"/>
  <c r="BT38" i="8"/>
  <c r="ET38" i="8" s="1"/>
  <c r="BT37" i="8"/>
  <c r="ET37" i="8" s="1"/>
  <c r="BT36" i="8"/>
  <c r="ET36" i="8" s="1"/>
  <c r="BT35" i="8"/>
  <c r="ET35" i="8" s="1"/>
  <c r="BT34" i="8"/>
  <c r="ET34" i="8" s="1"/>
  <c r="BT33" i="8"/>
  <c r="ET33" i="8" s="1"/>
  <c r="BT32" i="8"/>
  <c r="ET32" i="8" s="1"/>
  <c r="BT31" i="8"/>
  <c r="ET31" i="8" s="1"/>
  <c r="BT30" i="8"/>
  <c r="ET30" i="8" s="1"/>
  <c r="BT29" i="8"/>
  <c r="ET29" i="8" s="1"/>
  <c r="BT28" i="8"/>
  <c r="ET28" i="8" s="1"/>
  <c r="BT27" i="8"/>
  <c r="ET27" i="8" s="1"/>
  <c r="BT26" i="8"/>
  <c r="ET26" i="8" s="1"/>
  <c r="BT25" i="8"/>
  <c r="ET25" i="8" s="1"/>
  <c r="BT24" i="8"/>
  <c r="ET24" i="8" s="1"/>
  <c r="BT23" i="8"/>
  <c r="ET23" i="8" s="1"/>
  <c r="BT22" i="8"/>
  <c r="ET22" i="8" s="1"/>
  <c r="BT21" i="8"/>
  <c r="ET21" i="8" s="1"/>
  <c r="BT20" i="8"/>
  <c r="ET20" i="8" s="1"/>
  <c r="BT19" i="8"/>
  <c r="ET19" i="8" s="1"/>
  <c r="BT18" i="8"/>
  <c r="ET18" i="8" s="1"/>
  <c r="BT17" i="8"/>
  <c r="ET17" i="8" s="1"/>
  <c r="BT16" i="8"/>
  <c r="BO117" i="8"/>
  <c r="FE117" i="8" s="1"/>
  <c r="BO116" i="8"/>
  <c r="FE116" i="8" s="1"/>
  <c r="BO115" i="8"/>
  <c r="FE115" i="8" s="1"/>
  <c r="BO114" i="8"/>
  <c r="FE114" i="8" s="1"/>
  <c r="BO113" i="8"/>
  <c r="FE113" i="8" s="1"/>
  <c r="BO112" i="8"/>
  <c r="FE112" i="8" s="1"/>
  <c r="BO111" i="8"/>
  <c r="FE111" i="8" s="1"/>
  <c r="BO110" i="8"/>
  <c r="FE110" i="8" s="1"/>
  <c r="BO109" i="8"/>
  <c r="FE109" i="8" s="1"/>
  <c r="BO108" i="8"/>
  <c r="FE108" i="8" s="1"/>
  <c r="BO107" i="8"/>
  <c r="FE107" i="8" s="1"/>
  <c r="BO106" i="8"/>
  <c r="FE106" i="8" s="1"/>
  <c r="BO105" i="8"/>
  <c r="FE105" i="8" s="1"/>
  <c r="BO104" i="8"/>
  <c r="FE104" i="8" s="1"/>
  <c r="BO103" i="8"/>
  <c r="FE103" i="8" s="1"/>
  <c r="BO102" i="8"/>
  <c r="FE102" i="8" s="1"/>
  <c r="BO101" i="8"/>
  <c r="FE101" i="8" s="1"/>
  <c r="BO100" i="8"/>
  <c r="FE100" i="8" s="1"/>
  <c r="BO99" i="8"/>
  <c r="FE99" i="8" s="1"/>
  <c r="BO98" i="8"/>
  <c r="FE98" i="8" s="1"/>
  <c r="BO97" i="8"/>
  <c r="FE97" i="8" s="1"/>
  <c r="BO96" i="8"/>
  <c r="FE96" i="8" s="1"/>
  <c r="BO95" i="8"/>
  <c r="FE95" i="8" s="1"/>
  <c r="BO94" i="8"/>
  <c r="FE94" i="8" s="1"/>
  <c r="BO93" i="8"/>
  <c r="FE93" i="8" s="1"/>
  <c r="BO92" i="8"/>
  <c r="FE92" i="8" s="1"/>
  <c r="BO91" i="8"/>
  <c r="FE91" i="8" s="1"/>
  <c r="BO90" i="8"/>
  <c r="FE90" i="8" s="1"/>
  <c r="BO89" i="8"/>
  <c r="FE89" i="8" s="1"/>
  <c r="BO88" i="8"/>
  <c r="FE88" i="8" s="1"/>
  <c r="BO87" i="8"/>
  <c r="FE87" i="8" s="1"/>
  <c r="BO86" i="8"/>
  <c r="FE86" i="8" s="1"/>
  <c r="BO85" i="8"/>
  <c r="FE85" i="8" s="1"/>
  <c r="BO84" i="8"/>
  <c r="FE84" i="8" s="1"/>
  <c r="BO83" i="8"/>
  <c r="FE83" i="8" s="1"/>
  <c r="BO82" i="8"/>
  <c r="FE82" i="8" s="1"/>
  <c r="BO81" i="8"/>
  <c r="FE81" i="8" s="1"/>
  <c r="BO80" i="8"/>
  <c r="FE80" i="8" s="1"/>
  <c r="BO79" i="8"/>
  <c r="FE79" i="8" s="1"/>
  <c r="BO78" i="8"/>
  <c r="FE78" i="8" s="1"/>
  <c r="BO77" i="8"/>
  <c r="FE77" i="8" s="1"/>
  <c r="BO76" i="8"/>
  <c r="FE76" i="8" s="1"/>
  <c r="BO75" i="8"/>
  <c r="FE75" i="8" s="1"/>
  <c r="BO74" i="8"/>
  <c r="FE74" i="8" s="1"/>
  <c r="BO73" i="8"/>
  <c r="FE73" i="8" s="1"/>
  <c r="BO72" i="8"/>
  <c r="FE72" i="8" s="1"/>
  <c r="BO71" i="8"/>
  <c r="FE71" i="8" s="1"/>
  <c r="BO70" i="8"/>
  <c r="FE70" i="8" s="1"/>
  <c r="BO69" i="8"/>
  <c r="FE69" i="8" s="1"/>
  <c r="BO68" i="8"/>
  <c r="FE68" i="8" s="1"/>
  <c r="BO67" i="8"/>
  <c r="FE67" i="8" s="1"/>
  <c r="BO66" i="8"/>
  <c r="FE66" i="8" s="1"/>
  <c r="BO65" i="8"/>
  <c r="FE65" i="8" s="1"/>
  <c r="BO64" i="8"/>
  <c r="FE64" i="8" s="1"/>
  <c r="BO63" i="8"/>
  <c r="FE63" i="8" s="1"/>
  <c r="BO62" i="8"/>
  <c r="FE62" i="8" s="1"/>
  <c r="BO61" i="8"/>
  <c r="FE61" i="8" s="1"/>
  <c r="BO60" i="8"/>
  <c r="FE60" i="8" s="1"/>
  <c r="BO59" i="8"/>
  <c r="FE59" i="8" s="1"/>
  <c r="BO58" i="8"/>
  <c r="FE58" i="8" s="1"/>
  <c r="BO57" i="8"/>
  <c r="FE57" i="8" s="1"/>
  <c r="BO56" i="8"/>
  <c r="FE56" i="8" s="1"/>
  <c r="BO55" i="8"/>
  <c r="FE55" i="8" s="1"/>
  <c r="BO54" i="8"/>
  <c r="FE54" i="8" s="1"/>
  <c r="BO53" i="8"/>
  <c r="FE53" i="8" s="1"/>
  <c r="BO52" i="8"/>
  <c r="FE52" i="8" s="1"/>
  <c r="BO51" i="8"/>
  <c r="FE51" i="8" s="1"/>
  <c r="BO50" i="8"/>
  <c r="FE50" i="8" s="1"/>
  <c r="BO49" i="8"/>
  <c r="FE49" i="8" s="1"/>
  <c r="BO48" i="8"/>
  <c r="FE48" i="8" s="1"/>
  <c r="BO47" i="8"/>
  <c r="FE47" i="8" s="1"/>
  <c r="BO46" i="8"/>
  <c r="FE46" i="8" s="1"/>
  <c r="BO45" i="8"/>
  <c r="FE45" i="8" s="1"/>
  <c r="BO44" i="8"/>
  <c r="FE44" i="8" s="1"/>
  <c r="BO43" i="8"/>
  <c r="FE43" i="8" s="1"/>
  <c r="BO42" i="8"/>
  <c r="FE42" i="8" s="1"/>
  <c r="BO41" i="8"/>
  <c r="FE41" i="8" s="1"/>
  <c r="BO40" i="8"/>
  <c r="FE40" i="8" s="1"/>
  <c r="BO39" i="8"/>
  <c r="FE39" i="8" s="1"/>
  <c r="BO38" i="8"/>
  <c r="FE38" i="8" s="1"/>
  <c r="BO37" i="8"/>
  <c r="FE37" i="8" s="1"/>
  <c r="BO36" i="8"/>
  <c r="FE36" i="8" s="1"/>
  <c r="BO35" i="8"/>
  <c r="FE35" i="8" s="1"/>
  <c r="BO34" i="8"/>
  <c r="FE34" i="8" s="1"/>
  <c r="BO33" i="8"/>
  <c r="FE33" i="8" s="1"/>
  <c r="BO32" i="8"/>
  <c r="FE32" i="8" s="1"/>
  <c r="BO31" i="8"/>
  <c r="FE31" i="8" s="1"/>
  <c r="BO30" i="8"/>
  <c r="FE30" i="8" s="1"/>
  <c r="BO29" i="8"/>
  <c r="FE29" i="8" s="1"/>
  <c r="BO28" i="8"/>
  <c r="FE28" i="8" s="1"/>
  <c r="BO27" i="8"/>
  <c r="FE27" i="8" s="1"/>
  <c r="BO26" i="8"/>
  <c r="FE26" i="8" s="1"/>
  <c r="BO25" i="8"/>
  <c r="FE25" i="8" s="1"/>
  <c r="BO24" i="8"/>
  <c r="FE24" i="8" s="1"/>
  <c r="BO23" i="8"/>
  <c r="FE23" i="8" s="1"/>
  <c r="BO22" i="8"/>
  <c r="FE22" i="8" s="1"/>
  <c r="BO21" i="8"/>
  <c r="FE21" i="8" s="1"/>
  <c r="BO20" i="8"/>
  <c r="FE20" i="8" s="1"/>
  <c r="BO19" i="8"/>
  <c r="FE19" i="8" s="1"/>
  <c r="BO18" i="8"/>
  <c r="FE18" i="8" s="1"/>
  <c r="BO17" i="8"/>
  <c r="FE17" i="8" s="1"/>
  <c r="BO16" i="8"/>
  <c r="BJ117" i="8"/>
  <c r="ES117" i="8" s="1"/>
  <c r="BJ116" i="8"/>
  <c r="ES116" i="8" s="1"/>
  <c r="BJ115" i="8"/>
  <c r="ES115" i="8" s="1"/>
  <c r="BJ114" i="8"/>
  <c r="ES114" i="8" s="1"/>
  <c r="BJ113" i="8"/>
  <c r="ES113" i="8" s="1"/>
  <c r="BJ112" i="8"/>
  <c r="ES112" i="8" s="1"/>
  <c r="BJ111" i="8"/>
  <c r="ES111" i="8" s="1"/>
  <c r="BJ110" i="8"/>
  <c r="ES110" i="8" s="1"/>
  <c r="BJ109" i="8"/>
  <c r="ES109" i="8" s="1"/>
  <c r="BJ108" i="8"/>
  <c r="ES108" i="8" s="1"/>
  <c r="BJ107" i="8"/>
  <c r="ES107" i="8" s="1"/>
  <c r="BJ106" i="8"/>
  <c r="ES106" i="8" s="1"/>
  <c r="BJ105" i="8"/>
  <c r="ES105" i="8" s="1"/>
  <c r="BJ104" i="8"/>
  <c r="ES104" i="8" s="1"/>
  <c r="BJ103" i="8"/>
  <c r="ES103" i="8" s="1"/>
  <c r="BJ102" i="8"/>
  <c r="ES102" i="8" s="1"/>
  <c r="BJ101" i="8"/>
  <c r="ES101" i="8" s="1"/>
  <c r="BJ100" i="8"/>
  <c r="ES100" i="8" s="1"/>
  <c r="BJ99" i="8"/>
  <c r="ES99" i="8" s="1"/>
  <c r="BJ98" i="8"/>
  <c r="ES98" i="8" s="1"/>
  <c r="BJ97" i="8"/>
  <c r="ES97" i="8" s="1"/>
  <c r="BJ96" i="8"/>
  <c r="ES96" i="8" s="1"/>
  <c r="BJ95" i="8"/>
  <c r="ES95" i="8" s="1"/>
  <c r="BJ94" i="8"/>
  <c r="ES94" i="8" s="1"/>
  <c r="BJ93" i="8"/>
  <c r="ES93" i="8" s="1"/>
  <c r="BJ92" i="8"/>
  <c r="ES92" i="8" s="1"/>
  <c r="BJ91" i="8"/>
  <c r="ES91" i="8" s="1"/>
  <c r="BJ90" i="8"/>
  <c r="ES90" i="8" s="1"/>
  <c r="BJ89" i="8"/>
  <c r="ES89" i="8" s="1"/>
  <c r="BJ88" i="8"/>
  <c r="ES88" i="8" s="1"/>
  <c r="BJ87" i="8"/>
  <c r="ES87" i="8" s="1"/>
  <c r="BJ86" i="8"/>
  <c r="ES86" i="8" s="1"/>
  <c r="BJ85" i="8"/>
  <c r="ES85" i="8" s="1"/>
  <c r="BJ84" i="8"/>
  <c r="ES84" i="8" s="1"/>
  <c r="BJ83" i="8"/>
  <c r="ES83" i="8" s="1"/>
  <c r="BJ82" i="8"/>
  <c r="ES82" i="8" s="1"/>
  <c r="BJ81" i="8"/>
  <c r="ES81" i="8" s="1"/>
  <c r="BJ80" i="8"/>
  <c r="ES80" i="8" s="1"/>
  <c r="BJ79" i="8"/>
  <c r="ES79" i="8" s="1"/>
  <c r="BJ78" i="8"/>
  <c r="ES78" i="8" s="1"/>
  <c r="BJ77" i="8"/>
  <c r="ES77" i="8" s="1"/>
  <c r="BJ76" i="8"/>
  <c r="ES76" i="8" s="1"/>
  <c r="BJ75" i="8"/>
  <c r="ES75" i="8" s="1"/>
  <c r="BJ74" i="8"/>
  <c r="ES74" i="8" s="1"/>
  <c r="BJ73" i="8"/>
  <c r="ES73" i="8" s="1"/>
  <c r="BJ72" i="8"/>
  <c r="ES72" i="8" s="1"/>
  <c r="BJ71" i="8"/>
  <c r="ES71" i="8" s="1"/>
  <c r="BJ70" i="8"/>
  <c r="ES70" i="8" s="1"/>
  <c r="BJ69" i="8"/>
  <c r="ES69" i="8" s="1"/>
  <c r="BJ68" i="8"/>
  <c r="ES68" i="8" s="1"/>
  <c r="BJ67" i="8"/>
  <c r="ES67" i="8" s="1"/>
  <c r="BJ66" i="8"/>
  <c r="ES66" i="8" s="1"/>
  <c r="BJ65" i="8"/>
  <c r="ES65" i="8" s="1"/>
  <c r="BJ64" i="8"/>
  <c r="ES64" i="8" s="1"/>
  <c r="BJ63" i="8"/>
  <c r="ES63" i="8" s="1"/>
  <c r="BJ62" i="8"/>
  <c r="ES62" i="8" s="1"/>
  <c r="BJ61" i="8"/>
  <c r="ES61" i="8" s="1"/>
  <c r="BJ60" i="8"/>
  <c r="ES60" i="8" s="1"/>
  <c r="BJ59" i="8"/>
  <c r="ES59" i="8" s="1"/>
  <c r="BJ58" i="8"/>
  <c r="ES58" i="8" s="1"/>
  <c r="BJ57" i="8"/>
  <c r="ES57" i="8" s="1"/>
  <c r="BJ56" i="8"/>
  <c r="ES56" i="8" s="1"/>
  <c r="BJ55" i="8"/>
  <c r="ES55" i="8" s="1"/>
  <c r="BJ54" i="8"/>
  <c r="ES54" i="8" s="1"/>
  <c r="BJ53" i="8"/>
  <c r="ES53" i="8" s="1"/>
  <c r="BJ52" i="8"/>
  <c r="ES52" i="8" s="1"/>
  <c r="BJ51" i="8"/>
  <c r="ES51" i="8" s="1"/>
  <c r="BJ50" i="8"/>
  <c r="ES50" i="8" s="1"/>
  <c r="BJ49" i="8"/>
  <c r="ES49" i="8" s="1"/>
  <c r="BJ48" i="8"/>
  <c r="ES48" i="8" s="1"/>
  <c r="BJ47" i="8"/>
  <c r="ES47" i="8" s="1"/>
  <c r="BJ46" i="8"/>
  <c r="ES46" i="8" s="1"/>
  <c r="BJ45" i="8"/>
  <c r="ES45" i="8" s="1"/>
  <c r="BJ44" i="8"/>
  <c r="ES44" i="8" s="1"/>
  <c r="BJ43" i="8"/>
  <c r="ES43" i="8" s="1"/>
  <c r="BJ42" i="8"/>
  <c r="ES42" i="8" s="1"/>
  <c r="BJ41" i="8"/>
  <c r="ES41" i="8" s="1"/>
  <c r="BJ40" i="8"/>
  <c r="ES40" i="8" s="1"/>
  <c r="BJ39" i="8"/>
  <c r="ES39" i="8" s="1"/>
  <c r="BJ38" i="8"/>
  <c r="ES38" i="8" s="1"/>
  <c r="BJ37" i="8"/>
  <c r="ES37" i="8" s="1"/>
  <c r="BJ36" i="8"/>
  <c r="ES36" i="8" s="1"/>
  <c r="BJ35" i="8"/>
  <c r="ES35" i="8" s="1"/>
  <c r="BJ34" i="8"/>
  <c r="ES34" i="8" s="1"/>
  <c r="BJ33" i="8"/>
  <c r="ES33" i="8" s="1"/>
  <c r="BJ32" i="8"/>
  <c r="ES32" i="8" s="1"/>
  <c r="BJ31" i="8"/>
  <c r="ES31" i="8" s="1"/>
  <c r="BJ30" i="8"/>
  <c r="ES30" i="8" s="1"/>
  <c r="BJ29" i="8"/>
  <c r="ES29" i="8" s="1"/>
  <c r="BJ28" i="8"/>
  <c r="ES28" i="8" s="1"/>
  <c r="BJ27" i="8"/>
  <c r="ES27" i="8" s="1"/>
  <c r="BJ26" i="8"/>
  <c r="ES26" i="8" s="1"/>
  <c r="BJ25" i="8"/>
  <c r="ES25" i="8" s="1"/>
  <c r="BJ24" i="8"/>
  <c r="ES24" i="8" s="1"/>
  <c r="BJ23" i="8"/>
  <c r="ES23" i="8" s="1"/>
  <c r="BJ22" i="8"/>
  <c r="ES22" i="8" s="1"/>
  <c r="BJ21" i="8"/>
  <c r="ES21" i="8" s="1"/>
  <c r="BJ20" i="8"/>
  <c r="ES20" i="8" s="1"/>
  <c r="BJ19" i="8"/>
  <c r="ES19" i="8" s="1"/>
  <c r="BJ18" i="8"/>
  <c r="ES18" i="8" s="1"/>
  <c r="BJ17" i="8"/>
  <c r="ES17" i="8" s="1"/>
  <c r="BJ16" i="8"/>
  <c r="BE117" i="8"/>
  <c r="FD117" i="8" s="1"/>
  <c r="BE116" i="8"/>
  <c r="FD116" i="8" s="1"/>
  <c r="BE115" i="8"/>
  <c r="FD115" i="8" s="1"/>
  <c r="BE114" i="8"/>
  <c r="FD114" i="8" s="1"/>
  <c r="BE113" i="8"/>
  <c r="FD113" i="8" s="1"/>
  <c r="BE112" i="8"/>
  <c r="FD112" i="8" s="1"/>
  <c r="BE111" i="8"/>
  <c r="FD111" i="8" s="1"/>
  <c r="BE110" i="8"/>
  <c r="FD110" i="8" s="1"/>
  <c r="BE109" i="8"/>
  <c r="FD109" i="8" s="1"/>
  <c r="BE108" i="8"/>
  <c r="FD108" i="8" s="1"/>
  <c r="BE107" i="8"/>
  <c r="FD107" i="8" s="1"/>
  <c r="BE106" i="8"/>
  <c r="FD106" i="8" s="1"/>
  <c r="BE105" i="8"/>
  <c r="FD105" i="8" s="1"/>
  <c r="BE104" i="8"/>
  <c r="FD104" i="8" s="1"/>
  <c r="BE103" i="8"/>
  <c r="FD103" i="8" s="1"/>
  <c r="BE102" i="8"/>
  <c r="FD102" i="8" s="1"/>
  <c r="BE101" i="8"/>
  <c r="FD101" i="8" s="1"/>
  <c r="BE100" i="8"/>
  <c r="FD100" i="8" s="1"/>
  <c r="BE99" i="8"/>
  <c r="FD99" i="8" s="1"/>
  <c r="BE98" i="8"/>
  <c r="FD98" i="8" s="1"/>
  <c r="BE97" i="8"/>
  <c r="FD97" i="8" s="1"/>
  <c r="BE96" i="8"/>
  <c r="FD96" i="8" s="1"/>
  <c r="BE95" i="8"/>
  <c r="FD95" i="8" s="1"/>
  <c r="BE94" i="8"/>
  <c r="FD94" i="8" s="1"/>
  <c r="BE93" i="8"/>
  <c r="FD93" i="8" s="1"/>
  <c r="BE92" i="8"/>
  <c r="FD92" i="8" s="1"/>
  <c r="BE91" i="8"/>
  <c r="FD91" i="8" s="1"/>
  <c r="BE90" i="8"/>
  <c r="FD90" i="8" s="1"/>
  <c r="BE89" i="8"/>
  <c r="FD89" i="8" s="1"/>
  <c r="BE88" i="8"/>
  <c r="FD88" i="8" s="1"/>
  <c r="BE87" i="8"/>
  <c r="FD87" i="8" s="1"/>
  <c r="BE86" i="8"/>
  <c r="FD86" i="8" s="1"/>
  <c r="BE85" i="8"/>
  <c r="FD85" i="8" s="1"/>
  <c r="BE84" i="8"/>
  <c r="FD84" i="8" s="1"/>
  <c r="BE83" i="8"/>
  <c r="FD83" i="8" s="1"/>
  <c r="BE82" i="8"/>
  <c r="FD82" i="8" s="1"/>
  <c r="BE81" i="8"/>
  <c r="FD81" i="8" s="1"/>
  <c r="BE80" i="8"/>
  <c r="FD80" i="8" s="1"/>
  <c r="BE79" i="8"/>
  <c r="FD79" i="8" s="1"/>
  <c r="BE78" i="8"/>
  <c r="FD78" i="8" s="1"/>
  <c r="BE77" i="8"/>
  <c r="FD77" i="8" s="1"/>
  <c r="BE76" i="8"/>
  <c r="FD76" i="8" s="1"/>
  <c r="BE75" i="8"/>
  <c r="FD75" i="8" s="1"/>
  <c r="BE74" i="8"/>
  <c r="FD74" i="8" s="1"/>
  <c r="BE73" i="8"/>
  <c r="FD73" i="8" s="1"/>
  <c r="BE72" i="8"/>
  <c r="FD72" i="8" s="1"/>
  <c r="BE71" i="8"/>
  <c r="FD71" i="8" s="1"/>
  <c r="BE70" i="8"/>
  <c r="FD70" i="8" s="1"/>
  <c r="BE69" i="8"/>
  <c r="FD69" i="8" s="1"/>
  <c r="BE68" i="8"/>
  <c r="FD68" i="8" s="1"/>
  <c r="BE67" i="8"/>
  <c r="FD67" i="8" s="1"/>
  <c r="BE66" i="8"/>
  <c r="FD66" i="8" s="1"/>
  <c r="BE65" i="8"/>
  <c r="FD65" i="8" s="1"/>
  <c r="BE64" i="8"/>
  <c r="FD64" i="8" s="1"/>
  <c r="BE63" i="8"/>
  <c r="FD63" i="8" s="1"/>
  <c r="BE62" i="8"/>
  <c r="FD62" i="8" s="1"/>
  <c r="BE61" i="8"/>
  <c r="FD61" i="8" s="1"/>
  <c r="BE60" i="8"/>
  <c r="FD60" i="8" s="1"/>
  <c r="BE59" i="8"/>
  <c r="FD59" i="8" s="1"/>
  <c r="BE58" i="8"/>
  <c r="FD58" i="8" s="1"/>
  <c r="BE57" i="8"/>
  <c r="FD57" i="8" s="1"/>
  <c r="BE56" i="8"/>
  <c r="FD56" i="8" s="1"/>
  <c r="BE55" i="8"/>
  <c r="FD55" i="8" s="1"/>
  <c r="BE54" i="8"/>
  <c r="FD54" i="8" s="1"/>
  <c r="BE53" i="8"/>
  <c r="FD53" i="8" s="1"/>
  <c r="BE52" i="8"/>
  <c r="FD52" i="8" s="1"/>
  <c r="BE51" i="8"/>
  <c r="FD51" i="8" s="1"/>
  <c r="BE50" i="8"/>
  <c r="FD50" i="8" s="1"/>
  <c r="BE49" i="8"/>
  <c r="FD49" i="8" s="1"/>
  <c r="BE48" i="8"/>
  <c r="FD48" i="8" s="1"/>
  <c r="BE47" i="8"/>
  <c r="FD47" i="8" s="1"/>
  <c r="BE46" i="8"/>
  <c r="FD46" i="8" s="1"/>
  <c r="BE45" i="8"/>
  <c r="FD45" i="8" s="1"/>
  <c r="BE44" i="8"/>
  <c r="FD44" i="8" s="1"/>
  <c r="BE43" i="8"/>
  <c r="FD43" i="8" s="1"/>
  <c r="BE42" i="8"/>
  <c r="FD42" i="8" s="1"/>
  <c r="BE41" i="8"/>
  <c r="FD41" i="8" s="1"/>
  <c r="BE40" i="8"/>
  <c r="FD40" i="8" s="1"/>
  <c r="BE39" i="8"/>
  <c r="FD39" i="8" s="1"/>
  <c r="BE38" i="8"/>
  <c r="FD38" i="8" s="1"/>
  <c r="BE37" i="8"/>
  <c r="FD37" i="8" s="1"/>
  <c r="BE36" i="8"/>
  <c r="FD36" i="8" s="1"/>
  <c r="BE35" i="8"/>
  <c r="FD35" i="8" s="1"/>
  <c r="BE34" i="8"/>
  <c r="FD34" i="8" s="1"/>
  <c r="BE33" i="8"/>
  <c r="FD33" i="8" s="1"/>
  <c r="BE32" i="8"/>
  <c r="FD32" i="8" s="1"/>
  <c r="BE31" i="8"/>
  <c r="FD31" i="8" s="1"/>
  <c r="BE30" i="8"/>
  <c r="FD30" i="8" s="1"/>
  <c r="BE29" i="8"/>
  <c r="FD29" i="8" s="1"/>
  <c r="BE28" i="8"/>
  <c r="FD28" i="8" s="1"/>
  <c r="BE27" i="8"/>
  <c r="FD27" i="8" s="1"/>
  <c r="BE26" i="8"/>
  <c r="FD26" i="8" s="1"/>
  <c r="BE25" i="8"/>
  <c r="FD25" i="8" s="1"/>
  <c r="BE24" i="8"/>
  <c r="FD24" i="8" s="1"/>
  <c r="BE23" i="8"/>
  <c r="FD23" i="8" s="1"/>
  <c r="BE22" i="8"/>
  <c r="FD22" i="8" s="1"/>
  <c r="BE21" i="8"/>
  <c r="FD21" i="8" s="1"/>
  <c r="BE20" i="8"/>
  <c r="FD20" i="8" s="1"/>
  <c r="BE19" i="8"/>
  <c r="FD19" i="8" s="1"/>
  <c r="BE18" i="8"/>
  <c r="FD18" i="8" s="1"/>
  <c r="BE17" i="8"/>
  <c r="FD17" i="8" s="1"/>
  <c r="BE16" i="8"/>
  <c r="AZ117" i="8"/>
  <c r="ER117" i="8" s="1"/>
  <c r="AZ116" i="8"/>
  <c r="ER116" i="8" s="1"/>
  <c r="AZ115" i="8"/>
  <c r="ER115" i="8" s="1"/>
  <c r="AZ114" i="8"/>
  <c r="ER114" i="8" s="1"/>
  <c r="AZ113" i="8"/>
  <c r="ER113" i="8" s="1"/>
  <c r="AZ112" i="8"/>
  <c r="ER112" i="8" s="1"/>
  <c r="AZ111" i="8"/>
  <c r="ER111" i="8" s="1"/>
  <c r="AZ110" i="8"/>
  <c r="ER110" i="8" s="1"/>
  <c r="AZ109" i="8"/>
  <c r="ER109" i="8" s="1"/>
  <c r="AZ108" i="8"/>
  <c r="ER108" i="8" s="1"/>
  <c r="AZ107" i="8"/>
  <c r="ER107" i="8" s="1"/>
  <c r="AZ106" i="8"/>
  <c r="ER106" i="8" s="1"/>
  <c r="AZ105" i="8"/>
  <c r="ER105" i="8" s="1"/>
  <c r="AZ104" i="8"/>
  <c r="ER104" i="8" s="1"/>
  <c r="AZ103" i="8"/>
  <c r="ER103" i="8" s="1"/>
  <c r="AZ102" i="8"/>
  <c r="ER102" i="8" s="1"/>
  <c r="AZ101" i="8"/>
  <c r="ER101" i="8" s="1"/>
  <c r="AZ100" i="8"/>
  <c r="ER100" i="8" s="1"/>
  <c r="AZ99" i="8"/>
  <c r="ER99" i="8" s="1"/>
  <c r="AZ98" i="8"/>
  <c r="ER98" i="8" s="1"/>
  <c r="AZ97" i="8"/>
  <c r="ER97" i="8" s="1"/>
  <c r="AZ96" i="8"/>
  <c r="ER96" i="8" s="1"/>
  <c r="AZ95" i="8"/>
  <c r="ER95" i="8" s="1"/>
  <c r="AZ94" i="8"/>
  <c r="ER94" i="8" s="1"/>
  <c r="AZ93" i="8"/>
  <c r="ER93" i="8" s="1"/>
  <c r="AZ92" i="8"/>
  <c r="ER92" i="8" s="1"/>
  <c r="AZ91" i="8"/>
  <c r="ER91" i="8" s="1"/>
  <c r="AZ90" i="8"/>
  <c r="ER90" i="8" s="1"/>
  <c r="AZ89" i="8"/>
  <c r="ER89" i="8" s="1"/>
  <c r="AZ88" i="8"/>
  <c r="ER88" i="8" s="1"/>
  <c r="AZ87" i="8"/>
  <c r="ER87" i="8" s="1"/>
  <c r="AZ86" i="8"/>
  <c r="ER86" i="8" s="1"/>
  <c r="AZ85" i="8"/>
  <c r="ER85" i="8" s="1"/>
  <c r="AZ84" i="8"/>
  <c r="ER84" i="8" s="1"/>
  <c r="AZ83" i="8"/>
  <c r="ER83" i="8" s="1"/>
  <c r="AZ82" i="8"/>
  <c r="ER82" i="8" s="1"/>
  <c r="AZ81" i="8"/>
  <c r="ER81" i="8" s="1"/>
  <c r="AZ80" i="8"/>
  <c r="ER80" i="8" s="1"/>
  <c r="AZ79" i="8"/>
  <c r="ER79" i="8" s="1"/>
  <c r="AZ78" i="8"/>
  <c r="ER78" i="8" s="1"/>
  <c r="AZ77" i="8"/>
  <c r="ER77" i="8" s="1"/>
  <c r="AZ76" i="8"/>
  <c r="ER76" i="8" s="1"/>
  <c r="AZ75" i="8"/>
  <c r="ER75" i="8" s="1"/>
  <c r="AZ74" i="8"/>
  <c r="ER74" i="8" s="1"/>
  <c r="AZ73" i="8"/>
  <c r="ER73" i="8" s="1"/>
  <c r="AZ72" i="8"/>
  <c r="ER72" i="8" s="1"/>
  <c r="AZ71" i="8"/>
  <c r="ER71" i="8" s="1"/>
  <c r="AZ70" i="8"/>
  <c r="ER70" i="8" s="1"/>
  <c r="AZ69" i="8"/>
  <c r="ER69" i="8" s="1"/>
  <c r="AZ68" i="8"/>
  <c r="ER68" i="8" s="1"/>
  <c r="AZ67" i="8"/>
  <c r="ER67" i="8" s="1"/>
  <c r="AZ66" i="8"/>
  <c r="ER66" i="8" s="1"/>
  <c r="AZ65" i="8"/>
  <c r="ER65" i="8" s="1"/>
  <c r="AZ64" i="8"/>
  <c r="ER64" i="8" s="1"/>
  <c r="AZ63" i="8"/>
  <c r="ER63" i="8" s="1"/>
  <c r="AZ62" i="8"/>
  <c r="ER62" i="8" s="1"/>
  <c r="AZ61" i="8"/>
  <c r="ER61" i="8" s="1"/>
  <c r="AZ60" i="8"/>
  <c r="ER60" i="8" s="1"/>
  <c r="AZ59" i="8"/>
  <c r="ER59" i="8" s="1"/>
  <c r="AZ58" i="8"/>
  <c r="ER58" i="8" s="1"/>
  <c r="AZ57" i="8"/>
  <c r="ER57" i="8" s="1"/>
  <c r="AZ56" i="8"/>
  <c r="ER56" i="8" s="1"/>
  <c r="AZ55" i="8"/>
  <c r="ER55" i="8" s="1"/>
  <c r="AZ54" i="8"/>
  <c r="ER54" i="8" s="1"/>
  <c r="AZ53" i="8"/>
  <c r="ER53" i="8" s="1"/>
  <c r="AZ52" i="8"/>
  <c r="ER52" i="8" s="1"/>
  <c r="AZ51" i="8"/>
  <c r="ER51" i="8" s="1"/>
  <c r="AZ50" i="8"/>
  <c r="ER50" i="8" s="1"/>
  <c r="AZ49" i="8"/>
  <c r="ER49" i="8" s="1"/>
  <c r="AZ48" i="8"/>
  <c r="ER48" i="8" s="1"/>
  <c r="AZ47" i="8"/>
  <c r="ER47" i="8" s="1"/>
  <c r="AZ46" i="8"/>
  <c r="ER46" i="8" s="1"/>
  <c r="AZ45" i="8"/>
  <c r="ER45" i="8" s="1"/>
  <c r="AZ44" i="8"/>
  <c r="ER44" i="8" s="1"/>
  <c r="AZ43" i="8"/>
  <c r="ER43" i="8" s="1"/>
  <c r="AZ42" i="8"/>
  <c r="ER42" i="8" s="1"/>
  <c r="AZ41" i="8"/>
  <c r="ER41" i="8" s="1"/>
  <c r="AZ40" i="8"/>
  <c r="ER40" i="8" s="1"/>
  <c r="AZ39" i="8"/>
  <c r="ER39" i="8" s="1"/>
  <c r="AZ38" i="8"/>
  <c r="ER38" i="8" s="1"/>
  <c r="AZ37" i="8"/>
  <c r="ER37" i="8" s="1"/>
  <c r="AZ36" i="8"/>
  <c r="ER36" i="8" s="1"/>
  <c r="AZ35" i="8"/>
  <c r="ER35" i="8" s="1"/>
  <c r="AZ34" i="8"/>
  <c r="ER34" i="8" s="1"/>
  <c r="AZ33" i="8"/>
  <c r="ER33" i="8" s="1"/>
  <c r="AZ32" i="8"/>
  <c r="ER32" i="8" s="1"/>
  <c r="AZ31" i="8"/>
  <c r="ER31" i="8" s="1"/>
  <c r="AZ30" i="8"/>
  <c r="ER30" i="8" s="1"/>
  <c r="AZ29" i="8"/>
  <c r="ER29" i="8" s="1"/>
  <c r="AZ28" i="8"/>
  <c r="ER28" i="8" s="1"/>
  <c r="AZ27" i="8"/>
  <c r="ER27" i="8" s="1"/>
  <c r="AZ26" i="8"/>
  <c r="ER26" i="8" s="1"/>
  <c r="AZ25" i="8"/>
  <c r="ER25" i="8" s="1"/>
  <c r="AZ24" i="8"/>
  <c r="ER24" i="8" s="1"/>
  <c r="AZ23" i="8"/>
  <c r="ER23" i="8" s="1"/>
  <c r="AZ22" i="8"/>
  <c r="ER22" i="8" s="1"/>
  <c r="AZ21" i="8"/>
  <c r="ER21" i="8" s="1"/>
  <c r="AZ20" i="8"/>
  <c r="ER20" i="8" s="1"/>
  <c r="AZ19" i="8"/>
  <c r="ER19" i="8" s="1"/>
  <c r="AZ18" i="8"/>
  <c r="ER18" i="8" s="1"/>
  <c r="AZ17" i="8"/>
  <c r="ER17" i="8" s="1"/>
  <c r="AZ16" i="8"/>
  <c r="AU117" i="8"/>
  <c r="FC117" i="8" s="1"/>
  <c r="AU116" i="8"/>
  <c r="FC116" i="8" s="1"/>
  <c r="AU115" i="8"/>
  <c r="FC115" i="8" s="1"/>
  <c r="AU114" i="8"/>
  <c r="FC114" i="8" s="1"/>
  <c r="AU113" i="8"/>
  <c r="FC113" i="8" s="1"/>
  <c r="AU112" i="8"/>
  <c r="FC112" i="8" s="1"/>
  <c r="AU111" i="8"/>
  <c r="FC111" i="8" s="1"/>
  <c r="AU110" i="8"/>
  <c r="FC110" i="8" s="1"/>
  <c r="AU109" i="8"/>
  <c r="FC109" i="8" s="1"/>
  <c r="AU108" i="8"/>
  <c r="FC108" i="8" s="1"/>
  <c r="AU107" i="8"/>
  <c r="FC107" i="8" s="1"/>
  <c r="AU106" i="8"/>
  <c r="FC106" i="8" s="1"/>
  <c r="AU105" i="8"/>
  <c r="FC105" i="8" s="1"/>
  <c r="AU104" i="8"/>
  <c r="FC104" i="8" s="1"/>
  <c r="AU103" i="8"/>
  <c r="FC103" i="8" s="1"/>
  <c r="AU102" i="8"/>
  <c r="FC102" i="8" s="1"/>
  <c r="AU101" i="8"/>
  <c r="FC101" i="8" s="1"/>
  <c r="AU100" i="8"/>
  <c r="FC100" i="8" s="1"/>
  <c r="AU99" i="8"/>
  <c r="FC99" i="8" s="1"/>
  <c r="AU98" i="8"/>
  <c r="FC98" i="8" s="1"/>
  <c r="AU97" i="8"/>
  <c r="FC97" i="8" s="1"/>
  <c r="AU96" i="8"/>
  <c r="FC96" i="8" s="1"/>
  <c r="AU95" i="8"/>
  <c r="FC95" i="8" s="1"/>
  <c r="AU94" i="8"/>
  <c r="FC94" i="8" s="1"/>
  <c r="AU93" i="8"/>
  <c r="FC93" i="8" s="1"/>
  <c r="AU92" i="8"/>
  <c r="FC92" i="8" s="1"/>
  <c r="AU91" i="8"/>
  <c r="FC91" i="8" s="1"/>
  <c r="AU90" i="8"/>
  <c r="FC90" i="8" s="1"/>
  <c r="AU89" i="8"/>
  <c r="FC89" i="8" s="1"/>
  <c r="AU88" i="8"/>
  <c r="FC88" i="8" s="1"/>
  <c r="AU87" i="8"/>
  <c r="FC87" i="8" s="1"/>
  <c r="AU86" i="8"/>
  <c r="FC86" i="8" s="1"/>
  <c r="AU85" i="8"/>
  <c r="FC85" i="8" s="1"/>
  <c r="AU84" i="8"/>
  <c r="FC84" i="8" s="1"/>
  <c r="AU83" i="8"/>
  <c r="FC83" i="8" s="1"/>
  <c r="AU82" i="8"/>
  <c r="FC82" i="8" s="1"/>
  <c r="AU81" i="8"/>
  <c r="FC81" i="8" s="1"/>
  <c r="AU80" i="8"/>
  <c r="FC80" i="8" s="1"/>
  <c r="AU79" i="8"/>
  <c r="FC79" i="8" s="1"/>
  <c r="AU78" i="8"/>
  <c r="FC78" i="8" s="1"/>
  <c r="AU77" i="8"/>
  <c r="FC77" i="8" s="1"/>
  <c r="AU76" i="8"/>
  <c r="FC76" i="8" s="1"/>
  <c r="AU75" i="8"/>
  <c r="FC75" i="8" s="1"/>
  <c r="AU74" i="8"/>
  <c r="FC74" i="8" s="1"/>
  <c r="AU73" i="8"/>
  <c r="FC73" i="8" s="1"/>
  <c r="AU72" i="8"/>
  <c r="FC72" i="8" s="1"/>
  <c r="AU71" i="8"/>
  <c r="FC71" i="8" s="1"/>
  <c r="AU70" i="8"/>
  <c r="FC70" i="8" s="1"/>
  <c r="AU69" i="8"/>
  <c r="FC69" i="8" s="1"/>
  <c r="AU68" i="8"/>
  <c r="FC68" i="8" s="1"/>
  <c r="AU67" i="8"/>
  <c r="FC67" i="8" s="1"/>
  <c r="AU66" i="8"/>
  <c r="FC66" i="8" s="1"/>
  <c r="AU65" i="8"/>
  <c r="FC65" i="8" s="1"/>
  <c r="AU64" i="8"/>
  <c r="FC64" i="8" s="1"/>
  <c r="AU63" i="8"/>
  <c r="FC63" i="8" s="1"/>
  <c r="AU62" i="8"/>
  <c r="FC62" i="8" s="1"/>
  <c r="AU61" i="8"/>
  <c r="FC61" i="8" s="1"/>
  <c r="AU60" i="8"/>
  <c r="FC60" i="8" s="1"/>
  <c r="AU59" i="8"/>
  <c r="FC59" i="8" s="1"/>
  <c r="AU58" i="8"/>
  <c r="FC58" i="8" s="1"/>
  <c r="AU57" i="8"/>
  <c r="FC57" i="8" s="1"/>
  <c r="AU56" i="8"/>
  <c r="FC56" i="8" s="1"/>
  <c r="AU55" i="8"/>
  <c r="FC55" i="8" s="1"/>
  <c r="AU54" i="8"/>
  <c r="FC54" i="8" s="1"/>
  <c r="AU53" i="8"/>
  <c r="FC53" i="8" s="1"/>
  <c r="AU52" i="8"/>
  <c r="FC52" i="8" s="1"/>
  <c r="AU51" i="8"/>
  <c r="FC51" i="8" s="1"/>
  <c r="AU50" i="8"/>
  <c r="FC50" i="8" s="1"/>
  <c r="AU49" i="8"/>
  <c r="FC49" i="8" s="1"/>
  <c r="AU48" i="8"/>
  <c r="FC48" i="8" s="1"/>
  <c r="AU47" i="8"/>
  <c r="FC47" i="8" s="1"/>
  <c r="AU46" i="8"/>
  <c r="FC46" i="8" s="1"/>
  <c r="AU45" i="8"/>
  <c r="FC45" i="8" s="1"/>
  <c r="AU44" i="8"/>
  <c r="FC44" i="8" s="1"/>
  <c r="AU43" i="8"/>
  <c r="FC43" i="8" s="1"/>
  <c r="AU42" i="8"/>
  <c r="FC42" i="8" s="1"/>
  <c r="AU41" i="8"/>
  <c r="FC41" i="8" s="1"/>
  <c r="AU40" i="8"/>
  <c r="FC40" i="8" s="1"/>
  <c r="AU39" i="8"/>
  <c r="FC39" i="8" s="1"/>
  <c r="AU38" i="8"/>
  <c r="FC38" i="8" s="1"/>
  <c r="AU37" i="8"/>
  <c r="FC37" i="8" s="1"/>
  <c r="AU36" i="8"/>
  <c r="FC36" i="8" s="1"/>
  <c r="AU35" i="8"/>
  <c r="FC35" i="8" s="1"/>
  <c r="AU34" i="8"/>
  <c r="FC34" i="8" s="1"/>
  <c r="AU33" i="8"/>
  <c r="FC33" i="8" s="1"/>
  <c r="AU32" i="8"/>
  <c r="FC32" i="8" s="1"/>
  <c r="AU31" i="8"/>
  <c r="FC31" i="8" s="1"/>
  <c r="AU30" i="8"/>
  <c r="FC30" i="8" s="1"/>
  <c r="AU29" i="8"/>
  <c r="FC29" i="8" s="1"/>
  <c r="AU28" i="8"/>
  <c r="FC28" i="8" s="1"/>
  <c r="AU27" i="8"/>
  <c r="FC27" i="8" s="1"/>
  <c r="AU26" i="8"/>
  <c r="FC26" i="8" s="1"/>
  <c r="AU25" i="8"/>
  <c r="FC25" i="8" s="1"/>
  <c r="AU24" i="8"/>
  <c r="FC24" i="8" s="1"/>
  <c r="AU23" i="8"/>
  <c r="FC23" i="8" s="1"/>
  <c r="AU22" i="8"/>
  <c r="FC22" i="8" s="1"/>
  <c r="AU21" i="8"/>
  <c r="FC21" i="8" s="1"/>
  <c r="AU20" i="8"/>
  <c r="FC20" i="8" s="1"/>
  <c r="AU19" i="8"/>
  <c r="FC19" i="8" s="1"/>
  <c r="AU18" i="8"/>
  <c r="FC18" i="8" s="1"/>
  <c r="AU17" i="8"/>
  <c r="FC17" i="8" s="1"/>
  <c r="AU16" i="8"/>
  <c r="AP117" i="8"/>
  <c r="EQ117" i="8" s="1"/>
  <c r="AP116" i="8"/>
  <c r="EQ116" i="8" s="1"/>
  <c r="AP115" i="8"/>
  <c r="EQ115" i="8" s="1"/>
  <c r="AP114" i="8"/>
  <c r="EQ114" i="8" s="1"/>
  <c r="AP113" i="8"/>
  <c r="EQ113" i="8" s="1"/>
  <c r="AP112" i="8"/>
  <c r="EQ112" i="8" s="1"/>
  <c r="AP111" i="8"/>
  <c r="EQ111" i="8" s="1"/>
  <c r="AP110" i="8"/>
  <c r="EQ110" i="8" s="1"/>
  <c r="AP109" i="8"/>
  <c r="EQ109" i="8" s="1"/>
  <c r="AP108" i="8"/>
  <c r="EQ108" i="8" s="1"/>
  <c r="AP107" i="8"/>
  <c r="EQ107" i="8" s="1"/>
  <c r="AP106" i="8"/>
  <c r="EQ106" i="8" s="1"/>
  <c r="AP105" i="8"/>
  <c r="EQ105" i="8" s="1"/>
  <c r="AP104" i="8"/>
  <c r="EQ104" i="8" s="1"/>
  <c r="AP103" i="8"/>
  <c r="EQ103" i="8" s="1"/>
  <c r="AP102" i="8"/>
  <c r="EQ102" i="8" s="1"/>
  <c r="AP101" i="8"/>
  <c r="EQ101" i="8" s="1"/>
  <c r="AP100" i="8"/>
  <c r="EQ100" i="8" s="1"/>
  <c r="AP99" i="8"/>
  <c r="EQ99" i="8" s="1"/>
  <c r="AP98" i="8"/>
  <c r="EQ98" i="8" s="1"/>
  <c r="AP97" i="8"/>
  <c r="EQ97" i="8" s="1"/>
  <c r="AP96" i="8"/>
  <c r="EQ96" i="8" s="1"/>
  <c r="AP95" i="8"/>
  <c r="EQ95" i="8" s="1"/>
  <c r="AP94" i="8"/>
  <c r="EQ94" i="8" s="1"/>
  <c r="AP93" i="8"/>
  <c r="EQ93" i="8" s="1"/>
  <c r="AP92" i="8"/>
  <c r="EQ92" i="8" s="1"/>
  <c r="AP91" i="8"/>
  <c r="EQ91" i="8" s="1"/>
  <c r="AP90" i="8"/>
  <c r="EQ90" i="8" s="1"/>
  <c r="AP89" i="8"/>
  <c r="EQ89" i="8" s="1"/>
  <c r="AP88" i="8"/>
  <c r="EQ88" i="8" s="1"/>
  <c r="AP87" i="8"/>
  <c r="EQ87" i="8" s="1"/>
  <c r="AP86" i="8"/>
  <c r="EQ86" i="8" s="1"/>
  <c r="AP85" i="8"/>
  <c r="EQ85" i="8" s="1"/>
  <c r="AP84" i="8"/>
  <c r="EQ84" i="8" s="1"/>
  <c r="AP83" i="8"/>
  <c r="EQ83" i="8" s="1"/>
  <c r="AP82" i="8"/>
  <c r="EQ82" i="8" s="1"/>
  <c r="AP81" i="8"/>
  <c r="EQ81" i="8" s="1"/>
  <c r="AP80" i="8"/>
  <c r="EQ80" i="8" s="1"/>
  <c r="AP79" i="8"/>
  <c r="EQ79" i="8" s="1"/>
  <c r="AP78" i="8"/>
  <c r="EQ78" i="8" s="1"/>
  <c r="AP77" i="8"/>
  <c r="EQ77" i="8" s="1"/>
  <c r="AP76" i="8"/>
  <c r="EQ76" i="8" s="1"/>
  <c r="AP75" i="8"/>
  <c r="EQ75" i="8" s="1"/>
  <c r="AP74" i="8"/>
  <c r="EQ74" i="8" s="1"/>
  <c r="AP73" i="8"/>
  <c r="EQ73" i="8" s="1"/>
  <c r="AP72" i="8"/>
  <c r="EQ72" i="8" s="1"/>
  <c r="AP71" i="8"/>
  <c r="EQ71" i="8" s="1"/>
  <c r="AP70" i="8"/>
  <c r="EQ70" i="8" s="1"/>
  <c r="AP69" i="8"/>
  <c r="EQ69" i="8" s="1"/>
  <c r="AP68" i="8"/>
  <c r="EQ68" i="8" s="1"/>
  <c r="AP67" i="8"/>
  <c r="EQ67" i="8" s="1"/>
  <c r="AP66" i="8"/>
  <c r="EQ66" i="8" s="1"/>
  <c r="AP65" i="8"/>
  <c r="EQ65" i="8" s="1"/>
  <c r="AP64" i="8"/>
  <c r="EQ64" i="8" s="1"/>
  <c r="AP63" i="8"/>
  <c r="EQ63" i="8" s="1"/>
  <c r="AP62" i="8"/>
  <c r="EQ62" i="8" s="1"/>
  <c r="AP61" i="8"/>
  <c r="EQ61" i="8" s="1"/>
  <c r="AP60" i="8"/>
  <c r="EQ60" i="8" s="1"/>
  <c r="AP59" i="8"/>
  <c r="EQ59" i="8" s="1"/>
  <c r="AP58" i="8"/>
  <c r="EQ58" i="8" s="1"/>
  <c r="AP57" i="8"/>
  <c r="EQ57" i="8" s="1"/>
  <c r="AP56" i="8"/>
  <c r="EQ56" i="8" s="1"/>
  <c r="AP55" i="8"/>
  <c r="EQ55" i="8" s="1"/>
  <c r="AP54" i="8"/>
  <c r="EQ54" i="8" s="1"/>
  <c r="AP53" i="8"/>
  <c r="EQ53" i="8" s="1"/>
  <c r="AP52" i="8"/>
  <c r="EQ52" i="8" s="1"/>
  <c r="AP51" i="8"/>
  <c r="EQ51" i="8" s="1"/>
  <c r="AP50" i="8"/>
  <c r="EQ50" i="8" s="1"/>
  <c r="AP49" i="8"/>
  <c r="EQ49" i="8" s="1"/>
  <c r="AP48" i="8"/>
  <c r="EQ48" i="8" s="1"/>
  <c r="AP47" i="8"/>
  <c r="EQ47" i="8" s="1"/>
  <c r="AP46" i="8"/>
  <c r="EQ46" i="8" s="1"/>
  <c r="AP45" i="8"/>
  <c r="EQ45" i="8" s="1"/>
  <c r="AP44" i="8"/>
  <c r="EQ44" i="8" s="1"/>
  <c r="AP43" i="8"/>
  <c r="EQ43" i="8" s="1"/>
  <c r="AP42" i="8"/>
  <c r="EQ42" i="8" s="1"/>
  <c r="AP41" i="8"/>
  <c r="EQ41" i="8" s="1"/>
  <c r="AP40" i="8"/>
  <c r="EQ40" i="8" s="1"/>
  <c r="AP39" i="8"/>
  <c r="EQ39" i="8" s="1"/>
  <c r="AP38" i="8"/>
  <c r="EQ38" i="8" s="1"/>
  <c r="AP37" i="8"/>
  <c r="EQ37" i="8" s="1"/>
  <c r="AP36" i="8"/>
  <c r="EQ36" i="8" s="1"/>
  <c r="AP35" i="8"/>
  <c r="EQ35" i="8" s="1"/>
  <c r="AP34" i="8"/>
  <c r="EQ34" i="8" s="1"/>
  <c r="AP33" i="8"/>
  <c r="EQ33" i="8" s="1"/>
  <c r="AP32" i="8"/>
  <c r="EQ32" i="8" s="1"/>
  <c r="AP31" i="8"/>
  <c r="EQ31" i="8" s="1"/>
  <c r="AP30" i="8"/>
  <c r="EQ30" i="8" s="1"/>
  <c r="AP29" i="8"/>
  <c r="EQ29" i="8" s="1"/>
  <c r="AP28" i="8"/>
  <c r="EQ28" i="8" s="1"/>
  <c r="AP27" i="8"/>
  <c r="EQ27" i="8" s="1"/>
  <c r="AP26" i="8"/>
  <c r="EQ26" i="8" s="1"/>
  <c r="AP25" i="8"/>
  <c r="EQ25" i="8" s="1"/>
  <c r="AP24" i="8"/>
  <c r="EQ24" i="8" s="1"/>
  <c r="AP23" i="8"/>
  <c r="EQ23" i="8" s="1"/>
  <c r="AP22" i="8"/>
  <c r="EQ22" i="8" s="1"/>
  <c r="AP21" i="8"/>
  <c r="EQ21" i="8" s="1"/>
  <c r="AP20" i="8"/>
  <c r="EQ20" i="8" s="1"/>
  <c r="AP19" i="8"/>
  <c r="EQ19" i="8" s="1"/>
  <c r="AP18" i="8"/>
  <c r="EQ18" i="8" s="1"/>
  <c r="AP17" i="8"/>
  <c r="EQ17" i="8" s="1"/>
  <c r="AP16" i="8"/>
  <c r="AK117" i="8"/>
  <c r="FB117" i="8" s="1"/>
  <c r="AK116" i="8"/>
  <c r="FB116" i="8" s="1"/>
  <c r="AK115" i="8"/>
  <c r="FB115" i="8" s="1"/>
  <c r="AK114" i="8"/>
  <c r="FB114" i="8" s="1"/>
  <c r="AK113" i="8"/>
  <c r="FB113" i="8" s="1"/>
  <c r="AK112" i="8"/>
  <c r="FB112" i="8" s="1"/>
  <c r="AK111" i="8"/>
  <c r="FB111" i="8" s="1"/>
  <c r="AK110" i="8"/>
  <c r="FB110" i="8" s="1"/>
  <c r="AK109" i="8"/>
  <c r="FB109" i="8" s="1"/>
  <c r="AK108" i="8"/>
  <c r="FB108" i="8" s="1"/>
  <c r="AK107" i="8"/>
  <c r="FB107" i="8" s="1"/>
  <c r="AK106" i="8"/>
  <c r="FB106" i="8" s="1"/>
  <c r="AK105" i="8"/>
  <c r="FB105" i="8" s="1"/>
  <c r="AK104" i="8"/>
  <c r="FB104" i="8" s="1"/>
  <c r="AK103" i="8"/>
  <c r="FB103" i="8" s="1"/>
  <c r="AK102" i="8"/>
  <c r="FB102" i="8" s="1"/>
  <c r="AK101" i="8"/>
  <c r="FB101" i="8" s="1"/>
  <c r="AK100" i="8"/>
  <c r="FB100" i="8" s="1"/>
  <c r="AK99" i="8"/>
  <c r="FB99" i="8" s="1"/>
  <c r="AK98" i="8"/>
  <c r="FB98" i="8" s="1"/>
  <c r="AK97" i="8"/>
  <c r="FB97" i="8" s="1"/>
  <c r="AK96" i="8"/>
  <c r="FB96" i="8" s="1"/>
  <c r="AK95" i="8"/>
  <c r="FB95" i="8" s="1"/>
  <c r="AK94" i="8"/>
  <c r="FB94" i="8" s="1"/>
  <c r="AK93" i="8"/>
  <c r="FB93" i="8" s="1"/>
  <c r="AK92" i="8"/>
  <c r="FB92" i="8" s="1"/>
  <c r="AK91" i="8"/>
  <c r="FB91" i="8" s="1"/>
  <c r="AK90" i="8"/>
  <c r="FB90" i="8" s="1"/>
  <c r="AK89" i="8"/>
  <c r="FB89" i="8" s="1"/>
  <c r="AK88" i="8"/>
  <c r="FB88" i="8" s="1"/>
  <c r="AK87" i="8"/>
  <c r="FB87" i="8" s="1"/>
  <c r="AK86" i="8"/>
  <c r="FB86" i="8" s="1"/>
  <c r="AK85" i="8"/>
  <c r="FB85" i="8" s="1"/>
  <c r="AK84" i="8"/>
  <c r="FB84" i="8" s="1"/>
  <c r="AK83" i="8"/>
  <c r="FB83" i="8" s="1"/>
  <c r="AK82" i="8"/>
  <c r="FB82" i="8" s="1"/>
  <c r="AK81" i="8"/>
  <c r="FB81" i="8" s="1"/>
  <c r="AK80" i="8"/>
  <c r="FB80" i="8" s="1"/>
  <c r="AK79" i="8"/>
  <c r="FB79" i="8" s="1"/>
  <c r="AK78" i="8"/>
  <c r="FB78" i="8" s="1"/>
  <c r="AK77" i="8"/>
  <c r="FB77" i="8" s="1"/>
  <c r="AK76" i="8"/>
  <c r="FB76" i="8" s="1"/>
  <c r="AK75" i="8"/>
  <c r="FB75" i="8" s="1"/>
  <c r="AK74" i="8"/>
  <c r="FB74" i="8" s="1"/>
  <c r="AK73" i="8"/>
  <c r="FB73" i="8" s="1"/>
  <c r="AK72" i="8"/>
  <c r="FB72" i="8" s="1"/>
  <c r="AK71" i="8"/>
  <c r="FB71" i="8" s="1"/>
  <c r="AK70" i="8"/>
  <c r="FB70" i="8" s="1"/>
  <c r="AK69" i="8"/>
  <c r="FB69" i="8" s="1"/>
  <c r="AK68" i="8"/>
  <c r="FB68" i="8" s="1"/>
  <c r="AK67" i="8"/>
  <c r="FB67" i="8" s="1"/>
  <c r="AK66" i="8"/>
  <c r="FB66" i="8" s="1"/>
  <c r="AK65" i="8"/>
  <c r="FB65" i="8" s="1"/>
  <c r="AK64" i="8"/>
  <c r="FB64" i="8" s="1"/>
  <c r="AK63" i="8"/>
  <c r="FB63" i="8" s="1"/>
  <c r="AK62" i="8"/>
  <c r="FB62" i="8" s="1"/>
  <c r="AK61" i="8"/>
  <c r="FB61" i="8" s="1"/>
  <c r="AK60" i="8"/>
  <c r="FB60" i="8" s="1"/>
  <c r="AK59" i="8"/>
  <c r="FB59" i="8" s="1"/>
  <c r="AK58" i="8"/>
  <c r="FB58" i="8" s="1"/>
  <c r="AK57" i="8"/>
  <c r="FB57" i="8" s="1"/>
  <c r="AK56" i="8"/>
  <c r="FB56" i="8" s="1"/>
  <c r="AK55" i="8"/>
  <c r="FB55" i="8" s="1"/>
  <c r="AK54" i="8"/>
  <c r="FB54" i="8" s="1"/>
  <c r="AK53" i="8"/>
  <c r="FB53" i="8" s="1"/>
  <c r="AK52" i="8"/>
  <c r="FB52" i="8" s="1"/>
  <c r="AK51" i="8"/>
  <c r="FB51" i="8" s="1"/>
  <c r="AK50" i="8"/>
  <c r="FB50" i="8" s="1"/>
  <c r="AK49" i="8"/>
  <c r="FB49" i="8" s="1"/>
  <c r="AK48" i="8"/>
  <c r="FB48" i="8" s="1"/>
  <c r="AK47" i="8"/>
  <c r="FB47" i="8" s="1"/>
  <c r="AK46" i="8"/>
  <c r="FB46" i="8" s="1"/>
  <c r="AK45" i="8"/>
  <c r="FB45" i="8" s="1"/>
  <c r="AK44" i="8"/>
  <c r="FB44" i="8" s="1"/>
  <c r="AK43" i="8"/>
  <c r="FB43" i="8" s="1"/>
  <c r="AK42" i="8"/>
  <c r="FB42" i="8" s="1"/>
  <c r="AK41" i="8"/>
  <c r="FB41" i="8" s="1"/>
  <c r="AK40" i="8"/>
  <c r="FB40" i="8" s="1"/>
  <c r="AK39" i="8"/>
  <c r="FB39" i="8" s="1"/>
  <c r="AK38" i="8"/>
  <c r="FB38" i="8" s="1"/>
  <c r="AK37" i="8"/>
  <c r="FB37" i="8" s="1"/>
  <c r="AK36" i="8"/>
  <c r="FB36" i="8" s="1"/>
  <c r="AK35" i="8"/>
  <c r="FB35" i="8" s="1"/>
  <c r="AK34" i="8"/>
  <c r="FB34" i="8" s="1"/>
  <c r="AK33" i="8"/>
  <c r="FB33" i="8" s="1"/>
  <c r="AK32" i="8"/>
  <c r="FB32" i="8" s="1"/>
  <c r="AK31" i="8"/>
  <c r="FB31" i="8" s="1"/>
  <c r="AK30" i="8"/>
  <c r="FB30" i="8" s="1"/>
  <c r="AK29" i="8"/>
  <c r="FB29" i="8" s="1"/>
  <c r="AK28" i="8"/>
  <c r="FB28" i="8" s="1"/>
  <c r="AK27" i="8"/>
  <c r="FB27" i="8" s="1"/>
  <c r="AK26" i="8"/>
  <c r="FB26" i="8" s="1"/>
  <c r="AK25" i="8"/>
  <c r="FB25" i="8" s="1"/>
  <c r="AK24" i="8"/>
  <c r="FB24" i="8" s="1"/>
  <c r="AK23" i="8"/>
  <c r="FB23" i="8" s="1"/>
  <c r="AK22" i="8"/>
  <c r="FB22" i="8" s="1"/>
  <c r="AK21" i="8"/>
  <c r="FB21" i="8" s="1"/>
  <c r="AK20" i="8"/>
  <c r="FB20" i="8" s="1"/>
  <c r="AK19" i="8"/>
  <c r="FB19" i="8" s="1"/>
  <c r="AK18" i="8"/>
  <c r="FB18" i="8" s="1"/>
  <c r="AK17" i="8"/>
  <c r="FB17" i="8" s="1"/>
  <c r="AK16" i="8"/>
  <c r="AF117" i="8"/>
  <c r="EP117" i="8" s="1"/>
  <c r="AF116" i="8"/>
  <c r="EP116" i="8" s="1"/>
  <c r="AF115" i="8"/>
  <c r="EP115" i="8" s="1"/>
  <c r="AF114" i="8"/>
  <c r="EP114" i="8" s="1"/>
  <c r="AF113" i="8"/>
  <c r="EP113" i="8" s="1"/>
  <c r="AF112" i="8"/>
  <c r="EP112" i="8" s="1"/>
  <c r="AF111" i="8"/>
  <c r="EP111" i="8" s="1"/>
  <c r="AF110" i="8"/>
  <c r="EP110" i="8" s="1"/>
  <c r="AF109" i="8"/>
  <c r="EP109" i="8" s="1"/>
  <c r="AF108" i="8"/>
  <c r="EP108" i="8" s="1"/>
  <c r="AF107" i="8"/>
  <c r="EP107" i="8" s="1"/>
  <c r="AF106" i="8"/>
  <c r="EP106" i="8" s="1"/>
  <c r="AF105" i="8"/>
  <c r="EP105" i="8" s="1"/>
  <c r="AF104" i="8"/>
  <c r="EP104" i="8" s="1"/>
  <c r="AF103" i="8"/>
  <c r="EP103" i="8" s="1"/>
  <c r="AF102" i="8"/>
  <c r="EP102" i="8" s="1"/>
  <c r="AF101" i="8"/>
  <c r="EP101" i="8" s="1"/>
  <c r="AF100" i="8"/>
  <c r="EP100" i="8" s="1"/>
  <c r="AF99" i="8"/>
  <c r="EP99" i="8" s="1"/>
  <c r="AF98" i="8"/>
  <c r="EP98" i="8" s="1"/>
  <c r="AF97" i="8"/>
  <c r="EP97" i="8" s="1"/>
  <c r="AF96" i="8"/>
  <c r="EP96" i="8" s="1"/>
  <c r="AF95" i="8"/>
  <c r="EP95" i="8" s="1"/>
  <c r="AF94" i="8"/>
  <c r="EP94" i="8" s="1"/>
  <c r="AF93" i="8"/>
  <c r="EP93" i="8" s="1"/>
  <c r="AF92" i="8"/>
  <c r="EP92" i="8" s="1"/>
  <c r="AF91" i="8"/>
  <c r="EP91" i="8" s="1"/>
  <c r="AF90" i="8"/>
  <c r="EP90" i="8" s="1"/>
  <c r="AF89" i="8"/>
  <c r="EP89" i="8" s="1"/>
  <c r="AF88" i="8"/>
  <c r="EP88" i="8" s="1"/>
  <c r="AF87" i="8"/>
  <c r="EP87" i="8" s="1"/>
  <c r="AF86" i="8"/>
  <c r="EP86" i="8" s="1"/>
  <c r="AF85" i="8"/>
  <c r="EP85" i="8" s="1"/>
  <c r="AF84" i="8"/>
  <c r="EP84" i="8" s="1"/>
  <c r="AF83" i="8"/>
  <c r="EP83" i="8" s="1"/>
  <c r="AF82" i="8"/>
  <c r="EP82" i="8" s="1"/>
  <c r="AF81" i="8"/>
  <c r="EP81" i="8" s="1"/>
  <c r="AF80" i="8"/>
  <c r="EP80" i="8" s="1"/>
  <c r="AF79" i="8"/>
  <c r="EP79" i="8" s="1"/>
  <c r="AF78" i="8"/>
  <c r="EP78" i="8" s="1"/>
  <c r="AF77" i="8"/>
  <c r="EP77" i="8" s="1"/>
  <c r="AF76" i="8"/>
  <c r="EP76" i="8" s="1"/>
  <c r="AF75" i="8"/>
  <c r="EP75" i="8" s="1"/>
  <c r="AF74" i="8"/>
  <c r="EP74" i="8" s="1"/>
  <c r="AF73" i="8"/>
  <c r="EP73" i="8" s="1"/>
  <c r="AF72" i="8"/>
  <c r="EP72" i="8" s="1"/>
  <c r="AF71" i="8"/>
  <c r="EP71" i="8" s="1"/>
  <c r="AF70" i="8"/>
  <c r="EP70" i="8" s="1"/>
  <c r="AF69" i="8"/>
  <c r="EP69" i="8" s="1"/>
  <c r="AF68" i="8"/>
  <c r="EP68" i="8" s="1"/>
  <c r="AF67" i="8"/>
  <c r="EP67" i="8" s="1"/>
  <c r="AF66" i="8"/>
  <c r="EP66" i="8" s="1"/>
  <c r="AF65" i="8"/>
  <c r="EP65" i="8" s="1"/>
  <c r="AF64" i="8"/>
  <c r="EP64" i="8" s="1"/>
  <c r="AF63" i="8"/>
  <c r="EP63" i="8" s="1"/>
  <c r="AF62" i="8"/>
  <c r="EP62" i="8" s="1"/>
  <c r="AF61" i="8"/>
  <c r="EP61" i="8" s="1"/>
  <c r="AF60" i="8"/>
  <c r="EP60" i="8" s="1"/>
  <c r="AF59" i="8"/>
  <c r="EP59" i="8" s="1"/>
  <c r="AF58" i="8"/>
  <c r="EP58" i="8" s="1"/>
  <c r="AF57" i="8"/>
  <c r="EP57" i="8" s="1"/>
  <c r="AF56" i="8"/>
  <c r="EP56" i="8" s="1"/>
  <c r="AF55" i="8"/>
  <c r="EP55" i="8" s="1"/>
  <c r="AF54" i="8"/>
  <c r="EP54" i="8" s="1"/>
  <c r="AF53" i="8"/>
  <c r="EP53" i="8" s="1"/>
  <c r="AF52" i="8"/>
  <c r="EP52" i="8" s="1"/>
  <c r="AF51" i="8"/>
  <c r="EP51" i="8" s="1"/>
  <c r="AF50" i="8"/>
  <c r="EP50" i="8" s="1"/>
  <c r="AF49" i="8"/>
  <c r="EP49" i="8" s="1"/>
  <c r="AF48" i="8"/>
  <c r="EP48" i="8" s="1"/>
  <c r="AF47" i="8"/>
  <c r="EP47" i="8" s="1"/>
  <c r="AF46" i="8"/>
  <c r="EP46" i="8" s="1"/>
  <c r="AF45" i="8"/>
  <c r="EP45" i="8" s="1"/>
  <c r="AF44" i="8"/>
  <c r="EP44" i="8" s="1"/>
  <c r="AF43" i="8"/>
  <c r="EP43" i="8" s="1"/>
  <c r="AF42" i="8"/>
  <c r="EP42" i="8" s="1"/>
  <c r="AF41" i="8"/>
  <c r="EP41" i="8" s="1"/>
  <c r="AF40" i="8"/>
  <c r="EP40" i="8" s="1"/>
  <c r="AF39" i="8"/>
  <c r="EP39" i="8" s="1"/>
  <c r="AF38" i="8"/>
  <c r="EP38" i="8" s="1"/>
  <c r="AF37" i="8"/>
  <c r="EP37" i="8" s="1"/>
  <c r="AF36" i="8"/>
  <c r="EP36" i="8" s="1"/>
  <c r="AF35" i="8"/>
  <c r="EP35" i="8" s="1"/>
  <c r="AF34" i="8"/>
  <c r="EP34" i="8" s="1"/>
  <c r="AF33" i="8"/>
  <c r="EP33" i="8" s="1"/>
  <c r="AF32" i="8"/>
  <c r="EP32" i="8" s="1"/>
  <c r="AF31" i="8"/>
  <c r="EP31" i="8" s="1"/>
  <c r="AF30" i="8"/>
  <c r="EP30" i="8" s="1"/>
  <c r="AF29" i="8"/>
  <c r="EP29" i="8" s="1"/>
  <c r="AF28" i="8"/>
  <c r="EP28" i="8" s="1"/>
  <c r="AF27" i="8"/>
  <c r="EP27" i="8" s="1"/>
  <c r="AF26" i="8"/>
  <c r="EP26" i="8" s="1"/>
  <c r="AF25" i="8"/>
  <c r="EP25" i="8" s="1"/>
  <c r="AF24" i="8"/>
  <c r="EP24" i="8" s="1"/>
  <c r="AF23" i="8"/>
  <c r="EP23" i="8" s="1"/>
  <c r="AF22" i="8"/>
  <c r="EP22" i="8" s="1"/>
  <c r="AF21" i="8"/>
  <c r="EP21" i="8" s="1"/>
  <c r="AF20" i="8"/>
  <c r="EP20" i="8" s="1"/>
  <c r="AF19" i="8"/>
  <c r="EP19" i="8" s="1"/>
  <c r="AF18" i="8"/>
  <c r="EP18" i="8" s="1"/>
  <c r="AF17" i="8"/>
  <c r="EP17" i="8" s="1"/>
  <c r="AF16" i="8"/>
  <c r="AA117" i="8"/>
  <c r="FA117" i="8" s="1"/>
  <c r="AA116" i="8"/>
  <c r="FA116" i="8" s="1"/>
  <c r="AA115" i="8"/>
  <c r="FA115" i="8" s="1"/>
  <c r="AA114" i="8"/>
  <c r="FA114" i="8" s="1"/>
  <c r="AA113" i="8"/>
  <c r="FA113" i="8" s="1"/>
  <c r="AA112" i="8"/>
  <c r="FA112" i="8" s="1"/>
  <c r="AA111" i="8"/>
  <c r="FA111" i="8" s="1"/>
  <c r="AA110" i="8"/>
  <c r="FA110" i="8" s="1"/>
  <c r="AA109" i="8"/>
  <c r="FA109" i="8" s="1"/>
  <c r="AA108" i="8"/>
  <c r="FA108" i="8" s="1"/>
  <c r="AA107" i="8"/>
  <c r="FA107" i="8" s="1"/>
  <c r="AA106" i="8"/>
  <c r="FA106" i="8" s="1"/>
  <c r="AA105" i="8"/>
  <c r="FA105" i="8" s="1"/>
  <c r="AA104" i="8"/>
  <c r="FA104" i="8" s="1"/>
  <c r="AA103" i="8"/>
  <c r="FA103" i="8" s="1"/>
  <c r="AA102" i="8"/>
  <c r="FA102" i="8" s="1"/>
  <c r="AA101" i="8"/>
  <c r="FA101" i="8" s="1"/>
  <c r="AA100" i="8"/>
  <c r="FA100" i="8" s="1"/>
  <c r="AA99" i="8"/>
  <c r="FA99" i="8" s="1"/>
  <c r="AA98" i="8"/>
  <c r="FA98" i="8" s="1"/>
  <c r="AA97" i="8"/>
  <c r="FA97" i="8" s="1"/>
  <c r="AA96" i="8"/>
  <c r="FA96" i="8" s="1"/>
  <c r="AA95" i="8"/>
  <c r="FA95" i="8" s="1"/>
  <c r="AA94" i="8"/>
  <c r="FA94" i="8" s="1"/>
  <c r="AA93" i="8"/>
  <c r="FA93" i="8" s="1"/>
  <c r="AA92" i="8"/>
  <c r="FA92" i="8" s="1"/>
  <c r="AA91" i="8"/>
  <c r="FA91" i="8" s="1"/>
  <c r="AA90" i="8"/>
  <c r="FA90" i="8" s="1"/>
  <c r="AA89" i="8"/>
  <c r="FA89" i="8" s="1"/>
  <c r="AA88" i="8"/>
  <c r="FA88" i="8" s="1"/>
  <c r="AA87" i="8"/>
  <c r="FA87" i="8" s="1"/>
  <c r="AA86" i="8"/>
  <c r="FA86" i="8" s="1"/>
  <c r="AA85" i="8"/>
  <c r="FA85" i="8" s="1"/>
  <c r="AA84" i="8"/>
  <c r="FA84" i="8" s="1"/>
  <c r="AA83" i="8"/>
  <c r="FA83" i="8" s="1"/>
  <c r="AA82" i="8"/>
  <c r="FA82" i="8" s="1"/>
  <c r="AA81" i="8"/>
  <c r="FA81" i="8" s="1"/>
  <c r="AA80" i="8"/>
  <c r="FA80" i="8" s="1"/>
  <c r="AA79" i="8"/>
  <c r="FA79" i="8" s="1"/>
  <c r="AA78" i="8"/>
  <c r="FA78" i="8" s="1"/>
  <c r="AA77" i="8"/>
  <c r="FA77" i="8" s="1"/>
  <c r="AA76" i="8"/>
  <c r="FA76" i="8" s="1"/>
  <c r="AA75" i="8"/>
  <c r="FA75" i="8" s="1"/>
  <c r="AA74" i="8"/>
  <c r="FA74" i="8" s="1"/>
  <c r="AA73" i="8"/>
  <c r="FA73" i="8" s="1"/>
  <c r="AA72" i="8"/>
  <c r="FA72" i="8" s="1"/>
  <c r="AA71" i="8"/>
  <c r="FA71" i="8" s="1"/>
  <c r="AA70" i="8"/>
  <c r="FA70" i="8" s="1"/>
  <c r="AA69" i="8"/>
  <c r="FA69" i="8" s="1"/>
  <c r="AA68" i="8"/>
  <c r="FA68" i="8" s="1"/>
  <c r="AA67" i="8"/>
  <c r="FA67" i="8" s="1"/>
  <c r="AA66" i="8"/>
  <c r="FA66" i="8" s="1"/>
  <c r="AA65" i="8"/>
  <c r="FA65" i="8" s="1"/>
  <c r="AA64" i="8"/>
  <c r="FA64" i="8" s="1"/>
  <c r="AA63" i="8"/>
  <c r="FA63" i="8" s="1"/>
  <c r="AA62" i="8"/>
  <c r="FA62" i="8" s="1"/>
  <c r="AA61" i="8"/>
  <c r="FA61" i="8" s="1"/>
  <c r="AA60" i="8"/>
  <c r="FA60" i="8" s="1"/>
  <c r="AA59" i="8"/>
  <c r="FA59" i="8" s="1"/>
  <c r="AA58" i="8"/>
  <c r="FA58" i="8" s="1"/>
  <c r="AA57" i="8"/>
  <c r="FA57" i="8" s="1"/>
  <c r="AA56" i="8"/>
  <c r="FA56" i="8" s="1"/>
  <c r="AA55" i="8"/>
  <c r="FA55" i="8" s="1"/>
  <c r="AA54" i="8"/>
  <c r="FA54" i="8" s="1"/>
  <c r="AA53" i="8"/>
  <c r="FA53" i="8" s="1"/>
  <c r="AA52" i="8"/>
  <c r="FA52" i="8" s="1"/>
  <c r="AA51" i="8"/>
  <c r="FA51" i="8" s="1"/>
  <c r="AA50" i="8"/>
  <c r="FA50" i="8" s="1"/>
  <c r="AA49" i="8"/>
  <c r="FA49" i="8" s="1"/>
  <c r="AA48" i="8"/>
  <c r="FA48" i="8" s="1"/>
  <c r="AA47" i="8"/>
  <c r="FA47" i="8" s="1"/>
  <c r="AA46" i="8"/>
  <c r="FA46" i="8" s="1"/>
  <c r="AA45" i="8"/>
  <c r="FA45" i="8" s="1"/>
  <c r="AA44" i="8"/>
  <c r="FA44" i="8" s="1"/>
  <c r="AA43" i="8"/>
  <c r="FA43" i="8" s="1"/>
  <c r="AA42" i="8"/>
  <c r="FA42" i="8" s="1"/>
  <c r="AA41" i="8"/>
  <c r="FA41" i="8" s="1"/>
  <c r="AA40" i="8"/>
  <c r="FA40" i="8" s="1"/>
  <c r="AA39" i="8"/>
  <c r="FA39" i="8" s="1"/>
  <c r="AA38" i="8"/>
  <c r="FA38" i="8" s="1"/>
  <c r="AA37" i="8"/>
  <c r="FA37" i="8" s="1"/>
  <c r="AA36" i="8"/>
  <c r="FA36" i="8" s="1"/>
  <c r="AA35" i="8"/>
  <c r="FA35" i="8" s="1"/>
  <c r="AA34" i="8"/>
  <c r="FA34" i="8" s="1"/>
  <c r="AA33" i="8"/>
  <c r="FA33" i="8" s="1"/>
  <c r="AA32" i="8"/>
  <c r="FA32" i="8" s="1"/>
  <c r="AA31" i="8"/>
  <c r="FA31" i="8" s="1"/>
  <c r="AA30" i="8"/>
  <c r="FA30" i="8" s="1"/>
  <c r="AA29" i="8"/>
  <c r="FA29" i="8" s="1"/>
  <c r="AA28" i="8"/>
  <c r="FA28" i="8" s="1"/>
  <c r="AA27" i="8"/>
  <c r="FA27" i="8" s="1"/>
  <c r="AA26" i="8"/>
  <c r="FA26" i="8" s="1"/>
  <c r="AA25" i="8"/>
  <c r="FA25" i="8" s="1"/>
  <c r="AA24" i="8"/>
  <c r="FA24" i="8" s="1"/>
  <c r="AA23" i="8"/>
  <c r="FA23" i="8" s="1"/>
  <c r="AA22" i="8"/>
  <c r="FA22" i="8" s="1"/>
  <c r="AA21" i="8"/>
  <c r="FA21" i="8" s="1"/>
  <c r="AA20" i="8"/>
  <c r="FA20" i="8" s="1"/>
  <c r="AA19" i="8"/>
  <c r="FA19" i="8" s="1"/>
  <c r="AA18" i="8"/>
  <c r="FA18" i="8" s="1"/>
  <c r="AA17" i="8"/>
  <c r="FA17" i="8" s="1"/>
  <c r="AA16" i="8"/>
  <c r="V117" i="8"/>
  <c r="EO117" i="8" s="1"/>
  <c r="V116" i="8"/>
  <c r="EO116" i="8" s="1"/>
  <c r="V115" i="8"/>
  <c r="EO115" i="8" s="1"/>
  <c r="V114" i="8"/>
  <c r="EO114" i="8" s="1"/>
  <c r="V113" i="8"/>
  <c r="EO113" i="8" s="1"/>
  <c r="V112" i="8"/>
  <c r="EO112" i="8" s="1"/>
  <c r="V111" i="8"/>
  <c r="EO111" i="8" s="1"/>
  <c r="V110" i="8"/>
  <c r="EO110" i="8" s="1"/>
  <c r="V109" i="8"/>
  <c r="EO109" i="8" s="1"/>
  <c r="V108" i="8"/>
  <c r="EO108" i="8" s="1"/>
  <c r="V107" i="8"/>
  <c r="EO107" i="8" s="1"/>
  <c r="V106" i="8"/>
  <c r="EO106" i="8" s="1"/>
  <c r="V105" i="8"/>
  <c r="EO105" i="8" s="1"/>
  <c r="V104" i="8"/>
  <c r="EO104" i="8" s="1"/>
  <c r="V103" i="8"/>
  <c r="EO103" i="8" s="1"/>
  <c r="V102" i="8"/>
  <c r="EO102" i="8" s="1"/>
  <c r="V101" i="8"/>
  <c r="EO101" i="8" s="1"/>
  <c r="V100" i="8"/>
  <c r="EO100" i="8" s="1"/>
  <c r="V99" i="8"/>
  <c r="EO99" i="8" s="1"/>
  <c r="V98" i="8"/>
  <c r="EO98" i="8" s="1"/>
  <c r="V97" i="8"/>
  <c r="EO97" i="8" s="1"/>
  <c r="V96" i="8"/>
  <c r="EO96" i="8" s="1"/>
  <c r="V95" i="8"/>
  <c r="EO95" i="8" s="1"/>
  <c r="V94" i="8"/>
  <c r="EO94" i="8" s="1"/>
  <c r="V93" i="8"/>
  <c r="EO93" i="8" s="1"/>
  <c r="V92" i="8"/>
  <c r="EO92" i="8" s="1"/>
  <c r="V91" i="8"/>
  <c r="EO91" i="8" s="1"/>
  <c r="V90" i="8"/>
  <c r="EO90" i="8" s="1"/>
  <c r="V89" i="8"/>
  <c r="EO89" i="8" s="1"/>
  <c r="V88" i="8"/>
  <c r="EO88" i="8" s="1"/>
  <c r="V87" i="8"/>
  <c r="EO87" i="8" s="1"/>
  <c r="V86" i="8"/>
  <c r="EO86" i="8" s="1"/>
  <c r="V85" i="8"/>
  <c r="EO85" i="8" s="1"/>
  <c r="V84" i="8"/>
  <c r="EO84" i="8" s="1"/>
  <c r="V83" i="8"/>
  <c r="EO83" i="8" s="1"/>
  <c r="V82" i="8"/>
  <c r="EO82" i="8" s="1"/>
  <c r="V81" i="8"/>
  <c r="EO81" i="8" s="1"/>
  <c r="V80" i="8"/>
  <c r="EO80" i="8" s="1"/>
  <c r="V79" i="8"/>
  <c r="EO79" i="8" s="1"/>
  <c r="V78" i="8"/>
  <c r="EO78" i="8" s="1"/>
  <c r="V77" i="8"/>
  <c r="EO77" i="8" s="1"/>
  <c r="V76" i="8"/>
  <c r="EO76" i="8" s="1"/>
  <c r="V75" i="8"/>
  <c r="EO75" i="8" s="1"/>
  <c r="V74" i="8"/>
  <c r="EO74" i="8" s="1"/>
  <c r="V73" i="8"/>
  <c r="EO73" i="8" s="1"/>
  <c r="V72" i="8"/>
  <c r="EO72" i="8" s="1"/>
  <c r="V71" i="8"/>
  <c r="EO71" i="8" s="1"/>
  <c r="V70" i="8"/>
  <c r="EO70" i="8" s="1"/>
  <c r="V69" i="8"/>
  <c r="EO69" i="8" s="1"/>
  <c r="V68" i="8"/>
  <c r="EO68" i="8" s="1"/>
  <c r="V67" i="8"/>
  <c r="EO67" i="8" s="1"/>
  <c r="V66" i="8"/>
  <c r="EO66" i="8" s="1"/>
  <c r="V65" i="8"/>
  <c r="EO65" i="8" s="1"/>
  <c r="V64" i="8"/>
  <c r="EO64" i="8" s="1"/>
  <c r="V63" i="8"/>
  <c r="EO63" i="8" s="1"/>
  <c r="V62" i="8"/>
  <c r="EO62" i="8" s="1"/>
  <c r="V61" i="8"/>
  <c r="EO61" i="8" s="1"/>
  <c r="V60" i="8"/>
  <c r="EO60" i="8" s="1"/>
  <c r="V59" i="8"/>
  <c r="EO59" i="8" s="1"/>
  <c r="V58" i="8"/>
  <c r="EO58" i="8" s="1"/>
  <c r="V57" i="8"/>
  <c r="EO57" i="8" s="1"/>
  <c r="V56" i="8"/>
  <c r="EO56" i="8" s="1"/>
  <c r="V55" i="8"/>
  <c r="EO55" i="8" s="1"/>
  <c r="V54" i="8"/>
  <c r="EO54" i="8" s="1"/>
  <c r="V53" i="8"/>
  <c r="EO53" i="8" s="1"/>
  <c r="V52" i="8"/>
  <c r="EO52" i="8" s="1"/>
  <c r="V51" i="8"/>
  <c r="EO51" i="8" s="1"/>
  <c r="V50" i="8"/>
  <c r="EO50" i="8" s="1"/>
  <c r="V49" i="8"/>
  <c r="EO49" i="8" s="1"/>
  <c r="V48" i="8"/>
  <c r="EO48" i="8" s="1"/>
  <c r="V47" i="8"/>
  <c r="EO47" i="8" s="1"/>
  <c r="V46" i="8"/>
  <c r="EO46" i="8" s="1"/>
  <c r="V45" i="8"/>
  <c r="EO45" i="8" s="1"/>
  <c r="V44" i="8"/>
  <c r="EO44" i="8" s="1"/>
  <c r="V43" i="8"/>
  <c r="EO43" i="8" s="1"/>
  <c r="V42" i="8"/>
  <c r="EO42" i="8" s="1"/>
  <c r="V41" i="8"/>
  <c r="EO41" i="8" s="1"/>
  <c r="V40" i="8"/>
  <c r="EO40" i="8" s="1"/>
  <c r="V39" i="8"/>
  <c r="EO39" i="8" s="1"/>
  <c r="V38" i="8"/>
  <c r="EO38" i="8" s="1"/>
  <c r="V37" i="8"/>
  <c r="EO37" i="8" s="1"/>
  <c r="V36" i="8"/>
  <c r="EO36" i="8" s="1"/>
  <c r="V35" i="8"/>
  <c r="EO35" i="8" s="1"/>
  <c r="V34" i="8"/>
  <c r="EO34" i="8" s="1"/>
  <c r="V33" i="8"/>
  <c r="EO33" i="8" s="1"/>
  <c r="V32" i="8"/>
  <c r="EO32" i="8" s="1"/>
  <c r="V31" i="8"/>
  <c r="EO31" i="8" s="1"/>
  <c r="V30" i="8"/>
  <c r="EO30" i="8" s="1"/>
  <c r="V29" i="8"/>
  <c r="EO29" i="8" s="1"/>
  <c r="V28" i="8"/>
  <c r="EO28" i="8" s="1"/>
  <c r="V27" i="8"/>
  <c r="EO27" i="8" s="1"/>
  <c r="V26" i="8"/>
  <c r="EO26" i="8" s="1"/>
  <c r="V25" i="8"/>
  <c r="EO25" i="8" s="1"/>
  <c r="V24" i="8"/>
  <c r="EO24" i="8" s="1"/>
  <c r="V23" i="8"/>
  <c r="EO23" i="8" s="1"/>
  <c r="V22" i="8"/>
  <c r="EO22" i="8" s="1"/>
  <c r="V21" i="8"/>
  <c r="EO21" i="8" s="1"/>
  <c r="V20" i="8"/>
  <c r="EO20" i="8" s="1"/>
  <c r="V19" i="8"/>
  <c r="EO19" i="8" s="1"/>
  <c r="V18" i="8"/>
  <c r="EO18" i="8" s="1"/>
  <c r="V17" i="8"/>
  <c r="EO17" i="8" s="1"/>
  <c r="V16" i="8"/>
  <c r="Q117" i="8"/>
  <c r="EZ117" i="8" s="1"/>
  <c r="EL117" i="8" s="1"/>
  <c r="V123" i="2" s="1"/>
  <c r="Q116" i="8"/>
  <c r="EZ116" i="8" s="1"/>
  <c r="Q115" i="8"/>
  <c r="EZ115" i="8" s="1"/>
  <c r="Q114" i="8"/>
  <c r="EZ114" i="8" s="1"/>
  <c r="Q113" i="8"/>
  <c r="EZ113" i="8" s="1"/>
  <c r="Q112" i="8"/>
  <c r="EZ112" i="8" s="1"/>
  <c r="Q111" i="8"/>
  <c r="EZ111" i="8" s="1"/>
  <c r="Q110" i="8"/>
  <c r="EZ110" i="8" s="1"/>
  <c r="Q109" i="8"/>
  <c r="EZ109" i="8" s="1"/>
  <c r="Q108" i="8"/>
  <c r="EZ108" i="8" s="1"/>
  <c r="Q107" i="8"/>
  <c r="EZ107" i="8" s="1"/>
  <c r="Q106" i="8"/>
  <c r="EZ106" i="8" s="1"/>
  <c r="EL106" i="8" s="1"/>
  <c r="V112" i="2" s="1"/>
  <c r="Q105" i="8"/>
  <c r="EZ105" i="8" s="1"/>
  <c r="Q104" i="8"/>
  <c r="EZ104" i="8" s="1"/>
  <c r="Q103" i="8"/>
  <c r="EZ103" i="8" s="1"/>
  <c r="Q102" i="8"/>
  <c r="EZ102" i="8" s="1"/>
  <c r="Q101" i="8"/>
  <c r="EZ101" i="8" s="1"/>
  <c r="Q100" i="8"/>
  <c r="EZ100" i="8" s="1"/>
  <c r="Q99" i="8"/>
  <c r="EZ99" i="8" s="1"/>
  <c r="Q98" i="8"/>
  <c r="EZ98" i="8" s="1"/>
  <c r="Q97" i="8"/>
  <c r="EZ97" i="8" s="1"/>
  <c r="Q96" i="8"/>
  <c r="Q95" i="8"/>
  <c r="EZ95" i="8" s="1"/>
  <c r="Q94" i="8"/>
  <c r="EZ94" i="8" s="1"/>
  <c r="Q93" i="8"/>
  <c r="EZ93" i="8" s="1"/>
  <c r="EL93" i="8" s="1"/>
  <c r="V99" i="2" s="1"/>
  <c r="Q92" i="8"/>
  <c r="EZ92" i="8" s="1"/>
  <c r="EL92" i="8" s="1"/>
  <c r="V98" i="2" s="1"/>
  <c r="Q91" i="8"/>
  <c r="EZ91" i="8" s="1"/>
  <c r="EL91" i="8" s="1"/>
  <c r="V97" i="2" s="1"/>
  <c r="Q90" i="8"/>
  <c r="EZ90" i="8" s="1"/>
  <c r="EL90" i="8" s="1"/>
  <c r="V96" i="2" s="1"/>
  <c r="Q89" i="8"/>
  <c r="EZ89" i="8" s="1"/>
  <c r="Q88" i="8"/>
  <c r="EZ88" i="8" s="1"/>
  <c r="Q87" i="8"/>
  <c r="EZ87" i="8" s="1"/>
  <c r="Q86" i="8"/>
  <c r="EZ86" i="8" s="1"/>
  <c r="Q85" i="8"/>
  <c r="EZ85" i="8" s="1"/>
  <c r="Q84" i="8"/>
  <c r="EZ84" i="8" s="1"/>
  <c r="Q83" i="8"/>
  <c r="EZ83" i="8" s="1"/>
  <c r="Q82" i="8"/>
  <c r="EZ82" i="8" s="1"/>
  <c r="Q81" i="8"/>
  <c r="EZ81" i="8" s="1"/>
  <c r="EL81" i="8" s="1"/>
  <c r="V87" i="2" s="1"/>
  <c r="Q80" i="8"/>
  <c r="EZ80" i="8" s="1"/>
  <c r="Q79" i="8"/>
  <c r="EZ79" i="8" s="1"/>
  <c r="Q78" i="8"/>
  <c r="EZ78" i="8" s="1"/>
  <c r="Q77" i="8"/>
  <c r="EZ77" i="8" s="1"/>
  <c r="Q76" i="8"/>
  <c r="EZ76" i="8" s="1"/>
  <c r="Q75" i="8"/>
  <c r="EZ75" i="8" s="1"/>
  <c r="Q74" i="8"/>
  <c r="EZ74" i="8" s="1"/>
  <c r="Q73" i="8"/>
  <c r="EZ73" i="8" s="1"/>
  <c r="Q72" i="8"/>
  <c r="EZ72" i="8" s="1"/>
  <c r="Q71" i="8"/>
  <c r="EZ71" i="8" s="1"/>
  <c r="Q70" i="8"/>
  <c r="EZ70" i="8" s="1"/>
  <c r="Q69" i="8"/>
  <c r="EZ69" i="8" s="1"/>
  <c r="Q68" i="8"/>
  <c r="EZ68" i="8" s="1"/>
  <c r="Q67" i="8"/>
  <c r="EZ67" i="8" s="1"/>
  <c r="Q66" i="8"/>
  <c r="EZ66" i="8" s="1"/>
  <c r="Q65" i="8"/>
  <c r="EZ65" i="8" s="1"/>
  <c r="Q64" i="8"/>
  <c r="EZ64" i="8" s="1"/>
  <c r="Q63" i="8"/>
  <c r="EZ63" i="8" s="1"/>
  <c r="Q62" i="8"/>
  <c r="EZ62" i="8" s="1"/>
  <c r="Q61" i="8"/>
  <c r="EZ61" i="8" s="1"/>
  <c r="Q60" i="8"/>
  <c r="EZ60" i="8" s="1"/>
  <c r="Q59" i="8"/>
  <c r="EZ59" i="8" s="1"/>
  <c r="Q58" i="8"/>
  <c r="EZ58" i="8" s="1"/>
  <c r="Q57" i="8"/>
  <c r="EZ57" i="8" s="1"/>
  <c r="Q56" i="8"/>
  <c r="EZ56" i="8" s="1"/>
  <c r="Q55" i="8"/>
  <c r="EZ55" i="8" s="1"/>
  <c r="Q54" i="8"/>
  <c r="EZ54" i="8" s="1"/>
  <c r="Q53" i="8"/>
  <c r="EZ53" i="8" s="1"/>
  <c r="Q52" i="8"/>
  <c r="EZ52" i="8" s="1"/>
  <c r="Q51" i="8"/>
  <c r="EZ51" i="8" s="1"/>
  <c r="Q50" i="8"/>
  <c r="EZ50" i="8" s="1"/>
  <c r="Q49" i="8"/>
  <c r="EZ49" i="8" s="1"/>
  <c r="Q48" i="8"/>
  <c r="EZ48" i="8" s="1"/>
  <c r="Q47" i="8"/>
  <c r="EZ47" i="8" s="1"/>
  <c r="Q46" i="8"/>
  <c r="EZ46" i="8" s="1"/>
  <c r="Q45" i="8"/>
  <c r="EZ45" i="8" s="1"/>
  <c r="Q44" i="8"/>
  <c r="EZ44" i="8" s="1"/>
  <c r="Q43" i="8"/>
  <c r="EZ43" i="8" s="1"/>
  <c r="Q42" i="8"/>
  <c r="EZ42" i="8" s="1"/>
  <c r="Q41" i="8"/>
  <c r="EZ41" i="8" s="1"/>
  <c r="Q40" i="8"/>
  <c r="EZ40" i="8" s="1"/>
  <c r="Q39" i="8"/>
  <c r="EZ39" i="8" s="1"/>
  <c r="Q38" i="8"/>
  <c r="EZ38" i="8" s="1"/>
  <c r="Q37" i="8"/>
  <c r="EZ37" i="8" s="1"/>
  <c r="Q36" i="8"/>
  <c r="EZ36" i="8" s="1"/>
  <c r="Q35" i="8"/>
  <c r="EZ35" i="8" s="1"/>
  <c r="Q34" i="8"/>
  <c r="EZ34" i="8" s="1"/>
  <c r="Q33" i="8"/>
  <c r="EZ33" i="8" s="1"/>
  <c r="Q32" i="8"/>
  <c r="EZ32" i="8" s="1"/>
  <c r="Q31" i="8"/>
  <c r="EZ31" i="8" s="1"/>
  <c r="Q30" i="8"/>
  <c r="EZ30" i="8" s="1"/>
  <c r="Q29" i="8"/>
  <c r="EZ29" i="8" s="1"/>
  <c r="Q28" i="8"/>
  <c r="EZ28" i="8" s="1"/>
  <c r="Q27" i="8"/>
  <c r="EZ27" i="8" s="1"/>
  <c r="Q26" i="8"/>
  <c r="EZ26" i="8" s="1"/>
  <c r="Q25" i="8"/>
  <c r="EZ25" i="8" s="1"/>
  <c r="Q24" i="8"/>
  <c r="EZ24" i="8" s="1"/>
  <c r="Q23" i="8"/>
  <c r="EZ23" i="8" s="1"/>
  <c r="Q22" i="8"/>
  <c r="EZ22" i="8" s="1"/>
  <c r="Q21" i="8"/>
  <c r="EZ21" i="8" s="1"/>
  <c r="Q20" i="8"/>
  <c r="EZ20" i="8" s="1"/>
  <c r="Q19" i="8"/>
  <c r="EZ19" i="8" s="1"/>
  <c r="Q18" i="8"/>
  <c r="EZ18" i="8" s="1"/>
  <c r="Q17" i="8"/>
  <c r="EZ17" i="8" s="1"/>
  <c r="Q16" i="8"/>
  <c r="EZ16" i="8" s="1"/>
  <c r="I20" i="2"/>
  <c r="L117" i="8"/>
  <c r="EN117" i="8" s="1"/>
  <c r="L116" i="8"/>
  <c r="EN116" i="8" s="1"/>
  <c r="L115" i="8"/>
  <c r="EN115" i="8" s="1"/>
  <c r="L114" i="8"/>
  <c r="EN114" i="8" s="1"/>
  <c r="L113" i="8"/>
  <c r="EN113" i="8" s="1"/>
  <c r="L112" i="8"/>
  <c r="EN112" i="8" s="1"/>
  <c r="L111" i="8"/>
  <c r="EN111" i="8" s="1"/>
  <c r="L110" i="8"/>
  <c r="EN110" i="8" s="1"/>
  <c r="L109" i="8"/>
  <c r="EN109" i="8" s="1"/>
  <c r="L108" i="8"/>
  <c r="EN108" i="8" s="1"/>
  <c r="L107" i="8"/>
  <c r="EN107" i="8" s="1"/>
  <c r="L106" i="8"/>
  <c r="EN106" i="8" s="1"/>
  <c r="L105" i="8"/>
  <c r="EN105" i="8" s="1"/>
  <c r="L104" i="8"/>
  <c r="EN104" i="8" s="1"/>
  <c r="L103" i="8"/>
  <c r="EN103" i="8" s="1"/>
  <c r="L102" i="8"/>
  <c r="EN102" i="8" s="1"/>
  <c r="L101" i="8"/>
  <c r="EN101" i="8" s="1"/>
  <c r="L100" i="8"/>
  <c r="EN100" i="8" s="1"/>
  <c r="L99" i="8"/>
  <c r="EN99" i="8" s="1"/>
  <c r="L98" i="8"/>
  <c r="EN98" i="8" s="1"/>
  <c r="L97" i="8"/>
  <c r="EN97" i="8" s="1"/>
  <c r="L96" i="8"/>
  <c r="EN96" i="8" s="1"/>
  <c r="L95" i="8"/>
  <c r="EN95" i="8" s="1"/>
  <c r="L94" i="8"/>
  <c r="EN94" i="8" s="1"/>
  <c r="L93" i="8"/>
  <c r="EN93" i="8" s="1"/>
  <c r="L92" i="8"/>
  <c r="EN92" i="8" s="1"/>
  <c r="L91" i="8"/>
  <c r="EN91" i="8" s="1"/>
  <c r="L90" i="8"/>
  <c r="EN90" i="8" s="1"/>
  <c r="L89" i="8"/>
  <c r="EN89" i="8" s="1"/>
  <c r="L88" i="8"/>
  <c r="EN88" i="8" s="1"/>
  <c r="L87" i="8"/>
  <c r="EN87" i="8" s="1"/>
  <c r="L86" i="8"/>
  <c r="EN86" i="8" s="1"/>
  <c r="L85" i="8"/>
  <c r="EN85" i="8" s="1"/>
  <c r="L84" i="8"/>
  <c r="EN84" i="8" s="1"/>
  <c r="L83" i="8"/>
  <c r="EN83" i="8" s="1"/>
  <c r="L82" i="8"/>
  <c r="EN82" i="8" s="1"/>
  <c r="L81" i="8"/>
  <c r="EN81" i="8" s="1"/>
  <c r="L80" i="8"/>
  <c r="EN80" i="8" s="1"/>
  <c r="L79" i="8"/>
  <c r="EN79" i="8" s="1"/>
  <c r="L78" i="8"/>
  <c r="EN78" i="8" s="1"/>
  <c r="L77" i="8"/>
  <c r="EN77" i="8" s="1"/>
  <c r="L76" i="8"/>
  <c r="EN76" i="8" s="1"/>
  <c r="L75" i="8"/>
  <c r="EN75" i="8" s="1"/>
  <c r="L74" i="8"/>
  <c r="EN74" i="8" s="1"/>
  <c r="L73" i="8"/>
  <c r="EN73" i="8" s="1"/>
  <c r="L72" i="8"/>
  <c r="EN72" i="8" s="1"/>
  <c r="L71" i="8"/>
  <c r="EN71" i="8" s="1"/>
  <c r="L70" i="8"/>
  <c r="EN70" i="8" s="1"/>
  <c r="L69" i="8"/>
  <c r="EN69" i="8" s="1"/>
  <c r="L68" i="8"/>
  <c r="EN68" i="8" s="1"/>
  <c r="L67" i="8"/>
  <c r="EN67" i="8" s="1"/>
  <c r="L66" i="8"/>
  <c r="EN66" i="8" s="1"/>
  <c r="L65" i="8"/>
  <c r="EN65" i="8" s="1"/>
  <c r="L64" i="8"/>
  <c r="EN64" i="8" s="1"/>
  <c r="L63" i="8"/>
  <c r="EN63" i="8" s="1"/>
  <c r="L62" i="8"/>
  <c r="EN62" i="8" s="1"/>
  <c r="L61" i="8"/>
  <c r="EN61" i="8" s="1"/>
  <c r="L60" i="8"/>
  <c r="EN60" i="8" s="1"/>
  <c r="L59" i="8"/>
  <c r="EN59" i="8" s="1"/>
  <c r="L58" i="8"/>
  <c r="EN58" i="8" s="1"/>
  <c r="L57" i="8"/>
  <c r="EN57" i="8" s="1"/>
  <c r="L56" i="8"/>
  <c r="EN56" i="8" s="1"/>
  <c r="L55" i="8"/>
  <c r="EN55" i="8" s="1"/>
  <c r="L54" i="8"/>
  <c r="EN54" i="8" s="1"/>
  <c r="L53" i="8"/>
  <c r="EN53" i="8" s="1"/>
  <c r="L52" i="8"/>
  <c r="EN52" i="8" s="1"/>
  <c r="L51" i="8"/>
  <c r="EN51" i="8" s="1"/>
  <c r="L50" i="8"/>
  <c r="EN50" i="8" s="1"/>
  <c r="L49" i="8"/>
  <c r="EN49" i="8" s="1"/>
  <c r="L48" i="8"/>
  <c r="EN48" i="8" s="1"/>
  <c r="L47" i="8"/>
  <c r="EN47" i="8" s="1"/>
  <c r="L46" i="8"/>
  <c r="EN46" i="8" s="1"/>
  <c r="L45" i="8"/>
  <c r="EN45" i="8" s="1"/>
  <c r="L44" i="8"/>
  <c r="EN44" i="8" s="1"/>
  <c r="L43" i="8"/>
  <c r="EN43" i="8" s="1"/>
  <c r="L42" i="8"/>
  <c r="EN42" i="8" s="1"/>
  <c r="L41" i="8"/>
  <c r="EN41" i="8" s="1"/>
  <c r="L40" i="8"/>
  <c r="EN40" i="8" s="1"/>
  <c r="L39" i="8"/>
  <c r="EN39" i="8" s="1"/>
  <c r="L38" i="8"/>
  <c r="EN38" i="8" s="1"/>
  <c r="L37" i="8"/>
  <c r="EN37" i="8" s="1"/>
  <c r="L36" i="8"/>
  <c r="EN36" i="8" s="1"/>
  <c r="L35" i="8"/>
  <c r="EN35" i="8" s="1"/>
  <c r="L34" i="8"/>
  <c r="EN34" i="8" s="1"/>
  <c r="L33" i="8"/>
  <c r="EN33" i="8" s="1"/>
  <c r="L32" i="8"/>
  <c r="EN32" i="8" s="1"/>
  <c r="L31" i="8"/>
  <c r="EN31" i="8" s="1"/>
  <c r="L30" i="8"/>
  <c r="EN30" i="8" s="1"/>
  <c r="L29" i="8"/>
  <c r="EN29" i="8" s="1"/>
  <c r="L28" i="8"/>
  <c r="EN28" i="8" s="1"/>
  <c r="L27" i="8"/>
  <c r="EN27" i="8" s="1"/>
  <c r="L26" i="8"/>
  <c r="EN26" i="8" s="1"/>
  <c r="L25" i="8"/>
  <c r="EN25" i="8" s="1"/>
  <c r="L24" i="8"/>
  <c r="EN24" i="8" s="1"/>
  <c r="L23" i="8"/>
  <c r="EN23" i="8" s="1"/>
  <c r="L22" i="8"/>
  <c r="EN22" i="8" s="1"/>
  <c r="L21" i="8"/>
  <c r="EN21" i="8" s="1"/>
  <c r="L20" i="8"/>
  <c r="EN20" i="8" s="1"/>
  <c r="L19" i="8"/>
  <c r="EN19" i="8" s="1"/>
  <c r="L18" i="8"/>
  <c r="EN18" i="8" s="1"/>
  <c r="L17" i="8"/>
  <c r="EN17" i="8" s="1"/>
  <c r="L16" i="8"/>
  <c r="EN16" i="8" s="1"/>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22" i="2"/>
  <c r="B23" i="2"/>
  <c r="C23" i="2"/>
  <c r="D23" i="2"/>
  <c r="E23" i="2"/>
  <c r="F23" i="2"/>
  <c r="B24" i="2"/>
  <c r="C24" i="2"/>
  <c r="D24" i="2"/>
  <c r="E24" i="2"/>
  <c r="F24" i="2"/>
  <c r="B25" i="2"/>
  <c r="C25" i="2"/>
  <c r="D25" i="2"/>
  <c r="E25" i="2"/>
  <c r="F25" i="2"/>
  <c r="B26" i="2"/>
  <c r="C26" i="2"/>
  <c r="D26" i="2"/>
  <c r="E26" i="2"/>
  <c r="F26" i="2"/>
  <c r="B27" i="2"/>
  <c r="C27" i="2"/>
  <c r="D27" i="2"/>
  <c r="E27" i="2"/>
  <c r="F27" i="2"/>
  <c r="B28" i="2"/>
  <c r="C28" i="2"/>
  <c r="D28" i="2"/>
  <c r="E28" i="2"/>
  <c r="F28" i="2"/>
  <c r="B29" i="2"/>
  <c r="C29" i="2"/>
  <c r="D29" i="2"/>
  <c r="E29" i="2"/>
  <c r="F29" i="2"/>
  <c r="B30" i="2"/>
  <c r="C30" i="2"/>
  <c r="D30" i="2"/>
  <c r="E30" i="2"/>
  <c r="F30" i="2"/>
  <c r="B31" i="2"/>
  <c r="C31" i="2"/>
  <c r="D31" i="2"/>
  <c r="E31" i="2"/>
  <c r="F31" i="2"/>
  <c r="B32" i="2"/>
  <c r="C32" i="2"/>
  <c r="D32" i="2"/>
  <c r="E32" i="2"/>
  <c r="F32" i="2"/>
  <c r="B33" i="2"/>
  <c r="C33" i="2"/>
  <c r="D33" i="2"/>
  <c r="E33" i="2"/>
  <c r="F33" i="2"/>
  <c r="B34" i="2"/>
  <c r="C34" i="2"/>
  <c r="D34" i="2"/>
  <c r="E34" i="2"/>
  <c r="F34" i="2"/>
  <c r="B35" i="2"/>
  <c r="C35" i="2"/>
  <c r="D35" i="2"/>
  <c r="E35" i="2"/>
  <c r="F35" i="2"/>
  <c r="B36" i="2"/>
  <c r="C36" i="2"/>
  <c r="D36" i="2"/>
  <c r="E36" i="2"/>
  <c r="F36" i="2"/>
  <c r="B37" i="2"/>
  <c r="C37" i="2"/>
  <c r="D37" i="2"/>
  <c r="E37" i="2"/>
  <c r="F37" i="2"/>
  <c r="B38" i="2"/>
  <c r="C38" i="2"/>
  <c r="D38" i="2"/>
  <c r="E38" i="2"/>
  <c r="F38" i="2"/>
  <c r="B39" i="2"/>
  <c r="C39" i="2"/>
  <c r="D39" i="2"/>
  <c r="E39" i="2"/>
  <c r="F39" i="2"/>
  <c r="B40" i="2"/>
  <c r="C40" i="2"/>
  <c r="D40" i="2"/>
  <c r="E40" i="2"/>
  <c r="F40" i="2"/>
  <c r="B41" i="2"/>
  <c r="C41" i="2"/>
  <c r="D41" i="2"/>
  <c r="E41" i="2"/>
  <c r="F41" i="2"/>
  <c r="B42" i="2"/>
  <c r="C42" i="2"/>
  <c r="D42" i="2"/>
  <c r="E42" i="2"/>
  <c r="F42" i="2"/>
  <c r="B43" i="2"/>
  <c r="C43" i="2"/>
  <c r="D43" i="2"/>
  <c r="E43" i="2"/>
  <c r="F43" i="2"/>
  <c r="B44" i="2"/>
  <c r="C44" i="2"/>
  <c r="D44" i="2"/>
  <c r="E44" i="2"/>
  <c r="F44" i="2"/>
  <c r="B45" i="2"/>
  <c r="C45" i="2"/>
  <c r="D45" i="2"/>
  <c r="E45" i="2"/>
  <c r="F45" i="2"/>
  <c r="B46" i="2"/>
  <c r="C46" i="2"/>
  <c r="D46" i="2"/>
  <c r="E46" i="2"/>
  <c r="F46" i="2"/>
  <c r="B47" i="2"/>
  <c r="C47" i="2"/>
  <c r="D47" i="2"/>
  <c r="E47" i="2"/>
  <c r="F47" i="2"/>
  <c r="B48" i="2"/>
  <c r="C48" i="2"/>
  <c r="D48" i="2"/>
  <c r="E48" i="2"/>
  <c r="F48" i="2"/>
  <c r="B49" i="2"/>
  <c r="C49" i="2"/>
  <c r="D49" i="2"/>
  <c r="E49" i="2"/>
  <c r="F49" i="2"/>
  <c r="B50" i="2"/>
  <c r="C50" i="2"/>
  <c r="D50" i="2"/>
  <c r="E50" i="2"/>
  <c r="F50" i="2"/>
  <c r="B51" i="2"/>
  <c r="C51" i="2"/>
  <c r="D51" i="2"/>
  <c r="E51" i="2"/>
  <c r="F51" i="2"/>
  <c r="B52" i="2"/>
  <c r="C52" i="2"/>
  <c r="D52" i="2"/>
  <c r="E52" i="2"/>
  <c r="F52" i="2"/>
  <c r="B53" i="2"/>
  <c r="C53" i="2"/>
  <c r="D53" i="2"/>
  <c r="E53" i="2"/>
  <c r="F53" i="2"/>
  <c r="B54" i="2"/>
  <c r="C54" i="2"/>
  <c r="D54" i="2"/>
  <c r="E54" i="2"/>
  <c r="F54" i="2"/>
  <c r="B55" i="2"/>
  <c r="C55" i="2"/>
  <c r="D55" i="2"/>
  <c r="E55" i="2"/>
  <c r="F55" i="2"/>
  <c r="B56" i="2"/>
  <c r="C56" i="2"/>
  <c r="D56" i="2"/>
  <c r="E56" i="2"/>
  <c r="F56" i="2"/>
  <c r="B57" i="2"/>
  <c r="C57" i="2"/>
  <c r="D57" i="2"/>
  <c r="E57" i="2"/>
  <c r="F57" i="2"/>
  <c r="B58" i="2"/>
  <c r="C58" i="2"/>
  <c r="D58" i="2"/>
  <c r="E58" i="2"/>
  <c r="F58" i="2"/>
  <c r="B59" i="2"/>
  <c r="C59" i="2"/>
  <c r="D59" i="2"/>
  <c r="E59" i="2"/>
  <c r="F59" i="2"/>
  <c r="B60" i="2"/>
  <c r="C60" i="2"/>
  <c r="D60" i="2"/>
  <c r="E60" i="2"/>
  <c r="F60" i="2"/>
  <c r="B61" i="2"/>
  <c r="C61" i="2"/>
  <c r="D61" i="2"/>
  <c r="E61" i="2"/>
  <c r="F61" i="2"/>
  <c r="B62" i="2"/>
  <c r="C62" i="2"/>
  <c r="D62" i="2"/>
  <c r="E62" i="2"/>
  <c r="F62" i="2"/>
  <c r="B63" i="2"/>
  <c r="C63" i="2"/>
  <c r="D63" i="2"/>
  <c r="E63" i="2"/>
  <c r="F63" i="2"/>
  <c r="B64" i="2"/>
  <c r="C64" i="2"/>
  <c r="D64" i="2"/>
  <c r="E64" i="2"/>
  <c r="F64" i="2"/>
  <c r="B65" i="2"/>
  <c r="C65" i="2"/>
  <c r="D65" i="2"/>
  <c r="E65" i="2"/>
  <c r="F65" i="2"/>
  <c r="B66" i="2"/>
  <c r="C66" i="2"/>
  <c r="D66" i="2"/>
  <c r="E66" i="2"/>
  <c r="F66" i="2"/>
  <c r="B67" i="2"/>
  <c r="C67" i="2"/>
  <c r="D67" i="2"/>
  <c r="E67" i="2"/>
  <c r="F67" i="2"/>
  <c r="B68" i="2"/>
  <c r="C68" i="2"/>
  <c r="D68" i="2"/>
  <c r="E68" i="2"/>
  <c r="F68" i="2"/>
  <c r="B69" i="2"/>
  <c r="C69" i="2"/>
  <c r="D69" i="2"/>
  <c r="E69" i="2"/>
  <c r="F69" i="2"/>
  <c r="B70" i="2"/>
  <c r="C70" i="2"/>
  <c r="D70" i="2"/>
  <c r="E70" i="2"/>
  <c r="F70" i="2"/>
  <c r="B71" i="2"/>
  <c r="C71" i="2"/>
  <c r="D71" i="2"/>
  <c r="E71" i="2"/>
  <c r="F71" i="2"/>
  <c r="B72" i="2"/>
  <c r="C72" i="2"/>
  <c r="D72" i="2"/>
  <c r="E72" i="2"/>
  <c r="F72" i="2"/>
  <c r="B73" i="2"/>
  <c r="C73" i="2"/>
  <c r="D73" i="2"/>
  <c r="E73" i="2"/>
  <c r="F73" i="2"/>
  <c r="B74" i="2"/>
  <c r="C74" i="2"/>
  <c r="D74" i="2"/>
  <c r="E74" i="2"/>
  <c r="F74" i="2"/>
  <c r="B75" i="2"/>
  <c r="C75" i="2"/>
  <c r="D75" i="2"/>
  <c r="E75" i="2"/>
  <c r="F75" i="2"/>
  <c r="B76" i="2"/>
  <c r="C76" i="2"/>
  <c r="D76" i="2"/>
  <c r="E76" i="2"/>
  <c r="F76" i="2"/>
  <c r="B77" i="2"/>
  <c r="C77" i="2"/>
  <c r="D77" i="2"/>
  <c r="E77" i="2"/>
  <c r="F77" i="2"/>
  <c r="B78" i="2"/>
  <c r="C78" i="2"/>
  <c r="D78" i="2"/>
  <c r="E78" i="2"/>
  <c r="F78" i="2"/>
  <c r="B79" i="2"/>
  <c r="C79" i="2"/>
  <c r="D79" i="2"/>
  <c r="E79" i="2"/>
  <c r="F79" i="2"/>
  <c r="B80" i="2"/>
  <c r="C80" i="2"/>
  <c r="D80" i="2"/>
  <c r="E80" i="2"/>
  <c r="F80" i="2"/>
  <c r="B81" i="2"/>
  <c r="C81" i="2"/>
  <c r="D81" i="2"/>
  <c r="E81" i="2"/>
  <c r="F81" i="2"/>
  <c r="B82" i="2"/>
  <c r="C82" i="2"/>
  <c r="D82" i="2"/>
  <c r="E82" i="2"/>
  <c r="F82" i="2"/>
  <c r="B83" i="2"/>
  <c r="C83" i="2"/>
  <c r="D83" i="2"/>
  <c r="E83" i="2"/>
  <c r="F83" i="2"/>
  <c r="B84" i="2"/>
  <c r="C84" i="2"/>
  <c r="D84" i="2"/>
  <c r="E84" i="2"/>
  <c r="F84" i="2"/>
  <c r="B85" i="2"/>
  <c r="C85" i="2"/>
  <c r="D85" i="2"/>
  <c r="E85" i="2"/>
  <c r="F85" i="2"/>
  <c r="B86" i="2"/>
  <c r="C86" i="2"/>
  <c r="D86" i="2"/>
  <c r="E86" i="2"/>
  <c r="F86" i="2"/>
  <c r="B87" i="2"/>
  <c r="C87" i="2"/>
  <c r="D87" i="2"/>
  <c r="E87" i="2"/>
  <c r="F87" i="2"/>
  <c r="B88" i="2"/>
  <c r="C88" i="2"/>
  <c r="D88" i="2"/>
  <c r="E88" i="2"/>
  <c r="F88" i="2"/>
  <c r="B89" i="2"/>
  <c r="C89" i="2"/>
  <c r="D89" i="2"/>
  <c r="E89" i="2"/>
  <c r="F89" i="2"/>
  <c r="B90" i="2"/>
  <c r="C90" i="2"/>
  <c r="D90" i="2"/>
  <c r="E90" i="2"/>
  <c r="F90" i="2"/>
  <c r="B91" i="2"/>
  <c r="C91" i="2"/>
  <c r="D91" i="2"/>
  <c r="E91" i="2"/>
  <c r="F91" i="2"/>
  <c r="B92" i="2"/>
  <c r="C92" i="2"/>
  <c r="D92" i="2"/>
  <c r="E92" i="2"/>
  <c r="F92" i="2"/>
  <c r="B93" i="2"/>
  <c r="C93" i="2"/>
  <c r="D93" i="2"/>
  <c r="E93" i="2"/>
  <c r="F93" i="2"/>
  <c r="B94" i="2"/>
  <c r="C94" i="2"/>
  <c r="D94" i="2"/>
  <c r="E94" i="2"/>
  <c r="F94" i="2"/>
  <c r="B95" i="2"/>
  <c r="C95" i="2"/>
  <c r="D95" i="2"/>
  <c r="E95" i="2"/>
  <c r="F95" i="2"/>
  <c r="B96" i="2"/>
  <c r="C96" i="2"/>
  <c r="D96" i="2"/>
  <c r="E96" i="2"/>
  <c r="F96" i="2"/>
  <c r="B97" i="2"/>
  <c r="C97" i="2"/>
  <c r="D97" i="2"/>
  <c r="E97" i="2"/>
  <c r="F97" i="2"/>
  <c r="B98" i="2"/>
  <c r="C98" i="2"/>
  <c r="D98" i="2"/>
  <c r="E98" i="2"/>
  <c r="F98" i="2"/>
  <c r="B99" i="2"/>
  <c r="C99" i="2"/>
  <c r="D99" i="2"/>
  <c r="E99" i="2"/>
  <c r="F99" i="2"/>
  <c r="B100" i="2"/>
  <c r="C100" i="2"/>
  <c r="D100" i="2"/>
  <c r="E100" i="2"/>
  <c r="F100" i="2"/>
  <c r="B101" i="2"/>
  <c r="C101" i="2"/>
  <c r="D101" i="2"/>
  <c r="E101" i="2"/>
  <c r="F101" i="2"/>
  <c r="B102" i="2"/>
  <c r="C102" i="2"/>
  <c r="D102" i="2"/>
  <c r="E102" i="2"/>
  <c r="F102" i="2"/>
  <c r="B103" i="2"/>
  <c r="C103" i="2"/>
  <c r="D103" i="2"/>
  <c r="E103" i="2"/>
  <c r="F103" i="2"/>
  <c r="B104" i="2"/>
  <c r="C104" i="2"/>
  <c r="D104" i="2"/>
  <c r="E104" i="2"/>
  <c r="F104" i="2"/>
  <c r="B105" i="2"/>
  <c r="C105" i="2"/>
  <c r="D105" i="2"/>
  <c r="E105" i="2"/>
  <c r="F105" i="2"/>
  <c r="B106" i="2"/>
  <c r="C106" i="2"/>
  <c r="D106" i="2"/>
  <c r="E106" i="2"/>
  <c r="F106" i="2"/>
  <c r="B107" i="2"/>
  <c r="C107" i="2"/>
  <c r="D107" i="2"/>
  <c r="E107" i="2"/>
  <c r="F107" i="2"/>
  <c r="B108" i="2"/>
  <c r="C108" i="2"/>
  <c r="D108" i="2"/>
  <c r="E108" i="2"/>
  <c r="F108" i="2"/>
  <c r="B109" i="2"/>
  <c r="C109" i="2"/>
  <c r="D109" i="2"/>
  <c r="E109" i="2"/>
  <c r="F109" i="2"/>
  <c r="B110" i="2"/>
  <c r="C110" i="2"/>
  <c r="D110" i="2"/>
  <c r="E110" i="2"/>
  <c r="F110" i="2"/>
  <c r="B111" i="2"/>
  <c r="C111" i="2"/>
  <c r="D111" i="2"/>
  <c r="E111" i="2"/>
  <c r="F111" i="2"/>
  <c r="B112" i="2"/>
  <c r="C112" i="2"/>
  <c r="D112" i="2"/>
  <c r="E112" i="2"/>
  <c r="F112" i="2"/>
  <c r="B113" i="2"/>
  <c r="C113" i="2"/>
  <c r="D113" i="2"/>
  <c r="E113" i="2"/>
  <c r="F113" i="2"/>
  <c r="B114" i="2"/>
  <c r="C114" i="2"/>
  <c r="D114" i="2"/>
  <c r="E114" i="2"/>
  <c r="F114" i="2"/>
  <c r="B115" i="2"/>
  <c r="C115" i="2"/>
  <c r="D115" i="2"/>
  <c r="E115" i="2"/>
  <c r="F115" i="2"/>
  <c r="B116" i="2"/>
  <c r="C116" i="2"/>
  <c r="D116" i="2"/>
  <c r="E116" i="2"/>
  <c r="F116" i="2"/>
  <c r="B117" i="2"/>
  <c r="C117" i="2"/>
  <c r="D117" i="2"/>
  <c r="E117" i="2"/>
  <c r="F117" i="2"/>
  <c r="B118" i="2"/>
  <c r="C118" i="2"/>
  <c r="D118" i="2"/>
  <c r="E118" i="2"/>
  <c r="F118" i="2"/>
  <c r="B119" i="2"/>
  <c r="C119" i="2"/>
  <c r="D119" i="2"/>
  <c r="E119" i="2"/>
  <c r="F119" i="2"/>
  <c r="B120" i="2"/>
  <c r="C120" i="2"/>
  <c r="D120" i="2"/>
  <c r="E120" i="2"/>
  <c r="F120" i="2"/>
  <c r="B121" i="2"/>
  <c r="C121" i="2"/>
  <c r="D121" i="2"/>
  <c r="E121" i="2"/>
  <c r="F121" i="2"/>
  <c r="B122" i="2"/>
  <c r="C122" i="2"/>
  <c r="D122" i="2"/>
  <c r="E122" i="2"/>
  <c r="F122" i="2"/>
  <c r="B123" i="2"/>
  <c r="C123" i="2"/>
  <c r="D123" i="2"/>
  <c r="E123" i="2"/>
  <c r="F123" i="2"/>
  <c r="C22" i="2"/>
  <c r="D22" i="2"/>
  <c r="E22" i="2"/>
  <c r="F22" i="2"/>
  <c r="B22" i="2"/>
  <c r="EI118" i="8"/>
  <c r="EG117" i="8"/>
  <c r="W123" i="2" s="1"/>
  <c r="EG116" i="8"/>
  <c r="W122" i="2" s="1"/>
  <c r="EG115" i="8"/>
  <c r="W121" i="2" s="1"/>
  <c r="EG114" i="8"/>
  <c r="W120" i="2" s="1"/>
  <c r="EG113" i="8"/>
  <c r="W119" i="2" s="1"/>
  <c r="EG112" i="8"/>
  <c r="W118" i="2" s="1"/>
  <c r="EG111" i="8"/>
  <c r="W117" i="2" s="1"/>
  <c r="EG110" i="8"/>
  <c r="W116" i="2" s="1"/>
  <c r="EG109" i="8"/>
  <c r="W115" i="2" s="1"/>
  <c r="EG108" i="8"/>
  <c r="W114" i="2" s="1"/>
  <c r="EG107" i="8"/>
  <c r="W113" i="2" s="1"/>
  <c r="EG106" i="8"/>
  <c r="W112" i="2" s="1"/>
  <c r="EG105" i="8"/>
  <c r="W111" i="2" s="1"/>
  <c r="EG104" i="8"/>
  <c r="W110" i="2" s="1"/>
  <c r="EG103" i="8"/>
  <c r="W109" i="2" s="1"/>
  <c r="EG102" i="8"/>
  <c r="W108" i="2" s="1"/>
  <c r="EG101" i="8"/>
  <c r="W107" i="2" s="1"/>
  <c r="EG100" i="8"/>
  <c r="W106" i="2" s="1"/>
  <c r="EG99" i="8"/>
  <c r="W105" i="2" s="1"/>
  <c r="EG98" i="8"/>
  <c r="W104" i="2" s="1"/>
  <c r="EG97" i="8"/>
  <c r="W103" i="2" s="1"/>
  <c r="EG96" i="8"/>
  <c r="W102" i="2" s="1"/>
  <c r="EG95" i="8"/>
  <c r="W101" i="2" s="1"/>
  <c r="EG94" i="8"/>
  <c r="W100" i="2" s="1"/>
  <c r="EG93" i="8"/>
  <c r="W99" i="2" s="1"/>
  <c r="EG92" i="8"/>
  <c r="W98" i="2" s="1"/>
  <c r="EG91" i="8"/>
  <c r="W97" i="2" s="1"/>
  <c r="EG90" i="8"/>
  <c r="W96" i="2" s="1"/>
  <c r="EG89" i="8"/>
  <c r="W95" i="2" s="1"/>
  <c r="EG88" i="8"/>
  <c r="W94" i="2" s="1"/>
  <c r="EG87" i="8"/>
  <c r="W93" i="2" s="1"/>
  <c r="EG86" i="8"/>
  <c r="W92" i="2" s="1"/>
  <c r="EG85" i="8"/>
  <c r="W91" i="2" s="1"/>
  <c r="EG84" i="8"/>
  <c r="W90" i="2" s="1"/>
  <c r="EG83" i="8"/>
  <c r="W89" i="2" s="1"/>
  <c r="EG82" i="8"/>
  <c r="W88" i="2" s="1"/>
  <c r="EG81" i="8"/>
  <c r="W87" i="2" s="1"/>
  <c r="EG80" i="8"/>
  <c r="W86" i="2" s="1"/>
  <c r="EG79" i="8"/>
  <c r="W85" i="2" s="1"/>
  <c r="EG78" i="8"/>
  <c r="W84" i="2" s="1"/>
  <c r="EG77" i="8"/>
  <c r="W83" i="2" s="1"/>
  <c r="EG76" i="8"/>
  <c r="W82" i="2" s="1"/>
  <c r="EG75" i="8"/>
  <c r="W81" i="2" s="1"/>
  <c r="EG74" i="8"/>
  <c r="W80" i="2" s="1"/>
  <c r="EG73" i="8"/>
  <c r="W79" i="2" s="1"/>
  <c r="EG72" i="8"/>
  <c r="W78" i="2" s="1"/>
  <c r="EG71" i="8"/>
  <c r="W77" i="2" s="1"/>
  <c r="EG70" i="8"/>
  <c r="W76" i="2" s="1"/>
  <c r="EG69" i="8"/>
  <c r="W75" i="2" s="1"/>
  <c r="EG68" i="8"/>
  <c r="W74" i="2" s="1"/>
  <c r="EG67" i="8"/>
  <c r="W73" i="2" s="1"/>
  <c r="EG66" i="8"/>
  <c r="W72" i="2" s="1"/>
  <c r="EG65" i="8"/>
  <c r="W71" i="2" s="1"/>
  <c r="EG64" i="8"/>
  <c r="W70" i="2" s="1"/>
  <c r="EG63" i="8"/>
  <c r="W69" i="2" s="1"/>
  <c r="EG62" i="8"/>
  <c r="W68" i="2" s="1"/>
  <c r="EG61" i="8"/>
  <c r="W67" i="2" s="1"/>
  <c r="EG60" i="8"/>
  <c r="W66" i="2" s="1"/>
  <c r="EG59" i="8"/>
  <c r="W65" i="2" s="1"/>
  <c r="EG58" i="8"/>
  <c r="W64" i="2" s="1"/>
  <c r="EG57" i="8"/>
  <c r="W63" i="2" s="1"/>
  <c r="EG56" i="8"/>
  <c r="W62" i="2" s="1"/>
  <c r="EG55" i="8"/>
  <c r="W61" i="2" s="1"/>
  <c r="EG54" i="8"/>
  <c r="W60" i="2" s="1"/>
  <c r="EG53" i="8"/>
  <c r="W59" i="2" s="1"/>
  <c r="EG52" i="8"/>
  <c r="W58" i="2" s="1"/>
  <c r="EG51" i="8"/>
  <c r="W57" i="2" s="1"/>
  <c r="EG50" i="8"/>
  <c r="W56" i="2" s="1"/>
  <c r="EG49" i="8"/>
  <c r="W55" i="2" s="1"/>
  <c r="EG48" i="8"/>
  <c r="W54" i="2" s="1"/>
  <c r="EG47" i="8"/>
  <c r="W53" i="2" s="1"/>
  <c r="EG46" i="8"/>
  <c r="W52" i="2" s="1"/>
  <c r="EG45" i="8"/>
  <c r="W51" i="2" s="1"/>
  <c r="EG44" i="8"/>
  <c r="W50" i="2" s="1"/>
  <c r="EG43" i="8"/>
  <c r="W49" i="2" s="1"/>
  <c r="EG42" i="8"/>
  <c r="W48" i="2" s="1"/>
  <c r="EG41" i="8"/>
  <c r="W47" i="2" s="1"/>
  <c r="EG40" i="8"/>
  <c r="W46" i="2" s="1"/>
  <c r="EG39" i="8"/>
  <c r="W45" i="2" s="1"/>
  <c r="EG38" i="8"/>
  <c r="W44" i="2" s="1"/>
  <c r="EG37" i="8"/>
  <c r="W43" i="2" s="1"/>
  <c r="EG36" i="8"/>
  <c r="W42" i="2" s="1"/>
  <c r="EG35" i="8"/>
  <c r="W41" i="2" s="1"/>
  <c r="EG34" i="8"/>
  <c r="W40" i="2" s="1"/>
  <c r="EG33" i="8"/>
  <c r="W39" i="2" s="1"/>
  <c r="EG32" i="8"/>
  <c r="W38" i="2" s="1"/>
  <c r="EG31" i="8"/>
  <c r="W37" i="2" s="1"/>
  <c r="EG30" i="8"/>
  <c r="W36" i="2" s="1"/>
  <c r="EG29" i="8"/>
  <c r="W35" i="2" s="1"/>
  <c r="EG28" i="8"/>
  <c r="W34" i="2" s="1"/>
  <c r="EG27" i="8"/>
  <c r="W33" i="2" s="1"/>
  <c r="EG26" i="8"/>
  <c r="W32" i="2" s="1"/>
  <c r="EG25" i="8"/>
  <c r="W31" i="2" s="1"/>
  <c r="EG24" i="8"/>
  <c r="W30" i="2" s="1"/>
  <c r="EG23" i="8"/>
  <c r="W29" i="2" s="1"/>
  <c r="EG22" i="8"/>
  <c r="W28" i="2" s="1"/>
  <c r="EG21" i="8"/>
  <c r="W27" i="2" s="1"/>
  <c r="EG20" i="8"/>
  <c r="W26" i="2" s="1"/>
  <c r="EG19" i="8"/>
  <c r="W25" i="2" s="1"/>
  <c r="EG18" i="8"/>
  <c r="W24" i="2" s="1"/>
  <c r="EG17" i="8"/>
  <c r="W23" i="2" s="1"/>
  <c r="EG16" i="8"/>
  <c r="W22" i="2" s="1"/>
  <c r="EH118" i="8"/>
  <c r="EF117" i="8"/>
  <c r="P123" i="2" s="1"/>
  <c r="EF116" i="8"/>
  <c r="P122" i="2" s="1"/>
  <c r="EF115" i="8"/>
  <c r="P121" i="2" s="1"/>
  <c r="EF114" i="8"/>
  <c r="P120" i="2" s="1"/>
  <c r="EF113" i="8"/>
  <c r="P119" i="2" s="1"/>
  <c r="EF112" i="8"/>
  <c r="P118" i="2" s="1"/>
  <c r="EF111" i="8"/>
  <c r="P117" i="2" s="1"/>
  <c r="EF110" i="8"/>
  <c r="P116" i="2" s="1"/>
  <c r="EF109" i="8"/>
  <c r="P115" i="2" s="1"/>
  <c r="EF108" i="8"/>
  <c r="P114" i="2" s="1"/>
  <c r="EF107" i="8"/>
  <c r="P113" i="2" s="1"/>
  <c r="EF106" i="8"/>
  <c r="P112" i="2" s="1"/>
  <c r="EF105" i="8"/>
  <c r="P111" i="2" s="1"/>
  <c r="EF104" i="8"/>
  <c r="P110" i="2" s="1"/>
  <c r="EF103" i="8"/>
  <c r="P109" i="2" s="1"/>
  <c r="EF102" i="8"/>
  <c r="P108" i="2" s="1"/>
  <c r="EF101" i="8"/>
  <c r="P107" i="2" s="1"/>
  <c r="EF100" i="8"/>
  <c r="P106" i="2" s="1"/>
  <c r="EF99" i="8"/>
  <c r="P105" i="2" s="1"/>
  <c r="EF98" i="8"/>
  <c r="P104" i="2" s="1"/>
  <c r="EF97" i="8"/>
  <c r="P103" i="2" s="1"/>
  <c r="EF96" i="8"/>
  <c r="P102" i="2" s="1"/>
  <c r="EF95" i="8"/>
  <c r="P101" i="2" s="1"/>
  <c r="EF94" i="8"/>
  <c r="P100" i="2" s="1"/>
  <c r="EF93" i="8"/>
  <c r="P99" i="2" s="1"/>
  <c r="EF92" i="8"/>
  <c r="P98" i="2" s="1"/>
  <c r="EF91" i="8"/>
  <c r="P97" i="2" s="1"/>
  <c r="EF90" i="8"/>
  <c r="P96" i="2" s="1"/>
  <c r="EF89" i="8"/>
  <c r="P95" i="2" s="1"/>
  <c r="EF88" i="8"/>
  <c r="P94" i="2" s="1"/>
  <c r="EF87" i="8"/>
  <c r="P93" i="2" s="1"/>
  <c r="EF86" i="8"/>
  <c r="P92" i="2" s="1"/>
  <c r="EF85" i="8"/>
  <c r="P91" i="2" s="1"/>
  <c r="EF84" i="8"/>
  <c r="P90" i="2" s="1"/>
  <c r="EF83" i="8"/>
  <c r="P89" i="2" s="1"/>
  <c r="EF82" i="8"/>
  <c r="P88" i="2" s="1"/>
  <c r="EF81" i="8"/>
  <c r="P87" i="2" s="1"/>
  <c r="EF80" i="8"/>
  <c r="P86" i="2" s="1"/>
  <c r="EF79" i="8"/>
  <c r="P85" i="2" s="1"/>
  <c r="EF78" i="8"/>
  <c r="P84" i="2" s="1"/>
  <c r="EF77" i="8"/>
  <c r="P83" i="2" s="1"/>
  <c r="EF76" i="8"/>
  <c r="P82" i="2" s="1"/>
  <c r="EF75" i="8"/>
  <c r="P81" i="2" s="1"/>
  <c r="EF74" i="8"/>
  <c r="P80" i="2" s="1"/>
  <c r="EF73" i="8"/>
  <c r="P79" i="2" s="1"/>
  <c r="EF72" i="8"/>
  <c r="P78" i="2" s="1"/>
  <c r="EF71" i="8"/>
  <c r="P77" i="2" s="1"/>
  <c r="EF70" i="8"/>
  <c r="P76" i="2" s="1"/>
  <c r="EF69" i="8"/>
  <c r="P75" i="2" s="1"/>
  <c r="EF68" i="8"/>
  <c r="P74" i="2" s="1"/>
  <c r="EF67" i="8"/>
  <c r="P73" i="2" s="1"/>
  <c r="EF66" i="8"/>
  <c r="P72" i="2" s="1"/>
  <c r="EF65" i="8"/>
  <c r="P71" i="2" s="1"/>
  <c r="EF64" i="8"/>
  <c r="P70" i="2" s="1"/>
  <c r="EF63" i="8"/>
  <c r="P69" i="2" s="1"/>
  <c r="EF62" i="8"/>
  <c r="P68" i="2" s="1"/>
  <c r="EF61" i="8"/>
  <c r="P67" i="2" s="1"/>
  <c r="EF60" i="8"/>
  <c r="P66" i="2" s="1"/>
  <c r="EF59" i="8"/>
  <c r="P65" i="2" s="1"/>
  <c r="EF58" i="8"/>
  <c r="P64" i="2" s="1"/>
  <c r="EF57" i="8"/>
  <c r="P63" i="2" s="1"/>
  <c r="EF56" i="8"/>
  <c r="P62" i="2" s="1"/>
  <c r="EF55" i="8"/>
  <c r="P61" i="2" s="1"/>
  <c r="EF54" i="8"/>
  <c r="P60" i="2" s="1"/>
  <c r="EF53" i="8"/>
  <c r="P59" i="2" s="1"/>
  <c r="EF52" i="8"/>
  <c r="P58" i="2" s="1"/>
  <c r="EF51" i="8"/>
  <c r="P57" i="2" s="1"/>
  <c r="EF50" i="8"/>
  <c r="P56" i="2" s="1"/>
  <c r="EF49" i="8"/>
  <c r="P55" i="2" s="1"/>
  <c r="EF48" i="8"/>
  <c r="P54" i="2" s="1"/>
  <c r="EF47" i="8"/>
  <c r="P53" i="2" s="1"/>
  <c r="EF46" i="8"/>
  <c r="P52" i="2" s="1"/>
  <c r="EF45" i="8"/>
  <c r="P51" i="2" s="1"/>
  <c r="EF44" i="8"/>
  <c r="P50" i="2" s="1"/>
  <c r="EF43" i="8"/>
  <c r="P49" i="2" s="1"/>
  <c r="EF42" i="8"/>
  <c r="P48" i="2" s="1"/>
  <c r="EF41" i="8"/>
  <c r="P47" i="2" s="1"/>
  <c r="EF40" i="8"/>
  <c r="P46" i="2" s="1"/>
  <c r="EF39" i="8"/>
  <c r="P45" i="2" s="1"/>
  <c r="EF38" i="8"/>
  <c r="P44" i="2" s="1"/>
  <c r="EF37" i="8"/>
  <c r="P43" i="2" s="1"/>
  <c r="EF36" i="8"/>
  <c r="P42" i="2" s="1"/>
  <c r="EF35" i="8"/>
  <c r="P41" i="2" s="1"/>
  <c r="EF34" i="8"/>
  <c r="P40" i="2" s="1"/>
  <c r="EF33" i="8"/>
  <c r="P39" i="2" s="1"/>
  <c r="EF32" i="8"/>
  <c r="P38" i="2" s="1"/>
  <c r="EF31" i="8"/>
  <c r="P37" i="2" s="1"/>
  <c r="EF30" i="8"/>
  <c r="P36" i="2" s="1"/>
  <c r="EF29" i="8"/>
  <c r="P35" i="2" s="1"/>
  <c r="EF28" i="8"/>
  <c r="P34" i="2" s="1"/>
  <c r="EF27" i="8"/>
  <c r="P33" i="2" s="1"/>
  <c r="EF26" i="8"/>
  <c r="P32" i="2" s="1"/>
  <c r="EF25" i="8"/>
  <c r="P31" i="2" s="1"/>
  <c r="EF24" i="8"/>
  <c r="P30" i="2" s="1"/>
  <c r="EF23" i="8"/>
  <c r="P29" i="2" s="1"/>
  <c r="EF22" i="8"/>
  <c r="P28" i="2" s="1"/>
  <c r="EF21" i="8"/>
  <c r="P27" i="2" s="1"/>
  <c r="EF20" i="8"/>
  <c r="P26" i="2" s="1"/>
  <c r="EF19" i="8"/>
  <c r="P25" i="2" s="1"/>
  <c r="EF18" i="8"/>
  <c r="P24" i="2" s="1"/>
  <c r="EF17" i="8"/>
  <c r="P22" i="2"/>
  <c r="EL85" i="8" l="1"/>
  <c r="V91" i="2" s="1"/>
  <c r="P23" i="2"/>
  <c r="P125" i="2" s="1"/>
  <c r="EF15" i="8"/>
  <c r="EL108" i="8"/>
  <c r="V114" i="2" s="1"/>
  <c r="EL17" i="8"/>
  <c r="V23" i="2" s="1"/>
  <c r="T23" i="2" s="1"/>
  <c r="EL83" i="8"/>
  <c r="V89" i="2" s="1"/>
  <c r="T89" i="2" s="1"/>
  <c r="EL112" i="8"/>
  <c r="V118" i="2" s="1"/>
  <c r="T118" i="2" s="1"/>
  <c r="EL84" i="8"/>
  <c r="V90" i="2" s="1"/>
  <c r="T90" i="2" s="1"/>
  <c r="EL100" i="8"/>
  <c r="V106" i="2" s="1"/>
  <c r="T106" i="2" s="1"/>
  <c r="EL116" i="8"/>
  <c r="V122" i="2" s="1"/>
  <c r="S122" i="2" s="1"/>
  <c r="EL88" i="8"/>
  <c r="V94" i="2" s="1"/>
  <c r="T94" i="2" s="1"/>
  <c r="EL104" i="8"/>
  <c r="V110" i="2" s="1"/>
  <c r="T110" i="2" s="1"/>
  <c r="EL94" i="8"/>
  <c r="V100" i="2" s="1"/>
  <c r="EL110" i="8"/>
  <c r="V116" i="2" s="1"/>
  <c r="S116" i="2" s="1"/>
  <c r="EL82" i="8"/>
  <c r="V88" i="2" s="1"/>
  <c r="T88" i="2" s="1"/>
  <c r="EL98" i="8"/>
  <c r="V104" i="2" s="1"/>
  <c r="S104" i="2" s="1"/>
  <c r="EL114" i="8"/>
  <c r="V120" i="2" s="1"/>
  <c r="S120" i="2" s="1"/>
  <c r="F21" i="2"/>
  <c r="EL86" i="8"/>
  <c r="V92" i="2" s="1"/>
  <c r="T92" i="2" s="1"/>
  <c r="EL102" i="8"/>
  <c r="V108" i="2" s="1"/>
  <c r="S108" i="2" s="1"/>
  <c r="EL87" i="8"/>
  <c r="V93" i="2" s="1"/>
  <c r="T93" i="2" s="1"/>
  <c r="EL89" i="8"/>
  <c r="V95" i="2" s="1"/>
  <c r="S95" i="2" s="1"/>
  <c r="EZ96" i="8"/>
  <c r="EL96" i="8" s="1"/>
  <c r="V102" i="2" s="1"/>
  <c r="T102" i="2" s="1"/>
  <c r="Q119" i="8"/>
  <c r="U119" i="8" s="1"/>
  <c r="FK16" i="8"/>
  <c r="FK15" i="8" s="1"/>
  <c r="DW119" i="8"/>
  <c r="EA119" i="8" s="1"/>
  <c r="FJ16" i="8"/>
  <c r="DM119" i="8"/>
  <c r="DQ119" i="8" s="1"/>
  <c r="FI16" i="8"/>
  <c r="FI15" i="8" s="1"/>
  <c r="DC119" i="8"/>
  <c r="DG119" i="8" s="1"/>
  <c r="FH16" i="8"/>
  <c r="FH15" i="8" s="1"/>
  <c r="CS119" i="8"/>
  <c r="CW119" i="8" s="1"/>
  <c r="FG16" i="8"/>
  <c r="FG15" i="8" s="1"/>
  <c r="CI119" i="8"/>
  <c r="CM119" i="8" s="1"/>
  <c r="FF16" i="8"/>
  <c r="BY119" i="8"/>
  <c r="CC119" i="8" s="1"/>
  <c r="FE16" i="8"/>
  <c r="FE15" i="8" s="1"/>
  <c r="BO119" i="8"/>
  <c r="BS119" i="8" s="1"/>
  <c r="FD16" i="8"/>
  <c r="FD15" i="8" s="1"/>
  <c r="BE119" i="8"/>
  <c r="BI119" i="8" s="1"/>
  <c r="FC16" i="8"/>
  <c r="FC15" i="8" s="1"/>
  <c r="AU119" i="8"/>
  <c r="AY119" i="8" s="1"/>
  <c r="FB16" i="8"/>
  <c r="FB15" i="8" s="1"/>
  <c r="AK119" i="8"/>
  <c r="AO119" i="8" s="1"/>
  <c r="FA16" i="8"/>
  <c r="FA15" i="8" s="1"/>
  <c r="AA119" i="8"/>
  <c r="AE119" i="8" s="1"/>
  <c r="EY16" i="8"/>
  <c r="DR119" i="8"/>
  <c r="DV119" i="8" s="1"/>
  <c r="EX16" i="8"/>
  <c r="EX15" i="8" s="1"/>
  <c r="DH119" i="8"/>
  <c r="DL119" i="8" s="1"/>
  <c r="EW16" i="8"/>
  <c r="CX119" i="8"/>
  <c r="DB119" i="8" s="1"/>
  <c r="EV16" i="8"/>
  <c r="CN119" i="8"/>
  <c r="CR119" i="8" s="1"/>
  <c r="EU16" i="8"/>
  <c r="EU15" i="8" s="1"/>
  <c r="CD119" i="8"/>
  <c r="CH119" i="8" s="1"/>
  <c r="ET16" i="8"/>
  <c r="ET15" i="8" s="1"/>
  <c r="BT119" i="8"/>
  <c r="BX119" i="8" s="1"/>
  <c r="ES16" i="8"/>
  <c r="BJ119" i="8"/>
  <c r="BN119" i="8" s="1"/>
  <c r="ER16" i="8"/>
  <c r="AZ119" i="8"/>
  <c r="BD119" i="8" s="1"/>
  <c r="EQ16" i="8"/>
  <c r="AP119" i="8"/>
  <c r="AT119" i="8" s="1"/>
  <c r="EP16" i="8"/>
  <c r="EP15" i="8" s="1"/>
  <c r="AF119" i="8"/>
  <c r="AJ119" i="8" s="1"/>
  <c r="EO16" i="8"/>
  <c r="V119" i="8"/>
  <c r="Z119" i="8" s="1"/>
  <c r="EK30" i="8"/>
  <c r="O36" i="2" s="1"/>
  <c r="M36" i="2" s="1"/>
  <c r="EN15" i="8"/>
  <c r="L119" i="8"/>
  <c r="EK18" i="8"/>
  <c r="O24" i="2" s="1"/>
  <c r="L24" i="2" s="1"/>
  <c r="EK20" i="8"/>
  <c r="O26" i="2" s="1"/>
  <c r="M26" i="2" s="1"/>
  <c r="EK22" i="8"/>
  <c r="O28" i="2" s="1"/>
  <c r="L28" i="2" s="1"/>
  <c r="EK24" i="8"/>
  <c r="O30" i="2" s="1"/>
  <c r="L30" i="2" s="1"/>
  <c r="EK26" i="8"/>
  <c r="O32" i="2" s="1"/>
  <c r="L32" i="2" s="1"/>
  <c r="EK28" i="8"/>
  <c r="O34" i="2" s="1"/>
  <c r="M34" i="2" s="1"/>
  <c r="EL95" i="8"/>
  <c r="V101" i="2" s="1"/>
  <c r="S101" i="2" s="1"/>
  <c r="EL97" i="8"/>
  <c r="V103" i="2" s="1"/>
  <c r="S103" i="2" s="1"/>
  <c r="EL99" i="8"/>
  <c r="V105" i="2" s="1"/>
  <c r="S105" i="2" s="1"/>
  <c r="EL101" i="8"/>
  <c r="V107" i="2" s="1"/>
  <c r="S107" i="2" s="1"/>
  <c r="EL103" i="8"/>
  <c r="V109" i="2" s="1"/>
  <c r="S109" i="2" s="1"/>
  <c r="EL105" i="8"/>
  <c r="V111" i="2" s="1"/>
  <c r="S111" i="2" s="1"/>
  <c r="EL107" i="8"/>
  <c r="V113" i="2" s="1"/>
  <c r="S113" i="2" s="1"/>
  <c r="EL109" i="8"/>
  <c r="V115" i="2" s="1"/>
  <c r="T115" i="2" s="1"/>
  <c r="EL111" i="8"/>
  <c r="V117" i="2" s="1"/>
  <c r="S117" i="2" s="1"/>
  <c r="EL113" i="8"/>
  <c r="V119" i="2" s="1"/>
  <c r="S119" i="2" s="1"/>
  <c r="EL115" i="8"/>
  <c r="V121" i="2" s="1"/>
  <c r="S121" i="2" s="1"/>
  <c r="EK32" i="8"/>
  <c r="O38" i="2" s="1"/>
  <c r="L38" i="2" s="1"/>
  <c r="EK34" i="8"/>
  <c r="O40" i="2" s="1"/>
  <c r="M40" i="2" s="1"/>
  <c r="EK36" i="8"/>
  <c r="O42" i="2" s="1"/>
  <c r="L42" i="2" s="1"/>
  <c r="EK38" i="8"/>
  <c r="O44" i="2" s="1"/>
  <c r="L44" i="2" s="1"/>
  <c r="EK40" i="8"/>
  <c r="O46" i="2" s="1"/>
  <c r="L46" i="2" s="1"/>
  <c r="EK42" i="8"/>
  <c r="O48" i="2" s="1"/>
  <c r="M48" i="2" s="1"/>
  <c r="EK44" i="8"/>
  <c r="O50" i="2" s="1"/>
  <c r="L50" i="2" s="1"/>
  <c r="EK46" i="8"/>
  <c r="O52" i="2" s="1"/>
  <c r="L52" i="2" s="1"/>
  <c r="EK48" i="8"/>
  <c r="O54" i="2" s="1"/>
  <c r="M54" i="2" s="1"/>
  <c r="EK50" i="8"/>
  <c r="O56" i="2" s="1"/>
  <c r="M56" i="2" s="1"/>
  <c r="EK52" i="8"/>
  <c r="O58" i="2" s="1"/>
  <c r="M58" i="2" s="1"/>
  <c r="EK54" i="8"/>
  <c r="O60" i="2" s="1"/>
  <c r="L60" i="2" s="1"/>
  <c r="EK56" i="8"/>
  <c r="O62" i="2" s="1"/>
  <c r="M62" i="2" s="1"/>
  <c r="EK58" i="8"/>
  <c r="O64" i="2" s="1"/>
  <c r="L64" i="2" s="1"/>
  <c r="EK60" i="8"/>
  <c r="O66" i="2" s="1"/>
  <c r="M66" i="2" s="1"/>
  <c r="EK62" i="8"/>
  <c r="O68" i="2" s="1"/>
  <c r="M68" i="2" s="1"/>
  <c r="EK64" i="8"/>
  <c r="O70" i="2" s="1"/>
  <c r="M70" i="2" s="1"/>
  <c r="EK66" i="8"/>
  <c r="O72" i="2" s="1"/>
  <c r="M72" i="2" s="1"/>
  <c r="EK68" i="8"/>
  <c r="O74" i="2" s="1"/>
  <c r="M74" i="2" s="1"/>
  <c r="EK70" i="8"/>
  <c r="O76" i="2" s="1"/>
  <c r="M76" i="2" s="1"/>
  <c r="EK72" i="8"/>
  <c r="O78" i="2" s="1"/>
  <c r="M78" i="2" s="1"/>
  <c r="EK74" i="8"/>
  <c r="O80" i="2" s="1"/>
  <c r="L80" i="2" s="1"/>
  <c r="EK76" i="8"/>
  <c r="O82" i="2" s="1"/>
  <c r="M82" i="2" s="1"/>
  <c r="EK78" i="8"/>
  <c r="O84" i="2" s="1"/>
  <c r="M84" i="2" s="1"/>
  <c r="EK80" i="8"/>
  <c r="O86" i="2" s="1"/>
  <c r="M86" i="2" s="1"/>
  <c r="T98" i="2"/>
  <c r="S98" i="2"/>
  <c r="T100" i="2"/>
  <c r="S100" i="2"/>
  <c r="T112" i="2"/>
  <c r="S112" i="2"/>
  <c r="T116" i="2"/>
  <c r="T87" i="2"/>
  <c r="S87" i="2"/>
  <c r="T91" i="2"/>
  <c r="S91" i="2"/>
  <c r="S93" i="2"/>
  <c r="T95" i="2"/>
  <c r="T97" i="2"/>
  <c r="S97" i="2"/>
  <c r="T99" i="2"/>
  <c r="S99" i="2"/>
  <c r="T111" i="2"/>
  <c r="S123" i="2"/>
  <c r="T123" i="2"/>
  <c r="T96" i="2"/>
  <c r="S96" i="2"/>
  <c r="T114" i="2"/>
  <c r="S114" i="2"/>
  <c r="EK19" i="8"/>
  <c r="O25" i="2" s="1"/>
  <c r="M25" i="2" s="1"/>
  <c r="EK21" i="8"/>
  <c r="O27" i="2" s="1"/>
  <c r="L27" i="2" s="1"/>
  <c r="EK23" i="8"/>
  <c r="O29" i="2" s="1"/>
  <c r="L29" i="2" s="1"/>
  <c r="EK25" i="8"/>
  <c r="O31" i="2" s="1"/>
  <c r="L31" i="2" s="1"/>
  <c r="EK27" i="8"/>
  <c r="O33" i="2" s="1"/>
  <c r="L33" i="2" s="1"/>
  <c r="EK29" i="8"/>
  <c r="O35" i="2" s="1"/>
  <c r="L35" i="2" s="1"/>
  <c r="EK31" i="8"/>
  <c r="O37" i="2" s="1"/>
  <c r="L37" i="2" s="1"/>
  <c r="EK33" i="8"/>
  <c r="O39" i="2" s="1"/>
  <c r="L39" i="2" s="1"/>
  <c r="EK35" i="8"/>
  <c r="O41" i="2" s="1"/>
  <c r="M41" i="2" s="1"/>
  <c r="EK37" i="8"/>
  <c r="O43" i="2" s="1"/>
  <c r="L43" i="2" s="1"/>
  <c r="EK39" i="8"/>
  <c r="O45" i="2" s="1"/>
  <c r="M45" i="2" s="1"/>
  <c r="EK41" i="8"/>
  <c r="O47" i="2" s="1"/>
  <c r="L47" i="2" s="1"/>
  <c r="EK43" i="8"/>
  <c r="O49" i="2" s="1"/>
  <c r="M49" i="2" s="1"/>
  <c r="EK45" i="8"/>
  <c r="O51" i="2" s="1"/>
  <c r="L51" i="2" s="1"/>
  <c r="EK47" i="8"/>
  <c r="O53" i="2" s="1"/>
  <c r="M53" i="2" s="1"/>
  <c r="EK49" i="8"/>
  <c r="O55" i="2" s="1"/>
  <c r="L55" i="2" s="1"/>
  <c r="EK51" i="8"/>
  <c r="O57" i="2" s="1"/>
  <c r="M57" i="2" s="1"/>
  <c r="EK53" i="8"/>
  <c r="O59" i="2" s="1"/>
  <c r="L59" i="2" s="1"/>
  <c r="EK55" i="8"/>
  <c r="O61" i="2" s="1"/>
  <c r="M61" i="2" s="1"/>
  <c r="EK57" i="8"/>
  <c r="O63" i="2" s="1"/>
  <c r="L63" i="2" s="1"/>
  <c r="EK59" i="8"/>
  <c r="O65" i="2" s="1"/>
  <c r="M65" i="2" s="1"/>
  <c r="EK61" i="8"/>
  <c r="O67" i="2" s="1"/>
  <c r="L67" i="2" s="1"/>
  <c r="EK63" i="8"/>
  <c r="O69" i="2" s="1"/>
  <c r="M69" i="2" s="1"/>
  <c r="EK65" i="8"/>
  <c r="O71" i="2" s="1"/>
  <c r="L71" i="2" s="1"/>
  <c r="EK67" i="8"/>
  <c r="O73" i="2" s="1"/>
  <c r="M73" i="2" s="1"/>
  <c r="EK69" i="8"/>
  <c r="O75" i="2" s="1"/>
  <c r="M75" i="2" s="1"/>
  <c r="EK71" i="8"/>
  <c r="O77" i="2" s="1"/>
  <c r="M77" i="2" s="1"/>
  <c r="EK73" i="8"/>
  <c r="O79" i="2" s="1"/>
  <c r="M79" i="2" s="1"/>
  <c r="EK75" i="8"/>
  <c r="O81" i="2" s="1"/>
  <c r="M81" i="2" s="1"/>
  <c r="EK77" i="8"/>
  <c r="O83" i="2" s="1"/>
  <c r="M83" i="2" s="1"/>
  <c r="EK79" i="8"/>
  <c r="O85" i="2" s="1"/>
  <c r="M85" i="2" s="1"/>
  <c r="EK17" i="8"/>
  <c r="O23" i="2" s="1"/>
  <c r="EK106" i="8"/>
  <c r="O112" i="2" s="1"/>
  <c r="EK108" i="8"/>
  <c r="O114" i="2" s="1"/>
  <c r="EK110" i="8"/>
  <c r="O116" i="2" s="1"/>
  <c r="EK112" i="8"/>
  <c r="O118" i="2" s="1"/>
  <c r="EK114" i="8"/>
  <c r="O120" i="2" s="1"/>
  <c r="EK116" i="8"/>
  <c r="O122" i="2" s="1"/>
  <c r="EK105" i="8"/>
  <c r="O111" i="2" s="1"/>
  <c r="EK107" i="8"/>
  <c r="O113" i="2" s="1"/>
  <c r="EK109" i="8"/>
  <c r="O115" i="2" s="1"/>
  <c r="EK111" i="8"/>
  <c r="O117" i="2" s="1"/>
  <c r="EK113" i="8"/>
  <c r="O119" i="2" s="1"/>
  <c r="EK115" i="8"/>
  <c r="O121" i="2" s="1"/>
  <c r="EK117" i="8"/>
  <c r="O123" i="2" s="1"/>
  <c r="EZ15" i="8"/>
  <c r="EK102" i="8"/>
  <c r="O108" i="2" s="1"/>
  <c r="FJ15" i="8"/>
  <c r="EL19" i="8"/>
  <c r="V25" i="2" s="1"/>
  <c r="EL21" i="8"/>
  <c r="V27" i="2" s="1"/>
  <c r="EL23" i="8"/>
  <c r="V29" i="2" s="1"/>
  <c r="EL25" i="8"/>
  <c r="V31" i="2" s="1"/>
  <c r="EL27" i="8"/>
  <c r="V33" i="2" s="1"/>
  <c r="EL29" i="8"/>
  <c r="V35" i="2" s="1"/>
  <c r="EL31" i="8"/>
  <c r="V37" i="2" s="1"/>
  <c r="EL33" i="8"/>
  <c r="V39" i="2" s="1"/>
  <c r="EL35" i="8"/>
  <c r="V41" i="2" s="1"/>
  <c r="EL37" i="8"/>
  <c r="V43" i="2" s="1"/>
  <c r="EL39" i="8"/>
  <c r="V45" i="2" s="1"/>
  <c r="EL41" i="8"/>
  <c r="V47" i="2" s="1"/>
  <c r="EL43" i="8"/>
  <c r="V49" i="2" s="1"/>
  <c r="EL45" i="8"/>
  <c r="V51" i="2" s="1"/>
  <c r="EL47" i="8"/>
  <c r="V53" i="2" s="1"/>
  <c r="EL49" i="8"/>
  <c r="V55" i="2" s="1"/>
  <c r="EL51" i="8"/>
  <c r="V57" i="2" s="1"/>
  <c r="EL53" i="8"/>
  <c r="V59" i="2" s="1"/>
  <c r="EL55" i="8"/>
  <c r="V61" i="2" s="1"/>
  <c r="EL57" i="8"/>
  <c r="V63" i="2" s="1"/>
  <c r="EL59" i="8"/>
  <c r="V65" i="2" s="1"/>
  <c r="EL61" i="8"/>
  <c r="V67" i="2" s="1"/>
  <c r="EL63" i="8"/>
  <c r="V69" i="2" s="1"/>
  <c r="EL65" i="8"/>
  <c r="V71" i="2" s="1"/>
  <c r="EL67" i="8"/>
  <c r="V73" i="2" s="1"/>
  <c r="EL69" i="8"/>
  <c r="V75" i="2" s="1"/>
  <c r="EL71" i="8"/>
  <c r="V77" i="2" s="1"/>
  <c r="EL73" i="8"/>
  <c r="V79" i="2" s="1"/>
  <c r="EL75" i="8"/>
  <c r="V81" i="2" s="1"/>
  <c r="EL77" i="8"/>
  <c r="V83" i="2" s="1"/>
  <c r="EL79" i="8"/>
  <c r="V85" i="2" s="1"/>
  <c r="EK83" i="8"/>
  <c r="O89" i="2" s="1"/>
  <c r="EK85" i="8"/>
  <c r="O91" i="2" s="1"/>
  <c r="EK87" i="8"/>
  <c r="O93" i="2" s="1"/>
  <c r="EK89" i="8"/>
  <c r="O95" i="2" s="1"/>
  <c r="EK91" i="8"/>
  <c r="O97" i="2" s="1"/>
  <c r="EK93" i="8"/>
  <c r="O99" i="2" s="1"/>
  <c r="EK95" i="8"/>
  <c r="O101" i="2" s="1"/>
  <c r="EK97" i="8"/>
  <c r="O103" i="2" s="1"/>
  <c r="EK99" i="8"/>
  <c r="O105" i="2" s="1"/>
  <c r="EK101" i="8"/>
  <c r="O107" i="2" s="1"/>
  <c r="EK103" i="8"/>
  <c r="O109" i="2" s="1"/>
  <c r="ER15" i="8"/>
  <c r="EV15" i="8"/>
  <c r="EL20" i="8"/>
  <c r="V26" i="2" s="1"/>
  <c r="EL22" i="8"/>
  <c r="V28" i="2" s="1"/>
  <c r="EL24" i="8"/>
  <c r="V30" i="2" s="1"/>
  <c r="EL26" i="8"/>
  <c r="V32" i="2" s="1"/>
  <c r="EL28" i="8"/>
  <c r="V34" i="2" s="1"/>
  <c r="EL30" i="8"/>
  <c r="V36" i="2" s="1"/>
  <c r="EL32" i="8"/>
  <c r="V38" i="2" s="1"/>
  <c r="EL34" i="8"/>
  <c r="V40" i="2" s="1"/>
  <c r="EL36" i="8"/>
  <c r="V42" i="2" s="1"/>
  <c r="EL38" i="8"/>
  <c r="V44" i="2" s="1"/>
  <c r="EL40" i="8"/>
  <c r="V46" i="2" s="1"/>
  <c r="EL42" i="8"/>
  <c r="V48" i="2" s="1"/>
  <c r="EL44" i="8"/>
  <c r="V50" i="2" s="1"/>
  <c r="EL46" i="8"/>
  <c r="V52" i="2" s="1"/>
  <c r="EL48" i="8"/>
  <c r="V54" i="2" s="1"/>
  <c r="EL50" i="8"/>
  <c r="V56" i="2" s="1"/>
  <c r="EL52" i="8"/>
  <c r="V58" i="2" s="1"/>
  <c r="EL54" i="8"/>
  <c r="V60" i="2" s="1"/>
  <c r="EL56" i="8"/>
  <c r="V62" i="2" s="1"/>
  <c r="EL58" i="8"/>
  <c r="V64" i="2" s="1"/>
  <c r="EL60" i="8"/>
  <c r="V66" i="2" s="1"/>
  <c r="EL62" i="8"/>
  <c r="V68" i="2" s="1"/>
  <c r="EL64" i="8"/>
  <c r="V70" i="2" s="1"/>
  <c r="EL66" i="8"/>
  <c r="V72" i="2" s="1"/>
  <c r="EL68" i="8"/>
  <c r="V74" i="2" s="1"/>
  <c r="EL70" i="8"/>
  <c r="V76" i="2" s="1"/>
  <c r="EL72" i="8"/>
  <c r="V78" i="2" s="1"/>
  <c r="EL74" i="8"/>
  <c r="V80" i="2" s="1"/>
  <c r="EL76" i="8"/>
  <c r="V82" i="2" s="1"/>
  <c r="EL78" i="8"/>
  <c r="V84" i="2" s="1"/>
  <c r="EL80" i="8"/>
  <c r="V86" i="2" s="1"/>
  <c r="H22" i="2"/>
  <c r="EL18" i="8"/>
  <c r="V24" i="2" s="1"/>
  <c r="EK96" i="8"/>
  <c r="O102" i="2" s="1"/>
  <c r="EK94" i="8"/>
  <c r="O100" i="2" s="1"/>
  <c r="EK92" i="8"/>
  <c r="O98" i="2" s="1"/>
  <c r="EK90" i="8"/>
  <c r="O96" i="2" s="1"/>
  <c r="EK88" i="8"/>
  <c r="O94" i="2" s="1"/>
  <c r="EK86" i="8"/>
  <c r="O92" i="2" s="1"/>
  <c r="EK84" i="8"/>
  <c r="O90" i="2" s="1"/>
  <c r="EK82" i="8"/>
  <c r="O88" i="2" s="1"/>
  <c r="EY15" i="8"/>
  <c r="EW15" i="8"/>
  <c r="ES15" i="8"/>
  <c r="EQ15" i="8"/>
  <c r="EK81" i="8"/>
  <c r="O87" i="2" s="1"/>
  <c r="EK104" i="8"/>
  <c r="O110" i="2" s="1"/>
  <c r="EK100" i="8"/>
  <c r="O106" i="2" s="1"/>
  <c r="EK98" i="8"/>
  <c r="O104" i="2" s="1"/>
  <c r="EG15" i="8"/>
  <c r="AC124" i="2"/>
  <c r="AD124" i="2"/>
  <c r="P119" i="8" l="1"/>
  <c r="P122" i="8" s="1"/>
  <c r="EK16" i="8"/>
  <c r="O22" i="2" s="1"/>
  <c r="M22" i="2" s="1"/>
  <c r="L36" i="2"/>
  <c r="S89" i="2"/>
  <c r="T101" i="2"/>
  <c r="AD101" i="2" s="1"/>
  <c r="T122" i="2"/>
  <c r="S90" i="2"/>
  <c r="S23" i="2"/>
  <c r="S115" i="2"/>
  <c r="AD115" i="2" s="1"/>
  <c r="T103" i="2"/>
  <c r="S102" i="2"/>
  <c r="EO15" i="8"/>
  <c r="M42" i="2"/>
  <c r="S88" i="2"/>
  <c r="T104" i="2"/>
  <c r="T120" i="2"/>
  <c r="S118" i="2"/>
  <c r="L41" i="2"/>
  <c r="T119" i="2"/>
  <c r="T108" i="2"/>
  <c r="S106" i="2"/>
  <c r="S92" i="2"/>
  <c r="S110" i="2"/>
  <c r="M50" i="2"/>
  <c r="T107" i="2"/>
  <c r="S94" i="2"/>
  <c r="L78" i="2"/>
  <c r="EL16" i="8"/>
  <c r="V22" i="2" s="1"/>
  <c r="S22" i="2" s="1"/>
  <c r="FF15" i="8"/>
  <c r="L58" i="2"/>
  <c r="L86" i="2"/>
  <c r="T117" i="2"/>
  <c r="AD117" i="2" s="1"/>
  <c r="M46" i="2"/>
  <c r="L62" i="2"/>
  <c r="L54" i="2"/>
  <c r="L74" i="2"/>
  <c r="L82" i="2"/>
  <c r="L66" i="2"/>
  <c r="L70" i="2"/>
  <c r="M38" i="2"/>
  <c r="L25" i="2"/>
  <c r="AD123" i="2"/>
  <c r="T109" i="2"/>
  <c r="M28" i="2"/>
  <c r="T121" i="2"/>
  <c r="T113" i="2"/>
  <c r="T105" i="2"/>
  <c r="L73" i="2"/>
  <c r="M37" i="2"/>
  <c r="M32" i="2"/>
  <c r="M24" i="2"/>
  <c r="AC36" i="2"/>
  <c r="M29" i="2"/>
  <c r="M27" i="2"/>
  <c r="L34" i="2"/>
  <c r="M30" i="2"/>
  <c r="L26" i="2"/>
  <c r="M33" i="2"/>
  <c r="T34" i="2"/>
  <c r="S34" i="2"/>
  <c r="T30" i="2"/>
  <c r="S30" i="2"/>
  <c r="T26" i="2"/>
  <c r="S26" i="2"/>
  <c r="T35" i="2"/>
  <c r="S35" i="2"/>
  <c r="T31" i="2"/>
  <c r="S31" i="2"/>
  <c r="T27" i="2"/>
  <c r="S27" i="2"/>
  <c r="T24" i="2"/>
  <c r="S24" i="2"/>
  <c r="T32" i="2"/>
  <c r="S32" i="2"/>
  <c r="T28" i="2"/>
  <c r="S28" i="2"/>
  <c r="T33" i="2"/>
  <c r="S33" i="2"/>
  <c r="T29" i="2"/>
  <c r="S29" i="2"/>
  <c r="T25" i="2"/>
  <c r="S25" i="2"/>
  <c r="L57" i="2"/>
  <c r="L56" i="2"/>
  <c r="M60" i="2"/>
  <c r="L49" i="2"/>
  <c r="L65" i="2"/>
  <c r="L81" i="2"/>
  <c r="L53" i="2"/>
  <c r="L45" i="2"/>
  <c r="M52" i="2"/>
  <c r="L48" i="2"/>
  <c r="M44" i="2"/>
  <c r="L40" i="2"/>
  <c r="L69" i="2"/>
  <c r="L61" i="2"/>
  <c r="L68" i="2"/>
  <c r="M64" i="2"/>
  <c r="AC64" i="2" s="1"/>
  <c r="L85" i="2"/>
  <c r="L77" i="2"/>
  <c r="L84" i="2"/>
  <c r="M80" i="2"/>
  <c r="L76" i="2"/>
  <c r="L72" i="2"/>
  <c r="AD95" i="2"/>
  <c r="AD116" i="2"/>
  <c r="S36" i="2"/>
  <c r="T36" i="2"/>
  <c r="S37" i="2"/>
  <c r="T37" i="2"/>
  <c r="AD99" i="2"/>
  <c r="AD112" i="2"/>
  <c r="M59" i="2"/>
  <c r="AD96" i="2"/>
  <c r="AD111" i="2"/>
  <c r="AD100" i="2"/>
  <c r="T84" i="2"/>
  <c r="S84" i="2"/>
  <c r="T80" i="2"/>
  <c r="S80" i="2"/>
  <c r="T76" i="2"/>
  <c r="S76" i="2"/>
  <c r="T72" i="2"/>
  <c r="S72" i="2"/>
  <c r="T68" i="2"/>
  <c r="S68" i="2"/>
  <c r="T64" i="2"/>
  <c r="S64" i="2"/>
  <c r="T60" i="2"/>
  <c r="S60" i="2"/>
  <c r="T56" i="2"/>
  <c r="S56" i="2"/>
  <c r="T52" i="2"/>
  <c r="S52" i="2"/>
  <c r="T48" i="2"/>
  <c r="S48" i="2"/>
  <c r="T44" i="2"/>
  <c r="S44" i="2"/>
  <c r="T40" i="2"/>
  <c r="S40" i="2"/>
  <c r="T85" i="2"/>
  <c r="S85" i="2"/>
  <c r="T81" i="2"/>
  <c r="S81" i="2"/>
  <c r="T77" i="2"/>
  <c r="S77" i="2"/>
  <c r="T73" i="2"/>
  <c r="S73" i="2"/>
  <c r="T69" i="2"/>
  <c r="S69" i="2"/>
  <c r="T65" i="2"/>
  <c r="S65" i="2"/>
  <c r="T61" i="2"/>
  <c r="S61" i="2"/>
  <c r="T57" i="2"/>
  <c r="S57" i="2"/>
  <c r="T53" i="2"/>
  <c r="S53" i="2"/>
  <c r="T49" i="2"/>
  <c r="S49" i="2"/>
  <c r="T45" i="2"/>
  <c r="S45" i="2"/>
  <c r="T41" i="2"/>
  <c r="S41" i="2"/>
  <c r="T86" i="2"/>
  <c r="S86" i="2"/>
  <c r="T82" i="2"/>
  <c r="S82" i="2"/>
  <c r="T78" i="2"/>
  <c r="S78" i="2"/>
  <c r="T74" i="2"/>
  <c r="S74" i="2"/>
  <c r="T70" i="2"/>
  <c r="S70" i="2"/>
  <c r="T66" i="2"/>
  <c r="S66" i="2"/>
  <c r="T62" i="2"/>
  <c r="S62" i="2"/>
  <c r="T58" i="2"/>
  <c r="S58" i="2"/>
  <c r="T54" i="2"/>
  <c r="S54" i="2"/>
  <c r="T50" i="2"/>
  <c r="S50" i="2"/>
  <c r="T46" i="2"/>
  <c r="S46" i="2"/>
  <c r="T42" i="2"/>
  <c r="S42" i="2"/>
  <c r="T38" i="2"/>
  <c r="S38" i="2"/>
  <c r="T83" i="2"/>
  <c r="S83" i="2"/>
  <c r="T79" i="2"/>
  <c r="S79" i="2"/>
  <c r="T75" i="2"/>
  <c r="S75" i="2"/>
  <c r="T71" i="2"/>
  <c r="S71" i="2"/>
  <c r="T67" i="2"/>
  <c r="S67" i="2"/>
  <c r="T63" i="2"/>
  <c r="S63" i="2"/>
  <c r="T59" i="2"/>
  <c r="S59" i="2"/>
  <c r="T55" i="2"/>
  <c r="S55" i="2"/>
  <c r="T51" i="2"/>
  <c r="S51" i="2"/>
  <c r="T47" i="2"/>
  <c r="S47" i="2"/>
  <c r="T43" i="2"/>
  <c r="S43" i="2"/>
  <c r="T39" i="2"/>
  <c r="S39" i="2"/>
  <c r="M43" i="2"/>
  <c r="L75" i="2"/>
  <c r="M51" i="2"/>
  <c r="M67" i="2"/>
  <c r="L83" i="2"/>
  <c r="M35" i="2"/>
  <c r="M47" i="2"/>
  <c r="M39" i="2"/>
  <c r="M63" i="2"/>
  <c r="M55" i="2"/>
  <c r="L79" i="2"/>
  <c r="M71" i="2"/>
  <c r="M31" i="2"/>
  <c r="L87" i="2"/>
  <c r="M87" i="2"/>
  <c r="M88" i="2"/>
  <c r="L88" i="2"/>
  <c r="M92" i="2"/>
  <c r="L92" i="2"/>
  <c r="M96" i="2"/>
  <c r="L96" i="2"/>
  <c r="M100" i="2"/>
  <c r="L100" i="2"/>
  <c r="M101" i="2"/>
  <c r="L101" i="2"/>
  <c r="M97" i="2"/>
  <c r="L97" i="2"/>
  <c r="M93" i="2"/>
  <c r="L93" i="2"/>
  <c r="M89" i="2"/>
  <c r="L89" i="2"/>
  <c r="M90" i="2"/>
  <c r="L90" i="2"/>
  <c r="M94" i="2"/>
  <c r="L94" i="2"/>
  <c r="M98" i="2"/>
  <c r="L98" i="2"/>
  <c r="L99" i="2"/>
  <c r="M99" i="2"/>
  <c r="L95" i="2"/>
  <c r="M95" i="2"/>
  <c r="L91" i="2"/>
  <c r="M91" i="2"/>
  <c r="M104" i="2"/>
  <c r="L104" i="2"/>
  <c r="M110" i="2"/>
  <c r="L110" i="2"/>
  <c r="M109" i="2"/>
  <c r="L109" i="2"/>
  <c r="M105" i="2"/>
  <c r="L105" i="2"/>
  <c r="M108" i="2"/>
  <c r="L108" i="2"/>
  <c r="M121" i="2"/>
  <c r="L121" i="2"/>
  <c r="M117" i="2"/>
  <c r="L117" i="2"/>
  <c r="M113" i="2"/>
  <c r="L113" i="2"/>
  <c r="M122" i="2"/>
  <c r="L122" i="2"/>
  <c r="M118" i="2"/>
  <c r="L118" i="2"/>
  <c r="M114" i="2"/>
  <c r="L114" i="2"/>
  <c r="M106" i="2"/>
  <c r="L106" i="2"/>
  <c r="M102" i="2"/>
  <c r="L102" i="2"/>
  <c r="L107" i="2"/>
  <c r="M107" i="2"/>
  <c r="L103" i="2"/>
  <c r="M103" i="2"/>
  <c r="L123" i="2"/>
  <c r="M123" i="2"/>
  <c r="L119" i="2"/>
  <c r="M119" i="2"/>
  <c r="L115" i="2"/>
  <c r="M115" i="2"/>
  <c r="L111" i="2"/>
  <c r="M111" i="2"/>
  <c r="M120" i="2"/>
  <c r="L120" i="2"/>
  <c r="M116" i="2"/>
  <c r="L116" i="2"/>
  <c r="M112" i="2"/>
  <c r="L112" i="2"/>
  <c r="M23" i="2"/>
  <c r="L23" i="2"/>
  <c r="L22" i="2" l="1"/>
  <c r="T22" i="2"/>
  <c r="T125" i="2" s="1"/>
  <c r="AD35" i="2"/>
  <c r="AD36" i="2"/>
  <c r="AD37" i="2"/>
  <c r="AD47" i="2"/>
  <c r="AD51" i="2"/>
  <c r="AD63" i="2"/>
  <c r="AD67" i="2"/>
  <c r="AD79" i="2"/>
  <c r="AD83" i="2"/>
  <c r="AD53" i="2"/>
  <c r="AD69" i="2"/>
  <c r="AD85" i="2"/>
  <c r="AD48" i="2"/>
  <c r="AD52" i="2"/>
  <c r="AD64" i="2"/>
  <c r="AD68" i="2"/>
  <c r="AD80" i="2"/>
  <c r="AD84" i="2"/>
  <c r="AC100" i="2"/>
  <c r="AC123" i="2"/>
  <c r="EG119" i="8"/>
  <c r="EF119" i="8"/>
  <c r="H16" i="8"/>
  <c r="H15" i="8" s="1"/>
  <c r="C9" i="8"/>
  <c r="EH17" i="8" l="1"/>
  <c r="EI17" i="8"/>
  <c r="EI18" i="8"/>
  <c r="EH18" i="8"/>
  <c r="EI19" i="8"/>
  <c r="EH19" i="8"/>
  <c r="EI20" i="8"/>
  <c r="EH20" i="8"/>
  <c r="EI21" i="8"/>
  <c r="EH21" i="8"/>
  <c r="EI22" i="8"/>
  <c r="EH22" i="8"/>
  <c r="EI23" i="8"/>
  <c r="EH23" i="8"/>
  <c r="EI24" i="8"/>
  <c r="EH24" i="8"/>
  <c r="EI25" i="8"/>
  <c r="EH25" i="8"/>
  <c r="EH26" i="8"/>
  <c r="EI26" i="8"/>
  <c r="EI27" i="8"/>
  <c r="EH27" i="8"/>
  <c r="EI28" i="8"/>
  <c r="EH28" i="8"/>
  <c r="EI29" i="8"/>
  <c r="EH29" i="8"/>
  <c r="EI30" i="8"/>
  <c r="EH30" i="8"/>
  <c r="EI31" i="8"/>
  <c r="EH31" i="8"/>
  <c r="EI32" i="8"/>
  <c r="EH32" i="8"/>
  <c r="EI33" i="8"/>
  <c r="EH33" i="8"/>
  <c r="EI34" i="8"/>
  <c r="EH34" i="8"/>
  <c r="EH35" i="8"/>
  <c r="EI35" i="8"/>
  <c r="EI36" i="8"/>
  <c r="EH36" i="8"/>
  <c r="EI37" i="8"/>
  <c r="EH37" i="8"/>
  <c r="EI38" i="8"/>
  <c r="EH38" i="8"/>
  <c r="EI39" i="8"/>
  <c r="EH39" i="8"/>
  <c r="EI40" i="8"/>
  <c r="EH40" i="8"/>
  <c r="EH41" i="8"/>
  <c r="EI41" i="8"/>
  <c r="EI42" i="8"/>
  <c r="EH42" i="8"/>
  <c r="EI43" i="8"/>
  <c r="EH43" i="8"/>
  <c r="EI44" i="8"/>
  <c r="EH44" i="8"/>
  <c r="EI45" i="8"/>
  <c r="EH45" i="8"/>
  <c r="EI46" i="8"/>
  <c r="EH46" i="8"/>
  <c r="EH47" i="8"/>
  <c r="EI47" i="8"/>
  <c r="EI48" i="8"/>
  <c r="EH48" i="8"/>
  <c r="EI49" i="8"/>
  <c r="EH49" i="8"/>
  <c r="EI50" i="8"/>
  <c r="EH50" i="8"/>
  <c r="EI51" i="8"/>
  <c r="EH51" i="8"/>
  <c r="EI52" i="8"/>
  <c r="EH52" i="8"/>
  <c r="EH53" i="8"/>
  <c r="EI53" i="8"/>
  <c r="EI54" i="8"/>
  <c r="EH54" i="8"/>
  <c r="EI55" i="8"/>
  <c r="EH55" i="8"/>
  <c r="EI56" i="8"/>
  <c r="EH56" i="8"/>
  <c r="EI57" i="8"/>
  <c r="EH57" i="8"/>
  <c r="EI58" i="8"/>
  <c r="EH58" i="8"/>
  <c r="EI59" i="8"/>
  <c r="EH59" i="8"/>
  <c r="EI60" i="8"/>
  <c r="EH60" i="8"/>
  <c r="EI61" i="8"/>
  <c r="EH61" i="8"/>
  <c r="EI62" i="8"/>
  <c r="EH62" i="8"/>
  <c r="EH63" i="8"/>
  <c r="EI63" i="8"/>
  <c r="EI64" i="8"/>
  <c r="EH64" i="8"/>
  <c r="EI65" i="8"/>
  <c r="EH65" i="8"/>
  <c r="EI66" i="8"/>
  <c r="EH66" i="8"/>
  <c r="EI67" i="8"/>
  <c r="EH67" i="8"/>
  <c r="EI68" i="8"/>
  <c r="EH68" i="8"/>
  <c r="EI69" i="8"/>
  <c r="EH69" i="8"/>
  <c r="EI70" i="8"/>
  <c r="EH70" i="8"/>
  <c r="EI71" i="8"/>
  <c r="EH71" i="8"/>
  <c r="EI72" i="8"/>
  <c r="EH72" i="8"/>
  <c r="EI73" i="8"/>
  <c r="EH73" i="8"/>
  <c r="EI74" i="8"/>
  <c r="EH74" i="8"/>
  <c r="EI75" i="8"/>
  <c r="EH75" i="8"/>
  <c r="EI76" i="8"/>
  <c r="EH76" i="8"/>
  <c r="EI77" i="8"/>
  <c r="EH77" i="8"/>
  <c r="EI78" i="8"/>
  <c r="EH78" i="8"/>
  <c r="EI79" i="8"/>
  <c r="EH79" i="8"/>
  <c r="EI80" i="8"/>
  <c r="EH80" i="8"/>
  <c r="EI81" i="8"/>
  <c r="EH81" i="8"/>
  <c r="EI82" i="8"/>
  <c r="EH82" i="8"/>
  <c r="EI83" i="8"/>
  <c r="EH83" i="8"/>
  <c r="EI84" i="8"/>
  <c r="EH84" i="8"/>
  <c r="EI85" i="8"/>
  <c r="EH85" i="8"/>
  <c r="EI86" i="8"/>
  <c r="EH86" i="8"/>
  <c r="EI87" i="8"/>
  <c r="EH87" i="8"/>
  <c r="EI88" i="8"/>
  <c r="EH88" i="8"/>
  <c r="EI89" i="8"/>
  <c r="EH89" i="8"/>
  <c r="EI90" i="8"/>
  <c r="EH90" i="8"/>
  <c r="EI91" i="8"/>
  <c r="EH91" i="8"/>
  <c r="EI92" i="8"/>
  <c r="EH92" i="8"/>
  <c r="EI93" i="8"/>
  <c r="EH93" i="8"/>
  <c r="EI94" i="8"/>
  <c r="EH94" i="8"/>
  <c r="EI95" i="8"/>
  <c r="EH95" i="8"/>
  <c r="EI96" i="8"/>
  <c r="EH96" i="8"/>
  <c r="EI97" i="8"/>
  <c r="EH97" i="8"/>
  <c r="EI98" i="8"/>
  <c r="EH98" i="8"/>
  <c r="EI99" i="8"/>
  <c r="EH99" i="8"/>
  <c r="EI100" i="8"/>
  <c r="EH100" i="8"/>
  <c r="EI101" i="8"/>
  <c r="EH101" i="8"/>
  <c r="EI102" i="8"/>
  <c r="EH102" i="8"/>
  <c r="EI103" i="8"/>
  <c r="EH103" i="8"/>
  <c r="EI104" i="8"/>
  <c r="EH104" i="8"/>
  <c r="EI105" i="8"/>
  <c r="EH105" i="8"/>
  <c r="EI106" i="8"/>
  <c r="EH106" i="8"/>
  <c r="EI107" i="8"/>
  <c r="EH107" i="8"/>
  <c r="EI108" i="8"/>
  <c r="EH108" i="8"/>
  <c r="EI109" i="8"/>
  <c r="EH109" i="8"/>
  <c r="EI110" i="8"/>
  <c r="EH110" i="8"/>
  <c r="EI111" i="8"/>
  <c r="EH111" i="8"/>
  <c r="EI112" i="8"/>
  <c r="EH112" i="8"/>
  <c r="EI113" i="8"/>
  <c r="EH113" i="8"/>
  <c r="EI114" i="8"/>
  <c r="EH114" i="8"/>
  <c r="EI115" i="8"/>
  <c r="EH115" i="8"/>
  <c r="EI116" i="8"/>
  <c r="EH116" i="8"/>
  <c r="EI117" i="8"/>
  <c r="EH117" i="8"/>
  <c r="EH16" i="8"/>
  <c r="EI16" i="8"/>
  <c r="O17" i="8"/>
  <c r="DU17" i="8"/>
  <c r="DK17" i="8"/>
  <c r="DA17" i="8"/>
  <c r="CQ17" i="8"/>
  <c r="CG17" i="8"/>
  <c r="BW17" i="8"/>
  <c r="BM17" i="8"/>
  <c r="BC17" i="8"/>
  <c r="AS17" i="8"/>
  <c r="AI17" i="8"/>
  <c r="Y17" i="8"/>
  <c r="O19" i="8"/>
  <c r="DU19" i="8"/>
  <c r="DK19" i="8"/>
  <c r="DA19" i="8"/>
  <c r="CQ19" i="8"/>
  <c r="AS19" i="8"/>
  <c r="Y19" i="8"/>
  <c r="BC19" i="8"/>
  <c r="BW19" i="8"/>
  <c r="AI19" i="8"/>
  <c r="BM19" i="8"/>
  <c r="CG19" i="8"/>
  <c r="O21" i="8"/>
  <c r="AS21" i="8"/>
  <c r="BC21" i="8"/>
  <c r="BW21" i="8"/>
  <c r="CQ21" i="8"/>
  <c r="DK21" i="8"/>
  <c r="AI21" i="8"/>
  <c r="Y21" i="8"/>
  <c r="BM21" i="8"/>
  <c r="CG21" i="8"/>
  <c r="DA21" i="8"/>
  <c r="DU21" i="8"/>
  <c r="O23" i="8"/>
  <c r="AS23" i="8"/>
  <c r="Y23" i="8"/>
  <c r="BC23" i="8"/>
  <c r="BW23" i="8"/>
  <c r="CQ23" i="8"/>
  <c r="DK23" i="8"/>
  <c r="AI23" i="8"/>
  <c r="BM23" i="8"/>
  <c r="CG23" i="8"/>
  <c r="DA23" i="8"/>
  <c r="DU23" i="8"/>
  <c r="O25" i="8"/>
  <c r="DU25" i="8"/>
  <c r="DK25" i="8"/>
  <c r="DA25" i="8"/>
  <c r="CQ25" i="8"/>
  <c r="CG25" i="8"/>
  <c r="BW25" i="8"/>
  <c r="BM25" i="8"/>
  <c r="BC25" i="8"/>
  <c r="AS25" i="8"/>
  <c r="AI25" i="8"/>
  <c r="Y25" i="8"/>
  <c r="O27" i="8"/>
  <c r="AS27" i="8"/>
  <c r="Y27" i="8"/>
  <c r="BC27" i="8"/>
  <c r="BW27" i="8"/>
  <c r="CQ27" i="8"/>
  <c r="DK27" i="8"/>
  <c r="AI27" i="8"/>
  <c r="BM27" i="8"/>
  <c r="CG27" i="8"/>
  <c r="DA27" i="8"/>
  <c r="DU27" i="8"/>
  <c r="O29" i="8"/>
  <c r="DU29" i="8"/>
  <c r="DK29" i="8"/>
  <c r="DA29" i="8"/>
  <c r="CQ29" i="8"/>
  <c r="CG29" i="8"/>
  <c r="BW29" i="8"/>
  <c r="BM29" i="8"/>
  <c r="BC29" i="8"/>
  <c r="AS29" i="8"/>
  <c r="AI29" i="8"/>
  <c r="Y29" i="8"/>
  <c r="O31" i="8"/>
  <c r="DU31" i="8"/>
  <c r="DK31" i="8"/>
  <c r="DA31" i="8"/>
  <c r="CQ31" i="8"/>
  <c r="CG31" i="8"/>
  <c r="BW31" i="8"/>
  <c r="BM31" i="8"/>
  <c r="BC31" i="8"/>
  <c r="AS31" i="8"/>
  <c r="AI31" i="8"/>
  <c r="Y31" i="8"/>
  <c r="O33" i="8"/>
  <c r="DU33" i="8"/>
  <c r="DK33" i="8"/>
  <c r="DA33" i="8"/>
  <c r="CQ33" i="8"/>
  <c r="CG33" i="8"/>
  <c r="BW33" i="8"/>
  <c r="BM33" i="8"/>
  <c r="BC33" i="8"/>
  <c r="AS33" i="8"/>
  <c r="AI33" i="8"/>
  <c r="Y33" i="8"/>
  <c r="O35" i="8"/>
  <c r="DU35" i="8"/>
  <c r="DK35" i="8"/>
  <c r="DA35" i="8"/>
  <c r="CQ35" i="8"/>
  <c r="CG35" i="8"/>
  <c r="BW35" i="8"/>
  <c r="BM35" i="8"/>
  <c r="BC35" i="8"/>
  <c r="AS35" i="8"/>
  <c r="AI35" i="8"/>
  <c r="Y35" i="8"/>
  <c r="O37" i="8"/>
  <c r="DU37" i="8"/>
  <c r="DK37" i="8"/>
  <c r="DA37" i="8"/>
  <c r="CQ37" i="8"/>
  <c r="CG37" i="8"/>
  <c r="BW37" i="8"/>
  <c r="BM37" i="8"/>
  <c r="BC37" i="8"/>
  <c r="AS37" i="8"/>
  <c r="AI37" i="8"/>
  <c r="Y37" i="8"/>
  <c r="O39" i="8"/>
  <c r="DU39" i="8"/>
  <c r="DK39" i="8"/>
  <c r="DA39" i="8"/>
  <c r="CQ39" i="8"/>
  <c r="CG39" i="8"/>
  <c r="BW39" i="8"/>
  <c r="BM39" i="8"/>
  <c r="BC39" i="8"/>
  <c r="AS39" i="8"/>
  <c r="AI39" i="8"/>
  <c r="Y39" i="8"/>
  <c r="O41" i="8"/>
  <c r="DU41" i="8"/>
  <c r="DK41" i="8"/>
  <c r="DA41" i="8"/>
  <c r="CQ41" i="8"/>
  <c r="CG41" i="8"/>
  <c r="BW41" i="8"/>
  <c r="BM41" i="8"/>
  <c r="BC41" i="8"/>
  <c r="AS41" i="8"/>
  <c r="AI41" i="8"/>
  <c r="Y41" i="8"/>
  <c r="O43" i="8"/>
  <c r="DU43" i="8"/>
  <c r="DK43" i="8"/>
  <c r="DA43" i="8"/>
  <c r="CQ43" i="8"/>
  <c r="CG43" i="8"/>
  <c r="BW43" i="8"/>
  <c r="BM43" i="8"/>
  <c r="BC43" i="8"/>
  <c r="AS43" i="8"/>
  <c r="AI43" i="8"/>
  <c r="Y43" i="8"/>
  <c r="O45" i="8"/>
  <c r="DU45" i="8"/>
  <c r="DK45" i="8"/>
  <c r="DA45" i="8"/>
  <c r="CQ45" i="8"/>
  <c r="CG45" i="8"/>
  <c r="BW45" i="8"/>
  <c r="BM45" i="8"/>
  <c r="BC45" i="8"/>
  <c r="AS45" i="8"/>
  <c r="AI45" i="8"/>
  <c r="Y45" i="8"/>
  <c r="O47" i="8"/>
  <c r="DU47" i="8"/>
  <c r="DK47" i="8"/>
  <c r="DA47" i="8"/>
  <c r="CQ47" i="8"/>
  <c r="CG47" i="8"/>
  <c r="BW47" i="8"/>
  <c r="BM47" i="8"/>
  <c r="BC47" i="8"/>
  <c r="AS47" i="8"/>
  <c r="AI47" i="8"/>
  <c r="Y47" i="8"/>
  <c r="O49" i="8"/>
  <c r="DU49" i="8"/>
  <c r="DK49" i="8"/>
  <c r="DA49" i="8"/>
  <c r="CQ49" i="8"/>
  <c r="CG49" i="8"/>
  <c r="BW49" i="8"/>
  <c r="BM49" i="8"/>
  <c r="BC49" i="8"/>
  <c r="AS49" i="8"/>
  <c r="AI49" i="8"/>
  <c r="Y49" i="8"/>
  <c r="O51" i="8"/>
  <c r="DU51" i="8"/>
  <c r="DK51" i="8"/>
  <c r="DA51" i="8"/>
  <c r="CQ51" i="8"/>
  <c r="CG51" i="8"/>
  <c r="BW51" i="8"/>
  <c r="BM51" i="8"/>
  <c r="BC51" i="8"/>
  <c r="AS51" i="8"/>
  <c r="AI51" i="8"/>
  <c r="Y51" i="8"/>
  <c r="O53" i="8"/>
  <c r="DU53" i="8"/>
  <c r="DK53" i="8"/>
  <c r="DA53" i="8"/>
  <c r="CQ53" i="8"/>
  <c r="CG53" i="8"/>
  <c r="BW53" i="8"/>
  <c r="BM53" i="8"/>
  <c r="BC53" i="8"/>
  <c r="AS53" i="8"/>
  <c r="AI53" i="8"/>
  <c r="Y53" i="8"/>
  <c r="O55" i="8"/>
  <c r="DU55" i="8"/>
  <c r="DK55" i="8"/>
  <c r="DA55" i="8"/>
  <c r="CQ55" i="8"/>
  <c r="CG55" i="8"/>
  <c r="BW55" i="8"/>
  <c r="BM55" i="8"/>
  <c r="BC55" i="8"/>
  <c r="AS55" i="8"/>
  <c r="AI55" i="8"/>
  <c r="Y55" i="8"/>
  <c r="O57" i="8"/>
  <c r="DU57" i="8"/>
  <c r="DK57" i="8"/>
  <c r="DA57" i="8"/>
  <c r="CQ57" i="8"/>
  <c r="CG57" i="8"/>
  <c r="BW57" i="8"/>
  <c r="BM57" i="8"/>
  <c r="BC57" i="8"/>
  <c r="AS57" i="8"/>
  <c r="AI57" i="8"/>
  <c r="Y57" i="8"/>
  <c r="O59" i="8"/>
  <c r="DU59" i="8"/>
  <c r="DK59" i="8"/>
  <c r="DA59" i="8"/>
  <c r="CQ59" i="8"/>
  <c r="CG59" i="8"/>
  <c r="BW59" i="8"/>
  <c r="BM59" i="8"/>
  <c r="BC59" i="8"/>
  <c r="AS59" i="8"/>
  <c r="AI59" i="8"/>
  <c r="Y59" i="8"/>
  <c r="O61" i="8"/>
  <c r="DU61" i="8"/>
  <c r="DK61" i="8"/>
  <c r="DA61" i="8"/>
  <c r="CQ61" i="8"/>
  <c r="CG61" i="8"/>
  <c r="BW61" i="8"/>
  <c r="BM61" i="8"/>
  <c r="BC61" i="8"/>
  <c r="AS61" i="8"/>
  <c r="AI61" i="8"/>
  <c r="Y61" i="8"/>
  <c r="O63" i="8"/>
  <c r="DU63" i="8"/>
  <c r="DK63" i="8"/>
  <c r="DA63" i="8"/>
  <c r="CQ63" i="8"/>
  <c r="CG63" i="8"/>
  <c r="BW63" i="8"/>
  <c r="BM63" i="8"/>
  <c r="BC63" i="8"/>
  <c r="AS63" i="8"/>
  <c r="AI63" i="8"/>
  <c r="Y63" i="8"/>
  <c r="O65" i="8"/>
  <c r="DU65" i="8"/>
  <c r="DK65" i="8"/>
  <c r="DA65" i="8"/>
  <c r="CQ65" i="8"/>
  <c r="CG65" i="8"/>
  <c r="BW65" i="8"/>
  <c r="BM65" i="8"/>
  <c r="BC65" i="8"/>
  <c r="AS65" i="8"/>
  <c r="AI65" i="8"/>
  <c r="Y65" i="8"/>
  <c r="O67" i="8"/>
  <c r="DU67" i="8"/>
  <c r="DK67" i="8"/>
  <c r="DA67" i="8"/>
  <c r="CQ67" i="8"/>
  <c r="CG67" i="8"/>
  <c r="BW67" i="8"/>
  <c r="BM67" i="8"/>
  <c r="BC67" i="8"/>
  <c r="AS67" i="8"/>
  <c r="AI67" i="8"/>
  <c r="Y67" i="8"/>
  <c r="O69" i="8"/>
  <c r="DU69" i="8"/>
  <c r="DK69" i="8"/>
  <c r="DA69" i="8"/>
  <c r="CQ69" i="8"/>
  <c r="CG69" i="8"/>
  <c r="BW69" i="8"/>
  <c r="BM69" i="8"/>
  <c r="BC69" i="8"/>
  <c r="AS69" i="8"/>
  <c r="AI69" i="8"/>
  <c r="Y69" i="8"/>
  <c r="O71" i="8"/>
  <c r="DU71" i="8"/>
  <c r="DK71" i="8"/>
  <c r="DA71" i="8"/>
  <c r="CQ71" i="8"/>
  <c r="CG71" i="8"/>
  <c r="BW71" i="8"/>
  <c r="BM71" i="8"/>
  <c r="BC71" i="8"/>
  <c r="AS71" i="8"/>
  <c r="AI71" i="8"/>
  <c r="Y71" i="8"/>
  <c r="O73" i="8"/>
  <c r="DU73" i="8"/>
  <c r="DK73" i="8"/>
  <c r="DA73" i="8"/>
  <c r="CQ73" i="8"/>
  <c r="CG73" i="8"/>
  <c r="BW73" i="8"/>
  <c r="BM73" i="8"/>
  <c r="BC73" i="8"/>
  <c r="AS73" i="8"/>
  <c r="AI73" i="8"/>
  <c r="Y73" i="8"/>
  <c r="O75" i="8"/>
  <c r="DU75" i="8"/>
  <c r="DK75" i="8"/>
  <c r="DA75" i="8"/>
  <c r="CQ75" i="8"/>
  <c r="CG75" i="8"/>
  <c r="BW75" i="8"/>
  <c r="BM75" i="8"/>
  <c r="BC75" i="8"/>
  <c r="AS75" i="8"/>
  <c r="AI75" i="8"/>
  <c r="Y75" i="8"/>
  <c r="O77" i="8"/>
  <c r="DU77" i="8"/>
  <c r="DK77" i="8"/>
  <c r="DA77" i="8"/>
  <c r="CQ77" i="8"/>
  <c r="CG77" i="8"/>
  <c r="BW77" i="8"/>
  <c r="BM77" i="8"/>
  <c r="BC77" i="8"/>
  <c r="AS77" i="8"/>
  <c r="AI77" i="8"/>
  <c r="Y77" i="8"/>
  <c r="O79" i="8"/>
  <c r="DU79" i="8"/>
  <c r="DK79" i="8"/>
  <c r="DA79" i="8"/>
  <c r="CQ79" i="8"/>
  <c r="CG79" i="8"/>
  <c r="BW79" i="8"/>
  <c r="BM79" i="8"/>
  <c r="BC79" i="8"/>
  <c r="AS79" i="8"/>
  <c r="AI79" i="8"/>
  <c r="Y79" i="8"/>
  <c r="O81" i="8"/>
  <c r="DU81" i="8"/>
  <c r="DK81" i="8"/>
  <c r="DA81" i="8"/>
  <c r="CQ81" i="8"/>
  <c r="CG81" i="8"/>
  <c r="BW81" i="8"/>
  <c r="BM81" i="8"/>
  <c r="BC81" i="8"/>
  <c r="AS81" i="8"/>
  <c r="AI81" i="8"/>
  <c r="Y81" i="8"/>
  <c r="O83" i="8"/>
  <c r="DU83" i="8"/>
  <c r="DK83" i="8"/>
  <c r="DA83" i="8"/>
  <c r="CQ83" i="8"/>
  <c r="CG83" i="8"/>
  <c r="BW83" i="8"/>
  <c r="BM83" i="8"/>
  <c r="BC83" i="8"/>
  <c r="AS83" i="8"/>
  <c r="AI83" i="8"/>
  <c r="Y83" i="8"/>
  <c r="O85" i="8"/>
  <c r="DU85" i="8"/>
  <c r="DK85" i="8"/>
  <c r="DA85" i="8"/>
  <c r="CQ85" i="8"/>
  <c r="CG85" i="8"/>
  <c r="BW85" i="8"/>
  <c r="BM85" i="8"/>
  <c r="BC85" i="8"/>
  <c r="AS85" i="8"/>
  <c r="AI85" i="8"/>
  <c r="Y85" i="8"/>
  <c r="O87" i="8"/>
  <c r="DU87" i="8"/>
  <c r="DK87" i="8"/>
  <c r="DA87" i="8"/>
  <c r="CQ87" i="8"/>
  <c r="CG87" i="8"/>
  <c r="BW87" i="8"/>
  <c r="BM87" i="8"/>
  <c r="BC87" i="8"/>
  <c r="AS87" i="8"/>
  <c r="AI87" i="8"/>
  <c r="Y87" i="8"/>
  <c r="O89" i="8"/>
  <c r="DU89" i="8"/>
  <c r="DK89" i="8"/>
  <c r="DA89" i="8"/>
  <c r="CQ89" i="8"/>
  <c r="CG89" i="8"/>
  <c r="BW89" i="8"/>
  <c r="BM89" i="8"/>
  <c r="BC89" i="8"/>
  <c r="AS89" i="8"/>
  <c r="AI89" i="8"/>
  <c r="Y89" i="8"/>
  <c r="O91" i="8"/>
  <c r="DU91" i="8"/>
  <c r="DK91" i="8"/>
  <c r="DA91" i="8"/>
  <c r="CQ91" i="8"/>
  <c r="CG91" i="8"/>
  <c r="BW91" i="8"/>
  <c r="BM91" i="8"/>
  <c r="BC91" i="8"/>
  <c r="AS91" i="8"/>
  <c r="AI91" i="8"/>
  <c r="Y91" i="8"/>
  <c r="O93" i="8"/>
  <c r="DU93" i="8"/>
  <c r="DK93" i="8"/>
  <c r="DA93" i="8"/>
  <c r="CQ93" i="8"/>
  <c r="CG93" i="8"/>
  <c r="BW93" i="8"/>
  <c r="BM93" i="8"/>
  <c r="BC93" i="8"/>
  <c r="AS93" i="8"/>
  <c r="AI93" i="8"/>
  <c r="Y93" i="8"/>
  <c r="O95" i="8"/>
  <c r="DU95" i="8"/>
  <c r="DK95" i="8"/>
  <c r="DA95" i="8"/>
  <c r="CQ95" i="8"/>
  <c r="CG95" i="8"/>
  <c r="BW95" i="8"/>
  <c r="BM95" i="8"/>
  <c r="BC95" i="8"/>
  <c r="AS95" i="8"/>
  <c r="AI95" i="8"/>
  <c r="Y95" i="8"/>
  <c r="O97" i="8"/>
  <c r="DU97" i="8"/>
  <c r="DK97" i="8"/>
  <c r="DA97" i="8"/>
  <c r="CQ97" i="8"/>
  <c r="CG97" i="8"/>
  <c r="BW97" i="8"/>
  <c r="BM97" i="8"/>
  <c r="BC97" i="8"/>
  <c r="AS97" i="8"/>
  <c r="AI97" i="8"/>
  <c r="Y97" i="8"/>
  <c r="O99" i="8"/>
  <c r="DU99" i="8"/>
  <c r="DK99" i="8"/>
  <c r="DA99" i="8"/>
  <c r="CQ99" i="8"/>
  <c r="CG99" i="8"/>
  <c r="BW99" i="8"/>
  <c r="BM99" i="8"/>
  <c r="BC99" i="8"/>
  <c r="AS99" i="8"/>
  <c r="AI99" i="8"/>
  <c r="Y99" i="8"/>
  <c r="O101" i="8"/>
  <c r="DU101" i="8"/>
  <c r="DK101" i="8"/>
  <c r="DA101" i="8"/>
  <c r="CQ101" i="8"/>
  <c r="CG101" i="8"/>
  <c r="BW101" i="8"/>
  <c r="BM101" i="8"/>
  <c r="BC101" i="8"/>
  <c r="AS101" i="8"/>
  <c r="AI101" i="8"/>
  <c r="Y101" i="8"/>
  <c r="O103" i="8"/>
  <c r="DU103" i="8"/>
  <c r="DK103" i="8"/>
  <c r="DA103" i="8"/>
  <c r="CQ103" i="8"/>
  <c r="CG103" i="8"/>
  <c r="BW103" i="8"/>
  <c r="BM103" i="8"/>
  <c r="BC103" i="8"/>
  <c r="AS103" i="8"/>
  <c r="AI103" i="8"/>
  <c r="Y103" i="8"/>
  <c r="O105" i="8"/>
  <c r="DU105" i="8"/>
  <c r="DK105" i="8"/>
  <c r="DA105" i="8"/>
  <c r="CQ105" i="8"/>
  <c r="CG105" i="8"/>
  <c r="BW105" i="8"/>
  <c r="BM105" i="8"/>
  <c r="BC105" i="8"/>
  <c r="AS105" i="8"/>
  <c r="AI105" i="8"/>
  <c r="Y105" i="8"/>
  <c r="O107" i="8"/>
  <c r="DU107" i="8"/>
  <c r="DK107" i="8"/>
  <c r="DA107" i="8"/>
  <c r="CQ107" i="8"/>
  <c r="CG107" i="8"/>
  <c r="BW107" i="8"/>
  <c r="BM107" i="8"/>
  <c r="BC107" i="8"/>
  <c r="AS107" i="8"/>
  <c r="AI107" i="8"/>
  <c r="Y107" i="8"/>
  <c r="O109" i="8"/>
  <c r="DU109" i="8"/>
  <c r="DK109" i="8"/>
  <c r="DA109" i="8"/>
  <c r="CQ109" i="8"/>
  <c r="CG109" i="8"/>
  <c r="BW109" i="8"/>
  <c r="BM109" i="8"/>
  <c r="BC109" i="8"/>
  <c r="AS109" i="8"/>
  <c r="AI109" i="8"/>
  <c r="Y109" i="8"/>
  <c r="O111" i="8"/>
  <c r="DU111" i="8"/>
  <c r="DK111" i="8"/>
  <c r="DA111" i="8"/>
  <c r="CQ111" i="8"/>
  <c r="CG111" i="8"/>
  <c r="BW111" i="8"/>
  <c r="BM111" i="8"/>
  <c r="BC111" i="8"/>
  <c r="AS111" i="8"/>
  <c r="AI111" i="8"/>
  <c r="Y111" i="8"/>
  <c r="O113" i="8"/>
  <c r="DU113" i="8"/>
  <c r="DK113" i="8"/>
  <c r="DA113" i="8"/>
  <c r="CQ113" i="8"/>
  <c r="CG113" i="8"/>
  <c r="BW113" i="8"/>
  <c r="BM113" i="8"/>
  <c r="BC113" i="8"/>
  <c r="AS113" i="8"/>
  <c r="AI113" i="8"/>
  <c r="Y113" i="8"/>
  <c r="O115" i="8"/>
  <c r="DU115" i="8"/>
  <c r="DK115" i="8"/>
  <c r="DA115" i="8"/>
  <c r="CQ115" i="8"/>
  <c r="CG115" i="8"/>
  <c r="BW115" i="8"/>
  <c r="BM115" i="8"/>
  <c r="BC115" i="8"/>
  <c r="AS115" i="8"/>
  <c r="AI115" i="8"/>
  <c r="Y115" i="8"/>
  <c r="O117" i="8"/>
  <c r="DU117" i="8"/>
  <c r="DK117" i="8"/>
  <c r="DA117" i="8"/>
  <c r="CQ117" i="8"/>
  <c r="CG117" i="8"/>
  <c r="BW117" i="8"/>
  <c r="BM117" i="8"/>
  <c r="BC117" i="8"/>
  <c r="AS117" i="8"/>
  <c r="AI117" i="8"/>
  <c r="Y117" i="8"/>
  <c r="T17" i="8"/>
  <c r="DZ17" i="8"/>
  <c r="DP17" i="8"/>
  <c r="DF17" i="8"/>
  <c r="CV17" i="8"/>
  <c r="CL17" i="8"/>
  <c r="CB17" i="8"/>
  <c r="BR17" i="8"/>
  <c r="BH17" i="8"/>
  <c r="AD17" i="8"/>
  <c r="AN17" i="8"/>
  <c r="AX17" i="8"/>
  <c r="T19" i="8"/>
  <c r="DZ19" i="8"/>
  <c r="DP19" i="8"/>
  <c r="DF19" i="8"/>
  <c r="CV19" i="8"/>
  <c r="AD19" i="8"/>
  <c r="AN19" i="8"/>
  <c r="BR19" i="8"/>
  <c r="CL19" i="8"/>
  <c r="AX19" i="8"/>
  <c r="BH19" i="8"/>
  <c r="CB19" i="8"/>
  <c r="T21" i="8"/>
  <c r="AD21" i="8"/>
  <c r="AN21" i="8"/>
  <c r="BR21" i="8"/>
  <c r="CL21" i="8"/>
  <c r="DF21" i="8"/>
  <c r="DZ21" i="8"/>
  <c r="AX21" i="8"/>
  <c r="BH21" i="8"/>
  <c r="CB21" i="8"/>
  <c r="CV21" i="8"/>
  <c r="DP21" i="8"/>
  <c r="T23" i="8"/>
  <c r="AD23" i="8"/>
  <c r="AN23" i="8"/>
  <c r="BR23" i="8"/>
  <c r="CL23" i="8"/>
  <c r="DF23" i="8"/>
  <c r="DZ23" i="8"/>
  <c r="AX23" i="8"/>
  <c r="BH23" i="8"/>
  <c r="CB23" i="8"/>
  <c r="CV23" i="8"/>
  <c r="DP23" i="8"/>
  <c r="T25" i="8"/>
  <c r="DZ25" i="8"/>
  <c r="DP25" i="8"/>
  <c r="DF25" i="8"/>
  <c r="CV25" i="8"/>
  <c r="CL25" i="8"/>
  <c r="CB25" i="8"/>
  <c r="BR25" i="8"/>
  <c r="BH25" i="8"/>
  <c r="AX25" i="8"/>
  <c r="AN25" i="8"/>
  <c r="AD25" i="8"/>
  <c r="T27" i="8"/>
  <c r="AD27" i="8"/>
  <c r="AN27" i="8"/>
  <c r="BR27" i="8"/>
  <c r="CL27" i="8"/>
  <c r="DF27" i="8"/>
  <c r="DZ27" i="8"/>
  <c r="AX27" i="8"/>
  <c r="BH27" i="8"/>
  <c r="CB27" i="8"/>
  <c r="CV27" i="8"/>
  <c r="DP27" i="8"/>
  <c r="T29" i="8"/>
  <c r="DZ29" i="8"/>
  <c r="DP29" i="8"/>
  <c r="DF29" i="8"/>
  <c r="CV29" i="8"/>
  <c r="CL29" i="8"/>
  <c r="CB29" i="8"/>
  <c r="BR29" i="8"/>
  <c r="BH29" i="8"/>
  <c r="AX29" i="8"/>
  <c r="AN29" i="8"/>
  <c r="AD29" i="8"/>
  <c r="T31" i="8"/>
  <c r="DZ31" i="8"/>
  <c r="DP31" i="8"/>
  <c r="DF31" i="8"/>
  <c r="CV31" i="8"/>
  <c r="CL31" i="8"/>
  <c r="CB31" i="8"/>
  <c r="BR31" i="8"/>
  <c r="BH31" i="8"/>
  <c r="AX31" i="8"/>
  <c r="AN31" i="8"/>
  <c r="AD31" i="8"/>
  <c r="T33" i="8"/>
  <c r="DZ33" i="8"/>
  <c r="DP33" i="8"/>
  <c r="DF33" i="8"/>
  <c r="CV33" i="8"/>
  <c r="CL33" i="8"/>
  <c r="CB33" i="8"/>
  <c r="BR33" i="8"/>
  <c r="BH33" i="8"/>
  <c r="AX33" i="8"/>
  <c r="AN33" i="8"/>
  <c r="AD33" i="8"/>
  <c r="T35" i="8"/>
  <c r="DZ35" i="8"/>
  <c r="DP35" i="8"/>
  <c r="DF35" i="8"/>
  <c r="CV35" i="8"/>
  <c r="CL35" i="8"/>
  <c r="CB35" i="8"/>
  <c r="BR35" i="8"/>
  <c r="BH35" i="8"/>
  <c r="AX35" i="8"/>
  <c r="AN35" i="8"/>
  <c r="AD35" i="8"/>
  <c r="T37" i="8"/>
  <c r="DZ37" i="8"/>
  <c r="DP37" i="8"/>
  <c r="DF37" i="8"/>
  <c r="CV37" i="8"/>
  <c r="CL37" i="8"/>
  <c r="CB37" i="8"/>
  <c r="BR37" i="8"/>
  <c r="BH37" i="8"/>
  <c r="AX37" i="8"/>
  <c r="AN37" i="8"/>
  <c r="AD37" i="8"/>
  <c r="T39" i="8"/>
  <c r="DZ39" i="8"/>
  <c r="DP39" i="8"/>
  <c r="DF39" i="8"/>
  <c r="CV39" i="8"/>
  <c r="CL39" i="8"/>
  <c r="CB39" i="8"/>
  <c r="BR39" i="8"/>
  <c r="BH39" i="8"/>
  <c r="AX39" i="8"/>
  <c r="AN39" i="8"/>
  <c r="AD39" i="8"/>
  <c r="T41" i="8"/>
  <c r="DZ41" i="8"/>
  <c r="DP41" i="8"/>
  <c r="DF41" i="8"/>
  <c r="CV41" i="8"/>
  <c r="CL41" i="8"/>
  <c r="CB41" i="8"/>
  <c r="BR41" i="8"/>
  <c r="BH41" i="8"/>
  <c r="AX41" i="8"/>
  <c r="AN41" i="8"/>
  <c r="AD41" i="8"/>
  <c r="T43" i="8"/>
  <c r="DZ43" i="8"/>
  <c r="DP43" i="8"/>
  <c r="DF43" i="8"/>
  <c r="CV43" i="8"/>
  <c r="CL43" i="8"/>
  <c r="CB43" i="8"/>
  <c r="BR43" i="8"/>
  <c r="BH43" i="8"/>
  <c r="AX43" i="8"/>
  <c r="AN43" i="8"/>
  <c r="AD43" i="8"/>
  <c r="T45" i="8"/>
  <c r="DZ45" i="8"/>
  <c r="DP45" i="8"/>
  <c r="DF45" i="8"/>
  <c r="CV45" i="8"/>
  <c r="CL45" i="8"/>
  <c r="CB45" i="8"/>
  <c r="BR45" i="8"/>
  <c r="BH45" i="8"/>
  <c r="AX45" i="8"/>
  <c r="AN45" i="8"/>
  <c r="AD45" i="8"/>
  <c r="T47" i="8"/>
  <c r="DZ47" i="8"/>
  <c r="DP47" i="8"/>
  <c r="DF47" i="8"/>
  <c r="CV47" i="8"/>
  <c r="CL47" i="8"/>
  <c r="CB47" i="8"/>
  <c r="BR47" i="8"/>
  <c r="BH47" i="8"/>
  <c r="AX47" i="8"/>
  <c r="AN47" i="8"/>
  <c r="AD47" i="8"/>
  <c r="T49" i="8"/>
  <c r="DZ49" i="8"/>
  <c r="DP49" i="8"/>
  <c r="DF49" i="8"/>
  <c r="CV49" i="8"/>
  <c r="CL49" i="8"/>
  <c r="CB49" i="8"/>
  <c r="BR49" i="8"/>
  <c r="BH49" i="8"/>
  <c r="AX49" i="8"/>
  <c r="AN49" i="8"/>
  <c r="AD49" i="8"/>
  <c r="T51" i="8"/>
  <c r="DZ51" i="8"/>
  <c r="DP51" i="8"/>
  <c r="DF51" i="8"/>
  <c r="CV51" i="8"/>
  <c r="CL51" i="8"/>
  <c r="CB51" i="8"/>
  <c r="BR51" i="8"/>
  <c r="BH51" i="8"/>
  <c r="AX51" i="8"/>
  <c r="AN51" i="8"/>
  <c r="AD51" i="8"/>
  <c r="T53" i="8"/>
  <c r="DZ53" i="8"/>
  <c r="DP53" i="8"/>
  <c r="DF53" i="8"/>
  <c r="CV53" i="8"/>
  <c r="CL53" i="8"/>
  <c r="CB53" i="8"/>
  <c r="BR53" i="8"/>
  <c r="BH53" i="8"/>
  <c r="AX53" i="8"/>
  <c r="AN53" i="8"/>
  <c r="AD53" i="8"/>
  <c r="T55" i="8"/>
  <c r="DZ55" i="8"/>
  <c r="DP55" i="8"/>
  <c r="DF55" i="8"/>
  <c r="CV55" i="8"/>
  <c r="CL55" i="8"/>
  <c r="CB55" i="8"/>
  <c r="BR55" i="8"/>
  <c r="BH55" i="8"/>
  <c r="AX55" i="8"/>
  <c r="AN55" i="8"/>
  <c r="AD55" i="8"/>
  <c r="T57" i="8"/>
  <c r="DZ57" i="8"/>
  <c r="DP57" i="8"/>
  <c r="DF57" i="8"/>
  <c r="CV57" i="8"/>
  <c r="CL57" i="8"/>
  <c r="CB57" i="8"/>
  <c r="BR57" i="8"/>
  <c r="BH57" i="8"/>
  <c r="AX57" i="8"/>
  <c r="AN57" i="8"/>
  <c r="AD57" i="8"/>
  <c r="T59" i="8"/>
  <c r="DZ59" i="8"/>
  <c r="DP59" i="8"/>
  <c r="DF59" i="8"/>
  <c r="CV59" i="8"/>
  <c r="CL59" i="8"/>
  <c r="CB59" i="8"/>
  <c r="BR59" i="8"/>
  <c r="BH59" i="8"/>
  <c r="AX59" i="8"/>
  <c r="AN59" i="8"/>
  <c r="AD59" i="8"/>
  <c r="T61" i="8"/>
  <c r="DZ61" i="8"/>
  <c r="DP61" i="8"/>
  <c r="DF61" i="8"/>
  <c r="CV61" i="8"/>
  <c r="CL61" i="8"/>
  <c r="CB61" i="8"/>
  <c r="BR61" i="8"/>
  <c r="BH61" i="8"/>
  <c r="AX61" i="8"/>
  <c r="AN61" i="8"/>
  <c r="AD61" i="8"/>
  <c r="T63" i="8"/>
  <c r="DZ63" i="8"/>
  <c r="DP63" i="8"/>
  <c r="DF63" i="8"/>
  <c r="CV63" i="8"/>
  <c r="CL63" i="8"/>
  <c r="CB63" i="8"/>
  <c r="BR63" i="8"/>
  <c r="BH63" i="8"/>
  <c r="AX63" i="8"/>
  <c r="AN63" i="8"/>
  <c r="AD63" i="8"/>
  <c r="T65" i="8"/>
  <c r="DZ65" i="8"/>
  <c r="DP65" i="8"/>
  <c r="DF65" i="8"/>
  <c r="CV65" i="8"/>
  <c r="CL65" i="8"/>
  <c r="CB65" i="8"/>
  <c r="BR65" i="8"/>
  <c r="BH65" i="8"/>
  <c r="AX65" i="8"/>
  <c r="AN65" i="8"/>
  <c r="AD65" i="8"/>
  <c r="T67" i="8"/>
  <c r="DZ67" i="8"/>
  <c r="DP67" i="8"/>
  <c r="DF67" i="8"/>
  <c r="CV67" i="8"/>
  <c r="CL67" i="8"/>
  <c r="CB67" i="8"/>
  <c r="BR67" i="8"/>
  <c r="BH67" i="8"/>
  <c r="AX67" i="8"/>
  <c r="AN67" i="8"/>
  <c r="AD67" i="8"/>
  <c r="T69" i="8"/>
  <c r="DZ69" i="8"/>
  <c r="DP69" i="8"/>
  <c r="DF69" i="8"/>
  <c r="CV69" i="8"/>
  <c r="CL69" i="8"/>
  <c r="CB69" i="8"/>
  <c r="BR69" i="8"/>
  <c r="BH69" i="8"/>
  <c r="AX69" i="8"/>
  <c r="AN69" i="8"/>
  <c r="AD69" i="8"/>
  <c r="T71" i="8"/>
  <c r="DZ71" i="8"/>
  <c r="DP71" i="8"/>
  <c r="DF71" i="8"/>
  <c r="CV71" i="8"/>
  <c r="CL71" i="8"/>
  <c r="CB71" i="8"/>
  <c r="BR71" i="8"/>
  <c r="BH71" i="8"/>
  <c r="AX71" i="8"/>
  <c r="AN71" i="8"/>
  <c r="AD71" i="8"/>
  <c r="T73" i="8"/>
  <c r="DZ73" i="8"/>
  <c r="DP73" i="8"/>
  <c r="DF73" i="8"/>
  <c r="CV73" i="8"/>
  <c r="CL73" i="8"/>
  <c r="CB73" i="8"/>
  <c r="BR73" i="8"/>
  <c r="BH73" i="8"/>
  <c r="AX73" i="8"/>
  <c r="AN73" i="8"/>
  <c r="AD73" i="8"/>
  <c r="T75" i="8"/>
  <c r="DZ75" i="8"/>
  <c r="DP75" i="8"/>
  <c r="DF75" i="8"/>
  <c r="CV75" i="8"/>
  <c r="CL75" i="8"/>
  <c r="CB75" i="8"/>
  <c r="BR75" i="8"/>
  <c r="BH75" i="8"/>
  <c r="AX75" i="8"/>
  <c r="AN75" i="8"/>
  <c r="AD75" i="8"/>
  <c r="T77" i="8"/>
  <c r="DZ77" i="8"/>
  <c r="DP77" i="8"/>
  <c r="DF77" i="8"/>
  <c r="CV77" i="8"/>
  <c r="CL77" i="8"/>
  <c r="CB77" i="8"/>
  <c r="BR77" i="8"/>
  <c r="BH77" i="8"/>
  <c r="AX77" i="8"/>
  <c r="AN77" i="8"/>
  <c r="AD77" i="8"/>
  <c r="T79" i="8"/>
  <c r="DZ79" i="8"/>
  <c r="DP79" i="8"/>
  <c r="DF79" i="8"/>
  <c r="CV79" i="8"/>
  <c r="CL79" i="8"/>
  <c r="CB79" i="8"/>
  <c r="BR79" i="8"/>
  <c r="BH79" i="8"/>
  <c r="AX79" i="8"/>
  <c r="AN79" i="8"/>
  <c r="AD79" i="8"/>
  <c r="T81" i="8"/>
  <c r="DZ81" i="8"/>
  <c r="DP81" i="8"/>
  <c r="DF81" i="8"/>
  <c r="CV81" i="8"/>
  <c r="CL81" i="8"/>
  <c r="CB81" i="8"/>
  <c r="BR81" i="8"/>
  <c r="BH81" i="8"/>
  <c r="AX81" i="8"/>
  <c r="AN81" i="8"/>
  <c r="AD81" i="8"/>
  <c r="T83" i="8"/>
  <c r="DZ83" i="8"/>
  <c r="DP83" i="8"/>
  <c r="DF83" i="8"/>
  <c r="CV83" i="8"/>
  <c r="CL83" i="8"/>
  <c r="CB83" i="8"/>
  <c r="BR83" i="8"/>
  <c r="BH83" i="8"/>
  <c r="AX83" i="8"/>
  <c r="AN83" i="8"/>
  <c r="AD83" i="8"/>
  <c r="T85" i="8"/>
  <c r="DZ85" i="8"/>
  <c r="DP85" i="8"/>
  <c r="DF85" i="8"/>
  <c r="CV85" i="8"/>
  <c r="CL85" i="8"/>
  <c r="CB85" i="8"/>
  <c r="BR85" i="8"/>
  <c r="BH85" i="8"/>
  <c r="AX85" i="8"/>
  <c r="AN85" i="8"/>
  <c r="AD85" i="8"/>
  <c r="T87" i="8"/>
  <c r="DZ87" i="8"/>
  <c r="DP87" i="8"/>
  <c r="DF87" i="8"/>
  <c r="CV87" i="8"/>
  <c r="CL87" i="8"/>
  <c r="CB87" i="8"/>
  <c r="BR87" i="8"/>
  <c r="BH87" i="8"/>
  <c r="AX87" i="8"/>
  <c r="AN87" i="8"/>
  <c r="AD87" i="8"/>
  <c r="T89" i="8"/>
  <c r="DZ89" i="8"/>
  <c r="DP89" i="8"/>
  <c r="DF89" i="8"/>
  <c r="CV89" i="8"/>
  <c r="CL89" i="8"/>
  <c r="CB89" i="8"/>
  <c r="BR89" i="8"/>
  <c r="BH89" i="8"/>
  <c r="AX89" i="8"/>
  <c r="AN89" i="8"/>
  <c r="AD89" i="8"/>
  <c r="T91" i="8"/>
  <c r="DZ91" i="8"/>
  <c r="DP91" i="8"/>
  <c r="DF91" i="8"/>
  <c r="CV91" i="8"/>
  <c r="CL91" i="8"/>
  <c r="CB91" i="8"/>
  <c r="BR91" i="8"/>
  <c r="BH91" i="8"/>
  <c r="AX91" i="8"/>
  <c r="AN91" i="8"/>
  <c r="AD91" i="8"/>
  <c r="T93" i="8"/>
  <c r="DZ93" i="8"/>
  <c r="DP93" i="8"/>
  <c r="DF93" i="8"/>
  <c r="CV93" i="8"/>
  <c r="CL93" i="8"/>
  <c r="CB93" i="8"/>
  <c r="BR93" i="8"/>
  <c r="BH93" i="8"/>
  <c r="AX93" i="8"/>
  <c r="AN93" i="8"/>
  <c r="AD93" i="8"/>
  <c r="T95" i="8"/>
  <c r="DZ95" i="8"/>
  <c r="DP95" i="8"/>
  <c r="DF95" i="8"/>
  <c r="CV95" i="8"/>
  <c r="CL95" i="8"/>
  <c r="CB95" i="8"/>
  <c r="BR95" i="8"/>
  <c r="BH95" i="8"/>
  <c r="AX95" i="8"/>
  <c r="AN95" i="8"/>
  <c r="AD95" i="8"/>
  <c r="T97" i="8"/>
  <c r="DZ97" i="8"/>
  <c r="DP97" i="8"/>
  <c r="DF97" i="8"/>
  <c r="CV97" i="8"/>
  <c r="CL97" i="8"/>
  <c r="CB97" i="8"/>
  <c r="BR97" i="8"/>
  <c r="BH97" i="8"/>
  <c r="AX97" i="8"/>
  <c r="AN97" i="8"/>
  <c r="AD97" i="8"/>
  <c r="T99" i="8"/>
  <c r="DZ99" i="8"/>
  <c r="DP99" i="8"/>
  <c r="DF99" i="8"/>
  <c r="CV99" i="8"/>
  <c r="CL99" i="8"/>
  <c r="CB99" i="8"/>
  <c r="BR99" i="8"/>
  <c r="BH99" i="8"/>
  <c r="AX99" i="8"/>
  <c r="AN99" i="8"/>
  <c r="AD99" i="8"/>
  <c r="T101" i="8"/>
  <c r="DZ101" i="8"/>
  <c r="DP101" i="8"/>
  <c r="DF101" i="8"/>
  <c r="CV101" i="8"/>
  <c r="CL101" i="8"/>
  <c r="CB101" i="8"/>
  <c r="BR101" i="8"/>
  <c r="BH101" i="8"/>
  <c r="AX101" i="8"/>
  <c r="AN101" i="8"/>
  <c r="AD101" i="8"/>
  <c r="T103" i="8"/>
  <c r="DZ103" i="8"/>
  <c r="DP103" i="8"/>
  <c r="DF103" i="8"/>
  <c r="CV103" i="8"/>
  <c r="CL103" i="8"/>
  <c r="CB103" i="8"/>
  <c r="BR103" i="8"/>
  <c r="BH103" i="8"/>
  <c r="AX103" i="8"/>
  <c r="AN103" i="8"/>
  <c r="AD103" i="8"/>
  <c r="T105" i="8"/>
  <c r="DZ105" i="8"/>
  <c r="DP105" i="8"/>
  <c r="DF105" i="8"/>
  <c r="CV105" i="8"/>
  <c r="CL105" i="8"/>
  <c r="CB105" i="8"/>
  <c r="BR105" i="8"/>
  <c r="BH105" i="8"/>
  <c r="AX105" i="8"/>
  <c r="AN105" i="8"/>
  <c r="AD105" i="8"/>
  <c r="T107" i="8"/>
  <c r="DZ107" i="8"/>
  <c r="DP107" i="8"/>
  <c r="DF107" i="8"/>
  <c r="CV107" i="8"/>
  <c r="CL107" i="8"/>
  <c r="CB107" i="8"/>
  <c r="BR107" i="8"/>
  <c r="BH107" i="8"/>
  <c r="AX107" i="8"/>
  <c r="AN107" i="8"/>
  <c r="AD107" i="8"/>
  <c r="T109" i="8"/>
  <c r="DZ109" i="8"/>
  <c r="DP109" i="8"/>
  <c r="DF109" i="8"/>
  <c r="CV109" i="8"/>
  <c r="CL109" i="8"/>
  <c r="CB109" i="8"/>
  <c r="BR109" i="8"/>
  <c r="BH109" i="8"/>
  <c r="AX109" i="8"/>
  <c r="AN109" i="8"/>
  <c r="AD109" i="8"/>
  <c r="T111" i="8"/>
  <c r="DZ111" i="8"/>
  <c r="DP111" i="8"/>
  <c r="DF111" i="8"/>
  <c r="CV111" i="8"/>
  <c r="CL111" i="8"/>
  <c r="CB111" i="8"/>
  <c r="BR111" i="8"/>
  <c r="BH111" i="8"/>
  <c r="AX111" i="8"/>
  <c r="AN111" i="8"/>
  <c r="AD111" i="8"/>
  <c r="T113" i="8"/>
  <c r="DZ113" i="8"/>
  <c r="DP113" i="8"/>
  <c r="DF113" i="8"/>
  <c r="CV113" i="8"/>
  <c r="CL113" i="8"/>
  <c r="CB113" i="8"/>
  <c r="BR113" i="8"/>
  <c r="BH113" i="8"/>
  <c r="AX113" i="8"/>
  <c r="AN113" i="8"/>
  <c r="AD113" i="8"/>
  <c r="T115" i="8"/>
  <c r="DZ115" i="8"/>
  <c r="DP115" i="8"/>
  <c r="DF115" i="8"/>
  <c r="CV115" i="8"/>
  <c r="CL115" i="8"/>
  <c r="CB115" i="8"/>
  <c r="BR115" i="8"/>
  <c r="BH115" i="8"/>
  <c r="AX115" i="8"/>
  <c r="AN115" i="8"/>
  <c r="AD115" i="8"/>
  <c r="T117" i="8"/>
  <c r="DZ117" i="8"/>
  <c r="DP117" i="8"/>
  <c r="DF117" i="8"/>
  <c r="CV117" i="8"/>
  <c r="CL117" i="8"/>
  <c r="CB117" i="8"/>
  <c r="BR117" i="8"/>
  <c r="BH117" i="8"/>
  <c r="AX117" i="8"/>
  <c r="AN117" i="8"/>
  <c r="AD117" i="8"/>
  <c r="O16" i="8"/>
  <c r="DU16" i="8"/>
  <c r="DK16" i="8"/>
  <c r="DA16" i="8"/>
  <c r="CQ16" i="8"/>
  <c r="CG16" i="8"/>
  <c r="BW16" i="8"/>
  <c r="BM16" i="8"/>
  <c r="BC16" i="8"/>
  <c r="AS16" i="8"/>
  <c r="AI16" i="8"/>
  <c r="Y16" i="8"/>
  <c r="O18" i="8"/>
  <c r="DU18" i="8"/>
  <c r="DK18" i="8"/>
  <c r="DA18" i="8"/>
  <c r="CQ18" i="8"/>
  <c r="BM18" i="8"/>
  <c r="BC18" i="8"/>
  <c r="Y18" i="8"/>
  <c r="AS18" i="8"/>
  <c r="BW18" i="8"/>
  <c r="AI18" i="8"/>
  <c r="CG18" i="8"/>
  <c r="O20" i="8"/>
  <c r="DK20" i="8"/>
  <c r="DA20" i="8"/>
  <c r="CQ20" i="8"/>
  <c r="AS20" i="8"/>
  <c r="BC20" i="8"/>
  <c r="BW20" i="8"/>
  <c r="Y20" i="8"/>
  <c r="AI20" i="8"/>
  <c r="BM20" i="8"/>
  <c r="CG20" i="8"/>
  <c r="DU20" i="8"/>
  <c r="O22" i="8"/>
  <c r="Y22" i="8"/>
  <c r="AS22" i="8"/>
  <c r="BC22" i="8"/>
  <c r="BW22" i="8"/>
  <c r="CQ22" i="8"/>
  <c r="DK22" i="8"/>
  <c r="AI22" i="8"/>
  <c r="BM22" i="8"/>
  <c r="CG22" i="8"/>
  <c r="DA22" i="8"/>
  <c r="DU22" i="8"/>
  <c r="O24" i="8"/>
  <c r="AS24" i="8"/>
  <c r="BC24" i="8"/>
  <c r="BW24" i="8"/>
  <c r="CQ24" i="8"/>
  <c r="DK24" i="8"/>
  <c r="AI24" i="8"/>
  <c r="Y24" i="8"/>
  <c r="BM24" i="8"/>
  <c r="CG24" i="8"/>
  <c r="DA24" i="8"/>
  <c r="DU24" i="8"/>
  <c r="O26" i="8"/>
  <c r="DU26" i="8"/>
  <c r="DK26" i="8"/>
  <c r="DA26" i="8"/>
  <c r="CQ26" i="8"/>
  <c r="CG26" i="8"/>
  <c r="BW26" i="8"/>
  <c r="BM26" i="8"/>
  <c r="BC26" i="8"/>
  <c r="AS26" i="8"/>
  <c r="AI26" i="8"/>
  <c r="Y26" i="8"/>
  <c r="O28" i="8"/>
  <c r="AS28" i="8"/>
  <c r="BC28" i="8"/>
  <c r="BW28" i="8"/>
  <c r="CQ28" i="8"/>
  <c r="DK28" i="8"/>
  <c r="AI28" i="8"/>
  <c r="Y28" i="8"/>
  <c r="BM28" i="8"/>
  <c r="CG28" i="8"/>
  <c r="DA28" i="8"/>
  <c r="DU28" i="8"/>
  <c r="O30" i="8"/>
  <c r="DU30" i="8"/>
  <c r="DK30" i="8"/>
  <c r="DA30" i="8"/>
  <c r="CQ30" i="8"/>
  <c r="CG30" i="8"/>
  <c r="BW30" i="8"/>
  <c r="BM30" i="8"/>
  <c r="BC30" i="8"/>
  <c r="AS30" i="8"/>
  <c r="AI30" i="8"/>
  <c r="Y30" i="8"/>
  <c r="O32" i="8"/>
  <c r="DU32" i="8"/>
  <c r="DK32" i="8"/>
  <c r="DA32" i="8"/>
  <c r="CQ32" i="8"/>
  <c r="CG32" i="8"/>
  <c r="BW32" i="8"/>
  <c r="BM32" i="8"/>
  <c r="BC32" i="8"/>
  <c r="AS32" i="8"/>
  <c r="AI32" i="8"/>
  <c r="Y32" i="8"/>
  <c r="O34" i="8"/>
  <c r="DU34" i="8"/>
  <c r="DK34" i="8"/>
  <c r="DA34" i="8"/>
  <c r="CQ34" i="8"/>
  <c r="CG34" i="8"/>
  <c r="BW34" i="8"/>
  <c r="BM34" i="8"/>
  <c r="BC34" i="8"/>
  <c r="AS34" i="8"/>
  <c r="AI34" i="8"/>
  <c r="Y34" i="8"/>
  <c r="O36" i="8"/>
  <c r="DU36" i="8"/>
  <c r="DK36" i="8"/>
  <c r="DA36" i="8"/>
  <c r="CQ36" i="8"/>
  <c r="CG36" i="8"/>
  <c r="BW36" i="8"/>
  <c r="BM36" i="8"/>
  <c r="BC36" i="8"/>
  <c r="AS36" i="8"/>
  <c r="AI36" i="8"/>
  <c r="Y36" i="8"/>
  <c r="O38" i="8"/>
  <c r="DU38" i="8"/>
  <c r="DK38" i="8"/>
  <c r="DA38" i="8"/>
  <c r="CQ38" i="8"/>
  <c r="CG38" i="8"/>
  <c r="BW38" i="8"/>
  <c r="BM38" i="8"/>
  <c r="BC38" i="8"/>
  <c r="AS38" i="8"/>
  <c r="AI38" i="8"/>
  <c r="Y38" i="8"/>
  <c r="O40" i="8"/>
  <c r="DU40" i="8"/>
  <c r="DK40" i="8"/>
  <c r="DA40" i="8"/>
  <c r="CQ40" i="8"/>
  <c r="CG40" i="8"/>
  <c r="BW40" i="8"/>
  <c r="BM40" i="8"/>
  <c r="BC40" i="8"/>
  <c r="AS40" i="8"/>
  <c r="AI40" i="8"/>
  <c r="Y40" i="8"/>
  <c r="O42" i="8"/>
  <c r="DU42" i="8"/>
  <c r="DK42" i="8"/>
  <c r="DA42" i="8"/>
  <c r="CQ42" i="8"/>
  <c r="CG42" i="8"/>
  <c r="BW42" i="8"/>
  <c r="BM42" i="8"/>
  <c r="BC42" i="8"/>
  <c r="AS42" i="8"/>
  <c r="AI42" i="8"/>
  <c r="Y42" i="8"/>
  <c r="O44" i="8"/>
  <c r="DU44" i="8"/>
  <c r="DK44" i="8"/>
  <c r="DA44" i="8"/>
  <c r="CQ44" i="8"/>
  <c r="CG44" i="8"/>
  <c r="BW44" i="8"/>
  <c r="BM44" i="8"/>
  <c r="BC44" i="8"/>
  <c r="AS44" i="8"/>
  <c r="AI44" i="8"/>
  <c r="Y44" i="8"/>
  <c r="O46" i="8"/>
  <c r="DU46" i="8"/>
  <c r="DK46" i="8"/>
  <c r="DA46" i="8"/>
  <c r="CQ46" i="8"/>
  <c r="CG46" i="8"/>
  <c r="BW46" i="8"/>
  <c r="BM46" i="8"/>
  <c r="BC46" i="8"/>
  <c r="AS46" i="8"/>
  <c r="AI46" i="8"/>
  <c r="Y46" i="8"/>
  <c r="O48" i="8"/>
  <c r="DU48" i="8"/>
  <c r="DK48" i="8"/>
  <c r="DA48" i="8"/>
  <c r="CQ48" i="8"/>
  <c r="CG48" i="8"/>
  <c r="BW48" i="8"/>
  <c r="BM48" i="8"/>
  <c r="BC48" i="8"/>
  <c r="AS48" i="8"/>
  <c r="AI48" i="8"/>
  <c r="Y48" i="8"/>
  <c r="O50" i="8"/>
  <c r="DU50" i="8"/>
  <c r="DK50" i="8"/>
  <c r="DA50" i="8"/>
  <c r="CQ50" i="8"/>
  <c r="CG50" i="8"/>
  <c r="BW50" i="8"/>
  <c r="BM50" i="8"/>
  <c r="BC50" i="8"/>
  <c r="AS50" i="8"/>
  <c r="AI50" i="8"/>
  <c r="Y50" i="8"/>
  <c r="O52" i="8"/>
  <c r="DU52" i="8"/>
  <c r="DK52" i="8"/>
  <c r="DA52" i="8"/>
  <c r="CQ52" i="8"/>
  <c r="CG52" i="8"/>
  <c r="BW52" i="8"/>
  <c r="BM52" i="8"/>
  <c r="BC52" i="8"/>
  <c r="AS52" i="8"/>
  <c r="AI52" i="8"/>
  <c r="Y52" i="8"/>
  <c r="O54" i="8"/>
  <c r="DU54" i="8"/>
  <c r="DK54" i="8"/>
  <c r="DA54" i="8"/>
  <c r="CQ54" i="8"/>
  <c r="CG54" i="8"/>
  <c r="BW54" i="8"/>
  <c r="BM54" i="8"/>
  <c r="BC54" i="8"/>
  <c r="AS54" i="8"/>
  <c r="AI54" i="8"/>
  <c r="Y54" i="8"/>
  <c r="O56" i="8"/>
  <c r="DU56" i="8"/>
  <c r="DK56" i="8"/>
  <c r="DA56" i="8"/>
  <c r="CQ56" i="8"/>
  <c r="CG56" i="8"/>
  <c r="BW56" i="8"/>
  <c r="BM56" i="8"/>
  <c r="BC56" i="8"/>
  <c r="AS56" i="8"/>
  <c r="AI56" i="8"/>
  <c r="Y56" i="8"/>
  <c r="O58" i="8"/>
  <c r="DU58" i="8"/>
  <c r="DK58" i="8"/>
  <c r="DA58" i="8"/>
  <c r="CQ58" i="8"/>
  <c r="CG58" i="8"/>
  <c r="BW58" i="8"/>
  <c r="BM58" i="8"/>
  <c r="BC58" i="8"/>
  <c r="AS58" i="8"/>
  <c r="AI58" i="8"/>
  <c r="Y58" i="8"/>
  <c r="O60" i="8"/>
  <c r="DU60" i="8"/>
  <c r="DK60" i="8"/>
  <c r="DA60" i="8"/>
  <c r="CQ60" i="8"/>
  <c r="CG60" i="8"/>
  <c r="BW60" i="8"/>
  <c r="BM60" i="8"/>
  <c r="BC60" i="8"/>
  <c r="AS60" i="8"/>
  <c r="AI60" i="8"/>
  <c r="Y60" i="8"/>
  <c r="O62" i="8"/>
  <c r="DU62" i="8"/>
  <c r="DK62" i="8"/>
  <c r="DA62" i="8"/>
  <c r="CQ62" i="8"/>
  <c r="CG62" i="8"/>
  <c r="BW62" i="8"/>
  <c r="BM62" i="8"/>
  <c r="BC62" i="8"/>
  <c r="AS62" i="8"/>
  <c r="AI62" i="8"/>
  <c r="Y62" i="8"/>
  <c r="O64" i="8"/>
  <c r="DU64" i="8"/>
  <c r="DK64" i="8"/>
  <c r="DA64" i="8"/>
  <c r="CQ64" i="8"/>
  <c r="CG64" i="8"/>
  <c r="BW64" i="8"/>
  <c r="BM64" i="8"/>
  <c r="BC64" i="8"/>
  <c r="AS64" i="8"/>
  <c r="AI64" i="8"/>
  <c r="Y64" i="8"/>
  <c r="O66" i="8"/>
  <c r="DU66" i="8"/>
  <c r="DK66" i="8"/>
  <c r="DA66" i="8"/>
  <c r="CQ66" i="8"/>
  <c r="CG66" i="8"/>
  <c r="BW66" i="8"/>
  <c r="BM66" i="8"/>
  <c r="BC66" i="8"/>
  <c r="AS66" i="8"/>
  <c r="AI66" i="8"/>
  <c r="Y66" i="8"/>
  <c r="O68" i="8"/>
  <c r="DU68" i="8"/>
  <c r="DK68" i="8"/>
  <c r="DA68" i="8"/>
  <c r="CQ68" i="8"/>
  <c r="CG68" i="8"/>
  <c r="BW68" i="8"/>
  <c r="BM68" i="8"/>
  <c r="BC68" i="8"/>
  <c r="AS68" i="8"/>
  <c r="AI68" i="8"/>
  <c r="Y68" i="8"/>
  <c r="O70" i="8"/>
  <c r="DU70" i="8"/>
  <c r="DK70" i="8"/>
  <c r="DA70" i="8"/>
  <c r="CQ70" i="8"/>
  <c r="CG70" i="8"/>
  <c r="BW70" i="8"/>
  <c r="BM70" i="8"/>
  <c r="BC70" i="8"/>
  <c r="AS70" i="8"/>
  <c r="AI70" i="8"/>
  <c r="Y70" i="8"/>
  <c r="O72" i="8"/>
  <c r="DU72" i="8"/>
  <c r="DK72" i="8"/>
  <c r="DA72" i="8"/>
  <c r="CQ72" i="8"/>
  <c r="CG72" i="8"/>
  <c r="BW72" i="8"/>
  <c r="BM72" i="8"/>
  <c r="BC72" i="8"/>
  <c r="AS72" i="8"/>
  <c r="AI72" i="8"/>
  <c r="Y72" i="8"/>
  <c r="O74" i="8"/>
  <c r="DU74" i="8"/>
  <c r="DK74" i="8"/>
  <c r="DA74" i="8"/>
  <c r="CQ74" i="8"/>
  <c r="CG74" i="8"/>
  <c r="BW74" i="8"/>
  <c r="BM74" i="8"/>
  <c r="BC74" i="8"/>
  <c r="AS74" i="8"/>
  <c r="AI74" i="8"/>
  <c r="Y74" i="8"/>
  <c r="O76" i="8"/>
  <c r="DU76" i="8"/>
  <c r="DK76" i="8"/>
  <c r="DA76" i="8"/>
  <c r="CQ76" i="8"/>
  <c r="CG76" i="8"/>
  <c r="BW76" i="8"/>
  <c r="BM76" i="8"/>
  <c r="BC76" i="8"/>
  <c r="AS76" i="8"/>
  <c r="AI76" i="8"/>
  <c r="Y76" i="8"/>
  <c r="O78" i="8"/>
  <c r="DU78" i="8"/>
  <c r="DK78" i="8"/>
  <c r="DA78" i="8"/>
  <c r="CQ78" i="8"/>
  <c r="CG78" i="8"/>
  <c r="BW78" i="8"/>
  <c r="BM78" i="8"/>
  <c r="BC78" i="8"/>
  <c r="AS78" i="8"/>
  <c r="AI78" i="8"/>
  <c r="Y78" i="8"/>
  <c r="O80" i="8"/>
  <c r="DU80" i="8"/>
  <c r="DK80" i="8"/>
  <c r="DA80" i="8"/>
  <c r="CQ80" i="8"/>
  <c r="CG80" i="8"/>
  <c r="BW80" i="8"/>
  <c r="BM80" i="8"/>
  <c r="BC80" i="8"/>
  <c r="AS80" i="8"/>
  <c r="AI80" i="8"/>
  <c r="Y80" i="8"/>
  <c r="O82" i="8"/>
  <c r="DU82" i="8"/>
  <c r="DK82" i="8"/>
  <c r="DA82" i="8"/>
  <c r="CQ82" i="8"/>
  <c r="CG82" i="8"/>
  <c r="BW82" i="8"/>
  <c r="BM82" i="8"/>
  <c r="BC82" i="8"/>
  <c r="AS82" i="8"/>
  <c r="AI82" i="8"/>
  <c r="Y82" i="8"/>
  <c r="O84" i="8"/>
  <c r="DU84" i="8"/>
  <c r="DK84" i="8"/>
  <c r="DA84" i="8"/>
  <c r="CQ84" i="8"/>
  <c r="CG84" i="8"/>
  <c r="BW84" i="8"/>
  <c r="BM84" i="8"/>
  <c r="BC84" i="8"/>
  <c r="AS84" i="8"/>
  <c r="AI84" i="8"/>
  <c r="Y84" i="8"/>
  <c r="O86" i="8"/>
  <c r="DU86" i="8"/>
  <c r="DK86" i="8"/>
  <c r="DA86" i="8"/>
  <c r="CQ86" i="8"/>
  <c r="CG86" i="8"/>
  <c r="BW86" i="8"/>
  <c r="BM86" i="8"/>
  <c r="BC86" i="8"/>
  <c r="AS86" i="8"/>
  <c r="AI86" i="8"/>
  <c r="Y86" i="8"/>
  <c r="O88" i="8"/>
  <c r="DU88" i="8"/>
  <c r="DK88" i="8"/>
  <c r="DA88" i="8"/>
  <c r="CQ88" i="8"/>
  <c r="CG88" i="8"/>
  <c r="BW88" i="8"/>
  <c r="BM88" i="8"/>
  <c r="BC88" i="8"/>
  <c r="AS88" i="8"/>
  <c r="AI88" i="8"/>
  <c r="Y88" i="8"/>
  <c r="O90" i="8"/>
  <c r="DU90" i="8"/>
  <c r="DK90" i="8"/>
  <c r="DA90" i="8"/>
  <c r="CQ90" i="8"/>
  <c r="CG90" i="8"/>
  <c r="BW90" i="8"/>
  <c r="BM90" i="8"/>
  <c r="BC90" i="8"/>
  <c r="AS90" i="8"/>
  <c r="AI90" i="8"/>
  <c r="Y90" i="8"/>
  <c r="O92" i="8"/>
  <c r="DU92" i="8"/>
  <c r="DK92" i="8"/>
  <c r="DA92" i="8"/>
  <c r="CQ92" i="8"/>
  <c r="CG92" i="8"/>
  <c r="BW92" i="8"/>
  <c r="BM92" i="8"/>
  <c r="BC92" i="8"/>
  <c r="AS92" i="8"/>
  <c r="AI92" i="8"/>
  <c r="Y92" i="8"/>
  <c r="O94" i="8"/>
  <c r="DU94" i="8"/>
  <c r="DK94" i="8"/>
  <c r="DA94" i="8"/>
  <c r="CQ94" i="8"/>
  <c r="CG94" i="8"/>
  <c r="BW94" i="8"/>
  <c r="BM94" i="8"/>
  <c r="BC94" i="8"/>
  <c r="AS94" i="8"/>
  <c r="AI94" i="8"/>
  <c r="Y94" i="8"/>
  <c r="O96" i="8"/>
  <c r="DU96" i="8"/>
  <c r="DK96" i="8"/>
  <c r="DA96" i="8"/>
  <c r="CQ96" i="8"/>
  <c r="CG96" i="8"/>
  <c r="BW96" i="8"/>
  <c r="BM96" i="8"/>
  <c r="BC96" i="8"/>
  <c r="AS96" i="8"/>
  <c r="AI96" i="8"/>
  <c r="Y96" i="8"/>
  <c r="O98" i="8"/>
  <c r="DU98" i="8"/>
  <c r="DK98" i="8"/>
  <c r="DA98" i="8"/>
  <c r="CQ98" i="8"/>
  <c r="CG98" i="8"/>
  <c r="BW98" i="8"/>
  <c r="BM98" i="8"/>
  <c r="BC98" i="8"/>
  <c r="AS98" i="8"/>
  <c r="AI98" i="8"/>
  <c r="Y98" i="8"/>
  <c r="O100" i="8"/>
  <c r="DU100" i="8"/>
  <c r="DK100" i="8"/>
  <c r="DA100" i="8"/>
  <c r="CQ100" i="8"/>
  <c r="CG100" i="8"/>
  <c r="BW100" i="8"/>
  <c r="BM100" i="8"/>
  <c r="BC100" i="8"/>
  <c r="AS100" i="8"/>
  <c r="AI100" i="8"/>
  <c r="Y100" i="8"/>
  <c r="O102" i="8"/>
  <c r="DU102" i="8"/>
  <c r="DK102" i="8"/>
  <c r="DA102" i="8"/>
  <c r="CQ102" i="8"/>
  <c r="CG102" i="8"/>
  <c r="BW102" i="8"/>
  <c r="BM102" i="8"/>
  <c r="BC102" i="8"/>
  <c r="AS102" i="8"/>
  <c r="AI102" i="8"/>
  <c r="Y102" i="8"/>
  <c r="O104" i="8"/>
  <c r="DU104" i="8"/>
  <c r="DK104" i="8"/>
  <c r="DA104" i="8"/>
  <c r="CQ104" i="8"/>
  <c r="CG104" i="8"/>
  <c r="BW104" i="8"/>
  <c r="BM104" i="8"/>
  <c r="BC104" i="8"/>
  <c r="AS104" i="8"/>
  <c r="AI104" i="8"/>
  <c r="Y104" i="8"/>
  <c r="O106" i="8"/>
  <c r="DU106" i="8"/>
  <c r="DK106" i="8"/>
  <c r="DA106" i="8"/>
  <c r="CQ106" i="8"/>
  <c r="CG106" i="8"/>
  <c r="BW106" i="8"/>
  <c r="BM106" i="8"/>
  <c r="BC106" i="8"/>
  <c r="AS106" i="8"/>
  <c r="AI106" i="8"/>
  <c r="Y106" i="8"/>
  <c r="O108" i="8"/>
  <c r="DU108" i="8"/>
  <c r="DK108" i="8"/>
  <c r="DA108" i="8"/>
  <c r="CQ108" i="8"/>
  <c r="CG108" i="8"/>
  <c r="BW108" i="8"/>
  <c r="BM108" i="8"/>
  <c r="BC108" i="8"/>
  <c r="AS108" i="8"/>
  <c r="AI108" i="8"/>
  <c r="Y108" i="8"/>
  <c r="O110" i="8"/>
  <c r="DU110" i="8"/>
  <c r="DK110" i="8"/>
  <c r="DA110" i="8"/>
  <c r="CQ110" i="8"/>
  <c r="CG110" i="8"/>
  <c r="BW110" i="8"/>
  <c r="BM110" i="8"/>
  <c r="BC110" i="8"/>
  <c r="AS110" i="8"/>
  <c r="AI110" i="8"/>
  <c r="Y110" i="8"/>
  <c r="O112" i="8"/>
  <c r="DU112" i="8"/>
  <c r="DK112" i="8"/>
  <c r="DA112" i="8"/>
  <c r="CQ112" i="8"/>
  <c r="CG112" i="8"/>
  <c r="BW112" i="8"/>
  <c r="BM112" i="8"/>
  <c r="BC112" i="8"/>
  <c r="AS112" i="8"/>
  <c r="AI112" i="8"/>
  <c r="Y112" i="8"/>
  <c r="O114" i="8"/>
  <c r="DU114" i="8"/>
  <c r="DK114" i="8"/>
  <c r="DA114" i="8"/>
  <c r="CQ114" i="8"/>
  <c r="CG114" i="8"/>
  <c r="BW114" i="8"/>
  <c r="BM114" i="8"/>
  <c r="BC114" i="8"/>
  <c r="AS114" i="8"/>
  <c r="AI114" i="8"/>
  <c r="Y114" i="8"/>
  <c r="O116" i="8"/>
  <c r="DU116" i="8"/>
  <c r="DK116" i="8"/>
  <c r="DA116" i="8"/>
  <c r="CQ116" i="8"/>
  <c r="CG116" i="8"/>
  <c r="BW116" i="8"/>
  <c r="BM116" i="8"/>
  <c r="BC116" i="8"/>
  <c r="AS116" i="8"/>
  <c r="AI116" i="8"/>
  <c r="Y116" i="8"/>
  <c r="T16" i="8"/>
  <c r="DZ16" i="8"/>
  <c r="DP16" i="8"/>
  <c r="DF16" i="8"/>
  <c r="CV16" i="8"/>
  <c r="CL16" i="8"/>
  <c r="CB16" i="8"/>
  <c r="BR16" i="8"/>
  <c r="BH16" i="8"/>
  <c r="AX16" i="8"/>
  <c r="AN16" i="8"/>
  <c r="AD16" i="8"/>
  <c r="T18" i="8"/>
  <c r="DZ18" i="8"/>
  <c r="DP18" i="8"/>
  <c r="DF18" i="8"/>
  <c r="CV18" i="8"/>
  <c r="BH18" i="8"/>
  <c r="AN18" i="8"/>
  <c r="BR18" i="8"/>
  <c r="CL18" i="8"/>
  <c r="AD18" i="8"/>
  <c r="AX18" i="8"/>
  <c r="CB18" i="8"/>
  <c r="T20" i="8"/>
  <c r="DF20" i="8"/>
  <c r="CV20" i="8"/>
  <c r="AN20" i="8"/>
  <c r="BR20" i="8"/>
  <c r="CL20" i="8"/>
  <c r="DZ20" i="8"/>
  <c r="AD20" i="8"/>
  <c r="AX20" i="8"/>
  <c r="BH20" i="8"/>
  <c r="CB20" i="8"/>
  <c r="DP20" i="8"/>
  <c r="T22" i="8"/>
  <c r="AN22" i="8"/>
  <c r="BR22" i="8"/>
  <c r="CL22" i="8"/>
  <c r="DF22" i="8"/>
  <c r="DZ22" i="8"/>
  <c r="AD22" i="8"/>
  <c r="AX22" i="8"/>
  <c r="BH22" i="8"/>
  <c r="CB22" i="8"/>
  <c r="CV22" i="8"/>
  <c r="DP22" i="8"/>
  <c r="T24" i="8"/>
  <c r="AN24" i="8"/>
  <c r="BR24" i="8"/>
  <c r="CL24" i="8"/>
  <c r="DF24" i="8"/>
  <c r="DZ24" i="8"/>
  <c r="AD24" i="8"/>
  <c r="AX24" i="8"/>
  <c r="BH24" i="8"/>
  <c r="CB24" i="8"/>
  <c r="CV24" i="8"/>
  <c r="DP24" i="8"/>
  <c r="T26" i="8"/>
  <c r="DZ26" i="8"/>
  <c r="DP26" i="8"/>
  <c r="DF26" i="8"/>
  <c r="CV26" i="8"/>
  <c r="CL26" i="8"/>
  <c r="CB26" i="8"/>
  <c r="BR26" i="8"/>
  <c r="BH26" i="8"/>
  <c r="AX26" i="8"/>
  <c r="AN26" i="8"/>
  <c r="AD26" i="8"/>
  <c r="T28" i="8"/>
  <c r="AN28" i="8"/>
  <c r="BR28" i="8"/>
  <c r="CL28" i="8"/>
  <c r="DF28" i="8"/>
  <c r="DZ28" i="8"/>
  <c r="AD28" i="8"/>
  <c r="AX28" i="8"/>
  <c r="BH28" i="8"/>
  <c r="CB28" i="8"/>
  <c r="CV28" i="8"/>
  <c r="DP28" i="8"/>
  <c r="T30" i="8"/>
  <c r="DZ30" i="8"/>
  <c r="DP30" i="8"/>
  <c r="DF30" i="8"/>
  <c r="CV30" i="8"/>
  <c r="CL30" i="8"/>
  <c r="CB30" i="8"/>
  <c r="BR30" i="8"/>
  <c r="BH30" i="8"/>
  <c r="AX30" i="8"/>
  <c r="AN30" i="8"/>
  <c r="AD30" i="8"/>
  <c r="T32" i="8"/>
  <c r="DZ32" i="8"/>
  <c r="DP32" i="8"/>
  <c r="DF32" i="8"/>
  <c r="CV32" i="8"/>
  <c r="CL32" i="8"/>
  <c r="CB32" i="8"/>
  <c r="BR32" i="8"/>
  <c r="BH32" i="8"/>
  <c r="AX32" i="8"/>
  <c r="AN32" i="8"/>
  <c r="AD32" i="8"/>
  <c r="T34" i="8"/>
  <c r="DZ34" i="8"/>
  <c r="DP34" i="8"/>
  <c r="DF34" i="8"/>
  <c r="CV34" i="8"/>
  <c r="CL34" i="8"/>
  <c r="CB34" i="8"/>
  <c r="BR34" i="8"/>
  <c r="BH34" i="8"/>
  <c r="AX34" i="8"/>
  <c r="AN34" i="8"/>
  <c r="AD34" i="8"/>
  <c r="T36" i="8"/>
  <c r="DZ36" i="8"/>
  <c r="DP36" i="8"/>
  <c r="DF36" i="8"/>
  <c r="CV36" i="8"/>
  <c r="CL36" i="8"/>
  <c r="CB36" i="8"/>
  <c r="BR36" i="8"/>
  <c r="BH36" i="8"/>
  <c r="AX36" i="8"/>
  <c r="AN36" i="8"/>
  <c r="AD36" i="8"/>
  <c r="T38" i="8"/>
  <c r="DZ38" i="8"/>
  <c r="DP38" i="8"/>
  <c r="DF38" i="8"/>
  <c r="CV38" i="8"/>
  <c r="CL38" i="8"/>
  <c r="CB38" i="8"/>
  <c r="BR38" i="8"/>
  <c r="BH38" i="8"/>
  <c r="AX38" i="8"/>
  <c r="AN38" i="8"/>
  <c r="AD38" i="8"/>
  <c r="T40" i="8"/>
  <c r="DZ40" i="8"/>
  <c r="DP40" i="8"/>
  <c r="DF40" i="8"/>
  <c r="CV40" i="8"/>
  <c r="CL40" i="8"/>
  <c r="CB40" i="8"/>
  <c r="BR40" i="8"/>
  <c r="BH40" i="8"/>
  <c r="AX40" i="8"/>
  <c r="AN40" i="8"/>
  <c r="AD40" i="8"/>
  <c r="T42" i="8"/>
  <c r="DZ42" i="8"/>
  <c r="DP42" i="8"/>
  <c r="DF42" i="8"/>
  <c r="CV42" i="8"/>
  <c r="CL42" i="8"/>
  <c r="CB42" i="8"/>
  <c r="BR42" i="8"/>
  <c r="BH42" i="8"/>
  <c r="AX42" i="8"/>
  <c r="AN42" i="8"/>
  <c r="AD42" i="8"/>
  <c r="T44" i="8"/>
  <c r="DZ44" i="8"/>
  <c r="DP44" i="8"/>
  <c r="DF44" i="8"/>
  <c r="CV44" i="8"/>
  <c r="CL44" i="8"/>
  <c r="CB44" i="8"/>
  <c r="BR44" i="8"/>
  <c r="BH44" i="8"/>
  <c r="AX44" i="8"/>
  <c r="AN44" i="8"/>
  <c r="AD44" i="8"/>
  <c r="T46" i="8"/>
  <c r="DZ46" i="8"/>
  <c r="DP46" i="8"/>
  <c r="DF46" i="8"/>
  <c r="CV46" i="8"/>
  <c r="CL46" i="8"/>
  <c r="CB46" i="8"/>
  <c r="BR46" i="8"/>
  <c r="BH46" i="8"/>
  <c r="AX46" i="8"/>
  <c r="AN46" i="8"/>
  <c r="AD46" i="8"/>
  <c r="T48" i="8"/>
  <c r="DZ48" i="8"/>
  <c r="DP48" i="8"/>
  <c r="DF48" i="8"/>
  <c r="CV48" i="8"/>
  <c r="CL48" i="8"/>
  <c r="CB48" i="8"/>
  <c r="BR48" i="8"/>
  <c r="BH48" i="8"/>
  <c r="AX48" i="8"/>
  <c r="AN48" i="8"/>
  <c r="AD48" i="8"/>
  <c r="T50" i="8"/>
  <c r="DZ50" i="8"/>
  <c r="DP50" i="8"/>
  <c r="DF50" i="8"/>
  <c r="CV50" i="8"/>
  <c r="CL50" i="8"/>
  <c r="CB50" i="8"/>
  <c r="BR50" i="8"/>
  <c r="BH50" i="8"/>
  <c r="AX50" i="8"/>
  <c r="AN50" i="8"/>
  <c r="AD50" i="8"/>
  <c r="T52" i="8"/>
  <c r="DZ52" i="8"/>
  <c r="DP52" i="8"/>
  <c r="DF52" i="8"/>
  <c r="CV52" i="8"/>
  <c r="CL52" i="8"/>
  <c r="CB52" i="8"/>
  <c r="BR52" i="8"/>
  <c r="BH52" i="8"/>
  <c r="AX52" i="8"/>
  <c r="AN52" i="8"/>
  <c r="AD52" i="8"/>
  <c r="T54" i="8"/>
  <c r="DZ54" i="8"/>
  <c r="DP54" i="8"/>
  <c r="DF54" i="8"/>
  <c r="CV54" i="8"/>
  <c r="CL54" i="8"/>
  <c r="CB54" i="8"/>
  <c r="BR54" i="8"/>
  <c r="BH54" i="8"/>
  <c r="AX54" i="8"/>
  <c r="AN54" i="8"/>
  <c r="AD54" i="8"/>
  <c r="T56" i="8"/>
  <c r="DZ56" i="8"/>
  <c r="DP56" i="8"/>
  <c r="DF56" i="8"/>
  <c r="CV56" i="8"/>
  <c r="CL56" i="8"/>
  <c r="CB56" i="8"/>
  <c r="BR56" i="8"/>
  <c r="BH56" i="8"/>
  <c r="AX56" i="8"/>
  <c r="AN56" i="8"/>
  <c r="AD56" i="8"/>
  <c r="T58" i="8"/>
  <c r="DZ58" i="8"/>
  <c r="DP58" i="8"/>
  <c r="DF58" i="8"/>
  <c r="CV58" i="8"/>
  <c r="CL58" i="8"/>
  <c r="CB58" i="8"/>
  <c r="BR58" i="8"/>
  <c r="BH58" i="8"/>
  <c r="AX58" i="8"/>
  <c r="AN58" i="8"/>
  <c r="AD58" i="8"/>
  <c r="T60" i="8"/>
  <c r="DZ60" i="8"/>
  <c r="DP60" i="8"/>
  <c r="DF60" i="8"/>
  <c r="CV60" i="8"/>
  <c r="CL60" i="8"/>
  <c r="CB60" i="8"/>
  <c r="BR60" i="8"/>
  <c r="BH60" i="8"/>
  <c r="AX60" i="8"/>
  <c r="AN60" i="8"/>
  <c r="AD60" i="8"/>
  <c r="T62" i="8"/>
  <c r="DZ62" i="8"/>
  <c r="DP62" i="8"/>
  <c r="DF62" i="8"/>
  <c r="CV62" i="8"/>
  <c r="CL62" i="8"/>
  <c r="CB62" i="8"/>
  <c r="BR62" i="8"/>
  <c r="BH62" i="8"/>
  <c r="AX62" i="8"/>
  <c r="AN62" i="8"/>
  <c r="AD62" i="8"/>
  <c r="T64" i="8"/>
  <c r="DZ64" i="8"/>
  <c r="DP64" i="8"/>
  <c r="DF64" i="8"/>
  <c r="CV64" i="8"/>
  <c r="CL64" i="8"/>
  <c r="CB64" i="8"/>
  <c r="BR64" i="8"/>
  <c r="BH64" i="8"/>
  <c r="AX64" i="8"/>
  <c r="AN64" i="8"/>
  <c r="AD64" i="8"/>
  <c r="T66" i="8"/>
  <c r="DZ66" i="8"/>
  <c r="DP66" i="8"/>
  <c r="DF66" i="8"/>
  <c r="CV66" i="8"/>
  <c r="CL66" i="8"/>
  <c r="CB66" i="8"/>
  <c r="BR66" i="8"/>
  <c r="BH66" i="8"/>
  <c r="AX66" i="8"/>
  <c r="AN66" i="8"/>
  <c r="AD66" i="8"/>
  <c r="T68" i="8"/>
  <c r="DZ68" i="8"/>
  <c r="DP68" i="8"/>
  <c r="DF68" i="8"/>
  <c r="CV68" i="8"/>
  <c r="CL68" i="8"/>
  <c r="CB68" i="8"/>
  <c r="BR68" i="8"/>
  <c r="BH68" i="8"/>
  <c r="AX68" i="8"/>
  <c r="AN68" i="8"/>
  <c r="AD68" i="8"/>
  <c r="T70" i="8"/>
  <c r="DZ70" i="8"/>
  <c r="DP70" i="8"/>
  <c r="DF70" i="8"/>
  <c r="CV70" i="8"/>
  <c r="CL70" i="8"/>
  <c r="CB70" i="8"/>
  <c r="BR70" i="8"/>
  <c r="BH70" i="8"/>
  <c r="AX70" i="8"/>
  <c r="AN70" i="8"/>
  <c r="AD70" i="8"/>
  <c r="T72" i="8"/>
  <c r="DZ72" i="8"/>
  <c r="DP72" i="8"/>
  <c r="DF72" i="8"/>
  <c r="CV72" i="8"/>
  <c r="CL72" i="8"/>
  <c r="CB72" i="8"/>
  <c r="BR72" i="8"/>
  <c r="BH72" i="8"/>
  <c r="AX72" i="8"/>
  <c r="AN72" i="8"/>
  <c r="AD72" i="8"/>
  <c r="T74" i="8"/>
  <c r="DZ74" i="8"/>
  <c r="DP74" i="8"/>
  <c r="DF74" i="8"/>
  <c r="CV74" i="8"/>
  <c r="CL74" i="8"/>
  <c r="CB74" i="8"/>
  <c r="BR74" i="8"/>
  <c r="BH74" i="8"/>
  <c r="AX74" i="8"/>
  <c r="AN74" i="8"/>
  <c r="AD74" i="8"/>
  <c r="T76" i="8"/>
  <c r="DZ76" i="8"/>
  <c r="DP76" i="8"/>
  <c r="DF76" i="8"/>
  <c r="CV76" i="8"/>
  <c r="CL76" i="8"/>
  <c r="CB76" i="8"/>
  <c r="BR76" i="8"/>
  <c r="BH76" i="8"/>
  <c r="AX76" i="8"/>
  <c r="AN76" i="8"/>
  <c r="AD76" i="8"/>
  <c r="T78" i="8"/>
  <c r="DZ78" i="8"/>
  <c r="DP78" i="8"/>
  <c r="DF78" i="8"/>
  <c r="CV78" i="8"/>
  <c r="CL78" i="8"/>
  <c r="CB78" i="8"/>
  <c r="BR78" i="8"/>
  <c r="BH78" i="8"/>
  <c r="AX78" i="8"/>
  <c r="AN78" i="8"/>
  <c r="AD78" i="8"/>
  <c r="T80" i="8"/>
  <c r="DZ80" i="8"/>
  <c r="DP80" i="8"/>
  <c r="DF80" i="8"/>
  <c r="CV80" i="8"/>
  <c r="CL80" i="8"/>
  <c r="CB80" i="8"/>
  <c r="BR80" i="8"/>
  <c r="BH80" i="8"/>
  <c r="AX80" i="8"/>
  <c r="AN80" i="8"/>
  <c r="AD80" i="8"/>
  <c r="T82" i="8"/>
  <c r="DZ82" i="8"/>
  <c r="DP82" i="8"/>
  <c r="DF82" i="8"/>
  <c r="CV82" i="8"/>
  <c r="CL82" i="8"/>
  <c r="CB82" i="8"/>
  <c r="BR82" i="8"/>
  <c r="BH82" i="8"/>
  <c r="AX82" i="8"/>
  <c r="AN82" i="8"/>
  <c r="AD82" i="8"/>
  <c r="T84" i="8"/>
  <c r="DZ84" i="8"/>
  <c r="DP84" i="8"/>
  <c r="DF84" i="8"/>
  <c r="CV84" i="8"/>
  <c r="CL84" i="8"/>
  <c r="CB84" i="8"/>
  <c r="BR84" i="8"/>
  <c r="BH84" i="8"/>
  <c r="AX84" i="8"/>
  <c r="AN84" i="8"/>
  <c r="AD84" i="8"/>
  <c r="T86" i="8"/>
  <c r="DZ86" i="8"/>
  <c r="DP86" i="8"/>
  <c r="DF86" i="8"/>
  <c r="CV86" i="8"/>
  <c r="CL86" i="8"/>
  <c r="CB86" i="8"/>
  <c r="BR86" i="8"/>
  <c r="BH86" i="8"/>
  <c r="AX86" i="8"/>
  <c r="AN86" i="8"/>
  <c r="AD86" i="8"/>
  <c r="T88" i="8"/>
  <c r="DZ88" i="8"/>
  <c r="DP88" i="8"/>
  <c r="DF88" i="8"/>
  <c r="CV88" i="8"/>
  <c r="CL88" i="8"/>
  <c r="CB88" i="8"/>
  <c r="BR88" i="8"/>
  <c r="BH88" i="8"/>
  <c r="AX88" i="8"/>
  <c r="AN88" i="8"/>
  <c r="AD88" i="8"/>
  <c r="T90" i="8"/>
  <c r="DZ90" i="8"/>
  <c r="DP90" i="8"/>
  <c r="DF90" i="8"/>
  <c r="CV90" i="8"/>
  <c r="CL90" i="8"/>
  <c r="CB90" i="8"/>
  <c r="BR90" i="8"/>
  <c r="BH90" i="8"/>
  <c r="AX90" i="8"/>
  <c r="AN90" i="8"/>
  <c r="AD90" i="8"/>
  <c r="T92" i="8"/>
  <c r="DZ92" i="8"/>
  <c r="DP92" i="8"/>
  <c r="DF92" i="8"/>
  <c r="CV92" i="8"/>
  <c r="CL92" i="8"/>
  <c r="CB92" i="8"/>
  <c r="BR92" i="8"/>
  <c r="BH92" i="8"/>
  <c r="AX92" i="8"/>
  <c r="AN92" i="8"/>
  <c r="AD92" i="8"/>
  <c r="T94" i="8"/>
  <c r="DZ94" i="8"/>
  <c r="DP94" i="8"/>
  <c r="DF94" i="8"/>
  <c r="CV94" i="8"/>
  <c r="CL94" i="8"/>
  <c r="CB94" i="8"/>
  <c r="BR94" i="8"/>
  <c r="BH94" i="8"/>
  <c r="AX94" i="8"/>
  <c r="AN94" i="8"/>
  <c r="AD94" i="8"/>
  <c r="T96" i="8"/>
  <c r="DZ96" i="8"/>
  <c r="DP96" i="8"/>
  <c r="DF96" i="8"/>
  <c r="CV96" i="8"/>
  <c r="CL96" i="8"/>
  <c r="CB96" i="8"/>
  <c r="BR96" i="8"/>
  <c r="BH96" i="8"/>
  <c r="AX96" i="8"/>
  <c r="AN96" i="8"/>
  <c r="AD96" i="8"/>
  <c r="T98" i="8"/>
  <c r="DZ98" i="8"/>
  <c r="DP98" i="8"/>
  <c r="DF98" i="8"/>
  <c r="CV98" i="8"/>
  <c r="CL98" i="8"/>
  <c r="CB98" i="8"/>
  <c r="BR98" i="8"/>
  <c r="BH98" i="8"/>
  <c r="AX98" i="8"/>
  <c r="AN98" i="8"/>
  <c r="AD98" i="8"/>
  <c r="T100" i="8"/>
  <c r="DZ100" i="8"/>
  <c r="DP100" i="8"/>
  <c r="DF100" i="8"/>
  <c r="CV100" i="8"/>
  <c r="CL100" i="8"/>
  <c r="CB100" i="8"/>
  <c r="BR100" i="8"/>
  <c r="BH100" i="8"/>
  <c r="AX100" i="8"/>
  <c r="AN100" i="8"/>
  <c r="AD100" i="8"/>
  <c r="T102" i="8"/>
  <c r="DZ102" i="8"/>
  <c r="DP102" i="8"/>
  <c r="DF102" i="8"/>
  <c r="CV102" i="8"/>
  <c r="CL102" i="8"/>
  <c r="CB102" i="8"/>
  <c r="BR102" i="8"/>
  <c r="BH102" i="8"/>
  <c r="AX102" i="8"/>
  <c r="AN102" i="8"/>
  <c r="AD102" i="8"/>
  <c r="T104" i="8"/>
  <c r="DZ104" i="8"/>
  <c r="DP104" i="8"/>
  <c r="DF104" i="8"/>
  <c r="CV104" i="8"/>
  <c r="CL104" i="8"/>
  <c r="CB104" i="8"/>
  <c r="BR104" i="8"/>
  <c r="BH104" i="8"/>
  <c r="AX104" i="8"/>
  <c r="AN104" i="8"/>
  <c r="AD104" i="8"/>
  <c r="T106" i="8"/>
  <c r="DZ106" i="8"/>
  <c r="DP106" i="8"/>
  <c r="DF106" i="8"/>
  <c r="CV106" i="8"/>
  <c r="CL106" i="8"/>
  <c r="CB106" i="8"/>
  <c r="BR106" i="8"/>
  <c r="BH106" i="8"/>
  <c r="AX106" i="8"/>
  <c r="AN106" i="8"/>
  <c r="AD106" i="8"/>
  <c r="T108" i="8"/>
  <c r="DZ108" i="8"/>
  <c r="DP108" i="8"/>
  <c r="DF108" i="8"/>
  <c r="CV108" i="8"/>
  <c r="CL108" i="8"/>
  <c r="CB108" i="8"/>
  <c r="BR108" i="8"/>
  <c r="BH108" i="8"/>
  <c r="AX108" i="8"/>
  <c r="AN108" i="8"/>
  <c r="AD108" i="8"/>
  <c r="T110" i="8"/>
  <c r="DZ110" i="8"/>
  <c r="DP110" i="8"/>
  <c r="DF110" i="8"/>
  <c r="CV110" i="8"/>
  <c r="CL110" i="8"/>
  <c r="CB110" i="8"/>
  <c r="BR110" i="8"/>
  <c r="BH110" i="8"/>
  <c r="AX110" i="8"/>
  <c r="AN110" i="8"/>
  <c r="AD110" i="8"/>
  <c r="T112" i="8"/>
  <c r="DZ112" i="8"/>
  <c r="DP112" i="8"/>
  <c r="DF112" i="8"/>
  <c r="CV112" i="8"/>
  <c r="CL112" i="8"/>
  <c r="CB112" i="8"/>
  <c r="BR112" i="8"/>
  <c r="BH112" i="8"/>
  <c r="AX112" i="8"/>
  <c r="AN112" i="8"/>
  <c r="AD112" i="8"/>
  <c r="T114" i="8"/>
  <c r="DZ114" i="8"/>
  <c r="DP114" i="8"/>
  <c r="DF114" i="8"/>
  <c r="CV114" i="8"/>
  <c r="CL114" i="8"/>
  <c r="CB114" i="8"/>
  <c r="BR114" i="8"/>
  <c r="BH114" i="8"/>
  <c r="AX114" i="8"/>
  <c r="AN114" i="8"/>
  <c r="AD114" i="8"/>
  <c r="T116" i="8"/>
  <c r="DZ116" i="8"/>
  <c r="DP116" i="8"/>
  <c r="DF116" i="8"/>
  <c r="CV116" i="8"/>
  <c r="CL116" i="8"/>
  <c r="CB116" i="8"/>
  <c r="BR116" i="8"/>
  <c r="BH116" i="8"/>
  <c r="AX116" i="8"/>
  <c r="AN116" i="8"/>
  <c r="AD116" i="8"/>
  <c r="H119" i="8"/>
  <c r="O119" i="8" l="1"/>
  <c r="T119" i="8"/>
  <c r="BR119" i="8"/>
  <c r="CL119" i="8"/>
  <c r="DF119" i="8"/>
  <c r="DZ119" i="8"/>
  <c r="Y119" i="8"/>
  <c r="AS119" i="8"/>
  <c r="BM119" i="8"/>
  <c r="CG119" i="8"/>
  <c r="DA119" i="8"/>
  <c r="DU119" i="8"/>
  <c r="AX119" i="8"/>
  <c r="AD119" i="8"/>
  <c r="BH119" i="8"/>
  <c r="CB119" i="8"/>
  <c r="CV119" i="8"/>
  <c r="DP119" i="8"/>
  <c r="AI119" i="8"/>
  <c r="BC119" i="8"/>
  <c r="BW119" i="8"/>
  <c r="CQ119" i="8"/>
  <c r="DK119" i="8"/>
  <c r="AN119" i="8"/>
  <c r="M125" i="2" l="1"/>
  <c r="L125" i="2"/>
  <c r="H123" i="2" l="1"/>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K123" i="2"/>
  <c r="K122" i="2"/>
  <c r="AC122" i="2" s="1"/>
  <c r="K121" i="2"/>
  <c r="AC121" i="2" s="1"/>
  <c r="K120" i="2"/>
  <c r="AC120" i="2" s="1"/>
  <c r="K119" i="2"/>
  <c r="AC119" i="2" s="1"/>
  <c r="K118" i="2"/>
  <c r="AC118" i="2" s="1"/>
  <c r="K117" i="2"/>
  <c r="AC117" i="2" s="1"/>
  <c r="K116" i="2"/>
  <c r="AC116" i="2" s="1"/>
  <c r="K115" i="2"/>
  <c r="AC115" i="2" s="1"/>
  <c r="K114" i="2"/>
  <c r="AC114" i="2" s="1"/>
  <c r="K113" i="2"/>
  <c r="AC113" i="2" s="1"/>
  <c r="K112" i="2"/>
  <c r="AC112" i="2" s="1"/>
  <c r="K111" i="2"/>
  <c r="AC111" i="2" s="1"/>
  <c r="K110" i="2"/>
  <c r="AC110" i="2" s="1"/>
  <c r="K109" i="2"/>
  <c r="AC109" i="2" s="1"/>
  <c r="K108" i="2"/>
  <c r="AC108" i="2" s="1"/>
  <c r="K107" i="2"/>
  <c r="AC107" i="2" s="1"/>
  <c r="K106" i="2"/>
  <c r="AC106" i="2" s="1"/>
  <c r="K105" i="2"/>
  <c r="AC105" i="2" s="1"/>
  <c r="K104" i="2"/>
  <c r="AC104" i="2" s="1"/>
  <c r="K103" i="2"/>
  <c r="AC103" i="2" s="1"/>
  <c r="K102" i="2"/>
  <c r="K101" i="2"/>
  <c r="AC101" i="2" s="1"/>
  <c r="K100" i="2"/>
  <c r="K99" i="2"/>
  <c r="AC99" i="2" s="1"/>
  <c r="K98" i="2"/>
  <c r="AC98" i="2" s="1"/>
  <c r="K97" i="2"/>
  <c r="AC97" i="2" s="1"/>
  <c r="K96" i="2"/>
  <c r="AC96" i="2" s="1"/>
  <c r="K95" i="2"/>
  <c r="AC95" i="2" s="1"/>
  <c r="K94" i="2"/>
  <c r="AC94" i="2" s="1"/>
  <c r="K93" i="2"/>
  <c r="AC93" i="2" s="1"/>
  <c r="K92" i="2"/>
  <c r="AC92" i="2" s="1"/>
  <c r="K91" i="2"/>
  <c r="AC91" i="2" s="1"/>
  <c r="K90" i="2"/>
  <c r="AC90" i="2" s="1"/>
  <c r="K89" i="2"/>
  <c r="AC89" i="2" s="1"/>
  <c r="K88" i="2"/>
  <c r="AC88" i="2" s="1"/>
  <c r="K87" i="2"/>
  <c r="AC87" i="2" s="1"/>
  <c r="K86" i="2"/>
  <c r="AC86" i="2" s="1"/>
  <c r="K85" i="2"/>
  <c r="AC85" i="2" s="1"/>
  <c r="K84" i="2"/>
  <c r="AC84" i="2" s="1"/>
  <c r="K83" i="2"/>
  <c r="AC83" i="2" s="1"/>
  <c r="K82" i="2"/>
  <c r="AC82" i="2" s="1"/>
  <c r="K81" i="2"/>
  <c r="AC81" i="2" s="1"/>
  <c r="K80" i="2"/>
  <c r="AC80" i="2" s="1"/>
  <c r="K79" i="2"/>
  <c r="AC79" i="2" s="1"/>
  <c r="K78" i="2"/>
  <c r="AC78" i="2" s="1"/>
  <c r="K77" i="2"/>
  <c r="AC77" i="2" s="1"/>
  <c r="K76" i="2"/>
  <c r="AC76" i="2" s="1"/>
  <c r="K75" i="2"/>
  <c r="AC75" i="2" s="1"/>
  <c r="K74" i="2"/>
  <c r="AC74" i="2" s="1"/>
  <c r="K73" i="2"/>
  <c r="AC73" i="2" s="1"/>
  <c r="K72" i="2"/>
  <c r="AC72" i="2" s="1"/>
  <c r="K71" i="2"/>
  <c r="AC71" i="2" s="1"/>
  <c r="K70" i="2"/>
  <c r="AC70" i="2" s="1"/>
  <c r="K69" i="2"/>
  <c r="AC69" i="2" s="1"/>
  <c r="K68" i="2"/>
  <c r="AC68" i="2" s="1"/>
  <c r="K67" i="2"/>
  <c r="AC67" i="2" s="1"/>
  <c r="K66" i="2"/>
  <c r="AC66" i="2" s="1"/>
  <c r="K65" i="2"/>
  <c r="AC65" i="2" s="1"/>
  <c r="K64" i="2"/>
  <c r="K63" i="2"/>
  <c r="AC63" i="2" s="1"/>
  <c r="K62" i="2"/>
  <c r="AC62" i="2" s="1"/>
  <c r="K61" i="2"/>
  <c r="AC61" i="2" s="1"/>
  <c r="K60" i="2"/>
  <c r="AC60" i="2" s="1"/>
  <c r="K59" i="2"/>
  <c r="AC59" i="2" s="1"/>
  <c r="K58" i="2"/>
  <c r="AC58" i="2" s="1"/>
  <c r="K57" i="2"/>
  <c r="AC57" i="2" s="1"/>
  <c r="K56" i="2"/>
  <c r="AC56" i="2" s="1"/>
  <c r="K55" i="2"/>
  <c r="AC55" i="2" s="1"/>
  <c r="K54" i="2"/>
  <c r="AC54" i="2" s="1"/>
  <c r="K53" i="2"/>
  <c r="AC53" i="2" s="1"/>
  <c r="K52" i="2"/>
  <c r="AC52" i="2" s="1"/>
  <c r="K51" i="2"/>
  <c r="AC51" i="2" s="1"/>
  <c r="K50" i="2"/>
  <c r="AC50" i="2" s="1"/>
  <c r="K49" i="2"/>
  <c r="AC49" i="2" s="1"/>
  <c r="K48" i="2"/>
  <c r="AC48" i="2" s="1"/>
  <c r="K47" i="2"/>
  <c r="AC47" i="2" s="1"/>
  <c r="K46" i="2"/>
  <c r="AC46" i="2" s="1"/>
  <c r="K45" i="2"/>
  <c r="AC45" i="2" s="1"/>
  <c r="K44" i="2"/>
  <c r="AC44" i="2" s="1"/>
  <c r="K43" i="2"/>
  <c r="AC43" i="2" s="1"/>
  <c r="K42" i="2"/>
  <c r="AC42" i="2" s="1"/>
  <c r="K41" i="2"/>
  <c r="AC41" i="2" s="1"/>
  <c r="K40" i="2"/>
  <c r="AC40" i="2" s="1"/>
  <c r="K39" i="2"/>
  <c r="AC39" i="2" s="1"/>
  <c r="K38" i="2"/>
  <c r="AC38" i="2" s="1"/>
  <c r="K37" i="2"/>
  <c r="AC37" i="2" s="1"/>
  <c r="K36" i="2"/>
  <c r="K35" i="2"/>
  <c r="AC35" i="2" s="1"/>
  <c r="K34" i="2"/>
  <c r="AC34" i="2" s="1"/>
  <c r="K33" i="2"/>
  <c r="AC33" i="2" s="1"/>
  <c r="K32" i="2"/>
  <c r="AC32" i="2" s="1"/>
  <c r="K31" i="2"/>
  <c r="AC31" i="2" s="1"/>
  <c r="K30" i="2"/>
  <c r="AC30" i="2" s="1"/>
  <c r="K29" i="2"/>
  <c r="AC29" i="2" s="1"/>
  <c r="K28" i="2"/>
  <c r="AC28" i="2" s="1"/>
  <c r="K27" i="2"/>
  <c r="AC27" i="2" s="1"/>
  <c r="K26" i="2"/>
  <c r="AC26" i="2" s="1"/>
  <c r="K25" i="2"/>
  <c r="AC25" i="2" s="1"/>
  <c r="K24" i="2"/>
  <c r="AC24" i="2" s="1"/>
  <c r="K23" i="2"/>
  <c r="AC23" i="2" s="1"/>
  <c r="K22" i="2"/>
  <c r="AC22" i="2" s="1"/>
  <c r="S25" i="6"/>
  <c r="R25" i="6"/>
  <c r="Q25" i="6"/>
  <c r="H21" i="2" l="1"/>
  <c r="AC102" i="2"/>
  <c r="K125" i="2"/>
  <c r="N22" i="2"/>
  <c r="AC21" i="2"/>
  <c r="N123" i="2"/>
  <c r="N25" i="2"/>
  <c r="N27" i="2"/>
  <c r="N29" i="2"/>
  <c r="N31" i="2"/>
  <c r="N33" i="2"/>
  <c r="N35" i="2"/>
  <c r="N37" i="2"/>
  <c r="N39" i="2"/>
  <c r="N41" i="2"/>
  <c r="N43" i="2"/>
  <c r="N45" i="2"/>
  <c r="N47" i="2"/>
  <c r="N49" i="2"/>
  <c r="N51" i="2"/>
  <c r="N53" i="2"/>
  <c r="N55" i="2"/>
  <c r="N57" i="2"/>
  <c r="N59" i="2"/>
  <c r="N61" i="2"/>
  <c r="N63" i="2"/>
  <c r="N65" i="2"/>
  <c r="N67" i="2"/>
  <c r="N69" i="2"/>
  <c r="N71" i="2"/>
  <c r="N73" i="2"/>
  <c r="N75" i="2"/>
  <c r="N77" i="2"/>
  <c r="N79" i="2"/>
  <c r="N81" i="2"/>
  <c r="N83" i="2"/>
  <c r="N85" i="2"/>
  <c r="N87" i="2"/>
  <c r="N89" i="2"/>
  <c r="N91" i="2"/>
  <c r="N93" i="2"/>
  <c r="N95" i="2"/>
  <c r="N97" i="2"/>
  <c r="N99" i="2"/>
  <c r="N101" i="2"/>
  <c r="N103" i="2"/>
  <c r="N105" i="2"/>
  <c r="N107" i="2"/>
  <c r="N109" i="2"/>
  <c r="N111" i="2"/>
  <c r="N113" i="2"/>
  <c r="N115" i="2"/>
  <c r="N117" i="2"/>
  <c r="N119" i="2"/>
  <c r="N121" i="2"/>
  <c r="N24" i="2"/>
  <c r="N26" i="2"/>
  <c r="N28" i="2"/>
  <c r="N30" i="2"/>
  <c r="N32" i="2"/>
  <c r="N34" i="2"/>
  <c r="N36" i="2"/>
  <c r="N38" i="2"/>
  <c r="N40" i="2"/>
  <c r="N42" i="2"/>
  <c r="N44" i="2"/>
  <c r="N46" i="2"/>
  <c r="N48" i="2"/>
  <c r="N50" i="2"/>
  <c r="N52" i="2"/>
  <c r="N54" i="2"/>
  <c r="N56" i="2"/>
  <c r="N58" i="2"/>
  <c r="N60" i="2"/>
  <c r="N62" i="2"/>
  <c r="N64" i="2"/>
  <c r="N66" i="2"/>
  <c r="N68" i="2"/>
  <c r="N70" i="2"/>
  <c r="N72" i="2"/>
  <c r="N74" i="2"/>
  <c r="N76" i="2"/>
  <c r="N78" i="2"/>
  <c r="N80" i="2"/>
  <c r="N82" i="2"/>
  <c r="N84" i="2"/>
  <c r="N86" i="2"/>
  <c r="N88" i="2"/>
  <c r="N90" i="2"/>
  <c r="N92" i="2"/>
  <c r="N96" i="2"/>
  <c r="N98" i="2"/>
  <c r="N100" i="2"/>
  <c r="N102" i="2"/>
  <c r="N104" i="2"/>
  <c r="N106" i="2"/>
  <c r="N108" i="2"/>
  <c r="N110" i="2"/>
  <c r="N112" i="2"/>
  <c r="N114" i="2"/>
  <c r="N116" i="2"/>
  <c r="N118" i="2"/>
  <c r="N120" i="2"/>
  <c r="N122" i="2"/>
  <c r="N23" i="2"/>
  <c r="N94" i="2"/>
  <c r="N125" i="2" l="1"/>
  <c r="N18" i="6"/>
  <c r="P18" i="6"/>
  <c r="H125" i="2"/>
  <c r="L10" i="6" s="1"/>
  <c r="R123" i="2" l="1"/>
  <c r="R122" i="2"/>
  <c r="AD122" i="2" s="1"/>
  <c r="R121" i="2"/>
  <c r="AD121" i="2" s="1"/>
  <c r="R120" i="2"/>
  <c r="AD120" i="2" s="1"/>
  <c r="R119" i="2"/>
  <c r="AD119" i="2" s="1"/>
  <c r="R118" i="2"/>
  <c r="AD118" i="2" s="1"/>
  <c r="R117" i="2"/>
  <c r="R116" i="2"/>
  <c r="R115" i="2"/>
  <c r="R114" i="2"/>
  <c r="AD114" i="2" s="1"/>
  <c r="R113" i="2"/>
  <c r="AD113" i="2" s="1"/>
  <c r="R112" i="2"/>
  <c r="R111" i="2"/>
  <c r="R110" i="2"/>
  <c r="AD110" i="2" s="1"/>
  <c r="R109" i="2"/>
  <c r="AD109" i="2" s="1"/>
  <c r="R108" i="2"/>
  <c r="AD108" i="2" s="1"/>
  <c r="R107" i="2"/>
  <c r="AD107" i="2" s="1"/>
  <c r="R106" i="2"/>
  <c r="AD106" i="2" s="1"/>
  <c r="R105" i="2"/>
  <c r="AD105" i="2" s="1"/>
  <c r="R104" i="2"/>
  <c r="AD104" i="2" s="1"/>
  <c r="R103" i="2"/>
  <c r="AD103" i="2" s="1"/>
  <c r="R102" i="2"/>
  <c r="AD102" i="2" s="1"/>
  <c r="R101" i="2"/>
  <c r="R100" i="2"/>
  <c r="R99" i="2"/>
  <c r="R98" i="2"/>
  <c r="AD98" i="2" s="1"/>
  <c r="R97" i="2"/>
  <c r="AD97" i="2" s="1"/>
  <c r="R96" i="2"/>
  <c r="R95" i="2"/>
  <c r="R94" i="2"/>
  <c r="AD94" i="2" s="1"/>
  <c r="R93" i="2"/>
  <c r="AD93" i="2" s="1"/>
  <c r="R92" i="2"/>
  <c r="AD92" i="2" s="1"/>
  <c r="R91" i="2"/>
  <c r="AD91" i="2" s="1"/>
  <c r="R90" i="2"/>
  <c r="AD90" i="2" s="1"/>
  <c r="R89" i="2"/>
  <c r="AD89" i="2" s="1"/>
  <c r="R88" i="2"/>
  <c r="AD88" i="2" s="1"/>
  <c r="R87" i="2"/>
  <c r="AD87" i="2" s="1"/>
  <c r="R86" i="2"/>
  <c r="AD86" i="2" s="1"/>
  <c r="R85" i="2"/>
  <c r="R84" i="2"/>
  <c r="R83" i="2"/>
  <c r="R82" i="2"/>
  <c r="AD82" i="2" s="1"/>
  <c r="R81" i="2"/>
  <c r="AD81" i="2" s="1"/>
  <c r="R80" i="2"/>
  <c r="R79" i="2"/>
  <c r="R78" i="2"/>
  <c r="AD78" i="2" s="1"/>
  <c r="R77" i="2"/>
  <c r="AD77" i="2" s="1"/>
  <c r="R76" i="2"/>
  <c r="AD76" i="2" s="1"/>
  <c r="R75" i="2"/>
  <c r="AD75" i="2" s="1"/>
  <c r="R74" i="2"/>
  <c r="AD74" i="2" s="1"/>
  <c r="R73" i="2"/>
  <c r="AD73" i="2" s="1"/>
  <c r="R72" i="2"/>
  <c r="AD72" i="2" s="1"/>
  <c r="R71" i="2"/>
  <c r="AD71" i="2" s="1"/>
  <c r="R70" i="2"/>
  <c r="AD70" i="2" s="1"/>
  <c r="R69" i="2"/>
  <c r="R68" i="2"/>
  <c r="R67" i="2"/>
  <c r="R66" i="2"/>
  <c r="AD66" i="2" s="1"/>
  <c r="R65" i="2"/>
  <c r="AD65" i="2" s="1"/>
  <c r="R64" i="2"/>
  <c r="R63" i="2"/>
  <c r="R62" i="2"/>
  <c r="AD62" i="2" s="1"/>
  <c r="R61" i="2"/>
  <c r="AD61" i="2" s="1"/>
  <c r="R60" i="2"/>
  <c r="AD60" i="2" s="1"/>
  <c r="R59" i="2"/>
  <c r="AD59" i="2" s="1"/>
  <c r="R58" i="2"/>
  <c r="AD58" i="2" s="1"/>
  <c r="R57" i="2"/>
  <c r="AD57" i="2" s="1"/>
  <c r="R56" i="2"/>
  <c r="AD56" i="2" s="1"/>
  <c r="R55" i="2"/>
  <c r="AD55" i="2" s="1"/>
  <c r="R54" i="2"/>
  <c r="AD54" i="2" s="1"/>
  <c r="R53" i="2"/>
  <c r="R52" i="2"/>
  <c r="R51" i="2"/>
  <c r="R50" i="2"/>
  <c r="AD50" i="2" s="1"/>
  <c r="R49" i="2"/>
  <c r="AD49" i="2" s="1"/>
  <c r="R48" i="2"/>
  <c r="R47" i="2"/>
  <c r="R46" i="2"/>
  <c r="AD46" i="2" s="1"/>
  <c r="R45" i="2"/>
  <c r="AD45" i="2" s="1"/>
  <c r="R44" i="2"/>
  <c r="AD44" i="2" s="1"/>
  <c r="R43" i="2"/>
  <c r="AD43" i="2" s="1"/>
  <c r="R42" i="2"/>
  <c r="AD42" i="2" s="1"/>
  <c r="R41" i="2"/>
  <c r="AD41" i="2" s="1"/>
  <c r="R40" i="2"/>
  <c r="AD40" i="2" s="1"/>
  <c r="R39" i="2"/>
  <c r="AD39" i="2" s="1"/>
  <c r="R38" i="2"/>
  <c r="AD38" i="2" s="1"/>
  <c r="R37" i="2"/>
  <c r="R36" i="2"/>
  <c r="R35" i="2"/>
  <c r="R34" i="2"/>
  <c r="AD34" i="2" s="1"/>
  <c r="R33" i="2"/>
  <c r="AD33" i="2" s="1"/>
  <c r="R32" i="2"/>
  <c r="AD32" i="2" s="1"/>
  <c r="R31" i="2"/>
  <c r="AD31" i="2" s="1"/>
  <c r="R30" i="2"/>
  <c r="AD30" i="2" s="1"/>
  <c r="R29" i="2"/>
  <c r="AD29" i="2" s="1"/>
  <c r="R28" i="2"/>
  <c r="AD28" i="2" s="1"/>
  <c r="R27" i="2"/>
  <c r="AD27" i="2" s="1"/>
  <c r="R26" i="2"/>
  <c r="AD26" i="2" s="1"/>
  <c r="R25" i="2"/>
  <c r="AD25" i="2" s="1"/>
  <c r="R24" i="2"/>
  <c r="AD24" i="2" s="1"/>
  <c r="R23" i="2"/>
  <c r="AD23" i="2" s="1"/>
  <c r="R22" i="2"/>
  <c r="AD22" i="2" s="1"/>
  <c r="S125" i="2"/>
  <c r="U23" i="2" l="1"/>
  <c r="U25" i="2"/>
  <c r="U27" i="2"/>
  <c r="U31" i="2"/>
  <c r="U33" i="2"/>
  <c r="U35" i="2"/>
  <c r="U37" i="2"/>
  <c r="U39" i="2"/>
  <c r="U41" i="2"/>
  <c r="U43" i="2"/>
  <c r="U45" i="2"/>
  <c r="U47" i="2"/>
  <c r="U49" i="2"/>
  <c r="U51" i="2"/>
  <c r="U53" i="2"/>
  <c r="U55" i="2"/>
  <c r="U57" i="2"/>
  <c r="U59" i="2"/>
  <c r="U61" i="2"/>
  <c r="U63" i="2"/>
  <c r="U65" i="2"/>
  <c r="U67" i="2"/>
  <c r="U69" i="2"/>
  <c r="U71" i="2"/>
  <c r="U73" i="2"/>
  <c r="U75" i="2"/>
  <c r="U77" i="2"/>
  <c r="U79" i="2"/>
  <c r="U81" i="2"/>
  <c r="U83" i="2"/>
  <c r="U85" i="2"/>
  <c r="U87" i="2"/>
  <c r="U89" i="2"/>
  <c r="U91" i="2"/>
  <c r="U93" i="2"/>
  <c r="U95" i="2"/>
  <c r="U97" i="2"/>
  <c r="U99" i="2"/>
  <c r="U101" i="2"/>
  <c r="U103" i="2"/>
  <c r="U105" i="2"/>
  <c r="U107" i="2"/>
  <c r="U109" i="2"/>
  <c r="U111" i="2"/>
  <c r="U113" i="2"/>
  <c r="U115" i="2"/>
  <c r="U117" i="2"/>
  <c r="U119" i="2"/>
  <c r="U121" i="2"/>
  <c r="U123" i="2"/>
  <c r="U24" i="2"/>
  <c r="U26" i="2"/>
  <c r="U28" i="2"/>
  <c r="U30" i="2"/>
  <c r="U32" i="2"/>
  <c r="U34" i="2"/>
  <c r="U36" i="2"/>
  <c r="U38" i="2"/>
  <c r="U40" i="2"/>
  <c r="U42" i="2"/>
  <c r="U44" i="2"/>
  <c r="U46" i="2"/>
  <c r="U48" i="2"/>
  <c r="U50" i="2"/>
  <c r="U52" i="2"/>
  <c r="U54" i="2"/>
  <c r="U56" i="2"/>
  <c r="U58" i="2"/>
  <c r="U60" i="2"/>
  <c r="U62" i="2"/>
  <c r="U64" i="2"/>
  <c r="U66" i="2"/>
  <c r="U68" i="2"/>
  <c r="U70" i="2"/>
  <c r="U72" i="2"/>
  <c r="U74" i="2"/>
  <c r="U76" i="2"/>
  <c r="U78" i="2"/>
  <c r="U80" i="2"/>
  <c r="U82" i="2"/>
  <c r="U84" i="2"/>
  <c r="U86" i="2"/>
  <c r="U88" i="2"/>
  <c r="U90" i="2"/>
  <c r="U92" i="2"/>
  <c r="U94" i="2"/>
  <c r="U96" i="2"/>
  <c r="U98" i="2"/>
  <c r="U100" i="2"/>
  <c r="U102" i="2"/>
  <c r="U104" i="2"/>
  <c r="U106" i="2"/>
  <c r="U108" i="2"/>
  <c r="U110" i="2"/>
  <c r="U112" i="2"/>
  <c r="U114" i="2"/>
  <c r="U116" i="2"/>
  <c r="U118" i="2"/>
  <c r="U120" i="2"/>
  <c r="U122" i="2"/>
  <c r="U29" i="2"/>
  <c r="U22" i="2"/>
  <c r="AD21" i="2"/>
  <c r="R125" i="2"/>
  <c r="M25" i="6" l="1"/>
  <c r="X125" i="2"/>
  <c r="S13" i="2" s="1"/>
  <c r="U13" i="2" s="1"/>
  <c r="T15" i="2" s="1"/>
  <c r="S10" i="6"/>
  <c r="R10" i="6"/>
  <c r="Q10" i="6"/>
  <c r="U125" i="2"/>
  <c r="M10" i="6" l="1"/>
  <c r="Q125" i="2"/>
  <c r="K1" i="4"/>
  <c r="K1" i="1"/>
  <c r="M6" i="3" s="1"/>
  <c r="L13" i="2" l="1"/>
  <c r="N13" i="2" s="1"/>
  <c r="M15" i="2" s="1"/>
  <c r="AE23" i="2"/>
  <c r="AF23" i="2" s="1"/>
  <c r="AE24" i="2"/>
  <c r="AF24" i="2" s="1"/>
  <c r="AE25" i="2"/>
  <c r="AF25" i="2" s="1"/>
  <c r="AE26" i="2"/>
  <c r="AF26" i="2" s="1"/>
  <c r="AE27" i="2"/>
  <c r="AF27" i="2" s="1"/>
  <c r="AE28" i="2"/>
  <c r="AF28" i="2" s="1"/>
  <c r="AE29" i="2"/>
  <c r="AF29" i="2" s="1"/>
  <c r="AE30" i="2"/>
  <c r="AF30" i="2" s="1"/>
  <c r="AE31" i="2"/>
  <c r="AF31" i="2" s="1"/>
  <c r="AE32" i="2"/>
  <c r="AF32" i="2" s="1"/>
  <c r="AE33" i="2"/>
  <c r="AF33" i="2" s="1"/>
  <c r="AE34" i="2"/>
  <c r="AF34" i="2" s="1"/>
  <c r="AE35" i="2"/>
  <c r="AF35" i="2" s="1"/>
  <c r="AE36" i="2"/>
  <c r="AF36" i="2" s="1"/>
  <c r="AE37" i="2"/>
  <c r="AF37" i="2" s="1"/>
  <c r="AE38" i="2"/>
  <c r="AF38" i="2" s="1"/>
  <c r="AE39" i="2"/>
  <c r="AF39" i="2" s="1"/>
  <c r="AE40" i="2"/>
  <c r="AF40" i="2" s="1"/>
  <c r="AE41" i="2"/>
  <c r="AF41" i="2" s="1"/>
  <c r="AE42" i="2"/>
  <c r="AF42" i="2" s="1"/>
  <c r="AE43" i="2"/>
  <c r="AF43" i="2" s="1"/>
  <c r="AE44" i="2"/>
  <c r="AF44" i="2" s="1"/>
  <c r="AE45" i="2"/>
  <c r="AF45" i="2" s="1"/>
  <c r="AE46" i="2"/>
  <c r="AF46" i="2" s="1"/>
  <c r="AE47" i="2"/>
  <c r="AF47" i="2" s="1"/>
  <c r="AE48" i="2"/>
  <c r="AF48" i="2" s="1"/>
  <c r="AE49" i="2"/>
  <c r="AF49" i="2" s="1"/>
  <c r="AE50" i="2"/>
  <c r="AF50" i="2" s="1"/>
  <c r="AE51" i="2"/>
  <c r="AF51" i="2" s="1"/>
  <c r="AE52" i="2"/>
  <c r="AF52" i="2" s="1"/>
  <c r="AE53" i="2"/>
  <c r="AF53" i="2" s="1"/>
  <c r="AE54" i="2"/>
  <c r="AF54" i="2" s="1"/>
  <c r="AE55" i="2"/>
  <c r="AF55" i="2" s="1"/>
  <c r="AE56" i="2"/>
  <c r="AF56" i="2" s="1"/>
  <c r="AE57" i="2"/>
  <c r="AF57" i="2" s="1"/>
  <c r="AE58" i="2"/>
  <c r="AF58" i="2" s="1"/>
  <c r="AE59" i="2"/>
  <c r="AF59" i="2" s="1"/>
  <c r="AE60" i="2"/>
  <c r="AF60" i="2" s="1"/>
  <c r="AE61" i="2"/>
  <c r="AF61" i="2" s="1"/>
  <c r="AE62" i="2"/>
  <c r="AF62" i="2" s="1"/>
  <c r="AE63" i="2"/>
  <c r="AF63" i="2" s="1"/>
  <c r="AE64" i="2"/>
  <c r="AF64" i="2" s="1"/>
  <c r="AE65" i="2"/>
  <c r="AF65" i="2" s="1"/>
  <c r="AE66" i="2"/>
  <c r="AF66" i="2" s="1"/>
  <c r="AE67" i="2"/>
  <c r="AF67" i="2" s="1"/>
  <c r="AE68" i="2"/>
  <c r="AF68" i="2" s="1"/>
  <c r="AE69" i="2"/>
  <c r="AF69" i="2" s="1"/>
  <c r="AE70" i="2"/>
  <c r="AF70" i="2" s="1"/>
  <c r="AE71" i="2"/>
  <c r="AF71" i="2" s="1"/>
  <c r="AE72" i="2"/>
  <c r="AF72" i="2" s="1"/>
  <c r="AE73" i="2"/>
  <c r="AF73" i="2" s="1"/>
  <c r="AE74" i="2"/>
  <c r="AF74" i="2" s="1"/>
  <c r="AE75" i="2"/>
  <c r="AF75" i="2" s="1"/>
  <c r="AE76" i="2"/>
  <c r="AF76" i="2" s="1"/>
  <c r="AE77" i="2"/>
  <c r="AF77" i="2" s="1"/>
  <c r="AE78" i="2"/>
  <c r="AF78" i="2" s="1"/>
  <c r="AE79" i="2"/>
  <c r="AF79" i="2" s="1"/>
  <c r="AE80" i="2"/>
  <c r="AF80" i="2" s="1"/>
  <c r="AE81" i="2"/>
  <c r="AF81" i="2" s="1"/>
  <c r="AE82" i="2"/>
  <c r="AF82" i="2" s="1"/>
  <c r="AE83" i="2"/>
  <c r="AF83" i="2" s="1"/>
  <c r="AE84" i="2"/>
  <c r="AF84" i="2" s="1"/>
  <c r="AE85" i="2"/>
  <c r="AF85" i="2" s="1"/>
  <c r="AE86" i="2"/>
  <c r="AF86" i="2" s="1"/>
  <c r="AE87" i="2"/>
  <c r="AF87" i="2" s="1"/>
  <c r="AE88" i="2"/>
  <c r="AF88" i="2" s="1"/>
  <c r="AE89" i="2"/>
  <c r="AF89" i="2" s="1"/>
  <c r="AE90" i="2"/>
  <c r="AF90" i="2" s="1"/>
  <c r="AE91" i="2"/>
  <c r="AF91" i="2" s="1"/>
  <c r="AE92" i="2"/>
  <c r="AF92" i="2" s="1"/>
  <c r="AE93" i="2"/>
  <c r="AF93" i="2" s="1"/>
  <c r="AE94" i="2"/>
  <c r="AF94" i="2" s="1"/>
  <c r="AE95" i="2"/>
  <c r="AF95" i="2" s="1"/>
  <c r="AE96" i="2"/>
  <c r="AF96" i="2" s="1"/>
  <c r="AE97" i="2"/>
  <c r="AF97" i="2" s="1"/>
  <c r="AE98" i="2"/>
  <c r="AF98" i="2" s="1"/>
  <c r="AE99" i="2"/>
  <c r="AF99" i="2" s="1"/>
  <c r="AE100" i="2"/>
  <c r="AF100" i="2" s="1"/>
  <c r="AE101" i="2"/>
  <c r="AF101" i="2" s="1"/>
  <c r="AE102" i="2"/>
  <c r="AF102" i="2" s="1"/>
  <c r="AE103" i="2"/>
  <c r="AF103" i="2" s="1"/>
  <c r="AE104" i="2"/>
  <c r="AF104" i="2" s="1"/>
  <c r="AE105" i="2"/>
  <c r="AF105" i="2" s="1"/>
  <c r="AE106" i="2"/>
  <c r="AF106" i="2" s="1"/>
  <c r="AE107" i="2"/>
  <c r="AF107" i="2" s="1"/>
  <c r="AE108" i="2"/>
  <c r="AF108" i="2" s="1"/>
  <c r="AE109" i="2"/>
  <c r="AF109" i="2" s="1"/>
  <c r="AE110" i="2"/>
  <c r="AF110" i="2" s="1"/>
  <c r="AE111" i="2"/>
  <c r="AF111" i="2" s="1"/>
  <c r="AE112" i="2"/>
  <c r="AF112" i="2" s="1"/>
  <c r="AE113" i="2"/>
  <c r="AF113" i="2" s="1"/>
  <c r="AE114" i="2"/>
  <c r="AF114" i="2" s="1"/>
  <c r="AE115" i="2"/>
  <c r="AF115" i="2" s="1"/>
  <c r="AE116" i="2"/>
  <c r="AF116" i="2" s="1"/>
  <c r="AE117" i="2"/>
  <c r="AF117" i="2" s="1"/>
  <c r="AE118" i="2"/>
  <c r="AF118" i="2" s="1"/>
  <c r="AE119" i="2"/>
  <c r="AF119" i="2" s="1"/>
  <c r="AE120" i="2"/>
  <c r="AF120" i="2" s="1"/>
  <c r="AE121" i="2"/>
  <c r="AF121" i="2" s="1"/>
  <c r="D25" i="6" l="1"/>
  <c r="C25" i="6"/>
  <c r="B25" i="6"/>
  <c r="D18" i="6"/>
  <c r="D10" i="6"/>
  <c r="C18" i="6"/>
  <c r="B18" i="6"/>
  <c r="K10" i="6"/>
  <c r="I10" i="6"/>
  <c r="C10" i="6"/>
  <c r="B10" i="6"/>
  <c r="G5" i="4"/>
  <c r="G4" i="4"/>
  <c r="G3" i="4"/>
  <c r="G5" i="1"/>
  <c r="G4" i="1"/>
  <c r="G3" i="1"/>
  <c r="C8" i="2"/>
  <c r="BX122" i="8" l="1"/>
  <c r="B12" i="7" s="1"/>
  <c r="AJ122" i="8"/>
  <c r="B8" i="7" s="1"/>
  <c r="AT122" i="8"/>
  <c r="B9" i="7" s="1"/>
  <c r="AE122" i="8"/>
  <c r="G7" i="7" s="1"/>
  <c r="AY122" i="8"/>
  <c r="G9" i="7" s="1"/>
  <c r="AO122" i="8"/>
  <c r="G8" i="7" s="1"/>
  <c r="Z122" i="8"/>
  <c r="B7" i="7" s="1"/>
  <c r="DV122" i="8"/>
  <c r="B17" i="7" s="1"/>
  <c r="BN122" i="8"/>
  <c r="B11" i="7" s="1"/>
  <c r="BD122" i="8"/>
  <c r="B10" i="7" s="1"/>
  <c r="CW122" i="8"/>
  <c r="G14" i="7" s="1"/>
  <c r="EA122" i="8"/>
  <c r="G17" i="7" s="1"/>
  <c r="CR122" i="8"/>
  <c r="B14" i="7" s="1"/>
  <c r="BS122" i="8"/>
  <c r="G11" i="7" s="1"/>
  <c r="BI122" i="8"/>
  <c r="G10" i="7" s="1"/>
  <c r="CH122" i="8"/>
  <c r="B13" i="7" s="1"/>
  <c r="DB122" i="8"/>
  <c r="B15" i="7" s="1"/>
  <c r="DQ122" i="8"/>
  <c r="G16" i="7" s="1"/>
  <c r="DL122" i="8"/>
  <c r="B16" i="7" s="1"/>
  <c r="DG122" i="8"/>
  <c r="G15" i="7" s="1"/>
  <c r="CM122" i="8"/>
  <c r="G13" i="7" s="1"/>
  <c r="CC122" i="8"/>
  <c r="G12" i="7" s="1"/>
  <c r="U122" i="8"/>
  <c r="O6" i="3"/>
  <c r="N6" i="3" l="1"/>
  <c r="EF122" i="8"/>
  <c r="B6" i="7"/>
  <c r="B18" i="7" s="1"/>
  <c r="EG122" i="8"/>
  <c r="G6" i="7"/>
  <c r="G18" i="7" s="1"/>
  <c r="O25" i="6"/>
  <c r="O10" i="6"/>
  <c r="G18" i="6"/>
  <c r="AE122" i="2"/>
  <c r="AF122" i="2" s="1"/>
  <c r="AE123" i="2"/>
  <c r="AF123" i="2" s="1"/>
  <c r="AE124" i="2"/>
  <c r="AF124" i="2" s="1"/>
  <c r="AE125" i="2"/>
  <c r="AE22" i="2"/>
  <c r="G25" i="6" l="1"/>
  <c r="E10" i="6"/>
  <c r="C18" i="7"/>
  <c r="H18" i="7"/>
  <c r="AF22" i="2"/>
  <c r="AF125" i="2"/>
  <c r="I18" i="6" l="1"/>
  <c r="E18" i="6"/>
  <c r="I25" i="6" l="1"/>
  <c r="L6" i="3"/>
  <c r="P6" i="3" s="1"/>
  <c r="K18" i="6"/>
  <c r="G10" i="6" l="1"/>
  <c r="E25" i="6" s="1"/>
  <c r="K25" i="6" l="1"/>
</calcChain>
</file>

<file path=xl/sharedStrings.xml><?xml version="1.0" encoding="utf-8"?>
<sst xmlns="http://schemas.openxmlformats.org/spreadsheetml/2006/main" count="647" uniqueCount="272">
  <si>
    <t>幼稚園名</t>
    <rPh sb="0" eb="3">
      <t>ヨウチエン</t>
    </rPh>
    <rPh sb="3" eb="4">
      <t>メイ</t>
    </rPh>
    <phoneticPr fontId="1"/>
  </si>
  <si>
    <t>No</t>
    <phoneticPr fontId="1"/>
  </si>
  <si>
    <t>割合</t>
    <rPh sb="0" eb="2">
      <t>ワリアイ</t>
    </rPh>
    <phoneticPr fontId="1"/>
  </si>
  <si>
    <t>都道府県名</t>
    <rPh sb="0" eb="4">
      <t>トドウフケン</t>
    </rPh>
    <rPh sb="4" eb="5">
      <t>メイ</t>
    </rPh>
    <phoneticPr fontId="1"/>
  </si>
  <si>
    <t>回答</t>
    <rPh sb="0" eb="2">
      <t>カイトウ</t>
    </rPh>
    <phoneticPr fontId="1"/>
  </si>
  <si>
    <t>①</t>
    <phoneticPr fontId="1"/>
  </si>
  <si>
    <t>②</t>
    <phoneticPr fontId="1"/>
  </si>
  <si>
    <t>③</t>
    <phoneticPr fontId="1"/>
  </si>
  <si>
    <t>④</t>
    <phoneticPr fontId="1"/>
  </si>
  <si>
    <t>総括表</t>
    <rPh sb="0" eb="3">
      <t>ソウカツヒョウ</t>
    </rPh>
    <phoneticPr fontId="1"/>
  </si>
  <si>
    <t>⑤</t>
    <phoneticPr fontId="1"/>
  </si>
  <si>
    <t>⑥</t>
    <phoneticPr fontId="1"/>
  </si>
  <si>
    <t>⑦</t>
    <phoneticPr fontId="1"/>
  </si>
  <si>
    <t>令和４年２月以降、教職員に対する賃金改善を実施している。
※賃金改善とは、本事業の実施により、教職員について、雇用形態、職種、勤続年数、職責等が事業実施年度と同等の条件の下で、本事業実施前に適用されていた算定方法に基づく賃金水準を超えて、賃金を引き上げることをいう。</t>
    <phoneticPr fontId="1"/>
  </si>
  <si>
    <t>本事業による賃金改善に係る計画書を作成している。</t>
    <phoneticPr fontId="1"/>
  </si>
  <si>
    <t>計画の具体的な内容を教職員に周知している。</t>
    <phoneticPr fontId="1"/>
  </si>
  <si>
    <t>本事業による補助額は、教職員の賃金改善及び当該賃金改善に伴い増加する法定福利費等の事業主負担分に全額充てることとしている。</t>
    <phoneticPr fontId="1"/>
  </si>
  <si>
    <t>本事業により改善を行う賃金項目以外の賃金項目（業績等に応じて変動するものを除く。）の水準を低下させていない。</t>
    <phoneticPr fontId="1"/>
  </si>
  <si>
    <t>⑧</t>
    <phoneticPr fontId="1"/>
  </si>
  <si>
    <t>基準月
の給与</t>
    <rPh sb="0" eb="2">
      <t>キジュン</t>
    </rPh>
    <rPh sb="2" eb="3">
      <t>ツキ</t>
    </rPh>
    <rPh sb="5" eb="7">
      <t>キュウヨ</t>
    </rPh>
    <phoneticPr fontId="1"/>
  </si>
  <si>
    <t>職種</t>
    <rPh sb="0" eb="2">
      <t>ショクシュ</t>
    </rPh>
    <phoneticPr fontId="1"/>
  </si>
  <si>
    <t>法人
役員の
兼務</t>
    <rPh sb="0" eb="2">
      <t>ホウジン</t>
    </rPh>
    <rPh sb="3" eb="5">
      <t>ヤクイン</t>
    </rPh>
    <rPh sb="7" eb="9">
      <t>ケンム</t>
    </rPh>
    <phoneticPr fontId="1"/>
  </si>
  <si>
    <t>a</t>
    <phoneticPr fontId="1"/>
  </si>
  <si>
    <t>c</t>
    <phoneticPr fontId="1"/>
  </si>
  <si>
    <t>⑨</t>
    <phoneticPr fontId="1"/>
  </si>
  <si>
    <t>教職員名</t>
    <rPh sb="0" eb="1">
      <t>オシ</t>
    </rPh>
    <rPh sb="1" eb="3">
      <t>ショクイン</t>
    </rPh>
    <rPh sb="3" eb="4">
      <t>メイ</t>
    </rPh>
    <phoneticPr fontId="1"/>
  </si>
  <si>
    <t>新制度園
への
移行予定</t>
    <rPh sb="0" eb="3">
      <t>シンセイド</t>
    </rPh>
    <rPh sb="3" eb="4">
      <t>エン</t>
    </rPh>
    <rPh sb="8" eb="10">
      <t>イコウ</t>
    </rPh>
    <rPh sb="10" eb="12">
      <t>ヨテイ</t>
    </rPh>
    <phoneticPr fontId="1"/>
  </si>
  <si>
    <t>円</t>
    <rPh sb="0" eb="1">
      <t>エン</t>
    </rPh>
    <phoneticPr fontId="1"/>
  </si>
  <si>
    <t>連絡先</t>
    <rPh sb="0" eb="3">
      <t>レンラクサキ</t>
    </rPh>
    <phoneticPr fontId="1"/>
  </si>
  <si>
    <t>電話番号</t>
    <rPh sb="0" eb="4">
      <t>デンワバンゴウ</t>
    </rPh>
    <phoneticPr fontId="1"/>
  </si>
  <si>
    <t>メールアドレス</t>
    <phoneticPr fontId="1"/>
  </si>
  <si>
    <t>チェック
リスト
（実績報告）</t>
    <rPh sb="10" eb="14">
      <t>ジッセキホウコク</t>
    </rPh>
    <phoneticPr fontId="1"/>
  </si>
  <si>
    <t>確認項目</t>
    <rPh sb="0" eb="4">
      <t>カクニンコウモク</t>
    </rPh>
    <phoneticPr fontId="1"/>
  </si>
  <si>
    <t>令和　年　月　日</t>
    <rPh sb="0" eb="2">
      <t>レイワ</t>
    </rPh>
    <rPh sb="3" eb="4">
      <t>ネン</t>
    </rPh>
    <rPh sb="5" eb="6">
      <t>ツキ</t>
    </rPh>
    <rPh sb="7" eb="8">
      <t>ヒ</t>
    </rPh>
    <phoneticPr fontId="1"/>
  </si>
  <si>
    <t>派遣による教職員への処遇改善を申請する場合、「派遣元の賃金改善確認書類」を得ている。
※該当なしの場合は、「該当なし」を選択してください。</t>
    <rPh sb="0" eb="2">
      <t>ハケン</t>
    </rPh>
    <rPh sb="5" eb="8">
      <t>キョウショクイン</t>
    </rPh>
    <rPh sb="10" eb="14">
      <t>ショグウカイゼン</t>
    </rPh>
    <rPh sb="15" eb="17">
      <t>シンセイ</t>
    </rPh>
    <rPh sb="19" eb="21">
      <t>バアイ</t>
    </rPh>
    <rPh sb="37" eb="38">
      <t>エ</t>
    </rPh>
    <rPh sb="54" eb="56">
      <t>ガイトウ</t>
    </rPh>
    <phoneticPr fontId="1"/>
  </si>
  <si>
    <t>＝</t>
    <phoneticPr fontId="1"/>
  </si>
  <si>
    <t>合計（円）</t>
    <rPh sb="0" eb="2">
      <t>ゴウケイ</t>
    </rPh>
    <rPh sb="3" eb="4">
      <t>エン</t>
    </rPh>
    <phoneticPr fontId="1"/>
  </si>
  <si>
    <t>所在
都道府県名</t>
    <rPh sb="0" eb="2">
      <t>ショザイ</t>
    </rPh>
    <rPh sb="3" eb="7">
      <t>トドウフケン</t>
    </rPh>
    <rPh sb="7" eb="8">
      <t>メイ</t>
    </rPh>
    <phoneticPr fontId="1"/>
  </si>
  <si>
    <t>備考</t>
    <rPh sb="0" eb="2">
      <t>ビコウ</t>
    </rPh>
    <phoneticPr fontId="1"/>
  </si>
  <si>
    <t>常勤・
非常勤
の別</t>
    <rPh sb="0" eb="2">
      <t>ジョウキン</t>
    </rPh>
    <rPh sb="4" eb="7">
      <t>ヒジョウキン</t>
    </rPh>
    <rPh sb="9" eb="10">
      <t>ベツ</t>
    </rPh>
    <phoneticPr fontId="1"/>
  </si>
  <si>
    <t>月</t>
    <rPh sb="0" eb="1">
      <t>ツキ</t>
    </rPh>
    <phoneticPr fontId="1"/>
  </si>
  <si>
    <t>新制度園への
移行予定</t>
    <rPh sb="0" eb="3">
      <t>シンセイド</t>
    </rPh>
    <rPh sb="3" eb="4">
      <t>エン</t>
    </rPh>
    <rPh sb="7" eb="9">
      <t>イコウ</t>
    </rPh>
    <rPh sb="9" eb="11">
      <t>ヨテイ</t>
    </rPh>
    <phoneticPr fontId="1"/>
  </si>
  <si>
    <t>チェックリスト
（申請）
提出状況</t>
    <rPh sb="9" eb="11">
      <t>シンセイ</t>
    </rPh>
    <rPh sb="13" eb="17">
      <t>テイシュツジョウキョウ</t>
    </rPh>
    <phoneticPr fontId="1"/>
  </si>
  <si>
    <t>様式１０</t>
    <rPh sb="0" eb="2">
      <t>ヨウシキ</t>
    </rPh>
    <phoneticPr fontId="1"/>
  </si>
  <si>
    <t>千円</t>
    <rPh sb="0" eb="2">
      <t>センエン</t>
    </rPh>
    <phoneticPr fontId="1"/>
  </si>
  <si>
    <t>法人番号</t>
    <rPh sb="0" eb="4">
      <t>ホウジンバンゴウ</t>
    </rPh>
    <phoneticPr fontId="1"/>
  </si>
  <si>
    <t>令和３年度
額の確定額</t>
    <rPh sb="0" eb="2">
      <t>レイワ</t>
    </rPh>
    <rPh sb="3" eb="5">
      <t>ネンド</t>
    </rPh>
    <rPh sb="6" eb="7">
      <t>ガク</t>
    </rPh>
    <rPh sb="8" eb="10">
      <t>カクテイ</t>
    </rPh>
    <rPh sb="10" eb="11">
      <t>ガク</t>
    </rPh>
    <phoneticPr fontId="1"/>
  </si>
  <si>
    <t>【令和３年度】</t>
    <rPh sb="1" eb="3">
      <t>レイワ</t>
    </rPh>
    <rPh sb="4" eb="6">
      <t>ネンド</t>
    </rPh>
    <phoneticPr fontId="1"/>
  </si>
  <si>
    <t>上記について、確認したうえで提出していることを証明いたします。</t>
    <rPh sb="0" eb="2">
      <t>ジョウキ</t>
    </rPh>
    <rPh sb="7" eb="9">
      <t>カクニン</t>
    </rPh>
    <rPh sb="14" eb="16">
      <t>テイシュツ</t>
    </rPh>
    <rPh sb="23" eb="25">
      <t>ショウメイ</t>
    </rPh>
    <phoneticPr fontId="1"/>
  </si>
  <si>
    <t>＜担当者連絡先＞</t>
    <phoneticPr fontId="1"/>
  </si>
  <si>
    <t>所　　属：</t>
    <phoneticPr fontId="1"/>
  </si>
  <si>
    <t>氏　　名：</t>
    <phoneticPr fontId="1"/>
  </si>
  <si>
    <t>電話番号：</t>
    <phoneticPr fontId="1"/>
  </si>
  <si>
    <t>３月</t>
  </si>
  <si>
    <t>計</t>
    <rPh sb="0" eb="1">
      <t>ケイ</t>
    </rPh>
    <phoneticPr fontId="1"/>
  </si>
  <si>
    <t>b=a*3/4</t>
    <phoneticPr fontId="1"/>
  </si>
  <si>
    <t>学校法人名</t>
    <phoneticPr fontId="1"/>
  </si>
  <si>
    <t>令和３年度
交付決定額</t>
    <rPh sb="0" eb="2">
      <t>レイワ</t>
    </rPh>
    <rPh sb="3" eb="5">
      <t>ネンド</t>
    </rPh>
    <rPh sb="6" eb="8">
      <t>コウフ</t>
    </rPh>
    <rPh sb="8" eb="10">
      <t>ケッテイ</t>
    </rPh>
    <rPh sb="10" eb="11">
      <t>ガク</t>
    </rPh>
    <phoneticPr fontId="1"/>
  </si>
  <si>
    <t>千円</t>
    <rPh sb="0" eb="2">
      <t>センエン</t>
    </rPh>
    <phoneticPr fontId="1"/>
  </si>
  <si>
    <t>不用額</t>
    <rPh sb="0" eb="3">
      <t>フヨウガク</t>
    </rPh>
    <phoneticPr fontId="1"/>
  </si>
  <si>
    <t>補助金算式</t>
    <phoneticPr fontId="1"/>
  </si>
  <si>
    <t>補助対象経費</t>
    <rPh sb="0" eb="6">
      <t>ホジョタイショウケイヒ</t>
    </rPh>
    <phoneticPr fontId="1"/>
  </si>
  <si>
    <t>改善に要する額
（補助対象経費）</t>
    <rPh sb="0" eb="2">
      <t>カイゼン</t>
    </rPh>
    <rPh sb="3" eb="4">
      <t>ヨウ</t>
    </rPh>
    <rPh sb="6" eb="7">
      <t>ヒタイ</t>
    </rPh>
    <rPh sb="9" eb="15">
      <t>ホジョタイショウケイヒ</t>
    </rPh>
    <phoneticPr fontId="1"/>
  </si>
  <si>
    <t>改善に要した額
（補助対象経費）</t>
    <rPh sb="0" eb="2">
      <t>カイゼン</t>
    </rPh>
    <rPh sb="3" eb="4">
      <t>ヨウ</t>
    </rPh>
    <rPh sb="6" eb="7">
      <t>ヒタイ</t>
    </rPh>
    <rPh sb="9" eb="15">
      <t>ホジョタイショウケイヒ</t>
    </rPh>
    <phoneticPr fontId="1"/>
  </si>
  <si>
    <t>その他</t>
    <rPh sb="2" eb="3">
      <t>タ</t>
    </rPh>
    <phoneticPr fontId="1"/>
  </si>
  <si>
    <t>令和４年２月以降、教職員に対する賃金改善を実施することとしている。
※賃金改善とは、本事業の実施により、教職員について、雇用形態、職種、勤続年数、職責等が事業実施年度と同等の条件の下で、本事業実施前に適用されていた算定方法に基づく賃金水準を超えて、賃金を引き上げることをいう。</t>
    <phoneticPr fontId="1"/>
  </si>
  <si>
    <t>本事業による賃金改善が賃上げ効果の継続に資するよう、最低でも賃金改善の合計額の３分の２以上は、基本給又は決まって毎月支払われる手当の引上げにより改善を図っている。ただし、給与規程の改定に時間を要するなど、やむを得ない場合は、令和４年２月分、３月分については、この限りではない。</t>
    <phoneticPr fontId="1"/>
  </si>
  <si>
    <t>本事業による賃金改善に係る計画書を作成した。</t>
    <phoneticPr fontId="1"/>
  </si>
  <si>
    <t>本事業による補助額は、教職員の賃金改善及び当該賃金改善に伴い増加する法定福利費等の事業主負担分に全額充てた。</t>
    <phoneticPr fontId="1"/>
  </si>
  <si>
    <t>本事業による賃金改善が賃上げ効果の継続に資するよう、最低でも賃金改善の合計額の３分の２以上は、基本給又は決まって毎月支払われる手当の引上げにより改善を図った。ただし、給与規程の改定に時間を要するなど、やむを得ない場合は、令和４年２月分、３月分については、この限りではない。</t>
    <phoneticPr fontId="1"/>
  </si>
  <si>
    <t>担当者氏名</t>
    <rPh sb="0" eb="2">
      <t>タントウ</t>
    </rPh>
    <rPh sb="2" eb="3">
      <t>シャ</t>
    </rPh>
    <rPh sb="3" eb="5">
      <t>シメイ</t>
    </rPh>
    <phoneticPr fontId="1"/>
  </si>
  <si>
    <t>学校法人名
設置者名</t>
    <rPh sb="0" eb="4">
      <t>ガッコウホウジン</t>
    </rPh>
    <rPh sb="4" eb="5">
      <t>メイ</t>
    </rPh>
    <rPh sb="6" eb="9">
      <t>セッチシャ</t>
    </rPh>
    <rPh sb="9" eb="10">
      <t>メイ</t>
    </rPh>
    <phoneticPr fontId="1"/>
  </si>
  <si>
    <t>幼稚園名
施設名</t>
    <rPh sb="0" eb="3">
      <t>ヨウチエン</t>
    </rPh>
    <rPh sb="3" eb="4">
      <t>メイ</t>
    </rPh>
    <rPh sb="5" eb="7">
      <t>シセツ</t>
    </rPh>
    <rPh sb="7" eb="8">
      <t>メイ</t>
    </rPh>
    <phoneticPr fontId="1"/>
  </si>
  <si>
    <t>幼稚園番号</t>
    <rPh sb="0" eb="3">
      <t>ヨウチエン</t>
    </rPh>
    <rPh sb="3" eb="5">
      <t>バンゴウ</t>
    </rPh>
    <phoneticPr fontId="1"/>
  </si>
  <si>
    <t>学校法人名・設置者名</t>
    <rPh sb="6" eb="9">
      <t>セッチシャ</t>
    </rPh>
    <rPh sb="9" eb="10">
      <t>メイ</t>
    </rPh>
    <phoneticPr fontId="1"/>
  </si>
  <si>
    <t>幼稚園名・施設名</t>
    <rPh sb="0" eb="3">
      <t>ヨウチエン</t>
    </rPh>
    <rPh sb="3" eb="4">
      <t>メイ</t>
    </rPh>
    <rPh sb="5" eb="7">
      <t>シセツ</t>
    </rPh>
    <rPh sb="7" eb="8">
      <t>メイ</t>
    </rPh>
    <phoneticPr fontId="1"/>
  </si>
  <si>
    <t>学校法人名
設置者名</t>
    <rPh sb="6" eb="10">
      <t>セッチシャメイ</t>
    </rPh>
    <phoneticPr fontId="1"/>
  </si>
  <si>
    <t>交付申請</t>
    <rPh sb="0" eb="2">
      <t>コウフ</t>
    </rPh>
    <rPh sb="2" eb="4">
      <t>シンセイ</t>
    </rPh>
    <phoneticPr fontId="1"/>
  </si>
  <si>
    <t>実績報告</t>
    <rPh sb="0" eb="2">
      <t>ジッセキ</t>
    </rPh>
    <rPh sb="2" eb="4">
      <t>ホウコク</t>
    </rPh>
    <phoneticPr fontId="1"/>
  </si>
  <si>
    <t>理事長・設置者名</t>
    <rPh sb="0" eb="3">
      <t>リジチョウ</t>
    </rPh>
    <rPh sb="4" eb="7">
      <t>セッチシャ</t>
    </rPh>
    <rPh sb="7" eb="8">
      <t>メイ</t>
    </rPh>
    <phoneticPr fontId="1"/>
  </si>
  <si>
    <t>４月</t>
  </si>
  <si>
    <t>４月</t>
    <phoneticPr fontId="1"/>
  </si>
  <si>
    <t>５月</t>
  </si>
  <si>
    <t>６月</t>
  </si>
  <si>
    <t>７月</t>
  </si>
  <si>
    <t>８月</t>
  </si>
  <si>
    <t>９月</t>
  </si>
  <si>
    <t>１０月</t>
  </si>
  <si>
    <t>１１月</t>
  </si>
  <si>
    <t>１２月</t>
  </si>
  <si>
    <t>１月</t>
  </si>
  <si>
    <t>２月</t>
  </si>
  <si>
    <t>３月</t>
    <phoneticPr fontId="1"/>
  </si>
  <si>
    <t>学校法人名
設置者名</t>
    <rPh sb="0" eb="2">
      <t>ガッコウ</t>
    </rPh>
    <rPh sb="2" eb="4">
      <t>ホウジン</t>
    </rPh>
    <rPh sb="4" eb="5">
      <t>メイ</t>
    </rPh>
    <rPh sb="6" eb="9">
      <t>セッチシャ</t>
    </rPh>
    <rPh sb="9" eb="10">
      <t>メイ</t>
    </rPh>
    <phoneticPr fontId="1"/>
  </si>
  <si>
    <t>学校法人名
設置者名</t>
    <rPh sb="6" eb="9">
      <t>セッチシャ</t>
    </rPh>
    <rPh sb="9" eb="10">
      <t>メイ</t>
    </rPh>
    <phoneticPr fontId="1"/>
  </si>
  <si>
    <t>ｄ</t>
    <phoneticPr fontId="1"/>
  </si>
  <si>
    <t>e=b/a</t>
    <phoneticPr fontId="1"/>
  </si>
  <si>
    <t>f</t>
    <phoneticPr fontId="1"/>
  </si>
  <si>
    <t>h</t>
    <phoneticPr fontId="1"/>
  </si>
  <si>
    <t>j</t>
    <phoneticPr fontId="1"/>
  </si>
  <si>
    <t>k</t>
    <phoneticPr fontId="1"/>
  </si>
  <si>
    <t>m</t>
    <phoneticPr fontId="1"/>
  </si>
  <si>
    <t>n</t>
    <phoneticPr fontId="1"/>
  </si>
  <si>
    <t>o</t>
    <phoneticPr fontId="1"/>
  </si>
  <si>
    <t>l=i/a</t>
    <phoneticPr fontId="1"/>
  </si>
  <si>
    <t>実施
月数</t>
    <rPh sb="0" eb="2">
      <t>ジッシ</t>
    </rPh>
    <rPh sb="3" eb="5">
      <t>ゲッスウ</t>
    </rPh>
    <phoneticPr fontId="1"/>
  </si>
  <si>
    <t>改善に要する額</t>
    <rPh sb="0" eb="2">
      <t>カイゼン</t>
    </rPh>
    <rPh sb="3" eb="4">
      <t>ヨウ</t>
    </rPh>
    <rPh sb="6" eb="7">
      <t>ガク</t>
    </rPh>
    <phoneticPr fontId="1"/>
  </si>
  <si>
    <t>補助金算式</t>
    <rPh sb="0" eb="3">
      <t>ホジョキン</t>
    </rPh>
    <rPh sb="3" eb="5">
      <t>サンシキ</t>
    </rPh>
    <phoneticPr fontId="1"/>
  </si>
  <si>
    <t>交付申請額</t>
    <rPh sb="0" eb="2">
      <t>コウフ</t>
    </rPh>
    <rPh sb="2" eb="4">
      <t>シンセイ</t>
    </rPh>
    <rPh sb="4" eb="5">
      <t>ガク</t>
    </rPh>
    <phoneticPr fontId="1"/>
  </si>
  <si>
    <t xml:space="preserve">
（補助対象経費）</t>
    <phoneticPr fontId="1"/>
  </si>
  <si>
    <t>①</t>
    <phoneticPr fontId="1"/>
  </si>
  <si>
    <t>②=①*3/4</t>
    <phoneticPr fontId="1"/>
  </si>
  <si>
    <t>④</t>
    <phoneticPr fontId="1"/>
  </si>
  <si>
    <t>⑤=④*3/4</t>
    <phoneticPr fontId="1"/>
  </si>
  <si>
    <r>
      <t>※幼稚園番号は、</t>
    </r>
    <r>
      <rPr>
        <b/>
        <sz val="11"/>
        <color rgb="FFFF0000"/>
        <rFont val="ＭＳ Ｐゴシック"/>
        <family val="3"/>
        <charset val="128"/>
        <scheme val="minor"/>
      </rPr>
      <t>７桁</t>
    </r>
    <r>
      <rPr>
        <sz val="11"/>
        <color rgb="FFFF0000"/>
        <rFont val="ＭＳ Ｐゴシック"/>
        <family val="3"/>
        <charset val="128"/>
        <scheme val="minor"/>
      </rPr>
      <t>の幼稚園番号を記入します。幼稚園類似施設の場合は記入不要です。</t>
    </r>
    <rPh sb="17" eb="19">
      <t>キニュウ</t>
    </rPh>
    <phoneticPr fontId="1"/>
  </si>
  <si>
    <t>賃金改善見込額（年額）</t>
    <rPh sb="0" eb="2">
      <t>チンギン</t>
    </rPh>
    <rPh sb="2" eb="4">
      <t>カイゼン</t>
    </rPh>
    <rPh sb="4" eb="6">
      <t>ミコミ</t>
    </rPh>
    <rPh sb="6" eb="7">
      <t>ガク</t>
    </rPh>
    <rPh sb="8" eb="10">
      <t>ネンガク</t>
    </rPh>
    <phoneticPr fontId="1"/>
  </si>
  <si>
    <t>法定福利費等の事業主負担分の増</t>
    <rPh sb="0" eb="6">
      <t>ホウテイフクリヒトウ</t>
    </rPh>
    <rPh sb="7" eb="13">
      <t>ジギョウヌシフタンブン</t>
    </rPh>
    <rPh sb="14" eb="15">
      <t>ゾウ</t>
    </rPh>
    <phoneticPr fontId="1"/>
  </si>
  <si>
    <t>賃金改善実施
教職員数</t>
    <rPh sb="0" eb="2">
      <t>チンギン</t>
    </rPh>
    <rPh sb="2" eb="4">
      <t>カイゼン</t>
    </rPh>
    <rPh sb="4" eb="6">
      <t>ジッシ</t>
    </rPh>
    <rPh sb="7" eb="10">
      <t>キョウショクイン</t>
    </rPh>
    <rPh sb="10" eb="11">
      <t>スウ</t>
    </rPh>
    <phoneticPr fontId="1"/>
  </si>
  <si>
    <t>教員の
賃金改善額
（年額）</t>
    <rPh sb="0" eb="2">
      <t>キョウイン</t>
    </rPh>
    <rPh sb="4" eb="6">
      <t>チンギン</t>
    </rPh>
    <rPh sb="6" eb="8">
      <t>カイゼン</t>
    </rPh>
    <rPh sb="8" eb="9">
      <t>ガク</t>
    </rPh>
    <rPh sb="11" eb="13">
      <t>ネンガク</t>
    </rPh>
    <phoneticPr fontId="1"/>
  </si>
  <si>
    <t>改善に要した額</t>
    <rPh sb="0" eb="2">
      <t>カイゼン</t>
    </rPh>
    <rPh sb="3" eb="4">
      <t>ヨウ</t>
    </rPh>
    <rPh sb="6" eb="7">
      <t>ガク</t>
    </rPh>
    <phoneticPr fontId="1"/>
  </si>
  <si>
    <t>賃金改善
実施教員数</t>
    <rPh sb="0" eb="2">
      <t>チンギン</t>
    </rPh>
    <rPh sb="2" eb="4">
      <t>カイゼン</t>
    </rPh>
    <rPh sb="5" eb="7">
      <t>ジッシ</t>
    </rPh>
    <rPh sb="7" eb="9">
      <t>キョウイン</t>
    </rPh>
    <rPh sb="9" eb="10">
      <t>スウ</t>
    </rPh>
    <phoneticPr fontId="1"/>
  </si>
  <si>
    <t>対象
教職員数</t>
    <rPh sb="0" eb="2">
      <t>タイショウ</t>
    </rPh>
    <rPh sb="3" eb="6">
      <t>キョウショクイン</t>
    </rPh>
    <rPh sb="6" eb="7">
      <t>スウ</t>
    </rPh>
    <phoneticPr fontId="1"/>
  </si>
  <si>
    <t>賃金改善額（年額）</t>
    <rPh sb="0" eb="2">
      <t>チンギン</t>
    </rPh>
    <rPh sb="2" eb="4">
      <t>カイゼン</t>
    </rPh>
    <rPh sb="4" eb="5">
      <t>ガク</t>
    </rPh>
    <rPh sb="6" eb="8">
      <t>ネンガク</t>
    </rPh>
    <phoneticPr fontId="1"/>
  </si>
  <si>
    <t>金額単位：　円</t>
    <rPh sb="0" eb="2">
      <t>キンガク</t>
    </rPh>
    <rPh sb="2" eb="4">
      <t>タンイ</t>
    </rPh>
    <rPh sb="6" eb="7">
      <t>エン</t>
    </rPh>
    <phoneticPr fontId="1"/>
  </si>
  <si>
    <r>
      <t>賃金改善見込額
（</t>
    </r>
    <r>
      <rPr>
        <b/>
        <sz val="9"/>
        <color theme="1"/>
        <rFont val="ＭＳ Ｐゴシック"/>
        <family val="3"/>
        <charset val="128"/>
        <scheme val="minor"/>
      </rPr>
      <t>年 額</t>
    </r>
    <r>
      <rPr>
        <sz val="9"/>
        <color theme="1"/>
        <rFont val="ＭＳ Ｐゴシック"/>
        <family val="3"/>
        <charset val="128"/>
        <scheme val="minor"/>
      </rPr>
      <t>）</t>
    </r>
    <rPh sb="0" eb="2">
      <t>チンギン</t>
    </rPh>
    <rPh sb="2" eb="4">
      <t>カイゼン</t>
    </rPh>
    <rPh sb="4" eb="6">
      <t>ミコミ</t>
    </rPh>
    <rPh sb="6" eb="7">
      <t>ガク</t>
    </rPh>
    <rPh sb="9" eb="10">
      <t>ネン</t>
    </rPh>
    <rPh sb="11" eb="12">
      <t>ガク</t>
    </rPh>
    <phoneticPr fontId="1"/>
  </si>
  <si>
    <r>
      <t>賃金改善額
（</t>
    </r>
    <r>
      <rPr>
        <b/>
        <sz val="9"/>
        <color theme="1"/>
        <rFont val="ＭＳ Ｐゴシック"/>
        <family val="3"/>
        <charset val="128"/>
        <scheme val="minor"/>
      </rPr>
      <t>年 額</t>
    </r>
    <r>
      <rPr>
        <sz val="9"/>
        <color theme="1"/>
        <rFont val="ＭＳ Ｐゴシック"/>
        <family val="3"/>
        <charset val="128"/>
        <scheme val="minor"/>
      </rPr>
      <t>）</t>
    </r>
    <rPh sb="0" eb="2">
      <t>チンギン</t>
    </rPh>
    <rPh sb="2" eb="4">
      <t>カイゼン</t>
    </rPh>
    <rPh sb="4" eb="5">
      <t>ガク</t>
    </rPh>
    <rPh sb="7" eb="8">
      <t>ネン</t>
    </rPh>
    <rPh sb="9" eb="10">
      <t>ガク</t>
    </rPh>
    <phoneticPr fontId="1"/>
  </si>
  <si>
    <t>賃　金　改　善　計　画</t>
    <rPh sb="0" eb="1">
      <t>チン</t>
    </rPh>
    <rPh sb="2" eb="3">
      <t>カネ</t>
    </rPh>
    <rPh sb="4" eb="5">
      <t>カイ</t>
    </rPh>
    <rPh sb="6" eb="7">
      <t>ゼン</t>
    </rPh>
    <rPh sb="8" eb="9">
      <t>ケイ</t>
    </rPh>
    <rPh sb="10" eb="11">
      <t>ガ</t>
    </rPh>
    <phoneticPr fontId="1"/>
  </si>
  <si>
    <t>賃　金　改　善　実　績</t>
    <rPh sb="0" eb="1">
      <t>チン</t>
    </rPh>
    <rPh sb="2" eb="3">
      <t>カネ</t>
    </rPh>
    <rPh sb="4" eb="5">
      <t>カイ</t>
    </rPh>
    <rPh sb="6" eb="7">
      <t>ゼン</t>
    </rPh>
    <rPh sb="8" eb="9">
      <t>ジツ</t>
    </rPh>
    <rPh sb="10" eb="11">
      <t>セキ</t>
    </rPh>
    <phoneticPr fontId="1"/>
  </si>
  <si>
    <t>　賃　金　改　善　見　込　額　</t>
    <rPh sb="1" eb="2">
      <t>チン</t>
    </rPh>
    <rPh sb="3" eb="4">
      <t>カネ</t>
    </rPh>
    <rPh sb="5" eb="6">
      <t>カイ</t>
    </rPh>
    <rPh sb="7" eb="8">
      <t>ゼン</t>
    </rPh>
    <rPh sb="9" eb="10">
      <t>ミ</t>
    </rPh>
    <rPh sb="11" eb="12">
      <t>コ</t>
    </rPh>
    <rPh sb="13" eb="14">
      <t>ガク</t>
    </rPh>
    <phoneticPr fontId="1"/>
  </si>
  <si>
    <t>　賃　金　改　善　額</t>
    <rPh sb="1" eb="2">
      <t>チン</t>
    </rPh>
    <rPh sb="3" eb="4">
      <t>カネ</t>
    </rPh>
    <rPh sb="5" eb="6">
      <t>カイ</t>
    </rPh>
    <rPh sb="7" eb="8">
      <t>ゼン</t>
    </rPh>
    <rPh sb="9" eb="10">
      <t>ガク</t>
    </rPh>
    <phoneticPr fontId="1"/>
  </si>
  <si>
    <t>法定福利費等の
事業主負担分の増</t>
    <phoneticPr fontId="1"/>
  </si>
  <si>
    <t>2/3以上基本給及び毎月の手当で実施
（計画）</t>
    <rPh sb="3" eb="5">
      <t>イジョウ</t>
    </rPh>
    <rPh sb="5" eb="8">
      <t>キホンキュウ</t>
    </rPh>
    <rPh sb="8" eb="9">
      <t>オヨ</t>
    </rPh>
    <rPh sb="10" eb="12">
      <t>マイツキ</t>
    </rPh>
    <rPh sb="13" eb="15">
      <t>テアテ</t>
    </rPh>
    <rPh sb="16" eb="18">
      <t>ジッシ</t>
    </rPh>
    <rPh sb="20" eb="22">
      <t>ケイカク</t>
    </rPh>
    <phoneticPr fontId="1"/>
  </si>
  <si>
    <t>2/3以上基本給及び毎月の手当で実施
（実績）</t>
    <rPh sb="3" eb="5">
      <t>イジョウ</t>
    </rPh>
    <rPh sb="5" eb="8">
      <t>キホンキュウ</t>
    </rPh>
    <rPh sb="8" eb="9">
      <t>オヨ</t>
    </rPh>
    <rPh sb="10" eb="12">
      <t>マイツキ</t>
    </rPh>
    <rPh sb="13" eb="15">
      <t>テアテ</t>
    </rPh>
    <rPh sb="16" eb="18">
      <t>ジッシ</t>
    </rPh>
    <rPh sb="20" eb="22">
      <t>ジッセキ</t>
    </rPh>
    <phoneticPr fontId="1"/>
  </si>
  <si>
    <t>b = c + d</t>
    <phoneticPr fontId="1"/>
  </si>
  <si>
    <t>g= b × f</t>
    <phoneticPr fontId="1"/>
  </si>
  <si>
    <t>i = j + k</t>
    <phoneticPr fontId="1"/>
  </si>
  <si>
    <r>
      <t>賃金改善額</t>
    </r>
    <r>
      <rPr>
        <b/>
        <u/>
        <sz val="11"/>
        <color theme="1"/>
        <rFont val="ＭＳ Ｐゴシック"/>
        <family val="3"/>
        <charset val="128"/>
        <scheme val="minor"/>
      </rPr>
      <t>（実績）</t>
    </r>
    <rPh sb="0" eb="2">
      <t>チンギン</t>
    </rPh>
    <rPh sb="2" eb="4">
      <t>カイゼン</t>
    </rPh>
    <rPh sb="4" eb="5">
      <t>ガク</t>
    </rPh>
    <rPh sb="6" eb="8">
      <t>ジッセキ</t>
    </rPh>
    <phoneticPr fontId="1"/>
  </si>
  <si>
    <t>うち基本給及び決まって毎月支払う手当</t>
    <rPh sb="2" eb="5">
      <t>キホンキュウ</t>
    </rPh>
    <rPh sb="5" eb="6">
      <t>オヨ</t>
    </rPh>
    <rPh sb="7" eb="8">
      <t>キ</t>
    </rPh>
    <rPh sb="11" eb="15">
      <t>マイツキシハラ</t>
    </rPh>
    <rPh sb="16" eb="18">
      <t>テアテ</t>
    </rPh>
    <phoneticPr fontId="1"/>
  </si>
  <si>
    <t>法定福利費等の事業主負担分の増</t>
    <phoneticPr fontId="1"/>
  </si>
  <si>
    <t>g</t>
    <phoneticPr fontId="1"/>
  </si>
  <si>
    <t>i=f/a</t>
    <phoneticPr fontId="1"/>
  </si>
  <si>
    <r>
      <t>賃金改善見込額</t>
    </r>
    <r>
      <rPr>
        <b/>
        <u/>
        <sz val="11"/>
        <color theme="1"/>
        <rFont val="ＭＳ Ｐゴシック"/>
        <family val="3"/>
        <charset val="128"/>
        <scheme val="minor"/>
      </rPr>
      <t>（計画）</t>
    </r>
    <rPh sb="0" eb="2">
      <t>チンギン</t>
    </rPh>
    <rPh sb="2" eb="3">
      <t>カイ</t>
    </rPh>
    <rPh sb="3" eb="4">
      <t>ゼン</t>
    </rPh>
    <rPh sb="4" eb="5">
      <t>ミ</t>
    </rPh>
    <rPh sb="5" eb="6">
      <t>コ</t>
    </rPh>
    <rPh sb="6" eb="7">
      <t>ガク</t>
    </rPh>
    <rPh sb="8" eb="10">
      <t>ケイカク</t>
    </rPh>
    <phoneticPr fontId="1"/>
  </si>
  <si>
    <t>b=c+d</t>
    <phoneticPr fontId="1"/>
  </si>
  <si>
    <t>f=g+h</t>
    <phoneticPr fontId="1"/>
  </si>
  <si>
    <t>賃金改善見込額
（計画）</t>
    <rPh sb="0" eb="2">
      <t>チンギン</t>
    </rPh>
    <rPh sb="2" eb="4">
      <t>カイゼン</t>
    </rPh>
    <rPh sb="4" eb="6">
      <t>ミコ</t>
    </rPh>
    <rPh sb="6" eb="7">
      <t>ガク</t>
    </rPh>
    <rPh sb="9" eb="11">
      <t>ケイカク</t>
    </rPh>
    <phoneticPr fontId="1"/>
  </si>
  <si>
    <t>賃金改善額
（実績）</t>
    <rPh sb="0" eb="4">
      <t>チンギンカイゼン</t>
    </rPh>
    <rPh sb="4" eb="5">
      <t>ガク</t>
    </rPh>
    <rPh sb="7" eb="9">
      <t>ジッセキ</t>
    </rPh>
    <phoneticPr fontId="1"/>
  </si>
  <si>
    <t>改善に要する額計</t>
    <rPh sb="0" eb="2">
      <t>カイゼン</t>
    </rPh>
    <rPh sb="3" eb="4">
      <t>ヨウ</t>
    </rPh>
    <rPh sb="6" eb="7">
      <t>ガク</t>
    </rPh>
    <rPh sb="7" eb="8">
      <t>ケイ</t>
    </rPh>
    <phoneticPr fontId="1"/>
  </si>
  <si>
    <t>改善に要した額計</t>
    <rPh sb="0" eb="2">
      <t>カイゼン</t>
    </rPh>
    <rPh sb="3" eb="4">
      <t>ヨウ</t>
    </rPh>
    <rPh sb="6" eb="7">
      <t>ガク</t>
    </rPh>
    <rPh sb="7" eb="8">
      <t>ケイ</t>
    </rPh>
    <phoneticPr fontId="1"/>
  </si>
  <si>
    <t>補助対象にのみ金額が入力されているか。
(計画）</t>
    <rPh sb="0" eb="2">
      <t>ホジョ</t>
    </rPh>
    <rPh sb="2" eb="4">
      <t>タイショウ</t>
    </rPh>
    <rPh sb="7" eb="9">
      <t>キンガク</t>
    </rPh>
    <rPh sb="10" eb="12">
      <t>ニュウリョク</t>
    </rPh>
    <rPh sb="21" eb="23">
      <t>ケイカク</t>
    </rPh>
    <phoneticPr fontId="1"/>
  </si>
  <si>
    <t>補助対象にのみ金額が入力されているか。
(実績）</t>
    <rPh sb="0" eb="2">
      <t>ホジョ</t>
    </rPh>
    <rPh sb="2" eb="4">
      <t>タイショウ</t>
    </rPh>
    <rPh sb="7" eb="9">
      <t>キンガク</t>
    </rPh>
    <rPh sb="10" eb="12">
      <t>ニュウリョク</t>
    </rPh>
    <rPh sb="21" eb="23">
      <t>ジッセキ</t>
    </rPh>
    <phoneticPr fontId="1"/>
  </si>
  <si>
    <t>4月</t>
  </si>
  <si>
    <t>4月</t>
    <rPh sb="1" eb="2">
      <t>ガツ</t>
    </rPh>
    <phoneticPr fontId="1"/>
  </si>
  <si>
    <t>5月</t>
  </si>
  <si>
    <t>5月</t>
    <rPh sb="1" eb="2">
      <t>ガツ</t>
    </rPh>
    <phoneticPr fontId="1"/>
  </si>
  <si>
    <t>6月</t>
  </si>
  <si>
    <t>7月</t>
  </si>
  <si>
    <t>8月</t>
  </si>
  <si>
    <t>9月</t>
  </si>
  <si>
    <t>10月</t>
  </si>
  <si>
    <t>11月</t>
  </si>
  <si>
    <t>12月</t>
  </si>
  <si>
    <t>1月</t>
  </si>
  <si>
    <t>2月</t>
  </si>
  <si>
    <t>3月</t>
  </si>
  <si>
    <t>計画</t>
    <rPh sb="0" eb="2">
      <t>ケイカク</t>
    </rPh>
    <phoneticPr fontId="1"/>
  </si>
  <si>
    <t>実績</t>
    <rPh sb="0" eb="2">
      <t>ジッセキ</t>
    </rPh>
    <phoneticPr fontId="1"/>
  </si>
  <si>
    <t>賃金改善実施月に○</t>
    <rPh sb="0" eb="2">
      <t>チンギン</t>
    </rPh>
    <rPh sb="2" eb="4">
      <t>カイゼン</t>
    </rPh>
    <rPh sb="4" eb="6">
      <t>ジッシ</t>
    </rPh>
    <rPh sb="6" eb="7">
      <t>ツキ</t>
    </rPh>
    <phoneticPr fontId="1"/>
  </si>
  <si>
    <t>賃金改善実施月数
（計画）</t>
    <rPh sb="0" eb="4">
      <t>チンギンカイゼン</t>
    </rPh>
    <rPh sb="4" eb="6">
      <t>ジッシ</t>
    </rPh>
    <rPh sb="6" eb="8">
      <t>ゲッスウ</t>
    </rPh>
    <rPh sb="10" eb="12">
      <t>ケイカク</t>
    </rPh>
    <phoneticPr fontId="1"/>
  </si>
  <si>
    <t>賃金改善実施月数（実績）</t>
    <rPh sb="0" eb="4">
      <t>チンギンカイゼン</t>
    </rPh>
    <rPh sb="4" eb="8">
      <t>ジッシゲッスウ</t>
    </rPh>
    <rPh sb="9" eb="11">
      <t>ジッセキ</t>
    </rPh>
    <phoneticPr fontId="1"/>
  </si>
  <si>
    <r>
      <t>（　</t>
    </r>
    <r>
      <rPr>
        <b/>
        <sz val="11"/>
        <color theme="1"/>
        <rFont val="ＭＳ Ｐゴシック"/>
        <family val="3"/>
        <charset val="128"/>
        <scheme val="minor"/>
      </rPr>
      <t>月　額　</t>
    </r>
    <r>
      <rPr>
        <sz val="11"/>
        <color theme="1"/>
        <rFont val="ＭＳ Ｐゴシック"/>
        <family val="3"/>
        <charset val="128"/>
        <scheme val="minor"/>
      </rPr>
      <t>）</t>
    </r>
    <phoneticPr fontId="1"/>
  </si>
  <si>
    <t>【額の算定（計画）】</t>
    <rPh sb="1" eb="2">
      <t>ガク</t>
    </rPh>
    <rPh sb="3" eb="5">
      <t>サンテイ</t>
    </rPh>
    <rPh sb="6" eb="8">
      <t>ケイカク</t>
    </rPh>
    <phoneticPr fontId="1"/>
  </si>
  <si>
    <t>【額の算定（実績）】</t>
    <rPh sb="1" eb="2">
      <t>ガク</t>
    </rPh>
    <rPh sb="3" eb="5">
      <t>サンテイ</t>
    </rPh>
    <rPh sb="6" eb="8">
      <t>ジッセキ</t>
    </rPh>
    <phoneticPr fontId="1"/>
  </si>
  <si>
    <t>うち基本給及び決まって毎月支払う手当</t>
    <phoneticPr fontId="1"/>
  </si>
  <si>
    <t>幼稚園番号</t>
    <rPh sb="0" eb="3">
      <t>ヨウチエン</t>
    </rPh>
    <rPh sb="3" eb="5">
      <t>バンゴウ</t>
    </rPh>
    <phoneticPr fontId="1"/>
  </si>
  <si>
    <t>補助
対象
○の数</t>
    <rPh sb="0" eb="2">
      <t>ホジョ</t>
    </rPh>
    <rPh sb="3" eb="5">
      <t>タイショウ</t>
    </rPh>
    <rPh sb="9" eb="10">
      <t>カズ</t>
    </rPh>
    <phoneticPr fontId="1"/>
  </si>
  <si>
    <r>
      <t xml:space="preserve">補助
対象
</t>
    </r>
    <r>
      <rPr>
        <sz val="10"/>
        <color theme="1"/>
        <rFont val="ＭＳ Ｐゴシック"/>
        <family val="3"/>
        <charset val="128"/>
        <scheme val="minor"/>
      </rPr>
      <t>○の数</t>
    </r>
    <rPh sb="0" eb="2">
      <t>ホジョ</t>
    </rPh>
    <rPh sb="3" eb="5">
      <t>タイショウ</t>
    </rPh>
    <rPh sb="10" eb="11">
      <t>カズ</t>
    </rPh>
    <phoneticPr fontId="1"/>
  </si>
  <si>
    <r>
      <t xml:space="preserve">交付申請時
以降に
採用
（予定）
</t>
    </r>
    <r>
      <rPr>
        <sz val="10"/>
        <color theme="1"/>
        <rFont val="ＭＳ Ｐゴシック"/>
        <family val="3"/>
        <charset val="128"/>
        <scheme val="minor"/>
      </rPr>
      <t>○の数</t>
    </r>
    <rPh sb="0" eb="2">
      <t>コウフ</t>
    </rPh>
    <rPh sb="2" eb="4">
      <t>シンセイ</t>
    </rPh>
    <rPh sb="4" eb="5">
      <t>ジ</t>
    </rPh>
    <rPh sb="6" eb="8">
      <t>イコウ</t>
    </rPh>
    <rPh sb="10" eb="12">
      <t>サイヨウ</t>
    </rPh>
    <rPh sb="14" eb="16">
      <t>ヨテイ</t>
    </rPh>
    <rPh sb="20" eb="21">
      <t>カズ</t>
    </rPh>
    <phoneticPr fontId="1"/>
  </si>
  <si>
    <t>交付申請時以降に採用
（予定）
○の数</t>
    <rPh sb="18" eb="19">
      <t>カズ</t>
    </rPh>
    <phoneticPr fontId="1"/>
  </si>
  <si>
    <t>１０月</t>
    <phoneticPr fontId="1"/>
  </si>
  <si>
    <t>東京都</t>
    <rPh sb="0" eb="3">
      <t>トウキョウト</t>
    </rPh>
    <phoneticPr fontId="1"/>
  </si>
  <si>
    <t>学校法人　都庁学園</t>
    <rPh sb="0" eb="2">
      <t>ガッコウ</t>
    </rPh>
    <rPh sb="2" eb="4">
      <t>ホウジン</t>
    </rPh>
    <rPh sb="5" eb="7">
      <t>トチョウ</t>
    </rPh>
    <rPh sb="7" eb="9">
      <t>ガクエン</t>
    </rPh>
    <phoneticPr fontId="1"/>
  </si>
  <si>
    <t>都庁幼稚園</t>
    <rPh sb="0" eb="2">
      <t>トチョウ</t>
    </rPh>
    <rPh sb="2" eb="5">
      <t>ヨウチエン</t>
    </rPh>
    <phoneticPr fontId="1"/>
  </si>
  <si>
    <t>1234567</t>
  </si>
  <si>
    <t>東京　太郎</t>
    <rPh sb="0" eb="2">
      <t>トウキョウ</t>
    </rPh>
    <rPh sb="3" eb="5">
      <t>タロウ</t>
    </rPh>
    <phoneticPr fontId="1"/>
  </si>
  <si>
    <t>０３－１２３４－５６７８</t>
  </si>
  <si>
    <t>・・・・・・＠・・・・・</t>
  </si>
  <si>
    <t>○○○○</t>
  </si>
  <si>
    <t>教員</t>
  </si>
  <si>
    <t>▲▲▲▲</t>
  </si>
  <si>
    <t>◇◇◇</t>
  </si>
  <si>
    <t>★★★★</t>
  </si>
  <si>
    <t>▽▽▽▽</t>
  </si>
  <si>
    <t>●●●</t>
  </si>
  <si>
    <t>□□□</t>
  </si>
  <si>
    <t>◆◆◆</t>
  </si>
  <si>
    <t>☆☆☆☆</t>
  </si>
  <si>
    <t>▼▼▼▼</t>
  </si>
  <si>
    <t>園長</t>
  </si>
  <si>
    <t>事務長</t>
  </si>
  <si>
    <t>事務職員</t>
  </si>
  <si>
    <t>その他</t>
  </si>
  <si>
    <t>◇◇◇◇</t>
  </si>
  <si>
    <t>◎◎◎</t>
  </si>
  <si>
    <t>非常勤</t>
  </si>
  <si>
    <t>常勤</t>
  </si>
  <si>
    <t>○</t>
  </si>
  <si>
    <t>はい</t>
  </si>
  <si>
    <t>該当なし</t>
  </si>
  <si>
    <t>03-1234-5678</t>
  </si>
  <si>
    <t>東京　花子</t>
    <rPh sb="0" eb="2">
      <t>トウキョウ</t>
    </rPh>
    <rPh sb="3" eb="5">
      <t>ハナコ</t>
    </rPh>
    <phoneticPr fontId="1"/>
  </si>
  <si>
    <t>≪算式≫</t>
    <rPh sb="1" eb="3">
      <t>サンシキ</t>
    </rPh>
    <phoneticPr fontId="1"/>
  </si>
  <si>
    <r>
      <t>本補助金の対象経費は「賃金改善部分（</t>
    </r>
    <r>
      <rPr>
        <b/>
        <u/>
        <sz val="12"/>
        <color theme="1"/>
        <rFont val="ＭＳ Ｐゴシック"/>
        <family val="3"/>
        <charset val="128"/>
        <scheme val="minor"/>
      </rPr>
      <t>法定福利費等の事業主負担分を含む。</t>
    </r>
    <r>
      <rPr>
        <sz val="12"/>
        <color theme="1"/>
        <rFont val="ＭＳ Ｐゴシック"/>
        <family val="3"/>
        <charset val="128"/>
        <scheme val="minor"/>
      </rPr>
      <t xml:space="preserve">）の３／４」となります。
当該負担分については以下の算式により一律に算出し、各月の賃金改善額と足し上げることにより、対象経費を算出することとします。
</t>
    </r>
    <r>
      <rPr>
        <sz val="11"/>
        <color theme="1"/>
        <rFont val="ＭＳ Ｐゴシック"/>
        <family val="3"/>
        <charset val="128"/>
        <scheme val="minor"/>
      </rPr>
      <t>※黄色部分に金額を入力してください。</t>
    </r>
    <r>
      <rPr>
        <sz val="12"/>
        <color theme="1"/>
        <rFont val="ＭＳ Ｐゴシック"/>
        <family val="3"/>
        <charset val="128"/>
        <scheme val="minor"/>
      </rPr>
      <t xml:space="preserve">
</t>
    </r>
    <r>
      <rPr>
        <sz val="11"/>
        <color theme="1"/>
        <rFont val="ＭＳ Ｐゴシック"/>
        <family val="3"/>
        <charset val="128"/>
        <scheme val="minor"/>
      </rPr>
      <t>※月ごとの負担分を算定いただく必要はありません。</t>
    </r>
    <rPh sb="0" eb="1">
      <t>ホン</t>
    </rPh>
    <rPh sb="1" eb="4">
      <t>ホジョキン</t>
    </rPh>
    <rPh sb="5" eb="7">
      <t>タイショウ</t>
    </rPh>
    <rPh sb="7" eb="9">
      <t>ケイヒ</t>
    </rPh>
    <rPh sb="48" eb="50">
      <t>トウガイ</t>
    </rPh>
    <rPh sb="50" eb="52">
      <t>フタン</t>
    </rPh>
    <rPh sb="52" eb="53">
      <t>ブン</t>
    </rPh>
    <rPh sb="58" eb="60">
      <t>イカ</t>
    </rPh>
    <rPh sb="61" eb="63">
      <t>サンシキ</t>
    </rPh>
    <rPh sb="66" eb="68">
      <t>イチリツ</t>
    </rPh>
    <rPh sb="69" eb="71">
      <t>サンシュツ</t>
    </rPh>
    <rPh sb="73" eb="75">
      <t>カクツキ</t>
    </rPh>
    <rPh sb="76" eb="78">
      <t>チンギン</t>
    </rPh>
    <rPh sb="78" eb="80">
      <t>カイゼン</t>
    </rPh>
    <rPh sb="80" eb="81">
      <t>ガク</t>
    </rPh>
    <rPh sb="82" eb="83">
      <t>タ</t>
    </rPh>
    <rPh sb="84" eb="85">
      <t>ア</t>
    </rPh>
    <rPh sb="93" eb="95">
      <t>タイショウ</t>
    </rPh>
    <rPh sb="95" eb="97">
      <t>ケイヒ</t>
    </rPh>
    <rPh sb="98" eb="100">
      <t>サンシュツ</t>
    </rPh>
    <rPh sb="111" eb="113">
      <t>キイロ</t>
    </rPh>
    <rPh sb="113" eb="115">
      <t>ブブン</t>
    </rPh>
    <rPh sb="116" eb="118">
      <t>キンガク</t>
    </rPh>
    <rPh sb="119" eb="121">
      <t>ニュウリョク</t>
    </rPh>
    <rPh sb="134" eb="136">
      <t>フタン</t>
    </rPh>
    <rPh sb="136" eb="137">
      <t>ブン</t>
    </rPh>
    <rPh sb="138" eb="140">
      <t>サンテイ</t>
    </rPh>
    <rPh sb="144" eb="146">
      <t>ヒツヨウ</t>
    </rPh>
    <phoneticPr fontId="1"/>
  </si>
  <si>
    <t>令和〇年6月より産休予定</t>
    <rPh sb="0" eb="2">
      <t>レイワ</t>
    </rPh>
    <rPh sb="3" eb="4">
      <t>ネン</t>
    </rPh>
    <rPh sb="5" eb="6">
      <t>ガツ</t>
    </rPh>
    <rPh sb="8" eb="10">
      <t>サンキュウ</t>
    </rPh>
    <rPh sb="10" eb="12">
      <t>ヨテイ</t>
    </rPh>
    <phoneticPr fontId="1"/>
  </si>
  <si>
    <t>令和〇年7月より産休予定</t>
    <rPh sb="0" eb="2">
      <t>レイワ</t>
    </rPh>
    <rPh sb="3" eb="4">
      <t>ネン</t>
    </rPh>
    <rPh sb="5" eb="6">
      <t>ガツ</t>
    </rPh>
    <rPh sb="8" eb="10">
      <t>サンキュウ</t>
    </rPh>
    <rPh sb="10" eb="12">
      <t>ヨテイ</t>
    </rPh>
    <phoneticPr fontId="1"/>
  </si>
  <si>
    <t>令和〇年6月採用予定</t>
    <rPh sb="0" eb="2">
      <t>レイワ</t>
    </rPh>
    <rPh sb="3" eb="4">
      <t>ネン</t>
    </rPh>
    <rPh sb="5" eb="6">
      <t>ガツ</t>
    </rPh>
    <rPh sb="6" eb="8">
      <t>サイヨウ</t>
    </rPh>
    <rPh sb="8" eb="10">
      <t>ヨテイ</t>
    </rPh>
    <phoneticPr fontId="1"/>
  </si>
  <si>
    <t>令和〇年7月採用予定</t>
    <rPh sb="0" eb="2">
      <t>レイワ</t>
    </rPh>
    <rPh sb="3" eb="4">
      <t>ネン</t>
    </rPh>
    <rPh sb="5" eb="6">
      <t>ガツ</t>
    </rPh>
    <rPh sb="6" eb="8">
      <t>サイヨウ</t>
    </rPh>
    <rPh sb="8" eb="10">
      <t>ヨテイ</t>
    </rPh>
    <phoneticPr fontId="1"/>
  </si>
  <si>
    <t>〇交付申請額</t>
    <rPh sb="1" eb="3">
      <t>コウフ</t>
    </rPh>
    <rPh sb="3" eb="5">
      <t>シンセイ</t>
    </rPh>
    <rPh sb="5" eb="6">
      <t>ガク</t>
    </rPh>
    <phoneticPr fontId="1"/>
  </si>
  <si>
    <t>〇実績額</t>
    <rPh sb="1" eb="4">
      <t>ジッセキガク</t>
    </rPh>
    <phoneticPr fontId="1"/>
  </si>
  <si>
    <t>実績額（確定額）</t>
    <rPh sb="0" eb="3">
      <t>ジッセキガク</t>
    </rPh>
    <rPh sb="4" eb="6">
      <t>カクテイ</t>
    </rPh>
    <rPh sb="6" eb="7">
      <t>ガク</t>
    </rPh>
    <phoneticPr fontId="1"/>
  </si>
  <si>
    <t xml:space="preserve">
（補助対象経費）</t>
  </si>
  <si>
    <t>【令和〇年〇月】</t>
    <rPh sb="1" eb="3">
      <t>レイワ</t>
    </rPh>
    <rPh sb="4" eb="5">
      <t>ネン</t>
    </rPh>
    <rPh sb="6" eb="7">
      <t>ガツ</t>
    </rPh>
    <phoneticPr fontId="1"/>
  </si>
  <si>
    <t>法定福利費等の事業主負担分の増額算定</t>
    <rPh sb="0" eb="2">
      <t>ホウテイ</t>
    </rPh>
    <rPh sb="2" eb="4">
      <t>フクリ</t>
    </rPh>
    <rPh sb="4" eb="6">
      <t>ヒナド</t>
    </rPh>
    <rPh sb="7" eb="10">
      <t>ジギョウヌシ</t>
    </rPh>
    <rPh sb="10" eb="12">
      <t>フタン</t>
    </rPh>
    <rPh sb="12" eb="13">
      <t>ブン</t>
    </rPh>
    <rPh sb="13" eb="15">
      <t>サンシュツ</t>
    </rPh>
    <rPh sb="15" eb="17">
      <t>サンテイ</t>
    </rPh>
    <phoneticPr fontId="1"/>
  </si>
  <si>
    <t>令和８年度
交付申請額
（千円）</t>
    <rPh sb="0" eb="2">
      <t>レイワ</t>
    </rPh>
    <rPh sb="3" eb="5">
      <t>ネンド</t>
    </rPh>
    <rPh sb="6" eb="11">
      <t>コウフシンセイガク</t>
    </rPh>
    <rPh sb="13" eb="14">
      <t>セン</t>
    </rPh>
    <rPh sb="14" eb="15">
      <t>エン</t>
    </rPh>
    <phoneticPr fontId="1"/>
  </si>
  <si>
    <t>令和８年度
実績額
（千円）</t>
    <rPh sb="0" eb="2">
      <t>レイワ</t>
    </rPh>
    <rPh sb="3" eb="5">
      <t>ネンド</t>
    </rPh>
    <rPh sb="6" eb="9">
      <t>ジッセキガク</t>
    </rPh>
    <rPh sb="11" eb="12">
      <t>セン</t>
    </rPh>
    <rPh sb="12" eb="13">
      <t>エン</t>
    </rPh>
    <phoneticPr fontId="1"/>
  </si>
  <si>
    <t>令和８年度
不用額
（千円）</t>
    <rPh sb="0" eb="2">
      <t>レイワ</t>
    </rPh>
    <rPh sb="3" eb="5">
      <t>ネンド</t>
    </rPh>
    <rPh sb="6" eb="8">
      <t>フヨウ</t>
    </rPh>
    <rPh sb="8" eb="9">
      <t>ガク</t>
    </rPh>
    <rPh sb="11" eb="12">
      <t>セン</t>
    </rPh>
    <rPh sb="12" eb="13">
      <t>エン</t>
    </rPh>
    <phoneticPr fontId="1"/>
  </si>
  <si>
    <t>処遇改善
の開始月
（令和８年度）</t>
    <rPh sb="0" eb="4">
      <t>ショグウカイゼン</t>
    </rPh>
    <rPh sb="6" eb="8">
      <t>カイシ</t>
    </rPh>
    <rPh sb="8" eb="9">
      <t>ツキ</t>
    </rPh>
    <rPh sb="11" eb="13">
      <t>レイワ</t>
    </rPh>
    <rPh sb="14" eb="16">
      <t>ネンド</t>
    </rPh>
    <phoneticPr fontId="1"/>
  </si>
  <si>
    <t>R8.3以前</t>
    <rPh sb="4" eb="6">
      <t>イゼン</t>
    </rPh>
    <phoneticPr fontId="1"/>
  </si>
  <si>
    <t>R8.4</t>
    <phoneticPr fontId="1"/>
  </si>
  <si>
    <t>R8.5</t>
    <phoneticPr fontId="1"/>
  </si>
  <si>
    <t>R8.6</t>
    <phoneticPr fontId="1"/>
  </si>
  <si>
    <t>R8.7</t>
    <phoneticPr fontId="1"/>
  </si>
  <si>
    <t>R8.8</t>
    <phoneticPr fontId="1"/>
  </si>
  <si>
    <t>R8.9</t>
    <phoneticPr fontId="1"/>
  </si>
  <si>
    <t>R8.10</t>
    <phoneticPr fontId="1"/>
  </si>
  <si>
    <t>R8.11</t>
    <phoneticPr fontId="1"/>
  </si>
  <si>
    <t>R8.12</t>
    <phoneticPr fontId="1"/>
  </si>
  <si>
    <t>R9.1</t>
    <phoneticPr fontId="1"/>
  </si>
  <si>
    <t>R9.2</t>
    <phoneticPr fontId="1"/>
  </si>
  <si>
    <t>R9.3</t>
    <phoneticPr fontId="1"/>
  </si>
  <si>
    <t>※処遇改善の開始月は、令和７年度に交付決定を受けている場合は、「R8.3以前」を選択します。</t>
    <rPh sb="11" eb="13">
      <t>レイワ</t>
    </rPh>
    <rPh sb="14" eb="16">
      <t>ネンド</t>
    </rPh>
    <rPh sb="36" eb="38">
      <t>イゼン</t>
    </rPh>
    <rPh sb="40" eb="42">
      <t>センタク</t>
    </rPh>
    <phoneticPr fontId="1"/>
  </si>
  <si>
    <t>※令和８年４月から新たに取組を開始する場合は、「R8.4」を入力します。</t>
    <rPh sb="1" eb="3">
      <t>レイワ</t>
    </rPh>
    <rPh sb="4" eb="5">
      <t>ネン</t>
    </rPh>
    <rPh sb="6" eb="7">
      <t>ガツ</t>
    </rPh>
    <rPh sb="9" eb="10">
      <t>アラ</t>
    </rPh>
    <rPh sb="12" eb="14">
      <t>トリクミ</t>
    </rPh>
    <rPh sb="15" eb="17">
      <t>カイシ</t>
    </rPh>
    <rPh sb="19" eb="21">
      <t>バアイ</t>
    </rPh>
    <rPh sb="30" eb="32">
      <t>ニュウリョク</t>
    </rPh>
    <phoneticPr fontId="1"/>
  </si>
  <si>
    <t>1.令和8年度中に移行予定あり</t>
  </si>
  <si>
    <r>
      <t>令和</t>
    </r>
    <r>
      <rPr>
        <b/>
        <u/>
        <sz val="11"/>
        <color rgb="FFFF0000"/>
        <rFont val="ＭＳ Ｐゴシック"/>
        <family val="3"/>
        <charset val="128"/>
        <scheme val="minor"/>
      </rPr>
      <t>７</t>
    </r>
    <r>
      <rPr>
        <sz val="11"/>
        <color theme="1"/>
        <rFont val="ＭＳ Ｐゴシック"/>
        <family val="2"/>
        <charset val="128"/>
        <scheme val="minor"/>
      </rPr>
      <t>年度における法定福利費等の事業主負担分の総額</t>
    </r>
    <rPh sb="0" eb="2">
      <t>レイワ</t>
    </rPh>
    <rPh sb="3" eb="5">
      <t>ネンド</t>
    </rPh>
    <rPh sb="8" eb="14">
      <t>ホウテイフクリヒトウ</t>
    </rPh>
    <rPh sb="15" eb="21">
      <t>ジギョウヌシフタンブン</t>
    </rPh>
    <rPh sb="22" eb="24">
      <t>ソウガク</t>
    </rPh>
    <phoneticPr fontId="1"/>
  </si>
  <si>
    <r>
      <t>令和</t>
    </r>
    <r>
      <rPr>
        <b/>
        <u/>
        <sz val="11"/>
        <color rgb="FFFF0000"/>
        <rFont val="ＭＳ Ｐゴシック"/>
        <family val="3"/>
        <charset val="128"/>
        <scheme val="minor"/>
      </rPr>
      <t>７</t>
    </r>
    <r>
      <rPr>
        <sz val="11"/>
        <color theme="1"/>
        <rFont val="ＭＳ Ｐゴシック"/>
        <family val="2"/>
        <charset val="128"/>
        <scheme val="minor"/>
      </rPr>
      <t>年度における賃金の総額</t>
    </r>
    <rPh sb="0" eb="2">
      <t>レイワ</t>
    </rPh>
    <rPh sb="3" eb="5">
      <t>ネンド</t>
    </rPh>
    <rPh sb="9" eb="11">
      <t>チンギン</t>
    </rPh>
    <rPh sb="12" eb="14">
      <t>ソウガク</t>
    </rPh>
    <phoneticPr fontId="1"/>
  </si>
  <si>
    <t>私立幼稚園等教育体制支援事業「賃金改善に係る計画書」兼「実績報告書」（令和８年度）（入力用）</t>
    <rPh sb="0" eb="5">
      <t>シリツヨウチエン</t>
    </rPh>
    <rPh sb="5" eb="6">
      <t>トウ</t>
    </rPh>
    <rPh sb="42" eb="45">
      <t>ニュウリョクヨウ</t>
    </rPh>
    <phoneticPr fontId="1"/>
  </si>
  <si>
    <t>令和８年４月</t>
    <rPh sb="3" eb="4">
      <t>ネン</t>
    </rPh>
    <rPh sb="5" eb="6">
      <t>ツキ</t>
    </rPh>
    <phoneticPr fontId="1"/>
  </si>
  <si>
    <t>令和８年５月</t>
    <rPh sb="3" eb="4">
      <t>ネン</t>
    </rPh>
    <rPh sb="5" eb="6">
      <t>ツキ</t>
    </rPh>
    <phoneticPr fontId="1"/>
  </si>
  <si>
    <t>令和８年６月</t>
    <rPh sb="3" eb="4">
      <t>ネン</t>
    </rPh>
    <rPh sb="5" eb="6">
      <t>ツキ</t>
    </rPh>
    <phoneticPr fontId="1"/>
  </si>
  <si>
    <t>令和８年７月</t>
    <rPh sb="3" eb="4">
      <t>ネン</t>
    </rPh>
    <rPh sb="5" eb="6">
      <t>ツキ</t>
    </rPh>
    <phoneticPr fontId="1"/>
  </si>
  <si>
    <t>令和８年８月</t>
    <rPh sb="3" eb="4">
      <t>ネン</t>
    </rPh>
    <rPh sb="5" eb="6">
      <t>ツキ</t>
    </rPh>
    <phoneticPr fontId="1"/>
  </si>
  <si>
    <t>令和８年９月</t>
    <rPh sb="3" eb="4">
      <t>ネン</t>
    </rPh>
    <rPh sb="5" eb="6">
      <t>ツキ</t>
    </rPh>
    <phoneticPr fontId="1"/>
  </si>
  <si>
    <t>令和８年１０月</t>
    <rPh sb="3" eb="4">
      <t>ネン</t>
    </rPh>
    <rPh sb="6" eb="7">
      <t>ツキ</t>
    </rPh>
    <phoneticPr fontId="1"/>
  </si>
  <si>
    <t>令和８年１１月</t>
    <rPh sb="3" eb="4">
      <t>ネン</t>
    </rPh>
    <rPh sb="6" eb="7">
      <t>ツキ</t>
    </rPh>
    <phoneticPr fontId="1"/>
  </si>
  <si>
    <t>令和８年１２月</t>
    <rPh sb="3" eb="4">
      <t>ネン</t>
    </rPh>
    <rPh sb="6" eb="7">
      <t>ツキ</t>
    </rPh>
    <phoneticPr fontId="1"/>
  </si>
  <si>
    <t>令和９年１月</t>
    <rPh sb="0" eb="2">
      <t>レイワ</t>
    </rPh>
    <rPh sb="3" eb="4">
      <t>ネン</t>
    </rPh>
    <rPh sb="5" eb="6">
      <t>ツキ</t>
    </rPh>
    <phoneticPr fontId="1"/>
  </si>
  <si>
    <t>令和９年２月</t>
    <rPh sb="0" eb="2">
      <t>レイワ</t>
    </rPh>
    <rPh sb="3" eb="4">
      <t>ネン</t>
    </rPh>
    <rPh sb="5" eb="6">
      <t>ツキ</t>
    </rPh>
    <phoneticPr fontId="1"/>
  </si>
  <si>
    <t>令和９年３月</t>
    <rPh sb="0" eb="2">
      <t>レイワ</t>
    </rPh>
    <rPh sb="3" eb="4">
      <t>ネン</t>
    </rPh>
    <rPh sb="5" eb="6">
      <t>ツキ</t>
    </rPh>
    <phoneticPr fontId="1"/>
  </si>
  <si>
    <t>私立幼稚園等教育体制支援事業「賃金改善に係る計画書」兼「実績報告書」（令和８年度）</t>
    <rPh sb="0" eb="2">
      <t>シリツ</t>
    </rPh>
    <rPh sb="2" eb="5">
      <t>ヨウチエン</t>
    </rPh>
    <rPh sb="5" eb="6">
      <t>トウ</t>
    </rPh>
    <phoneticPr fontId="1"/>
  </si>
  <si>
    <t>私立幼稚園等教育体制支援事業「チェックリスト」（令和８年度）【申請】</t>
    <rPh sb="0" eb="2">
      <t>シリツ</t>
    </rPh>
    <rPh sb="2" eb="5">
      <t>ヨウチエン</t>
    </rPh>
    <rPh sb="5" eb="6">
      <t>トウ</t>
    </rPh>
    <rPh sb="31" eb="33">
      <t>シンセイ</t>
    </rPh>
    <phoneticPr fontId="1"/>
  </si>
  <si>
    <t>令和９年４月以降においても、本事業により講じた賃金改善の水準を維持することとしている。</t>
    <phoneticPr fontId="1"/>
  </si>
  <si>
    <t>令和８年度の賃金に関する規程について、人事委員会勧告等を受けた引下げに関わらず、当該引下げに係る分を賃金水準に反映していない。
※該当なしの場合は、「該当なし」を選択してください。</t>
    <phoneticPr fontId="1"/>
  </si>
  <si>
    <t>令和９年４月以降においても、本事業により講じた賃金改善の水準を維持する。</t>
    <phoneticPr fontId="1"/>
  </si>
  <si>
    <t>私立幼稚園等教育体制支援事業「チェックリスト」（令和８年度）【実績報告】</t>
    <rPh sb="0" eb="6">
      <t>シリツヨウチエントウ</t>
    </rPh>
    <rPh sb="31" eb="33">
      <t>ジッセキ</t>
    </rPh>
    <rPh sb="33" eb="35">
      <t>ホウコク</t>
    </rPh>
    <phoneticPr fontId="1"/>
  </si>
  <si>
    <t>【令和８年度】</t>
    <rPh sb="1" eb="3">
      <t>レイワ</t>
    </rPh>
    <rPh sb="4" eb="6">
      <t>ネンド</t>
    </rPh>
    <phoneticPr fontId="1"/>
  </si>
  <si>
    <t>令和８年度
交付申請額</t>
    <rPh sb="0" eb="2">
      <t>レイワ</t>
    </rPh>
    <rPh sb="3" eb="5">
      <t>ネンド</t>
    </rPh>
    <rPh sb="6" eb="11">
      <t>コウフシンセイガク</t>
    </rPh>
    <phoneticPr fontId="1"/>
  </si>
  <si>
    <t>処遇改善
の開始月
（令和８年度）</t>
    <rPh sb="0" eb="2">
      <t>ショグウ</t>
    </rPh>
    <rPh sb="2" eb="4">
      <t>カイゼン</t>
    </rPh>
    <rPh sb="6" eb="8">
      <t>カイシ</t>
    </rPh>
    <rPh sb="8" eb="9">
      <t>ツキ</t>
    </rPh>
    <rPh sb="11" eb="13">
      <t>レイワ</t>
    </rPh>
    <rPh sb="14" eb="16">
      <t>ネンド</t>
    </rPh>
    <phoneticPr fontId="1"/>
  </si>
  <si>
    <t>令和８年度
交付決定額</t>
    <rPh sb="0" eb="2">
      <t>レイワ</t>
    </rPh>
    <rPh sb="3" eb="5">
      <t>ネンド</t>
    </rPh>
    <rPh sb="6" eb="8">
      <t>コウフ</t>
    </rPh>
    <rPh sb="8" eb="10">
      <t>ケッテイ</t>
    </rPh>
    <rPh sb="10" eb="11">
      <t>ガク</t>
    </rPh>
    <phoneticPr fontId="1"/>
  </si>
  <si>
    <t>令和８年度
額の確定額</t>
    <rPh sb="0" eb="2">
      <t>レイワ</t>
    </rPh>
    <rPh sb="3" eb="5">
      <t>ネンド</t>
    </rPh>
    <rPh sb="6" eb="7">
      <t>ガク</t>
    </rPh>
    <rPh sb="8" eb="10">
      <t>カクテイ</t>
    </rPh>
    <rPh sb="10" eb="11">
      <t>ガク</t>
    </rPh>
    <phoneticPr fontId="1"/>
  </si>
  <si>
    <r>
      <t xml:space="preserve">預かり保育等に専任
</t>
    </r>
    <r>
      <rPr>
        <sz val="10"/>
        <color theme="1"/>
        <rFont val="ＭＳ Ｐゴシック"/>
        <family val="3"/>
        <charset val="128"/>
        <scheme val="minor"/>
      </rPr>
      <t>○の数</t>
    </r>
    <rPh sb="0" eb="1">
      <t>アズ</t>
    </rPh>
    <rPh sb="3" eb="5">
      <t>ホイク</t>
    </rPh>
    <rPh sb="5" eb="6">
      <t>トウ</t>
    </rPh>
    <rPh sb="7" eb="9">
      <t>センニン</t>
    </rPh>
    <rPh sb="13" eb="14">
      <t>カズ</t>
    </rPh>
    <phoneticPr fontId="1"/>
  </si>
  <si>
    <t>預かり保育等に専任
○の数</t>
    <rPh sb="0" eb="1">
      <t>アズ</t>
    </rPh>
    <rPh sb="3" eb="5">
      <t>ホイク</t>
    </rPh>
    <rPh sb="5" eb="6">
      <t>トウ</t>
    </rPh>
    <rPh sb="7" eb="9">
      <t>センニン</t>
    </rPh>
    <rPh sb="14" eb="15">
      <t>カズ</t>
    </rPh>
    <phoneticPr fontId="1"/>
  </si>
  <si>
    <t>…③</t>
    <phoneticPr fontId="1"/>
  </si>
  <si>
    <t>…⑥（③と⑤いずれか低い方）</t>
    <rPh sb="10" eb="11">
      <t>ヒク</t>
    </rPh>
    <rPh sb="12" eb="13">
      <t>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</si>
</sst>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0_ "/>
    <numFmt numFmtId="179" formatCode="#,##0.000000_);[Red]\(#,##0.000000\)"/>
    <numFmt numFmtId="180" formatCode="0_ "/>
    <numFmt numFmtId="181" formatCode="#,##0&quot;月&quot;"/>
    <numFmt numFmtId="182" formatCode="[$-411]ggge&quot;年&quot;m&quot;月&quot;d&quot;日&quot;;@"/>
  </numFmts>
  <fonts count="2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b/>
      <u/>
      <sz val="14"/>
      <color theme="1"/>
      <name val="ＭＳ Ｐゴシック"/>
      <family val="3"/>
      <charset val="128"/>
      <scheme val="minor"/>
    </font>
    <font>
      <sz val="11"/>
      <name val="ＭＳ Ｐゴシック"/>
      <family val="2"/>
      <charset val="128"/>
      <scheme val="minor"/>
    </font>
    <font>
      <sz val="14"/>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b/>
      <sz val="14"/>
      <color theme="1"/>
      <name val="ＭＳ Ｐゴシック"/>
      <family val="3"/>
      <charset val="128"/>
      <scheme val="minor"/>
    </font>
    <font>
      <sz val="18"/>
      <color theme="1"/>
      <name val="ＭＳ Ｐゴシック"/>
      <family val="3"/>
      <charset val="128"/>
      <scheme val="minor"/>
    </font>
    <font>
      <b/>
      <sz val="12"/>
      <color rgb="FFFF0000"/>
      <name val="ＭＳ Ｐゴシック"/>
      <family val="3"/>
      <charset val="128"/>
      <scheme val="minor"/>
    </font>
    <font>
      <sz val="11"/>
      <name val="ＭＳ Ｐゴシック"/>
      <family val="3"/>
      <charset val="128"/>
      <scheme val="minor"/>
    </font>
    <font>
      <sz val="11"/>
      <color rgb="FFFF0000"/>
      <name val="ＭＳ Ｐゴシック"/>
      <family val="2"/>
      <charset val="128"/>
      <scheme val="minor"/>
    </font>
    <font>
      <sz val="10"/>
      <color theme="1"/>
      <name val="ＭＳ Ｐゴシック"/>
      <family val="3"/>
      <charset val="128"/>
      <scheme val="minor"/>
    </font>
    <font>
      <b/>
      <sz val="20"/>
      <color theme="1"/>
      <name val="ＭＳ Ｐゴシック"/>
      <family val="3"/>
      <charset val="128"/>
      <scheme val="minor"/>
    </font>
    <font>
      <b/>
      <sz val="12"/>
      <color theme="1"/>
      <name val="ＭＳ Ｐゴシック"/>
      <family val="3"/>
      <charset val="128"/>
      <scheme val="minor"/>
    </font>
    <font>
      <b/>
      <sz val="9"/>
      <color theme="1"/>
      <name val="ＭＳ Ｐゴシック"/>
      <family val="3"/>
      <charset val="128"/>
      <scheme val="minor"/>
    </font>
    <font>
      <b/>
      <u/>
      <sz val="11"/>
      <color theme="1"/>
      <name val="ＭＳ Ｐゴシック"/>
      <family val="3"/>
      <charset val="128"/>
      <scheme val="minor"/>
    </font>
    <font>
      <sz val="10"/>
      <color theme="1"/>
      <name val="ＭＳ Ｐゴシック"/>
      <family val="2"/>
      <charset val="128"/>
      <scheme val="minor"/>
    </font>
    <font>
      <b/>
      <sz val="22"/>
      <color theme="1"/>
      <name val="ＭＳ Ｐゴシック"/>
      <family val="3"/>
      <charset val="128"/>
      <scheme val="minor"/>
    </font>
    <font>
      <b/>
      <u/>
      <sz val="11"/>
      <color rgb="FFFF0000"/>
      <name val="ＭＳ Ｐゴシック"/>
      <family val="3"/>
      <charset val="128"/>
      <scheme val="minor"/>
    </font>
    <font>
      <sz val="12"/>
      <color theme="1"/>
      <name val="ＭＳ Ｐゴシック"/>
      <family val="3"/>
      <charset val="128"/>
      <scheme val="minor"/>
    </font>
    <font>
      <b/>
      <u/>
      <sz val="12"/>
      <color theme="1"/>
      <name val="ＭＳ Ｐゴシック"/>
      <family val="3"/>
      <charset val="128"/>
      <scheme val="minor"/>
    </font>
    <font>
      <sz val="14"/>
      <color rgb="FFFF0000"/>
      <name val="ＭＳ Ｐゴシック"/>
      <family val="2"/>
      <charset val="128"/>
      <scheme val="minor"/>
    </font>
    <font>
      <sz val="10"/>
      <name val="ＭＳ Ｐ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s>
  <borders count="1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right/>
      <top style="medium">
        <color auto="1"/>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medium">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style="thin">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auto="1"/>
      </left>
      <right style="thin">
        <color auto="1"/>
      </right>
      <top style="hair">
        <color auto="1"/>
      </top>
      <bottom style="double">
        <color auto="1"/>
      </bottom>
      <diagonal/>
    </border>
    <border>
      <left style="thin">
        <color auto="1"/>
      </left>
      <right/>
      <top/>
      <bottom/>
      <diagonal/>
    </border>
    <border>
      <left style="thin">
        <color auto="1"/>
      </left>
      <right style="thin">
        <color auto="1"/>
      </right>
      <top/>
      <bottom/>
      <diagonal/>
    </border>
    <border>
      <left style="medium">
        <color auto="1"/>
      </left>
      <right style="thin">
        <color auto="1"/>
      </right>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auto="1"/>
      </left>
      <right/>
      <top style="thin">
        <color auto="1"/>
      </top>
      <bottom/>
      <diagonal/>
    </border>
    <border>
      <left/>
      <right/>
      <top style="thin">
        <color auto="1"/>
      </top>
      <bottom/>
      <diagonal/>
    </border>
    <border>
      <left/>
      <right/>
      <top style="double">
        <color auto="1"/>
      </top>
      <bottom style="double">
        <color auto="1"/>
      </bottom>
      <diagonal/>
    </border>
    <border>
      <left style="medium">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hair">
        <color auto="1"/>
      </bottom>
      <diagonal/>
    </border>
    <border>
      <left style="thin">
        <color auto="1"/>
      </left>
      <right style="medium">
        <color indexed="64"/>
      </right>
      <top style="double">
        <color auto="1"/>
      </top>
      <bottom style="double">
        <color auto="1"/>
      </bottom>
      <diagonal/>
    </border>
    <border>
      <left style="thin">
        <color auto="1"/>
      </left>
      <right style="medium">
        <color indexed="64"/>
      </right>
      <top style="hair">
        <color auto="1"/>
      </top>
      <bottom style="hair">
        <color auto="1"/>
      </bottom>
      <diagonal/>
    </border>
    <border>
      <left style="medium">
        <color indexed="64"/>
      </left>
      <right style="medium">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medium">
        <color auto="1"/>
      </right>
      <top/>
      <bottom/>
      <diagonal/>
    </border>
    <border diagonalUp="1">
      <left style="thin">
        <color auto="1"/>
      </left>
      <right style="thin">
        <color auto="1"/>
      </right>
      <top style="double">
        <color auto="1"/>
      </top>
      <bottom style="medium">
        <color auto="1"/>
      </bottom>
      <diagonal style="thin">
        <color auto="1"/>
      </diagonal>
    </border>
    <border>
      <left style="medium">
        <color auto="1"/>
      </left>
      <right style="thin">
        <color auto="1"/>
      </right>
      <top style="hair">
        <color auto="1"/>
      </top>
      <bottom style="double">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style="double">
        <color auto="1"/>
      </top>
      <bottom style="double">
        <color auto="1"/>
      </bottom>
      <diagonal/>
    </border>
    <border>
      <left style="medium">
        <color indexed="64"/>
      </left>
      <right/>
      <top style="double">
        <color auto="1"/>
      </top>
      <bottom style="medium">
        <color indexed="64"/>
      </bottom>
      <diagonal/>
    </border>
    <border>
      <left/>
      <right/>
      <top style="double">
        <color auto="1"/>
      </top>
      <bottom style="medium">
        <color indexed="64"/>
      </bottom>
      <diagonal/>
    </border>
    <border>
      <left style="thin">
        <color auto="1"/>
      </left>
      <right style="medium">
        <color indexed="64"/>
      </right>
      <top style="double">
        <color auto="1"/>
      </top>
      <bottom style="medium">
        <color indexed="64"/>
      </bottom>
      <diagonal/>
    </border>
    <border diagonalUp="1">
      <left style="thin">
        <color auto="1"/>
      </left>
      <right style="medium">
        <color indexed="64"/>
      </right>
      <top style="double">
        <color auto="1"/>
      </top>
      <bottom style="medium">
        <color indexed="64"/>
      </bottom>
      <diagonal style="thin">
        <color auto="1"/>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right style="thin">
        <color auto="1"/>
      </right>
      <top style="hair">
        <color auto="1"/>
      </top>
      <bottom style="hair">
        <color auto="1"/>
      </bottom>
      <diagonal/>
    </border>
    <border>
      <left/>
      <right style="thin">
        <color auto="1"/>
      </right>
      <top style="double">
        <color auto="1"/>
      </top>
      <bottom style="double">
        <color auto="1"/>
      </bottom>
      <diagonal/>
    </border>
    <border>
      <left/>
      <right style="thin">
        <color auto="1"/>
      </right>
      <top style="double">
        <color auto="1"/>
      </top>
      <bottom style="medium">
        <color auto="1"/>
      </bottom>
      <diagonal/>
    </border>
    <border>
      <left style="thin">
        <color auto="1"/>
      </left>
      <right style="thin">
        <color auto="1"/>
      </right>
      <top style="thin">
        <color theme="1"/>
      </top>
      <bottom style="thin">
        <color auto="1"/>
      </bottom>
      <diagonal/>
    </border>
    <border>
      <left style="medium">
        <color theme="1"/>
      </left>
      <right style="medium">
        <color indexed="64"/>
      </right>
      <top style="medium">
        <color theme="1"/>
      </top>
      <bottom style="medium">
        <color theme="1"/>
      </bottom>
      <diagonal/>
    </border>
    <border>
      <left style="medium">
        <color indexed="64"/>
      </left>
      <right/>
      <top style="medium">
        <color theme="1"/>
      </top>
      <bottom style="medium">
        <color theme="1"/>
      </bottom>
      <diagonal/>
    </border>
    <border diagonalUp="1">
      <left style="thin">
        <color auto="1"/>
      </left>
      <right style="thin">
        <color auto="1"/>
      </right>
      <top style="medium">
        <color theme="1"/>
      </top>
      <bottom style="medium">
        <color theme="1"/>
      </bottom>
      <diagonal style="thin">
        <color auto="1"/>
      </diagonal>
    </border>
    <border diagonalUp="1">
      <left style="thin">
        <color auto="1"/>
      </left>
      <right style="medium">
        <color theme="1"/>
      </right>
      <top style="medium">
        <color theme="1"/>
      </top>
      <bottom style="medium">
        <color theme="1"/>
      </bottom>
      <diagonal style="thin">
        <color auto="1"/>
      </diagonal>
    </border>
    <border>
      <left style="thin">
        <color theme="1"/>
      </left>
      <right style="thin">
        <color theme="1"/>
      </right>
      <top style="thin">
        <color theme="1"/>
      </top>
      <bottom style="thin">
        <color theme="1"/>
      </bottom>
      <diagonal/>
    </border>
    <border>
      <left/>
      <right style="medium">
        <color theme="1"/>
      </right>
      <top style="medium">
        <color theme="1"/>
      </top>
      <bottom/>
      <diagonal/>
    </border>
    <border>
      <left/>
      <right style="medium">
        <color theme="1"/>
      </right>
      <top/>
      <bottom/>
      <diagonal/>
    </border>
    <border>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theme="1"/>
      </left>
      <right style="thin">
        <color theme="1"/>
      </right>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medium">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diagonalUp="1">
      <left style="medium">
        <color theme="1"/>
      </left>
      <right style="thin">
        <color theme="1"/>
      </right>
      <top style="medium">
        <color theme="1"/>
      </top>
      <bottom style="medium">
        <color theme="1"/>
      </bottom>
      <diagonal style="thin">
        <color theme="1"/>
      </diagonal>
    </border>
    <border diagonalUp="1">
      <left style="thin">
        <color theme="1"/>
      </left>
      <right style="medium">
        <color theme="1"/>
      </right>
      <top style="medium">
        <color theme="1"/>
      </top>
      <bottom style="medium">
        <color theme="1"/>
      </bottom>
      <diagonal style="thin">
        <color theme="1"/>
      </diagonal>
    </border>
    <border>
      <left style="medium">
        <color theme="1"/>
      </left>
      <right style="medium">
        <color indexed="64"/>
      </right>
      <top style="medium">
        <color theme="1"/>
      </top>
      <bottom/>
      <diagonal/>
    </border>
    <border>
      <left style="medium">
        <color indexed="64"/>
      </left>
      <right style="medium">
        <color indexed="64"/>
      </right>
      <top style="medium">
        <color theme="1"/>
      </top>
      <bottom/>
      <diagonal/>
    </border>
    <border>
      <left style="medium">
        <color indexed="64"/>
      </left>
      <right style="medium">
        <color theme="1"/>
      </right>
      <top style="medium">
        <color theme="1"/>
      </top>
      <bottom/>
      <diagonal/>
    </border>
    <border>
      <left style="medium">
        <color theme="1"/>
      </left>
      <right style="medium">
        <color indexed="64"/>
      </right>
      <top/>
      <bottom/>
      <diagonal/>
    </border>
    <border>
      <left style="medium">
        <color indexed="64"/>
      </left>
      <right style="medium">
        <color theme="1"/>
      </right>
      <top/>
      <bottom/>
      <diagonal/>
    </border>
    <border>
      <left style="medium">
        <color theme="1"/>
      </left>
      <right style="thin">
        <color auto="1"/>
      </right>
      <top/>
      <bottom style="thin">
        <color auto="1"/>
      </bottom>
      <diagonal/>
    </border>
    <border>
      <left style="thin">
        <color auto="1"/>
      </left>
      <right style="medium">
        <color theme="1"/>
      </right>
      <top/>
      <bottom style="thin">
        <color auto="1"/>
      </bottom>
      <diagonal/>
    </border>
    <border>
      <left style="thin">
        <color auto="1"/>
      </left>
      <right style="medium">
        <color theme="1"/>
      </right>
      <top style="thin">
        <color auto="1"/>
      </top>
      <bottom style="thin">
        <color auto="1"/>
      </bottom>
      <diagonal/>
    </border>
    <border>
      <left style="medium">
        <color theme="1"/>
      </left>
      <right style="thin">
        <color auto="1"/>
      </right>
      <top style="thin">
        <color auto="1"/>
      </top>
      <bottom style="thin">
        <color auto="1"/>
      </bottom>
      <diagonal/>
    </border>
    <border>
      <left style="medium">
        <color theme="1"/>
      </left>
      <right style="thin">
        <color auto="1"/>
      </right>
      <top style="thin">
        <color auto="1"/>
      </top>
      <bottom style="medium">
        <color theme="1"/>
      </bottom>
      <diagonal/>
    </border>
    <border>
      <left style="thin">
        <color auto="1"/>
      </left>
      <right style="thin">
        <color auto="1"/>
      </right>
      <top style="thin">
        <color auto="1"/>
      </top>
      <bottom style="medium">
        <color theme="1"/>
      </bottom>
      <diagonal/>
    </border>
    <border diagonalUp="1">
      <left style="thin">
        <color auto="1"/>
      </left>
      <right style="thin">
        <color auto="1"/>
      </right>
      <top style="thin">
        <color auto="1"/>
      </top>
      <bottom style="medium">
        <color theme="1"/>
      </bottom>
      <diagonal style="thin">
        <color auto="1"/>
      </diagonal>
    </border>
    <border diagonalUp="1">
      <left style="thin">
        <color auto="1"/>
      </left>
      <right style="medium">
        <color theme="1"/>
      </right>
      <top style="thin">
        <color auto="1"/>
      </top>
      <bottom style="medium">
        <color theme="1"/>
      </bottom>
      <diagonal style="thin">
        <color auto="1"/>
      </diagonal>
    </border>
    <border diagonalUp="1">
      <left style="medium">
        <color theme="1"/>
      </left>
      <right style="thin">
        <color theme="1"/>
      </right>
      <top style="thin">
        <color theme="1"/>
      </top>
      <bottom style="medium">
        <color theme="1"/>
      </bottom>
      <diagonal style="thin">
        <color theme="1"/>
      </diagonal>
    </border>
    <border diagonalUp="1">
      <left style="thin">
        <color theme="1"/>
      </left>
      <right style="thin">
        <color theme="1"/>
      </right>
      <top style="thin">
        <color theme="1"/>
      </top>
      <bottom style="medium">
        <color theme="1"/>
      </bottom>
      <diagonal style="thin">
        <color theme="1"/>
      </diagonal>
    </border>
    <border diagonalUp="1">
      <left style="thin">
        <color theme="1"/>
      </left>
      <right style="medium">
        <color theme="1"/>
      </right>
      <top style="thin">
        <color theme="1"/>
      </top>
      <bottom style="medium">
        <color theme="1"/>
      </bottom>
      <diagonal style="thin">
        <color theme="1"/>
      </diagonal>
    </border>
    <border>
      <left style="thin">
        <color auto="1"/>
      </left>
      <right style="thin">
        <color auto="1"/>
      </right>
      <top/>
      <bottom style="double">
        <color auto="1"/>
      </bottom>
      <diagonal/>
    </border>
    <border>
      <left style="thin">
        <color auto="1"/>
      </left>
      <right style="medium">
        <color indexed="64"/>
      </right>
      <top/>
      <bottom style="double">
        <color auto="1"/>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406">
    <xf numFmtId="0" fontId="0" fillId="0" borderId="0" xfId="0">
      <alignment vertical="center"/>
    </xf>
    <xf numFmtId="177" fontId="0" fillId="0" borderId="0" xfId="0" applyNumberFormat="1">
      <alignment vertical="center"/>
    </xf>
    <xf numFmtId="178" fontId="0" fillId="0" borderId="0" xfId="0" applyNumberFormat="1">
      <alignment vertical="center"/>
    </xf>
    <xf numFmtId="0" fontId="0" fillId="0" borderId="0" xfId="0" applyAlignment="1">
      <alignment horizontal="center" vertical="center"/>
    </xf>
    <xf numFmtId="0" fontId="7"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178" fontId="8" fillId="0" borderId="1" xfId="0" applyNumberFormat="1" applyFont="1" applyBorder="1" applyAlignment="1">
      <alignment horizontal="center" vertical="distributed"/>
    </xf>
    <xf numFmtId="0" fontId="8" fillId="0" borderId="0" xfId="0" applyFont="1" applyAlignment="1">
      <alignment horizontal="center" vertical="top"/>
    </xf>
    <xf numFmtId="0" fontId="8" fillId="0" borderId="0" xfId="0" applyFont="1" applyAlignment="1">
      <alignment horizontal="left" vertical="top"/>
    </xf>
    <xf numFmtId="0" fontId="0" fillId="0" borderId="4" xfId="0" applyBorder="1" applyAlignment="1">
      <alignment horizontal="center" vertical="center" shrinkToFit="1"/>
    </xf>
    <xf numFmtId="0" fontId="8" fillId="0" borderId="0" xfId="0" applyFont="1" applyAlignment="1">
      <alignment horizontal="right" vertical="center"/>
    </xf>
    <xf numFmtId="0" fontId="0" fillId="0" borderId="0" xfId="0" applyAlignment="1">
      <alignment horizontal="center" vertical="center" wrapText="1"/>
    </xf>
    <xf numFmtId="178" fontId="0" fillId="0" borderId="0" xfId="0" applyNumberFormat="1" applyAlignment="1">
      <alignment horizontal="center" vertical="center"/>
    </xf>
    <xf numFmtId="177" fontId="0" fillId="0" borderId="7" xfId="0" applyNumberFormat="1" applyBorder="1">
      <alignment vertical="center"/>
    </xf>
    <xf numFmtId="0" fontId="12" fillId="0" borderId="0" xfId="0" applyFont="1" applyAlignment="1">
      <alignment horizontal="center" vertical="center"/>
    </xf>
    <xf numFmtId="0" fontId="7" fillId="0" borderId="0" xfId="0" applyFont="1" applyAlignment="1">
      <alignment horizontal="center" vertical="center" shrinkToFit="1"/>
    </xf>
    <xf numFmtId="176" fontId="7" fillId="0" borderId="0" xfId="0" applyNumberFormat="1" applyFont="1"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6" fontId="0" fillId="0" borderId="0" xfId="0" applyNumberFormat="1">
      <alignment vertical="center"/>
    </xf>
    <xf numFmtId="0" fontId="0" fillId="0" borderId="8" xfId="0" applyBorder="1">
      <alignment vertical="center"/>
    </xf>
    <xf numFmtId="177" fontId="0" fillId="0" borderId="23" xfId="1" applyNumberFormat="1" applyFont="1" applyFill="1" applyBorder="1" applyAlignment="1">
      <alignment horizontal="right" vertical="center" shrinkToFit="1"/>
    </xf>
    <xf numFmtId="177" fontId="0" fillId="0" borderId="24" xfId="0" applyNumberFormat="1" applyBorder="1" applyAlignment="1">
      <alignment horizontal="right" vertical="center" shrinkToFit="1"/>
    </xf>
    <xf numFmtId="177" fontId="0" fillId="0" borderId="8" xfId="0" applyNumberFormat="1" applyBorder="1" applyAlignment="1">
      <alignment horizontal="center" vertical="distributed" shrinkToFit="1"/>
    </xf>
    <xf numFmtId="177" fontId="0" fillId="0" borderId="34" xfId="0" applyNumberFormat="1" applyBorder="1" applyAlignment="1">
      <alignment horizontal="right" vertical="center"/>
    </xf>
    <xf numFmtId="177" fontId="0" fillId="0" borderId="35" xfId="0" applyNumberFormat="1" applyBorder="1" applyAlignment="1">
      <alignment horizontal="right" vertical="center"/>
    </xf>
    <xf numFmtId="177" fontId="0" fillId="0" borderId="35" xfId="2" applyNumberFormat="1" applyFont="1" applyFill="1" applyBorder="1" applyAlignment="1">
      <alignment horizontal="right" vertical="center"/>
    </xf>
    <xf numFmtId="177" fontId="0" fillId="0" borderId="4" xfId="0" applyNumberFormat="1" applyBorder="1" applyAlignment="1">
      <alignment vertical="center" shrinkToFit="1"/>
    </xf>
    <xf numFmtId="177" fontId="0" fillId="0" borderId="0" xfId="0" applyNumberFormat="1" applyAlignment="1">
      <alignment vertical="center" shrinkToFit="1"/>
    </xf>
    <xf numFmtId="177" fontId="9" fillId="0" borderId="1" xfId="0" applyNumberFormat="1" applyFont="1" applyBorder="1" applyAlignment="1">
      <alignment horizontal="center" vertical="center"/>
    </xf>
    <xf numFmtId="177" fontId="0" fillId="0" borderId="33" xfId="0" applyNumberFormat="1" applyBorder="1" applyAlignment="1">
      <alignment vertical="center" shrinkToFit="1"/>
    </xf>
    <xf numFmtId="177" fontId="0" fillId="0" borderId="33" xfId="0" applyNumberFormat="1" applyBorder="1" applyAlignment="1">
      <alignment horizontal="center" vertical="center"/>
    </xf>
    <xf numFmtId="10" fontId="0" fillId="0" borderId="0" xfId="2" applyNumberFormat="1" applyFont="1" applyFill="1" applyBorder="1" applyAlignment="1">
      <alignment horizontal="right" vertical="center"/>
    </xf>
    <xf numFmtId="177" fontId="0" fillId="0" borderId="0" xfId="2" applyNumberFormat="1" applyFont="1" applyFill="1" applyBorder="1" applyAlignment="1">
      <alignment horizontal="right" vertical="center"/>
    </xf>
    <xf numFmtId="177" fontId="7" fillId="0" borderId="0" xfId="2" applyNumberFormat="1" applyFont="1" applyFill="1" applyBorder="1" applyAlignment="1">
      <alignment horizontal="right" vertical="center" shrinkToFit="1"/>
    </xf>
    <xf numFmtId="177" fontId="0" fillId="0" borderId="39" xfId="2" applyNumberFormat="1" applyFont="1" applyFill="1" applyBorder="1" applyAlignment="1">
      <alignment horizontal="right" vertical="center"/>
    </xf>
    <xf numFmtId="10" fontId="7" fillId="0" borderId="24" xfId="2" applyNumberFormat="1" applyFont="1" applyFill="1" applyBorder="1" applyAlignment="1">
      <alignment horizontal="right" vertical="center" shrinkToFit="1"/>
    </xf>
    <xf numFmtId="176" fontId="0" fillId="0" borderId="0" xfId="0" applyNumberFormat="1" applyAlignment="1">
      <alignment horizontal="left" vertical="center"/>
    </xf>
    <xf numFmtId="176" fontId="7" fillId="0" borderId="0" xfId="0" applyNumberFormat="1" applyFont="1" applyAlignment="1">
      <alignment horizontal="left" vertical="center"/>
    </xf>
    <xf numFmtId="177" fontId="0" fillId="0" borderId="0" xfId="2" applyNumberFormat="1" applyFont="1" applyFill="1" applyBorder="1" applyAlignment="1">
      <alignment horizontal="left" vertical="center"/>
    </xf>
    <xf numFmtId="177" fontId="7" fillId="0" borderId="0" xfId="2" applyNumberFormat="1" applyFont="1" applyFill="1" applyBorder="1" applyAlignment="1">
      <alignment horizontal="left" vertical="center" shrinkToFit="1"/>
    </xf>
    <xf numFmtId="177" fontId="0" fillId="0" borderId="0" xfId="0" applyNumberFormat="1" applyAlignment="1">
      <alignment horizontal="left" vertical="center"/>
    </xf>
    <xf numFmtId="0" fontId="0" fillId="0" borderId="1" xfId="0" applyBorder="1" applyAlignment="1">
      <alignment horizontal="center" vertical="center"/>
    </xf>
    <xf numFmtId="0" fontId="0" fillId="0" borderId="1" xfId="0" applyBorder="1">
      <alignment vertical="center"/>
    </xf>
    <xf numFmtId="0" fontId="0" fillId="0" borderId="4" xfId="0" applyBorder="1">
      <alignment vertical="center"/>
    </xf>
    <xf numFmtId="0" fontId="7" fillId="0" borderId="0" xfId="0" applyFont="1">
      <alignment vertical="center"/>
    </xf>
    <xf numFmtId="38" fontId="14" fillId="0" borderId="0" xfId="1" applyFont="1" applyBorder="1" applyAlignment="1">
      <alignment vertical="center"/>
    </xf>
    <xf numFmtId="177" fontId="8" fillId="0" borderId="0" xfId="0" applyNumberFormat="1" applyFont="1">
      <alignment vertical="center"/>
    </xf>
    <xf numFmtId="38" fontId="14" fillId="0" borderId="0" xfId="1" applyFont="1" applyBorder="1" applyAlignment="1">
      <alignment horizontal="right" vertical="center"/>
    </xf>
    <xf numFmtId="178" fontId="0" fillId="0" borderId="1" xfId="0" applyNumberFormat="1" applyBorder="1">
      <alignment vertical="center"/>
    </xf>
    <xf numFmtId="178" fontId="0" fillId="0" borderId="48" xfId="0" applyNumberFormat="1" applyBorder="1">
      <alignment vertical="center"/>
    </xf>
    <xf numFmtId="0" fontId="10" fillId="0" borderId="0" xfId="0" applyFont="1">
      <alignment vertical="center"/>
    </xf>
    <xf numFmtId="177" fontId="0" fillId="0" borderId="8" xfId="0" applyNumberFormat="1" applyBorder="1">
      <alignment vertical="center"/>
    </xf>
    <xf numFmtId="0" fontId="0" fillId="0" borderId="18" xfId="0" applyBorder="1">
      <alignment vertical="center"/>
    </xf>
    <xf numFmtId="177" fontId="0" fillId="0" borderId="4" xfId="0" applyNumberFormat="1" applyBorder="1" applyAlignment="1">
      <alignment horizontal="right" vertical="center" shrinkToFit="1"/>
    </xf>
    <xf numFmtId="178" fontId="0" fillId="0" borderId="0" xfId="0" applyNumberFormat="1" applyAlignment="1">
      <alignment horizontal="center" vertical="center" wrapText="1"/>
    </xf>
    <xf numFmtId="0" fontId="8" fillId="2" borderId="17"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8" fillId="3" borderId="17" xfId="0" applyFont="1" applyFill="1" applyBorder="1" applyAlignment="1" applyProtection="1">
      <alignment horizontal="center" vertical="center"/>
      <protection locked="0"/>
    </xf>
    <xf numFmtId="0" fontId="9" fillId="0" borderId="1" xfId="0" applyFont="1" applyBorder="1" applyAlignment="1">
      <alignment horizontal="center" vertical="center"/>
    </xf>
    <xf numFmtId="177" fontId="0" fillId="0" borderId="8" xfId="0" applyNumberFormat="1" applyBorder="1" applyAlignment="1">
      <alignment horizontal="right" vertical="center"/>
    </xf>
    <xf numFmtId="180" fontId="0" fillId="0" borderId="0" xfId="0" applyNumberFormat="1" applyAlignment="1">
      <alignment horizontal="center" vertical="center"/>
    </xf>
    <xf numFmtId="180" fontId="0" fillId="0" borderId="8" xfId="0" applyNumberFormat="1" applyBorder="1" applyAlignment="1">
      <alignment horizontal="center" vertical="center"/>
    </xf>
    <xf numFmtId="180" fontId="0" fillId="0" borderId="1" xfId="0" applyNumberFormat="1" applyBorder="1" applyAlignment="1">
      <alignment horizontal="center" vertical="center"/>
    </xf>
    <xf numFmtId="0" fontId="0" fillId="0" borderId="18" xfId="0" applyBorder="1" applyAlignment="1">
      <alignment horizontal="right" vertical="center"/>
    </xf>
    <xf numFmtId="0" fontId="9" fillId="0" borderId="0" xfId="0" applyFont="1" applyAlignment="1">
      <alignment horizontal="center" vertical="center"/>
    </xf>
    <xf numFmtId="0" fontId="14" fillId="0" borderId="0" xfId="0" applyFont="1">
      <alignment vertical="center"/>
    </xf>
    <xf numFmtId="0" fontId="0" fillId="0" borderId="8" xfId="0" applyBorder="1" applyAlignment="1">
      <alignment horizontal="center" vertical="center"/>
    </xf>
    <xf numFmtId="38" fontId="10" fillId="0" borderId="0" xfId="1" applyFont="1" applyBorder="1" applyAlignment="1">
      <alignment vertical="center"/>
    </xf>
    <xf numFmtId="0" fontId="10" fillId="0" borderId="0" xfId="0" applyFont="1" applyProtection="1">
      <alignment vertical="center"/>
      <protection locked="0"/>
    </xf>
    <xf numFmtId="178" fontId="8" fillId="0" borderId="1" xfId="0" applyNumberFormat="1" applyFont="1" applyBorder="1" applyAlignment="1">
      <alignment horizontal="center" vertical="distributed" wrapText="1"/>
    </xf>
    <xf numFmtId="0" fontId="0" fillId="0" borderId="13" xfId="0" applyBorder="1">
      <alignment vertical="center"/>
    </xf>
    <xf numFmtId="0" fontId="0" fillId="0" borderId="16" xfId="0" applyBorder="1">
      <alignment vertical="center"/>
    </xf>
    <xf numFmtId="0" fontId="0" fillId="0" borderId="51" xfId="0" applyBorder="1">
      <alignment vertical="center"/>
    </xf>
    <xf numFmtId="177" fontId="0" fillId="0" borderId="58" xfId="0" applyNumberFormat="1" applyBorder="1">
      <alignment vertical="center"/>
    </xf>
    <xf numFmtId="177" fontId="0" fillId="0" borderId="61" xfId="0" applyNumberFormat="1" applyBorder="1" applyAlignment="1">
      <alignment horizontal="right" vertical="center" shrinkToFit="1"/>
    </xf>
    <xf numFmtId="177" fontId="0" fillId="0" borderId="39" xfId="0" applyNumberFormat="1" applyBorder="1" applyAlignment="1">
      <alignment horizontal="right" vertical="center"/>
    </xf>
    <xf numFmtId="0" fontId="0" fillId="4" borderId="11" xfId="0" applyFill="1" applyBorder="1" applyAlignment="1" applyProtection="1">
      <alignment vertical="center" shrinkToFit="1"/>
      <protection locked="0"/>
    </xf>
    <xf numFmtId="0" fontId="0" fillId="4" borderId="14" xfId="0" applyFill="1" applyBorder="1" applyAlignment="1" applyProtection="1">
      <alignment vertical="center" shrinkToFit="1"/>
      <protection locked="0"/>
    </xf>
    <xf numFmtId="0" fontId="0" fillId="4" borderId="19" xfId="0" applyFill="1" applyBorder="1" applyAlignment="1" applyProtection="1">
      <alignment vertical="center" shrinkToFit="1"/>
      <protection locked="0"/>
    </xf>
    <xf numFmtId="177" fontId="0" fillId="0" borderId="62" xfId="1" applyNumberFormat="1" applyFont="1" applyFill="1" applyBorder="1" applyAlignment="1">
      <alignment horizontal="right" vertical="center" shrinkToFit="1"/>
    </xf>
    <xf numFmtId="10" fontId="0" fillId="4" borderId="42" xfId="2" applyNumberFormat="1" applyFont="1" applyFill="1" applyBorder="1" applyAlignment="1" applyProtection="1">
      <alignment horizontal="left" vertical="center"/>
      <protection locked="0"/>
    </xf>
    <xf numFmtId="10" fontId="0" fillId="4" borderId="43" xfId="2" applyNumberFormat="1" applyFont="1" applyFill="1" applyBorder="1" applyAlignment="1" applyProtection="1">
      <alignment horizontal="left" vertical="center"/>
      <protection locked="0"/>
    </xf>
    <xf numFmtId="10" fontId="0" fillId="4" borderId="44" xfId="2" applyNumberFormat="1" applyFont="1" applyFill="1" applyBorder="1" applyAlignment="1" applyProtection="1">
      <alignment horizontal="left" vertical="center"/>
      <protection locked="0"/>
    </xf>
    <xf numFmtId="0" fontId="0" fillId="4" borderId="12" xfId="0" applyFill="1" applyBorder="1" applyAlignment="1" applyProtection="1">
      <alignment horizontal="center" vertical="center" shrinkToFit="1"/>
      <protection locked="0"/>
    </xf>
    <xf numFmtId="0" fontId="8" fillId="4" borderId="11" xfId="0" applyFont="1" applyFill="1" applyBorder="1" applyAlignment="1" applyProtection="1">
      <alignment horizontal="center" vertical="center"/>
      <protection locked="0"/>
    </xf>
    <xf numFmtId="0" fontId="8" fillId="4" borderId="12" xfId="0" applyFont="1" applyFill="1" applyBorder="1" applyAlignment="1" applyProtection="1">
      <alignment horizontal="center" vertical="center"/>
      <protection locked="0"/>
    </xf>
    <xf numFmtId="38" fontId="8" fillId="4" borderId="38" xfId="1" applyFont="1" applyFill="1" applyBorder="1" applyAlignment="1" applyProtection="1">
      <alignment horizontal="right" vertical="center"/>
      <protection locked="0"/>
    </xf>
    <xf numFmtId="10" fontId="8" fillId="0" borderId="0" xfId="2" applyNumberFormat="1" applyFont="1" applyFill="1" applyBorder="1" applyAlignment="1">
      <alignment horizontal="right" vertical="center"/>
    </xf>
    <xf numFmtId="0" fontId="8" fillId="4" borderId="15"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protection locked="0"/>
    </xf>
    <xf numFmtId="0" fontId="8" fillId="4" borderId="15" xfId="0" applyFont="1" applyFill="1" applyBorder="1" applyAlignment="1" applyProtection="1">
      <alignment horizontal="center" vertical="center"/>
      <protection locked="0"/>
    </xf>
    <xf numFmtId="38" fontId="8" fillId="4" borderId="40" xfId="1" applyFont="1" applyFill="1" applyBorder="1" applyAlignment="1" applyProtection="1">
      <alignment horizontal="right" vertical="center"/>
      <protection locked="0"/>
    </xf>
    <xf numFmtId="0" fontId="8" fillId="4" borderId="19" xfId="0" applyFont="1" applyFill="1" applyBorder="1" applyAlignment="1" applyProtection="1">
      <alignment horizontal="center" vertical="center"/>
      <protection locked="0"/>
    </xf>
    <xf numFmtId="0" fontId="0" fillId="0" borderId="0" xfId="0" applyAlignment="1">
      <alignment vertical="center" wrapText="1"/>
    </xf>
    <xf numFmtId="38" fontId="0" fillId="0" borderId="8" xfId="1" applyFont="1" applyBorder="1" applyAlignment="1">
      <alignment horizontal="center" vertical="center"/>
    </xf>
    <xf numFmtId="0" fontId="9" fillId="0" borderId="0" xfId="0" applyFont="1">
      <alignment vertical="center"/>
    </xf>
    <xf numFmtId="0" fontId="15" fillId="0" borderId="0" xfId="0" applyFont="1">
      <alignment vertical="center"/>
    </xf>
    <xf numFmtId="0" fontId="9" fillId="0" borderId="3" xfId="0" applyFont="1" applyBorder="1" applyAlignment="1">
      <alignment horizontal="center" vertical="center"/>
    </xf>
    <xf numFmtId="177" fontId="0" fillId="2" borderId="11" xfId="1" applyNumberFormat="1" applyFont="1" applyFill="1" applyBorder="1" applyAlignment="1" applyProtection="1">
      <alignment horizontal="right" vertical="center"/>
      <protection locked="0"/>
    </xf>
    <xf numFmtId="177" fontId="0" fillId="2" borderId="14" xfId="1" applyNumberFormat="1" applyFont="1" applyFill="1" applyBorder="1" applyAlignment="1" applyProtection="1">
      <alignment horizontal="right" vertical="center"/>
      <protection locked="0"/>
    </xf>
    <xf numFmtId="10" fontId="0" fillId="0" borderId="14" xfId="2" applyNumberFormat="1" applyFont="1" applyFill="1" applyBorder="1" applyAlignment="1">
      <alignment horizontal="right" vertical="center"/>
    </xf>
    <xf numFmtId="177" fontId="0" fillId="3" borderId="14" xfId="1" applyNumberFormat="1" applyFont="1" applyFill="1" applyBorder="1" applyAlignment="1" applyProtection="1">
      <alignment horizontal="right" vertical="center"/>
      <protection locked="0"/>
    </xf>
    <xf numFmtId="177" fontId="0" fillId="0" borderId="0" xfId="0" applyNumberFormat="1" applyAlignment="1">
      <alignment horizontal="center" vertical="center"/>
    </xf>
    <xf numFmtId="177" fontId="0" fillId="0" borderId="66" xfId="0" applyNumberFormat="1" applyBorder="1">
      <alignment vertical="center"/>
    </xf>
    <xf numFmtId="177" fontId="0" fillId="0" borderId="17" xfId="0" applyNumberFormat="1" applyBorder="1">
      <alignment vertical="center"/>
    </xf>
    <xf numFmtId="0" fontId="17" fillId="0" borderId="0" xfId="0" applyFont="1" applyAlignment="1">
      <alignment vertical="center" shrinkToFit="1"/>
    </xf>
    <xf numFmtId="10" fontId="0" fillId="0" borderId="11" xfId="2" quotePrefix="1" applyNumberFormat="1" applyFont="1" applyFill="1" applyBorder="1" applyAlignment="1">
      <alignment horizontal="right" vertical="center"/>
    </xf>
    <xf numFmtId="177" fontId="0" fillId="3" borderId="11" xfId="1" applyNumberFormat="1" applyFont="1" applyFill="1" applyBorder="1" applyAlignment="1" applyProtection="1">
      <alignment horizontal="right" vertical="center"/>
      <protection locked="0"/>
    </xf>
    <xf numFmtId="177" fontId="0" fillId="0" borderId="72" xfId="0" applyNumberFormat="1" applyBorder="1" applyAlignment="1">
      <alignment horizontal="right" vertical="center"/>
    </xf>
    <xf numFmtId="177" fontId="0" fillId="0" borderId="73" xfId="1" applyNumberFormat="1" applyFont="1" applyFill="1" applyBorder="1" applyAlignment="1">
      <alignment horizontal="right" vertical="center" shrinkToFit="1"/>
    </xf>
    <xf numFmtId="177" fontId="21" fillId="0" borderId="0" xfId="0" applyNumberFormat="1" applyFont="1" applyAlignment="1">
      <alignment horizontal="center" vertical="center" shrinkToFit="1"/>
    </xf>
    <xf numFmtId="177" fontId="9" fillId="0" borderId="3" xfId="0" applyNumberFormat="1" applyFont="1" applyBorder="1" applyAlignment="1">
      <alignment horizontal="center" vertical="center"/>
    </xf>
    <xf numFmtId="177" fontId="9" fillId="0" borderId="6" xfId="0" applyNumberFormat="1"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74" xfId="0" applyFont="1" applyBorder="1" applyAlignment="1">
      <alignment horizontal="center" vertical="center"/>
    </xf>
    <xf numFmtId="0" fontId="0" fillId="0" borderId="97" xfId="0" applyBorder="1">
      <alignment vertical="center"/>
    </xf>
    <xf numFmtId="0" fontId="0" fillId="0" borderId="99" xfId="0" applyBorder="1">
      <alignment vertical="center"/>
    </xf>
    <xf numFmtId="177" fontId="0" fillId="0" borderId="98" xfId="0" applyNumberFormat="1" applyBorder="1">
      <alignment vertical="center"/>
    </xf>
    <xf numFmtId="177" fontId="0" fillId="0" borderId="99" xfId="0" applyNumberFormat="1" applyBorder="1">
      <alignment vertical="center"/>
    </xf>
    <xf numFmtId="177" fontId="9" fillId="0" borderId="107" xfId="0" applyNumberFormat="1" applyFont="1" applyBorder="1" applyAlignment="1">
      <alignment horizontal="center" vertical="center"/>
    </xf>
    <xf numFmtId="0" fontId="9" fillId="0" borderId="108" xfId="0" applyFont="1" applyBorder="1" applyAlignment="1">
      <alignment horizontal="center" vertical="center"/>
    </xf>
    <xf numFmtId="178" fontId="13" fillId="0" borderId="109" xfId="0" applyNumberFormat="1" applyFont="1" applyBorder="1" applyAlignment="1">
      <alignment horizontal="center" vertical="center"/>
    </xf>
    <xf numFmtId="177" fontId="9" fillId="0" borderId="110" xfId="0" applyNumberFormat="1" applyFont="1" applyBorder="1" applyAlignment="1">
      <alignment horizontal="center" vertical="center"/>
    </xf>
    <xf numFmtId="177" fontId="13" fillId="0" borderId="109" xfId="0" applyNumberFormat="1" applyFont="1" applyBorder="1" applyAlignment="1">
      <alignment horizontal="center" vertical="center"/>
    </xf>
    <xf numFmtId="177" fontId="9" fillId="0" borderId="111" xfId="0" applyNumberFormat="1" applyFont="1" applyBorder="1" applyAlignment="1">
      <alignment horizontal="center" vertical="center"/>
    </xf>
    <xf numFmtId="177" fontId="9" fillId="0" borderId="112" xfId="0" applyNumberFormat="1" applyFont="1" applyBorder="1" applyAlignment="1">
      <alignment horizontal="center" vertical="center"/>
    </xf>
    <xf numFmtId="177" fontId="0" fillId="0" borderId="113" xfId="0" applyNumberFormat="1" applyBorder="1" applyAlignment="1">
      <alignment horizontal="center" vertical="center"/>
    </xf>
    <xf numFmtId="177" fontId="0" fillId="0" borderId="114" xfId="0" applyNumberFormat="1" applyBorder="1" applyAlignment="1">
      <alignment horizontal="center" vertical="center"/>
    </xf>
    <xf numFmtId="177" fontId="0" fillId="0" borderId="96" xfId="0" applyNumberFormat="1" applyBorder="1">
      <alignment vertical="center"/>
    </xf>
    <xf numFmtId="10" fontId="0" fillId="0" borderId="2" xfId="2" applyNumberFormat="1" applyFont="1" applyFill="1" applyBorder="1" applyAlignment="1">
      <alignment vertical="center"/>
    </xf>
    <xf numFmtId="10" fontId="0" fillId="0" borderId="21" xfId="2" applyNumberFormat="1" applyFont="1" applyFill="1" applyBorder="1" applyAlignment="1">
      <alignment vertical="center"/>
    </xf>
    <xf numFmtId="10" fontId="0" fillId="0" borderId="118" xfId="2" applyNumberFormat="1" applyFont="1" applyFill="1" applyBorder="1" applyAlignment="1">
      <alignment vertical="center"/>
    </xf>
    <xf numFmtId="0" fontId="8" fillId="0" borderId="1" xfId="0" applyFont="1" applyBorder="1" applyAlignment="1">
      <alignment horizontal="center" vertical="center"/>
    </xf>
    <xf numFmtId="177" fontId="0" fillId="0" borderId="60" xfId="0" applyNumberFormat="1" applyBorder="1" applyAlignment="1">
      <alignment horizontal="center" vertical="center" shrinkToFit="1"/>
    </xf>
    <xf numFmtId="0" fontId="17" fillId="0" borderId="0" xfId="0" applyFont="1" applyAlignment="1">
      <alignment horizontal="center" vertical="center" shrinkToFit="1"/>
    </xf>
    <xf numFmtId="0" fontId="0" fillId="4" borderId="1" xfId="0" applyFill="1" applyBorder="1" applyAlignment="1" applyProtection="1">
      <alignment horizontal="center" vertical="center"/>
      <protection locked="0"/>
    </xf>
    <xf numFmtId="0" fontId="0" fillId="4" borderId="1" xfId="0" applyFill="1" applyBorder="1" applyAlignment="1" applyProtection="1">
      <alignment vertical="center" shrinkToFit="1"/>
      <protection locked="0"/>
    </xf>
    <xf numFmtId="0" fontId="0" fillId="4" borderId="8" xfId="0" applyFill="1" applyBorder="1" applyAlignment="1" applyProtection="1">
      <alignment vertical="center" shrinkToFit="1"/>
      <protection locked="0"/>
    </xf>
    <xf numFmtId="49" fontId="0" fillId="4" borderId="1" xfId="0" applyNumberFormat="1" applyFill="1" applyBorder="1" applyAlignment="1" applyProtection="1">
      <alignment vertical="center" shrinkToFit="1"/>
      <protection locked="0"/>
    </xf>
    <xf numFmtId="0" fontId="0" fillId="4" borderId="1" xfId="0" applyFill="1" applyBorder="1" applyAlignment="1" applyProtection="1">
      <alignment horizontal="center" vertical="center" shrinkToFit="1"/>
      <protection locked="0"/>
    </xf>
    <xf numFmtId="0" fontId="0" fillId="4" borderId="4" xfId="0" applyFill="1" applyBorder="1" applyAlignment="1" applyProtection="1">
      <alignment vertical="center" shrinkToFit="1"/>
      <protection locked="0"/>
    </xf>
    <xf numFmtId="49" fontId="0" fillId="4" borderId="8" xfId="0" applyNumberFormat="1" applyFill="1" applyBorder="1" applyAlignment="1" applyProtection="1">
      <alignment horizontal="center" vertical="center" shrinkToFit="1"/>
      <protection locked="0"/>
    </xf>
    <xf numFmtId="0" fontId="5" fillId="0" borderId="0" xfId="0" applyFont="1" applyAlignment="1">
      <alignment horizontal="right" vertical="center" wrapText="1"/>
    </xf>
    <xf numFmtId="0" fontId="8" fillId="0" borderId="0" xfId="0" applyFont="1" applyAlignment="1">
      <alignment horizontal="left" vertical="center"/>
    </xf>
    <xf numFmtId="176" fontId="8" fillId="0" borderId="0" xfId="0" applyNumberFormat="1" applyFont="1" applyAlignment="1">
      <alignment horizontal="center" vertical="center" wrapText="1"/>
    </xf>
    <xf numFmtId="0" fontId="8" fillId="0" borderId="22" xfId="0" applyFont="1" applyBorder="1" applyAlignment="1">
      <alignment horizontal="left" vertical="center"/>
    </xf>
    <xf numFmtId="0" fontId="8" fillId="0" borderId="45" xfId="0" applyFont="1" applyBorder="1" applyAlignment="1">
      <alignment horizontal="left" vertical="center"/>
    </xf>
    <xf numFmtId="177" fontId="8" fillId="0" borderId="22" xfId="0" applyNumberFormat="1" applyFont="1" applyBorder="1" applyAlignment="1">
      <alignment horizontal="center" vertical="center"/>
    </xf>
    <xf numFmtId="177" fontId="8" fillId="0" borderId="45" xfId="0" applyNumberFormat="1" applyFont="1" applyBorder="1" applyAlignment="1">
      <alignment horizontal="center" vertical="center"/>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8" fillId="0" borderId="95" xfId="0" applyFont="1" applyBorder="1" applyAlignment="1">
      <alignment horizontal="center" vertical="center"/>
    </xf>
    <xf numFmtId="0" fontId="8" fillId="0" borderId="9" xfId="0" applyFont="1" applyBorder="1" applyAlignment="1">
      <alignment horizontal="center" vertical="center"/>
    </xf>
    <xf numFmtId="0" fontId="8" fillId="0" borderId="3" xfId="0" applyFont="1" applyBorder="1" applyAlignment="1">
      <alignment horizontal="center" vertical="center" shrinkToFit="1"/>
    </xf>
    <xf numFmtId="0" fontId="8" fillId="0" borderId="3" xfId="0" applyFont="1" applyBorder="1" applyAlignment="1">
      <alignment horizontal="center" vertical="center" wrapText="1"/>
    </xf>
    <xf numFmtId="0" fontId="8" fillId="0" borderId="37" xfId="0" applyFont="1" applyBorder="1" applyAlignment="1">
      <alignment horizontal="center" vertical="center" wrapText="1"/>
    </xf>
    <xf numFmtId="177" fontId="8" fillId="0" borderId="9" xfId="0" applyNumberFormat="1" applyFont="1" applyBorder="1" applyAlignment="1">
      <alignment horizontal="center" vertical="center"/>
    </xf>
    <xf numFmtId="177" fontId="3" fillId="0" borderId="3" xfId="0" applyNumberFormat="1" applyFont="1" applyBorder="1" applyAlignment="1">
      <alignment horizontal="center" vertical="center" wrapText="1"/>
    </xf>
    <xf numFmtId="176" fontId="8" fillId="0" borderId="3" xfId="0" applyNumberFormat="1" applyFont="1" applyBorder="1" applyAlignment="1">
      <alignment horizontal="center" vertical="center" wrapText="1"/>
    </xf>
    <xf numFmtId="177" fontId="8" fillId="0" borderId="46" xfId="0" applyNumberFormat="1" applyFont="1" applyBorder="1" applyAlignment="1">
      <alignment horizontal="center" vertical="center"/>
    </xf>
    <xf numFmtId="176" fontId="8" fillId="0" borderId="37" xfId="0" applyNumberFormat="1" applyFont="1" applyBorder="1" applyAlignment="1">
      <alignment horizontal="center" vertical="center" wrapText="1"/>
    </xf>
    <xf numFmtId="0" fontId="8" fillId="0" borderId="27" xfId="0" applyFont="1" applyBorder="1">
      <alignment vertical="center"/>
    </xf>
    <xf numFmtId="177" fontId="9" fillId="0" borderId="75" xfId="0" applyNumberFormat="1" applyFont="1" applyBorder="1" applyAlignment="1">
      <alignment horizontal="center" vertical="center" wrapText="1"/>
    </xf>
    <xf numFmtId="177" fontId="9" fillId="0" borderId="76" xfId="0" applyNumberFormat="1" applyFont="1" applyBorder="1" applyAlignment="1">
      <alignment horizontal="center" vertical="center" wrapText="1"/>
    </xf>
    <xf numFmtId="0" fontId="8" fillId="0" borderId="77"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100" xfId="0" applyFont="1" applyBorder="1" applyAlignment="1">
      <alignment horizontal="center" vertical="center"/>
    </xf>
    <xf numFmtId="0" fontId="8" fillId="0" borderId="101" xfId="0" applyFont="1" applyBorder="1" applyAlignment="1">
      <alignment horizontal="center" vertical="center"/>
    </xf>
    <xf numFmtId="0" fontId="8" fillId="0" borderId="12"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177" fontId="0" fillId="0" borderId="35" xfId="0" applyNumberFormat="1" applyBorder="1" applyAlignment="1">
      <alignment horizontal="center" vertical="center"/>
    </xf>
    <xf numFmtId="177" fontId="0" fillId="0" borderId="24" xfId="0" applyNumberFormat="1" applyBorder="1" applyAlignment="1">
      <alignment horizontal="center" vertical="center" shrinkToFit="1"/>
    </xf>
    <xf numFmtId="177" fontId="0" fillId="0" borderId="16" xfId="2" applyNumberFormat="1" applyFont="1" applyFill="1" applyBorder="1" applyAlignment="1" applyProtection="1">
      <alignment horizontal="right" vertical="center"/>
    </xf>
    <xf numFmtId="177" fontId="0" fillId="0" borderId="16" xfId="1" applyNumberFormat="1" applyFont="1" applyFill="1" applyBorder="1" applyAlignment="1" applyProtection="1">
      <alignment horizontal="right" vertical="center"/>
    </xf>
    <xf numFmtId="177" fontId="0" fillId="0" borderId="23" xfId="1" applyNumberFormat="1" applyFont="1" applyFill="1" applyBorder="1" applyAlignment="1" applyProtection="1">
      <alignment horizontal="right" vertical="center" shrinkToFit="1"/>
    </xf>
    <xf numFmtId="10" fontId="0" fillId="0" borderId="11" xfId="2" quotePrefix="1" applyNumberFormat="1" applyFont="1" applyFill="1" applyBorder="1" applyAlignment="1" applyProtection="1">
      <alignment horizontal="right" vertical="center"/>
    </xf>
    <xf numFmtId="10" fontId="0" fillId="0" borderId="2" xfId="2" applyNumberFormat="1" applyFont="1" applyFill="1" applyBorder="1" applyAlignment="1" applyProtection="1">
      <alignment vertical="center"/>
    </xf>
    <xf numFmtId="177" fontId="0" fillId="0" borderId="71" xfId="2" applyNumberFormat="1" applyFont="1" applyFill="1" applyBorder="1" applyAlignment="1" applyProtection="1">
      <alignment horizontal="right" vertical="center"/>
    </xf>
    <xf numFmtId="10" fontId="0" fillId="0" borderId="14" xfId="2" applyNumberFormat="1" applyFont="1" applyFill="1" applyBorder="1" applyAlignment="1" applyProtection="1">
      <alignment horizontal="right" vertical="center"/>
    </xf>
    <xf numFmtId="10" fontId="0" fillId="0" borderId="21" xfId="2" applyNumberFormat="1" applyFont="1" applyFill="1" applyBorder="1" applyAlignment="1" applyProtection="1">
      <alignment vertical="center"/>
    </xf>
    <xf numFmtId="177" fontId="0" fillId="0" borderId="71" xfId="1" applyNumberFormat="1" applyFont="1" applyFill="1" applyBorder="1" applyAlignment="1" applyProtection="1">
      <alignment horizontal="right" vertical="center"/>
    </xf>
    <xf numFmtId="10" fontId="0" fillId="0" borderId="118" xfId="2" applyNumberFormat="1" applyFont="1" applyFill="1" applyBorder="1" applyAlignment="1" applyProtection="1">
      <alignment vertical="center"/>
    </xf>
    <xf numFmtId="177" fontId="0" fillId="0" borderId="35" xfId="2" applyNumberFormat="1" applyFont="1" applyFill="1" applyBorder="1" applyAlignment="1" applyProtection="1">
      <alignment horizontal="right" vertical="center"/>
    </xf>
    <xf numFmtId="10" fontId="7" fillId="0" borderId="24" xfId="2" applyNumberFormat="1" applyFont="1" applyFill="1" applyBorder="1" applyAlignment="1" applyProtection="1">
      <alignment horizontal="right" vertical="center" shrinkToFit="1"/>
    </xf>
    <xf numFmtId="177" fontId="0" fillId="0" borderId="73" xfId="1" applyNumberFormat="1" applyFont="1" applyFill="1" applyBorder="1" applyAlignment="1" applyProtection="1">
      <alignment horizontal="right" vertical="center" shrinkToFit="1"/>
    </xf>
    <xf numFmtId="10" fontId="0" fillId="0" borderId="36" xfId="2" applyNumberFormat="1" applyFont="1" applyFill="1" applyBorder="1" applyAlignment="1">
      <alignment vertical="center"/>
    </xf>
    <xf numFmtId="10" fontId="0" fillId="0" borderId="49" xfId="2" applyNumberFormat="1" applyFont="1" applyFill="1" applyBorder="1" applyAlignment="1">
      <alignment vertical="center"/>
    </xf>
    <xf numFmtId="10" fontId="0" fillId="0" borderId="119" xfId="2" applyNumberFormat="1" applyFont="1" applyFill="1" applyBorder="1" applyAlignment="1">
      <alignment vertical="center"/>
    </xf>
    <xf numFmtId="177" fontId="0" fillId="0" borderId="1" xfId="0" applyNumberFormat="1" applyBorder="1" applyAlignment="1">
      <alignment horizontal="center" vertical="distributed" shrinkToFit="1"/>
    </xf>
    <xf numFmtId="178" fontId="0" fillId="0" borderId="0" xfId="0" applyNumberFormat="1" applyAlignment="1">
      <alignment horizontal="center" vertical="center" shrinkToFit="1"/>
    </xf>
    <xf numFmtId="0" fontId="0" fillId="0" borderId="0" xfId="0" applyAlignment="1">
      <alignment horizontal="center" vertical="center" shrinkToFit="1"/>
    </xf>
    <xf numFmtId="178" fontId="11" fillId="0" borderId="63" xfId="0" applyNumberFormat="1" applyFont="1" applyBorder="1">
      <alignment vertical="center"/>
    </xf>
    <xf numFmtId="178" fontId="0" fillId="0" borderId="10" xfId="0" applyNumberFormat="1" applyBorder="1">
      <alignment vertical="center"/>
    </xf>
    <xf numFmtId="178" fontId="0" fillId="0" borderId="10" xfId="0" applyNumberFormat="1" applyBorder="1" applyAlignment="1">
      <alignment vertical="center" shrinkToFit="1"/>
    </xf>
    <xf numFmtId="178" fontId="0" fillId="0" borderId="64" xfId="0" applyNumberFormat="1" applyBorder="1" applyAlignment="1">
      <alignment vertical="center" shrinkToFit="1"/>
    </xf>
    <xf numFmtId="177" fontId="7" fillId="0" borderId="65" xfId="0" applyNumberFormat="1" applyFont="1" applyBorder="1" applyAlignment="1">
      <alignment horizontal="center" vertical="center"/>
    </xf>
    <xf numFmtId="177" fontId="7" fillId="0" borderId="0" xfId="0" applyNumberFormat="1" applyFont="1" applyAlignment="1">
      <alignment horizontal="center" vertical="center"/>
    </xf>
    <xf numFmtId="176" fontId="7" fillId="0" borderId="66" xfId="0" applyNumberFormat="1" applyFont="1" applyBorder="1" applyAlignment="1">
      <alignment horizontal="center" vertical="center"/>
    </xf>
    <xf numFmtId="0" fontId="8" fillId="0" borderId="65" xfId="0" applyFont="1" applyBorder="1">
      <alignment vertical="center"/>
    </xf>
    <xf numFmtId="0" fontId="8" fillId="0" borderId="66" xfId="0" applyFont="1" applyBorder="1">
      <alignment vertical="center"/>
    </xf>
    <xf numFmtId="177" fontId="7" fillId="5" borderId="28" xfId="0" applyNumberFormat="1" applyFont="1" applyFill="1" applyBorder="1" applyAlignment="1">
      <alignment horizontal="center" vertical="center" shrinkToFit="1"/>
    </xf>
    <xf numFmtId="177" fontId="11" fillId="5" borderId="47" xfId="0" applyNumberFormat="1" applyFont="1" applyFill="1" applyBorder="1" applyAlignment="1">
      <alignment horizontal="center" vertical="center" shrinkToFit="1"/>
    </xf>
    <xf numFmtId="177" fontId="7" fillId="0" borderId="67" xfId="0" applyNumberFormat="1" applyFont="1" applyBorder="1" applyAlignment="1">
      <alignment horizontal="center" vertical="center"/>
    </xf>
    <xf numFmtId="177" fontId="7" fillId="0" borderId="30" xfId="0" applyNumberFormat="1" applyFont="1" applyBorder="1" applyAlignment="1">
      <alignment horizontal="center" vertical="center"/>
    </xf>
    <xf numFmtId="176" fontId="7" fillId="0" borderId="30" xfId="0" applyNumberFormat="1" applyFont="1" applyBorder="1" applyAlignment="1">
      <alignment horizontal="center" vertical="center"/>
    </xf>
    <xf numFmtId="176" fontId="7" fillId="0" borderId="68" xfId="0" applyNumberFormat="1" applyFont="1" applyBorder="1" applyAlignment="1">
      <alignment horizontal="center" vertical="center"/>
    </xf>
    <xf numFmtId="0" fontId="7" fillId="0" borderId="0" xfId="0" applyFont="1" applyAlignment="1">
      <alignment vertical="center" shrinkToFit="1"/>
    </xf>
    <xf numFmtId="0" fontId="5" fillId="0" borderId="0" xfId="0" applyFont="1" applyAlignment="1">
      <alignment horizontal="left" vertical="center" wrapText="1"/>
    </xf>
    <xf numFmtId="0" fontId="16" fillId="0" borderId="49" xfId="0" applyFont="1" applyBorder="1" applyAlignment="1">
      <alignment horizontal="center" vertical="center" wrapText="1"/>
    </xf>
    <xf numFmtId="177" fontId="8" fillId="0" borderId="22" xfId="0" applyNumberFormat="1" applyFont="1" applyBorder="1" applyAlignment="1">
      <alignment horizontal="center" vertical="top"/>
    </xf>
    <xf numFmtId="177" fontId="3" fillId="0" borderId="2" xfId="0" applyNumberFormat="1" applyFont="1" applyBorder="1" applyAlignment="1">
      <alignment vertical="center" wrapText="1"/>
    </xf>
    <xf numFmtId="177" fontId="3" fillId="0" borderId="5" xfId="0" applyNumberFormat="1" applyFont="1" applyBorder="1" applyAlignment="1">
      <alignment horizontal="center" vertical="center" wrapText="1"/>
    </xf>
    <xf numFmtId="176" fontId="8" fillId="0" borderId="5"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11" xfId="0" applyBorder="1" applyAlignment="1">
      <alignment vertical="center" shrinkToFit="1"/>
    </xf>
    <xf numFmtId="0" fontId="0" fillId="0" borderId="11" xfId="0" applyBorder="1" applyAlignment="1">
      <alignment horizontal="center" vertical="center" shrinkToFit="1"/>
    </xf>
    <xf numFmtId="38" fontId="8" fillId="0" borderId="38" xfId="1" applyFont="1" applyFill="1" applyBorder="1" applyAlignment="1" applyProtection="1">
      <alignment horizontal="right" vertical="center"/>
    </xf>
    <xf numFmtId="10" fontId="8" fillId="0" borderId="0" xfId="2" applyNumberFormat="1" applyFont="1" applyFill="1" applyBorder="1" applyAlignment="1" applyProtection="1">
      <alignment horizontal="right" vertical="center"/>
    </xf>
    <xf numFmtId="177" fontId="8" fillId="0" borderId="16" xfId="2" applyNumberFormat="1" applyFont="1" applyFill="1" applyBorder="1" applyAlignment="1" applyProtection="1">
      <alignment horizontal="right" vertical="center"/>
    </xf>
    <xf numFmtId="177" fontId="8" fillId="0" borderId="11" xfId="1" applyNumberFormat="1" applyFont="1" applyFill="1" applyBorder="1" applyAlignment="1" applyProtection="1">
      <alignment horizontal="right" vertical="center"/>
    </xf>
    <xf numFmtId="10" fontId="8" fillId="0" borderId="11" xfId="2" quotePrefix="1" applyNumberFormat="1" applyFont="1" applyFill="1" applyBorder="1" applyAlignment="1" applyProtection="1">
      <alignment horizontal="right" vertical="center"/>
    </xf>
    <xf numFmtId="181" fontId="8" fillId="0" borderId="11" xfId="2" applyNumberFormat="1" applyFont="1" applyFill="1" applyBorder="1" applyAlignment="1" applyProtection="1">
      <alignment horizontal="right" vertical="center"/>
    </xf>
    <xf numFmtId="38" fontId="8" fillId="0" borderId="11" xfId="1" applyFont="1" applyFill="1" applyBorder="1" applyAlignment="1" applyProtection="1">
      <alignment horizontal="right" vertical="center"/>
    </xf>
    <xf numFmtId="10" fontId="8" fillId="0" borderId="11" xfId="2" applyNumberFormat="1" applyFont="1" applyFill="1" applyBorder="1" applyAlignment="1" applyProtection="1">
      <alignment horizontal="right" vertical="center"/>
    </xf>
    <xf numFmtId="10" fontId="0" fillId="0" borderId="0" xfId="2" applyNumberFormat="1" applyFont="1" applyFill="1" applyBorder="1" applyAlignment="1" applyProtection="1">
      <alignment horizontal="right" vertical="center"/>
    </xf>
    <xf numFmtId="0" fontId="0" fillId="0" borderId="42" xfId="2" applyNumberFormat="1" applyFont="1" applyFill="1" applyBorder="1" applyAlignment="1" applyProtection="1">
      <alignment horizontal="left" vertical="center"/>
    </xf>
    <xf numFmtId="178" fontId="13" fillId="0" borderId="1" xfId="0" applyNumberFormat="1" applyFont="1" applyBorder="1" applyAlignment="1">
      <alignment horizontal="center" vertical="center"/>
    </xf>
    <xf numFmtId="0" fontId="0" fillId="0" borderId="14" xfId="0" applyBorder="1" applyAlignment="1">
      <alignment vertical="center" shrinkToFit="1"/>
    </xf>
    <xf numFmtId="0" fontId="8" fillId="0" borderId="15" xfId="0" applyFont="1" applyBorder="1" applyAlignment="1">
      <alignment horizontal="center" vertical="center" shrinkToFit="1"/>
    </xf>
    <xf numFmtId="38" fontId="8" fillId="0" borderId="40" xfId="1" applyFont="1" applyFill="1" applyBorder="1" applyAlignment="1" applyProtection="1">
      <alignment horizontal="right" vertical="center"/>
    </xf>
    <xf numFmtId="177" fontId="8" fillId="0" borderId="16" xfId="1" applyNumberFormat="1" applyFont="1" applyFill="1" applyBorder="1" applyAlignment="1" applyProtection="1">
      <alignment horizontal="right" vertical="center"/>
    </xf>
    <xf numFmtId="177" fontId="8" fillId="0" borderId="14" xfId="1" applyNumberFormat="1" applyFont="1" applyFill="1" applyBorder="1" applyAlignment="1" applyProtection="1">
      <alignment horizontal="right" vertical="center"/>
    </xf>
    <xf numFmtId="177" fontId="8" fillId="0" borderId="14" xfId="2" applyNumberFormat="1" applyFont="1" applyFill="1" applyBorder="1" applyAlignment="1" applyProtection="1">
      <alignment horizontal="right" vertical="center"/>
    </xf>
    <xf numFmtId="10" fontId="8" fillId="0" borderId="14" xfId="2" applyNumberFormat="1" applyFont="1" applyFill="1" applyBorder="1" applyAlignment="1" applyProtection="1">
      <alignment horizontal="right" vertical="center"/>
    </xf>
    <xf numFmtId="181" fontId="8" fillId="0" borderId="14" xfId="2" applyNumberFormat="1" applyFont="1" applyFill="1" applyBorder="1" applyAlignment="1" applyProtection="1">
      <alignment horizontal="right" vertical="center"/>
    </xf>
    <xf numFmtId="38" fontId="8" fillId="0" borderId="14" xfId="1" applyFont="1" applyFill="1" applyBorder="1" applyAlignment="1" applyProtection="1">
      <alignment horizontal="right" vertical="center"/>
    </xf>
    <xf numFmtId="10" fontId="0" fillId="0" borderId="43" xfId="2" applyNumberFormat="1" applyFont="1" applyFill="1" applyBorder="1" applyAlignment="1" applyProtection="1">
      <alignment horizontal="left" vertical="center"/>
    </xf>
    <xf numFmtId="0" fontId="0" fillId="0" borderId="19" xfId="0" applyBorder="1" applyAlignment="1">
      <alignment vertical="center" shrinkToFit="1"/>
    </xf>
    <xf numFmtId="0" fontId="8" fillId="0" borderId="19" xfId="0" applyFont="1" applyBorder="1" applyAlignment="1">
      <alignment horizontal="center" vertical="center"/>
    </xf>
    <xf numFmtId="177" fontId="8" fillId="0" borderId="51" xfId="1" applyNumberFormat="1" applyFont="1" applyFill="1" applyBorder="1" applyAlignment="1" applyProtection="1">
      <alignment horizontal="right" vertical="center"/>
    </xf>
    <xf numFmtId="177" fontId="8" fillId="0" borderId="19" xfId="1" applyNumberFormat="1" applyFont="1" applyFill="1" applyBorder="1" applyAlignment="1" applyProtection="1">
      <alignment horizontal="right" vertical="center"/>
    </xf>
    <xf numFmtId="177" fontId="8" fillId="0" borderId="19" xfId="2" applyNumberFormat="1" applyFont="1" applyFill="1" applyBorder="1" applyAlignment="1" applyProtection="1">
      <alignment horizontal="right" vertical="center"/>
    </xf>
    <xf numFmtId="10" fontId="8" fillId="0" borderId="19" xfId="2" applyNumberFormat="1" applyFont="1" applyFill="1" applyBorder="1" applyAlignment="1" applyProtection="1">
      <alignment horizontal="right" vertical="center"/>
    </xf>
    <xf numFmtId="181" fontId="8" fillId="0" borderId="19" xfId="2" applyNumberFormat="1" applyFont="1" applyFill="1" applyBorder="1" applyAlignment="1" applyProtection="1">
      <alignment horizontal="right" vertical="center"/>
    </xf>
    <xf numFmtId="38" fontId="8" fillId="0" borderId="19" xfId="1" applyFont="1" applyFill="1" applyBorder="1" applyAlignment="1" applyProtection="1">
      <alignment horizontal="right" vertical="center"/>
    </xf>
    <xf numFmtId="10" fontId="0" fillId="0" borderId="44" xfId="2" applyNumberFormat="1" applyFont="1" applyFill="1" applyBorder="1" applyAlignment="1" applyProtection="1">
      <alignment horizontal="left" vertical="center"/>
    </xf>
    <xf numFmtId="177" fontId="0" fillId="0" borderId="33" xfId="0" applyNumberFormat="1" applyBorder="1" applyAlignment="1">
      <alignment horizontal="center" vertical="center" shrinkToFit="1"/>
    </xf>
    <xf numFmtId="177" fontId="0" fillId="0" borderId="0" xfId="2" applyNumberFormat="1" applyFont="1" applyFill="1" applyBorder="1" applyAlignment="1" applyProtection="1">
      <alignment horizontal="right" vertical="center"/>
    </xf>
    <xf numFmtId="177" fontId="0" fillId="0" borderId="39" xfId="2" applyNumberFormat="1" applyFont="1" applyFill="1" applyBorder="1" applyAlignment="1" applyProtection="1">
      <alignment horizontal="right" vertical="center"/>
    </xf>
    <xf numFmtId="177" fontId="0" fillId="0" borderId="0" xfId="2" applyNumberFormat="1" applyFont="1" applyFill="1" applyBorder="1" applyAlignment="1" applyProtection="1">
      <alignment horizontal="left" vertical="center"/>
    </xf>
    <xf numFmtId="177" fontId="0" fillId="0" borderId="1" xfId="0" applyNumberFormat="1" applyBorder="1">
      <alignment vertical="center"/>
    </xf>
    <xf numFmtId="177" fontId="13" fillId="0" borderId="1" xfId="0" applyNumberFormat="1" applyFont="1" applyBorder="1" applyAlignment="1">
      <alignment horizontal="center" vertical="center"/>
    </xf>
    <xf numFmtId="177" fontId="0" fillId="0" borderId="62" xfId="1" applyNumberFormat="1" applyFont="1" applyFill="1" applyBorder="1" applyAlignment="1" applyProtection="1">
      <alignment horizontal="right" vertical="center" shrinkToFit="1"/>
    </xf>
    <xf numFmtId="177" fontId="7" fillId="0" borderId="0" xfId="2" applyNumberFormat="1" applyFont="1" applyFill="1" applyBorder="1" applyAlignment="1" applyProtection="1">
      <alignment horizontal="right" vertical="center" shrinkToFit="1"/>
    </xf>
    <xf numFmtId="177" fontId="0" fillId="0" borderId="50" xfId="0" applyNumberFormat="1" applyBorder="1" applyAlignment="1">
      <alignment horizontal="right" vertical="center" shrinkToFit="1"/>
    </xf>
    <xf numFmtId="177" fontId="7" fillId="0" borderId="0" xfId="2" applyNumberFormat="1" applyFont="1" applyFill="1" applyBorder="1" applyAlignment="1" applyProtection="1">
      <alignment horizontal="left" vertical="center" shrinkToFit="1"/>
    </xf>
    <xf numFmtId="177" fontId="0" fillId="0" borderId="0" xfId="0" applyNumberFormat="1" applyAlignment="1">
      <alignment horizontal="center" vertical="center" shrinkToFit="1"/>
    </xf>
    <xf numFmtId="0" fontId="0" fillId="0" borderId="96" xfId="0" applyBorder="1" applyAlignment="1">
      <alignment horizontal="center" vertical="center"/>
    </xf>
    <xf numFmtId="0" fontId="0" fillId="0" borderId="86" xfId="0"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79" xfId="0" applyBorder="1" applyAlignment="1">
      <alignment horizontal="center" vertical="center"/>
    </xf>
    <xf numFmtId="0" fontId="0" fillId="0" borderId="99" xfId="0" applyBorder="1" applyAlignment="1">
      <alignment horizontal="center" vertical="center"/>
    </xf>
    <xf numFmtId="177" fontId="0" fillId="0" borderId="98" xfId="0" applyNumberFormat="1" applyBorder="1" applyAlignment="1">
      <alignment horizontal="center" vertical="center"/>
    </xf>
    <xf numFmtId="177" fontId="0" fillId="0" borderId="79" xfId="0" applyNumberFormat="1" applyBorder="1" applyAlignment="1">
      <alignment horizontal="center" vertical="center"/>
    </xf>
    <xf numFmtId="177" fontId="0" fillId="0" borderId="99" xfId="0" applyNumberFormat="1" applyBorder="1" applyAlignment="1">
      <alignment horizontal="center" vertical="center"/>
    </xf>
    <xf numFmtId="177" fontId="0" fillId="0" borderId="115" xfId="0" applyNumberFormat="1" applyBorder="1" applyAlignment="1">
      <alignment horizontal="center" vertical="center" shrinkToFit="1"/>
    </xf>
    <xf numFmtId="177" fontId="0" fillId="0" borderId="116" xfId="0" applyNumberFormat="1" applyBorder="1" applyAlignment="1">
      <alignment horizontal="center" vertical="center" shrinkToFit="1"/>
    </xf>
    <xf numFmtId="177" fontId="0" fillId="0" borderId="117" xfId="0" applyNumberFormat="1" applyBorder="1" applyAlignment="1">
      <alignment horizontal="center" vertical="center" shrinkToFit="1"/>
    </xf>
    <xf numFmtId="182" fontId="8" fillId="2" borderId="0" xfId="0" applyNumberFormat="1" applyFont="1" applyFill="1" applyProtection="1">
      <alignment vertical="center"/>
      <protection locked="0"/>
    </xf>
    <xf numFmtId="0" fontId="22" fillId="0" borderId="0" xfId="0" applyFont="1" applyAlignment="1">
      <alignment horizontal="center" vertical="center" shrinkToFit="1"/>
    </xf>
    <xf numFmtId="178" fontId="8" fillId="0" borderId="0" xfId="0" applyNumberFormat="1" applyFont="1" applyAlignment="1">
      <alignment horizontal="center" vertical="distributed"/>
    </xf>
    <xf numFmtId="0" fontId="24" fillId="0" borderId="0" xfId="0" applyFont="1" applyAlignment="1">
      <alignment horizontal="left" vertical="center" wrapText="1"/>
    </xf>
    <xf numFmtId="0" fontId="27" fillId="0" borderId="49" xfId="0" applyFont="1" applyBorder="1" applyAlignment="1" applyProtection="1">
      <alignment horizontal="center" vertical="center" wrapText="1"/>
      <protection locked="0"/>
    </xf>
    <xf numFmtId="0" fontId="0" fillId="0" borderId="8" xfId="0" applyBorder="1" applyAlignment="1">
      <alignment horizontal="center" vertical="center"/>
    </xf>
    <xf numFmtId="0" fontId="0" fillId="0" borderId="5" xfId="0" applyBorder="1" applyAlignment="1">
      <alignment horizontal="center" vertical="center" wrapText="1"/>
    </xf>
    <xf numFmtId="0" fontId="0" fillId="0" borderId="25" xfId="0" applyBorder="1" applyAlignment="1">
      <alignment horizontal="center" vertical="center" wrapText="1"/>
    </xf>
    <xf numFmtId="0" fontId="0" fillId="0" borderId="20" xfId="0" applyBorder="1" applyAlignment="1">
      <alignment horizontal="center" vertical="center" wrapText="1"/>
    </xf>
    <xf numFmtId="0" fontId="0" fillId="0" borderId="45" xfId="0" applyBorder="1" applyAlignment="1">
      <alignment horizontal="center" vertical="center" wrapText="1"/>
    </xf>
    <xf numFmtId="0" fontId="0" fillId="0" borderId="6" xfId="0" applyBorder="1" applyAlignment="1">
      <alignment horizontal="center" vertical="center" wrapText="1"/>
    </xf>
    <xf numFmtId="0" fontId="0" fillId="0" borderId="46" xfId="0" applyBorder="1" applyAlignment="1">
      <alignment horizontal="center" vertical="center" wrapText="1"/>
    </xf>
    <xf numFmtId="0" fontId="0" fillId="0" borderId="1" xfId="0" applyBorder="1" applyAlignment="1">
      <alignment horizontal="center" vertical="center" wrapText="1"/>
    </xf>
    <xf numFmtId="0" fontId="6"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21"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12" fillId="0" borderId="0" xfId="0" applyFont="1" applyAlignment="1">
      <alignment horizontal="center" vertical="center"/>
    </xf>
    <xf numFmtId="177" fontId="26" fillId="5" borderId="7" xfId="0" applyNumberFormat="1" applyFont="1" applyFill="1" applyBorder="1" applyAlignment="1" applyProtection="1">
      <alignment horizontal="right" vertical="center"/>
      <protection locked="0"/>
    </xf>
    <xf numFmtId="177" fontId="26" fillId="5" borderId="0" xfId="0" applyNumberFormat="1" applyFont="1" applyFill="1" applyAlignment="1" applyProtection="1">
      <alignment horizontal="right" vertical="center"/>
      <protection locked="0"/>
    </xf>
    <xf numFmtId="177" fontId="0" fillId="0" borderId="0" xfId="0" applyNumberFormat="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8" fillId="0" borderId="1" xfId="0" applyFont="1" applyBorder="1" applyAlignment="1">
      <alignment horizontal="left" vertical="center"/>
    </xf>
    <xf numFmtId="0" fontId="24" fillId="0" borderId="0" xfId="0" applyFont="1" applyAlignment="1">
      <alignment horizontal="left" vertical="center" wrapText="1"/>
    </xf>
    <xf numFmtId="179" fontId="6" fillId="0" borderId="26" xfId="0" applyNumberFormat="1" applyFont="1" applyBorder="1" applyAlignment="1">
      <alignment horizontal="right" vertical="center"/>
    </xf>
    <xf numFmtId="179" fontId="6" fillId="0" borderId="27" xfId="0" applyNumberFormat="1" applyFont="1" applyBorder="1" applyAlignment="1">
      <alignment horizontal="right" vertical="center"/>
    </xf>
    <xf numFmtId="0" fontId="11" fillId="0" borderId="0" xfId="0" applyFont="1" applyAlignment="1">
      <alignment horizontal="left" vertical="center"/>
    </xf>
    <xf numFmtId="176" fontId="8" fillId="0" borderId="1" xfId="0" applyNumberFormat="1" applyFont="1" applyBorder="1" applyAlignment="1">
      <alignment horizontal="center" vertical="center" wrapText="1"/>
    </xf>
    <xf numFmtId="176" fontId="8" fillId="0" borderId="2" xfId="0" applyNumberFormat="1" applyFont="1" applyBorder="1" applyAlignment="1">
      <alignment horizontal="center" vertical="center" wrapText="1"/>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8" fillId="0" borderId="95" xfId="0" applyFont="1"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0" borderId="82" xfId="0" applyBorder="1" applyAlignment="1">
      <alignment horizontal="center" vertical="center" wrapText="1"/>
    </xf>
    <xf numFmtId="178" fontId="0" fillId="0" borderId="8" xfId="0" applyNumberFormat="1" applyBorder="1" applyAlignment="1">
      <alignment horizontal="center" vertical="center" shrinkToFit="1"/>
    </xf>
    <xf numFmtId="178" fontId="0" fillId="0" borderId="18" xfId="0" applyNumberFormat="1" applyBorder="1" applyAlignment="1">
      <alignment horizontal="center" vertical="center" shrinkToFit="1"/>
    </xf>
    <xf numFmtId="178" fontId="0" fillId="0" borderId="4" xfId="0" applyNumberFormat="1" applyBorder="1" applyAlignment="1">
      <alignment horizontal="center" vertical="center" shrinkToFit="1"/>
    </xf>
    <xf numFmtId="0" fontId="8" fillId="0" borderId="102" xfId="0" applyFont="1" applyBorder="1" applyAlignment="1">
      <alignment horizontal="center" vertical="center" wrapText="1"/>
    </xf>
    <xf numFmtId="0" fontId="8" fillId="0" borderId="105" xfId="0" applyFont="1" applyBorder="1" applyAlignment="1">
      <alignment horizontal="center" vertical="center" wrapText="1"/>
    </xf>
    <xf numFmtId="0" fontId="8" fillId="0" borderId="103"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104" xfId="0" applyFont="1" applyBorder="1" applyAlignment="1">
      <alignment horizontal="center" vertical="center" wrapText="1"/>
    </xf>
    <xf numFmtId="0" fontId="8" fillId="0" borderId="106" xfId="0" applyFont="1"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176" fontId="3" fillId="0" borderId="1"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177" fontId="3" fillId="0" borderId="2" xfId="0" applyNumberFormat="1" applyFont="1" applyBorder="1" applyAlignment="1">
      <alignment horizontal="center" vertical="center" wrapText="1"/>
    </xf>
    <xf numFmtId="177" fontId="3" fillId="0" borderId="21"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176" fontId="3" fillId="0" borderId="36" xfId="0" applyNumberFormat="1" applyFont="1" applyBorder="1" applyAlignment="1">
      <alignment horizontal="center" vertical="center" wrapText="1"/>
    </xf>
    <xf numFmtId="0" fontId="8" fillId="0" borderId="5" xfId="0" applyFont="1" applyBorder="1" applyAlignment="1">
      <alignment horizontal="left" vertical="center"/>
    </xf>
    <xf numFmtId="0" fontId="8" fillId="0" borderId="32" xfId="0" applyFont="1" applyBorder="1" applyAlignment="1">
      <alignment horizontal="left" vertical="center"/>
    </xf>
    <xf numFmtId="0" fontId="8" fillId="0" borderId="69" xfId="0" applyFont="1" applyBorder="1" applyAlignment="1">
      <alignment horizontal="left" vertical="center"/>
    </xf>
    <xf numFmtId="0" fontId="8" fillId="0" borderId="56"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56" xfId="0" applyFont="1" applyBorder="1" applyAlignment="1">
      <alignment horizontal="center" vertical="center" wrapText="1"/>
    </xf>
    <xf numFmtId="0" fontId="8" fillId="0" borderId="21"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21" xfId="0" applyFont="1" applyBorder="1" applyAlignment="1">
      <alignment horizontal="center" vertical="center" wrapText="1"/>
    </xf>
    <xf numFmtId="0" fontId="8" fillId="0" borderId="56" xfId="0" applyFont="1" applyBorder="1" applyAlignment="1">
      <alignment horizontal="center" wrapText="1"/>
    </xf>
    <xf numFmtId="0" fontId="8" fillId="0" borderId="21" xfId="0" applyFont="1" applyBorder="1" applyAlignment="1">
      <alignment horizontal="center" wrapText="1"/>
    </xf>
    <xf numFmtId="177" fontId="0" fillId="0" borderId="59" xfId="0" applyNumberFormat="1" applyBorder="1" applyAlignment="1">
      <alignment horizontal="center" vertical="center" shrinkToFit="1"/>
    </xf>
    <xf numFmtId="177" fontId="0" fillId="0" borderId="60" xfId="0" applyNumberFormat="1" applyBorder="1" applyAlignment="1">
      <alignment horizontal="center" vertical="center" shrinkToFit="1"/>
    </xf>
    <xf numFmtId="0" fontId="8" fillId="0" borderId="31" xfId="0" applyFont="1" applyBorder="1" applyAlignment="1">
      <alignment horizontal="left" vertical="center"/>
    </xf>
    <xf numFmtId="0" fontId="8" fillId="0" borderId="63" xfId="0" applyFont="1" applyBorder="1" applyAlignment="1">
      <alignment horizontal="center" vertical="center"/>
    </xf>
    <xf numFmtId="0" fontId="8" fillId="0" borderId="10" xfId="0" applyFont="1" applyBorder="1" applyAlignment="1">
      <alignment horizontal="center" vertical="center"/>
    </xf>
    <xf numFmtId="0" fontId="8" fillId="0" borderId="64" xfId="0" applyFont="1" applyBorder="1" applyAlignment="1">
      <alignment horizontal="center" vertical="center"/>
    </xf>
    <xf numFmtId="0" fontId="8" fillId="0" borderId="57" xfId="0" applyFont="1" applyBorder="1" applyAlignment="1">
      <alignment horizontal="center" wrapText="1"/>
    </xf>
    <xf numFmtId="0" fontId="8" fillId="0" borderId="49" xfId="0" applyFont="1" applyBorder="1" applyAlignment="1">
      <alignment horizontal="center" wrapText="1"/>
    </xf>
    <xf numFmtId="0" fontId="22" fillId="0" borderId="0" xfId="0" applyFont="1" applyAlignment="1">
      <alignment horizontal="center" vertical="center" shrinkToFit="1"/>
    </xf>
    <xf numFmtId="0" fontId="8" fillId="0" borderId="26" xfId="0" applyFont="1" applyBorder="1" applyAlignment="1">
      <alignment horizontal="center" vertical="center"/>
    </xf>
    <xf numFmtId="0" fontId="8" fillId="0" borderId="41" xfId="0" applyFont="1" applyBorder="1" applyAlignment="1">
      <alignment horizontal="center" vertical="center"/>
    </xf>
    <xf numFmtId="0" fontId="8" fillId="0" borderId="55" xfId="0" applyFont="1" applyBorder="1" applyAlignment="1">
      <alignment horizontal="center" vertical="center"/>
    </xf>
    <xf numFmtId="0" fontId="8" fillId="0" borderId="22" xfId="0" applyFont="1" applyBorder="1" applyAlignment="1">
      <alignment horizontal="center" vertical="center"/>
    </xf>
    <xf numFmtId="0" fontId="8" fillId="0" borderId="1" xfId="0" applyFont="1" applyBorder="1" applyAlignment="1">
      <alignment horizontal="center" vertical="center"/>
    </xf>
    <xf numFmtId="176" fontId="7" fillId="5" borderId="47" xfId="0" applyNumberFormat="1" applyFont="1" applyFill="1" applyBorder="1" applyAlignment="1">
      <alignment horizontal="left" vertical="center"/>
    </xf>
    <xf numFmtId="176" fontId="7" fillId="5" borderId="29" xfId="0" applyNumberFormat="1" applyFont="1" applyFill="1" applyBorder="1" applyAlignment="1">
      <alignment horizontal="left" vertical="center"/>
    </xf>
    <xf numFmtId="0" fontId="18" fillId="0" borderId="52" xfId="0" applyFont="1" applyBorder="1" applyAlignment="1">
      <alignment horizontal="center" vertical="center"/>
    </xf>
    <xf numFmtId="0" fontId="18" fillId="0" borderId="53" xfId="0" applyFont="1" applyBorder="1" applyAlignment="1">
      <alignment horizontal="center" vertical="center"/>
    </xf>
    <xf numFmtId="0" fontId="18" fillId="0" borderId="54" xfId="0" applyFont="1" applyBorder="1" applyAlignment="1">
      <alignment horizontal="center" vertical="center"/>
    </xf>
    <xf numFmtId="176" fontId="3" fillId="0" borderId="49" xfId="0" applyNumberFormat="1" applyFont="1" applyBorder="1" applyAlignment="1">
      <alignment horizontal="center" vertical="center" wrapText="1"/>
    </xf>
    <xf numFmtId="176" fontId="3" fillId="0" borderId="21" xfId="0" applyNumberFormat="1" applyFont="1" applyBorder="1" applyAlignment="1">
      <alignment horizontal="center" vertical="center" wrapText="1"/>
    </xf>
    <xf numFmtId="177" fontId="8" fillId="0" borderId="31" xfId="0" applyNumberFormat="1" applyFont="1" applyBorder="1" applyAlignment="1">
      <alignment horizontal="left" wrapText="1"/>
    </xf>
    <xf numFmtId="177" fontId="8" fillId="0" borderId="32" xfId="0" applyNumberFormat="1" applyFont="1" applyBorder="1" applyAlignment="1">
      <alignment horizontal="left" wrapText="1"/>
    </xf>
    <xf numFmtId="177" fontId="8" fillId="0" borderId="25" xfId="0" applyNumberFormat="1" applyFont="1" applyBorder="1" applyAlignment="1">
      <alignment horizontal="left" wrapText="1"/>
    </xf>
    <xf numFmtId="0" fontId="16" fillId="0" borderId="56" xfId="0" applyFont="1" applyBorder="1" applyAlignment="1">
      <alignment horizontal="center" wrapText="1"/>
    </xf>
    <xf numFmtId="0" fontId="16" fillId="0" borderId="21" xfId="0" applyFont="1" applyBorder="1" applyAlignment="1">
      <alignment horizont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17" fillId="0" borderId="0" xfId="0" applyFont="1" applyAlignment="1">
      <alignment horizontal="center" vertical="center" shrinkToFit="1"/>
    </xf>
    <xf numFmtId="0" fontId="8" fillId="0" borderId="26" xfId="0" applyFont="1" applyBorder="1" applyAlignment="1">
      <alignment horizontal="center" vertical="center" wrapText="1"/>
    </xf>
    <xf numFmtId="177" fontId="7" fillId="0" borderId="5" xfId="0" applyNumberFormat="1" applyFont="1" applyBorder="1" applyAlignment="1">
      <alignment horizontal="center" vertical="center"/>
    </xf>
    <xf numFmtId="177" fontId="7" fillId="0" borderId="25" xfId="0" applyNumberFormat="1" applyFont="1" applyBorder="1" applyAlignment="1">
      <alignment horizontal="center" vertical="center"/>
    </xf>
    <xf numFmtId="177" fontId="7" fillId="0" borderId="20" xfId="0" applyNumberFormat="1" applyFont="1" applyBorder="1" applyAlignment="1">
      <alignment horizontal="center" vertical="center"/>
    </xf>
    <xf numFmtId="177" fontId="7" fillId="0" borderId="45" xfId="0" applyNumberFormat="1" applyFont="1" applyBorder="1" applyAlignment="1">
      <alignment horizontal="center" vertical="center"/>
    </xf>
    <xf numFmtId="177" fontId="18" fillId="0" borderId="8" xfId="0" applyNumberFormat="1" applyFont="1" applyBorder="1" applyAlignment="1">
      <alignment horizontal="center" vertical="center" shrinkToFit="1"/>
    </xf>
    <xf numFmtId="177" fontId="18" fillId="0" borderId="4" xfId="0" applyNumberFormat="1" applyFont="1" applyBorder="1" applyAlignment="1">
      <alignment horizontal="center" vertical="center" shrinkToFit="1"/>
    </xf>
    <xf numFmtId="49" fontId="0" fillId="0" borderId="1" xfId="0" applyNumberFormat="1" applyBorder="1" applyAlignment="1">
      <alignment horizontal="center" vertical="center" shrinkToFit="1"/>
    </xf>
    <xf numFmtId="177" fontId="7" fillId="0" borderId="6" xfId="0" applyNumberFormat="1" applyFont="1" applyBorder="1" applyAlignment="1">
      <alignment horizontal="center" vertical="top"/>
    </xf>
    <xf numFmtId="177" fontId="7" fillId="0" borderId="46" xfId="0" applyNumberFormat="1" applyFont="1" applyBorder="1" applyAlignment="1">
      <alignment horizontal="center" vertical="top"/>
    </xf>
    <xf numFmtId="177" fontId="7" fillId="0" borderId="5" xfId="0" applyNumberFormat="1" applyFont="1" applyBorder="1" applyAlignment="1">
      <alignment horizontal="center" shrinkToFit="1"/>
    </xf>
    <xf numFmtId="177" fontId="7" fillId="0" borderId="25" xfId="0" applyNumberFormat="1" applyFont="1" applyBorder="1" applyAlignment="1">
      <alignment horizontal="center" shrinkToFit="1"/>
    </xf>
    <xf numFmtId="177" fontId="7" fillId="0" borderId="20" xfId="0" applyNumberFormat="1" applyFont="1" applyBorder="1" applyAlignment="1">
      <alignment horizontal="center" vertical="top" shrinkToFit="1"/>
    </xf>
    <xf numFmtId="177" fontId="7" fillId="0" borderId="45" xfId="0" applyNumberFormat="1" applyFont="1" applyBorder="1" applyAlignment="1">
      <alignment horizontal="center" vertical="top" shrinkToFit="1"/>
    </xf>
    <xf numFmtId="177" fontId="7" fillId="0" borderId="20" xfId="0" applyNumberFormat="1" applyFont="1" applyBorder="1" applyAlignment="1">
      <alignment horizontal="center" shrinkToFit="1"/>
    </xf>
    <xf numFmtId="177" fontId="7" fillId="0" borderId="45" xfId="0" applyNumberFormat="1" applyFont="1" applyBorder="1" applyAlignment="1">
      <alignment horizontal="center" shrinkToFit="1"/>
    </xf>
    <xf numFmtId="0" fontId="8" fillId="0" borderId="0" xfId="0" applyFont="1" applyAlignment="1">
      <alignment horizontal="left" vertical="top" wrapText="1"/>
    </xf>
    <xf numFmtId="0" fontId="4" fillId="0" borderId="0" xfId="0" applyFont="1" applyAlignment="1">
      <alignment horizontal="center" vertical="center"/>
    </xf>
    <xf numFmtId="0" fontId="7" fillId="0" borderId="0" xfId="0" applyFont="1" applyAlignment="1">
      <alignment horizontal="center" vertical="center" wrapText="1"/>
    </xf>
    <xf numFmtId="0" fontId="8" fillId="0" borderId="8" xfId="0" applyFont="1" applyBorder="1" applyAlignment="1">
      <alignment horizontal="left" vertical="center"/>
    </xf>
    <xf numFmtId="0" fontId="8" fillId="0" borderId="18" xfId="0" applyFont="1" applyBorder="1" applyAlignment="1">
      <alignment horizontal="left" vertical="center"/>
    </xf>
    <xf numFmtId="0" fontId="8" fillId="0" borderId="4" xfId="0" applyFont="1" applyBorder="1" applyAlignment="1">
      <alignment horizontal="left" vertical="center"/>
    </xf>
    <xf numFmtId="38" fontId="14" fillId="2" borderId="0" xfId="1" applyFont="1" applyFill="1" applyBorder="1" applyAlignment="1" applyProtection="1">
      <alignment horizontal="left" vertical="center"/>
      <protection locked="0"/>
    </xf>
    <xf numFmtId="0" fontId="8" fillId="2" borderId="7" xfId="0" applyFont="1" applyFill="1" applyBorder="1" applyAlignment="1" applyProtection="1">
      <alignment horizontal="left" vertical="center"/>
      <protection locked="0"/>
    </xf>
    <xf numFmtId="38" fontId="14" fillId="3" borderId="0" xfId="1" applyFont="1" applyFill="1" applyBorder="1" applyAlignment="1" applyProtection="1">
      <alignment horizontal="left" vertical="center"/>
      <protection locked="0"/>
    </xf>
    <xf numFmtId="0" fontId="8" fillId="0" borderId="0" xfId="0" applyFont="1" applyAlignment="1">
      <alignment horizontal="left" vertical="top"/>
    </xf>
    <xf numFmtId="0" fontId="8" fillId="3" borderId="7" xfId="0" applyFont="1" applyFill="1" applyBorder="1" applyAlignment="1" applyProtection="1">
      <alignment horizontal="left" vertical="center"/>
      <protection locked="0"/>
    </xf>
    <xf numFmtId="180" fontId="0" fillId="0" borderId="8" xfId="0" applyNumberFormat="1" applyBorder="1" applyAlignment="1">
      <alignment horizontal="center" vertical="center"/>
    </xf>
  </cellXfs>
  <cellStyles count="3">
    <cellStyle name="パーセント" xfId="2" builtinId="5"/>
    <cellStyle name="桁区切り" xfId="1" builtinId="6"/>
    <cellStyle name="標準" xfId="0" builtinId="0"/>
  </cellStyles>
  <dxfs count="3">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19878</xdr:colOff>
      <xdr:row>6</xdr:row>
      <xdr:rowOff>79512</xdr:rowOff>
    </xdr:from>
    <xdr:to>
      <xdr:col>4</xdr:col>
      <xdr:colOff>4639</xdr:colOff>
      <xdr:row>14</xdr:row>
      <xdr:rowOff>119270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185530" y="1729408"/>
          <a:ext cx="3337561" cy="1364975"/>
        </a:xfrm>
        <a:prstGeom prst="wedgeRoundRectCallout">
          <a:avLst>
            <a:gd name="adj1" fmla="val -2241"/>
            <a:gd name="adj2" fmla="val -58433"/>
            <a:gd name="adj3" fmla="val 16667"/>
          </a:avLst>
        </a:prstGeom>
        <a:solidFill>
          <a:srgbClr val="FF0000"/>
        </a:solidFill>
        <a:ln w="25400" cap="flat" cmpd="sng" algn="ctr">
          <a:solidFill>
            <a:srgbClr val="4F81BD">
              <a:shade val="50000"/>
            </a:srgbClr>
          </a:solidFill>
          <a:prstDash val="solid"/>
        </a:ln>
        <a:effectLst/>
      </xdr:spPr>
      <xdr:txBody>
        <a:bodyPr vertOverflow="clip" horzOverflow="clip" vert="horz"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学校法人の場合は、</a:t>
          </a:r>
          <a:b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b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「学校法人　○○学園」</a:t>
          </a:r>
          <a:b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b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宗教法人の場合は、</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「宗教法人　○○教会（寺）」</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個人立の場合は、設置者名をご記入ください。</a:t>
          </a:r>
          <a:b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b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「〇〇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144780</xdr:colOff>
      <xdr:row>0</xdr:row>
      <xdr:rowOff>160020</xdr:rowOff>
    </xdr:from>
    <xdr:to>
      <xdr:col>17</xdr:col>
      <xdr:colOff>128530</xdr:colOff>
      <xdr:row>4</xdr:row>
      <xdr:rowOff>76200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44780" y="160020"/>
          <a:ext cx="10064184" cy="57719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mn-ea"/>
              <a:ea typeface="+mn-ea"/>
            </a:rPr>
            <a:t>本シートの</a:t>
          </a:r>
          <a:r>
            <a:rPr kumimoji="1" lang="ja-JP" altLang="en-US" sz="1600" b="1">
              <a:solidFill>
                <a:srgbClr val="FF0000"/>
              </a:solidFill>
              <a:latin typeface="+mn-ea"/>
              <a:ea typeface="+mn-ea"/>
            </a:rPr>
            <a:t>郵送は不要</a:t>
          </a:r>
          <a:r>
            <a:rPr kumimoji="1" lang="ja-JP" altLang="en-US" sz="1600" b="1">
              <a:latin typeface="+mn-ea"/>
              <a:ea typeface="+mn-ea"/>
            </a:rPr>
            <a:t>です。本シートを入力後、</a:t>
          </a:r>
          <a:r>
            <a:rPr kumimoji="1" lang="ja-JP" altLang="en-US" sz="1600" b="1" u="sng">
              <a:latin typeface="+mn-ea"/>
              <a:ea typeface="+mn-ea"/>
            </a:rPr>
            <a:t>「計画書・報告書（提出用）」シートを郵送</a:t>
          </a:r>
          <a:r>
            <a:rPr kumimoji="1" lang="ja-JP" altLang="en-US" sz="1600" b="1">
              <a:latin typeface="+mn-ea"/>
              <a:ea typeface="+mn-ea"/>
            </a:rPr>
            <a:t>してください。</a:t>
          </a:r>
          <a:endParaRPr kumimoji="1" lang="en-US" altLang="ja-JP" sz="1600" b="1">
            <a:latin typeface="+mn-ea"/>
            <a:ea typeface="+mn-ea"/>
          </a:endParaRPr>
        </a:p>
      </xdr:txBody>
    </xdr:sp>
    <xdr:clientData/>
  </xdr:twoCellAnchor>
  <xdr:twoCellAnchor>
    <xdr:from>
      <xdr:col>15</xdr:col>
      <xdr:colOff>12095</xdr:colOff>
      <xdr:row>14</xdr:row>
      <xdr:rowOff>169333</xdr:rowOff>
    </xdr:from>
    <xdr:to>
      <xdr:col>16</xdr:col>
      <xdr:colOff>0</xdr:colOff>
      <xdr:row>116</xdr:row>
      <xdr:rowOff>193523</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a:off x="8521095" y="3060095"/>
          <a:ext cx="816429" cy="1974547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12095</xdr:colOff>
      <xdr:row>14</xdr:row>
      <xdr:rowOff>169333</xdr:rowOff>
    </xdr:from>
    <xdr:to>
      <xdr:col>21</xdr:col>
      <xdr:colOff>0</xdr:colOff>
      <xdr:row>116</xdr:row>
      <xdr:rowOff>193523</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12095</xdr:colOff>
      <xdr:row>14</xdr:row>
      <xdr:rowOff>169333</xdr:rowOff>
    </xdr:from>
    <xdr:to>
      <xdr:col>26</xdr:col>
      <xdr:colOff>0</xdr:colOff>
      <xdr:row>116</xdr:row>
      <xdr:rowOff>193523</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12095</xdr:colOff>
      <xdr:row>14</xdr:row>
      <xdr:rowOff>169333</xdr:rowOff>
    </xdr:from>
    <xdr:to>
      <xdr:col>31</xdr:col>
      <xdr:colOff>0</xdr:colOff>
      <xdr:row>116</xdr:row>
      <xdr:rowOff>193523</xdr:rowOff>
    </xdr:to>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12095</xdr:colOff>
      <xdr:row>14</xdr:row>
      <xdr:rowOff>169333</xdr:rowOff>
    </xdr:from>
    <xdr:to>
      <xdr:col>36</xdr:col>
      <xdr:colOff>0</xdr:colOff>
      <xdr:row>116</xdr:row>
      <xdr:rowOff>193523</xdr:rowOff>
    </xdr:to>
    <xdr:cxnSp macro="">
      <xdr:nvCxnSpPr>
        <xdr:cNvPr id="15" name="直線コネクタ 14">
          <a:extLst>
            <a:ext uri="{FF2B5EF4-FFF2-40B4-BE49-F238E27FC236}">
              <a16:creationId xmlns:a16="http://schemas.microsoft.com/office/drawing/2014/main" id="{00000000-0008-0000-0200-00000F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12095</xdr:colOff>
      <xdr:row>14</xdr:row>
      <xdr:rowOff>169333</xdr:rowOff>
    </xdr:from>
    <xdr:to>
      <xdr:col>41</xdr:col>
      <xdr:colOff>0</xdr:colOff>
      <xdr:row>116</xdr:row>
      <xdr:rowOff>193523</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45</xdr:col>
      <xdr:colOff>12095</xdr:colOff>
      <xdr:row>14</xdr:row>
      <xdr:rowOff>169333</xdr:rowOff>
    </xdr:from>
    <xdr:to>
      <xdr:col>46</xdr:col>
      <xdr:colOff>0</xdr:colOff>
      <xdr:row>116</xdr:row>
      <xdr:rowOff>193523</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50</xdr:col>
      <xdr:colOff>12095</xdr:colOff>
      <xdr:row>14</xdr:row>
      <xdr:rowOff>169333</xdr:rowOff>
    </xdr:from>
    <xdr:to>
      <xdr:col>51</xdr:col>
      <xdr:colOff>0</xdr:colOff>
      <xdr:row>116</xdr:row>
      <xdr:rowOff>193523</xdr:rowOff>
    </xdr:to>
    <xdr:cxnSp macro="">
      <xdr:nvCxnSpPr>
        <xdr:cNvPr id="18" name="直線コネクタ 17">
          <a:extLst>
            <a:ext uri="{FF2B5EF4-FFF2-40B4-BE49-F238E27FC236}">
              <a16:creationId xmlns:a16="http://schemas.microsoft.com/office/drawing/2014/main" id="{00000000-0008-0000-0200-000012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12095</xdr:colOff>
      <xdr:row>14</xdr:row>
      <xdr:rowOff>169333</xdr:rowOff>
    </xdr:from>
    <xdr:to>
      <xdr:col>56</xdr:col>
      <xdr:colOff>0</xdr:colOff>
      <xdr:row>116</xdr:row>
      <xdr:rowOff>193523</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60</xdr:col>
      <xdr:colOff>12095</xdr:colOff>
      <xdr:row>14</xdr:row>
      <xdr:rowOff>169333</xdr:rowOff>
    </xdr:from>
    <xdr:to>
      <xdr:col>61</xdr:col>
      <xdr:colOff>0</xdr:colOff>
      <xdr:row>116</xdr:row>
      <xdr:rowOff>193523</xdr:rowOff>
    </xdr:to>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65</xdr:col>
      <xdr:colOff>12095</xdr:colOff>
      <xdr:row>14</xdr:row>
      <xdr:rowOff>169333</xdr:rowOff>
    </xdr:from>
    <xdr:to>
      <xdr:col>66</xdr:col>
      <xdr:colOff>0</xdr:colOff>
      <xdr:row>116</xdr:row>
      <xdr:rowOff>193523</xdr:rowOff>
    </xdr:to>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12095</xdr:colOff>
      <xdr:row>14</xdr:row>
      <xdr:rowOff>169333</xdr:rowOff>
    </xdr:from>
    <xdr:to>
      <xdr:col>71</xdr:col>
      <xdr:colOff>0</xdr:colOff>
      <xdr:row>116</xdr:row>
      <xdr:rowOff>193523</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75</xdr:col>
      <xdr:colOff>12095</xdr:colOff>
      <xdr:row>14</xdr:row>
      <xdr:rowOff>169333</xdr:rowOff>
    </xdr:from>
    <xdr:to>
      <xdr:col>76</xdr:col>
      <xdr:colOff>0</xdr:colOff>
      <xdr:row>116</xdr:row>
      <xdr:rowOff>193523</xdr:rowOff>
    </xdr:to>
    <xdr:cxnSp macro="">
      <xdr:nvCxnSpPr>
        <xdr:cNvPr id="23" name="直線コネクタ 22">
          <a:extLst>
            <a:ext uri="{FF2B5EF4-FFF2-40B4-BE49-F238E27FC236}">
              <a16:creationId xmlns:a16="http://schemas.microsoft.com/office/drawing/2014/main" id="{00000000-0008-0000-0200-000017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80</xdr:col>
      <xdr:colOff>12095</xdr:colOff>
      <xdr:row>14</xdr:row>
      <xdr:rowOff>169333</xdr:rowOff>
    </xdr:from>
    <xdr:to>
      <xdr:col>81</xdr:col>
      <xdr:colOff>0</xdr:colOff>
      <xdr:row>116</xdr:row>
      <xdr:rowOff>193523</xdr:rowOff>
    </xdr:to>
    <xdr:cxnSp macro="">
      <xdr:nvCxnSpPr>
        <xdr:cNvPr id="24" name="直線コネクタ 23">
          <a:extLst>
            <a:ext uri="{FF2B5EF4-FFF2-40B4-BE49-F238E27FC236}">
              <a16:creationId xmlns:a16="http://schemas.microsoft.com/office/drawing/2014/main" id="{00000000-0008-0000-0200-000018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12095</xdr:colOff>
      <xdr:row>14</xdr:row>
      <xdr:rowOff>169333</xdr:rowOff>
    </xdr:from>
    <xdr:to>
      <xdr:col>86</xdr:col>
      <xdr:colOff>0</xdr:colOff>
      <xdr:row>116</xdr:row>
      <xdr:rowOff>193523</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90</xdr:col>
      <xdr:colOff>12095</xdr:colOff>
      <xdr:row>14</xdr:row>
      <xdr:rowOff>169333</xdr:rowOff>
    </xdr:from>
    <xdr:to>
      <xdr:col>91</xdr:col>
      <xdr:colOff>0</xdr:colOff>
      <xdr:row>116</xdr:row>
      <xdr:rowOff>193523</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95</xdr:col>
      <xdr:colOff>12095</xdr:colOff>
      <xdr:row>14</xdr:row>
      <xdr:rowOff>169333</xdr:rowOff>
    </xdr:from>
    <xdr:to>
      <xdr:col>96</xdr:col>
      <xdr:colOff>0</xdr:colOff>
      <xdr:row>116</xdr:row>
      <xdr:rowOff>193523</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12095</xdr:colOff>
      <xdr:row>14</xdr:row>
      <xdr:rowOff>169333</xdr:rowOff>
    </xdr:from>
    <xdr:to>
      <xdr:col>101</xdr:col>
      <xdr:colOff>0</xdr:colOff>
      <xdr:row>116</xdr:row>
      <xdr:rowOff>193523</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105</xdr:col>
      <xdr:colOff>12095</xdr:colOff>
      <xdr:row>14</xdr:row>
      <xdr:rowOff>169333</xdr:rowOff>
    </xdr:from>
    <xdr:to>
      <xdr:col>106</xdr:col>
      <xdr:colOff>0</xdr:colOff>
      <xdr:row>116</xdr:row>
      <xdr:rowOff>193523</xdr:rowOff>
    </xdr:to>
    <xdr:cxnSp macro="">
      <xdr:nvCxnSpPr>
        <xdr:cNvPr id="29" name="直線コネクタ 28">
          <a:extLst>
            <a:ext uri="{FF2B5EF4-FFF2-40B4-BE49-F238E27FC236}">
              <a16:creationId xmlns:a16="http://schemas.microsoft.com/office/drawing/2014/main" id="{00000000-0008-0000-0200-00001D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110</xdr:col>
      <xdr:colOff>12095</xdr:colOff>
      <xdr:row>14</xdr:row>
      <xdr:rowOff>169333</xdr:rowOff>
    </xdr:from>
    <xdr:to>
      <xdr:col>111</xdr:col>
      <xdr:colOff>0</xdr:colOff>
      <xdr:row>116</xdr:row>
      <xdr:rowOff>193523</xdr:rowOff>
    </xdr:to>
    <xdr:cxnSp macro="">
      <xdr:nvCxnSpPr>
        <xdr:cNvPr id="30" name="直線コネクタ 29">
          <a:extLst>
            <a:ext uri="{FF2B5EF4-FFF2-40B4-BE49-F238E27FC236}">
              <a16:creationId xmlns:a16="http://schemas.microsoft.com/office/drawing/2014/main" id="{00000000-0008-0000-0200-00001E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12095</xdr:colOff>
      <xdr:row>14</xdr:row>
      <xdr:rowOff>169333</xdr:rowOff>
    </xdr:from>
    <xdr:to>
      <xdr:col>116</xdr:col>
      <xdr:colOff>0</xdr:colOff>
      <xdr:row>116</xdr:row>
      <xdr:rowOff>193523</xdr:rowOff>
    </xdr:to>
    <xdr:cxnSp macro="">
      <xdr:nvCxnSpPr>
        <xdr:cNvPr id="31" name="直線コネクタ 30">
          <a:extLst>
            <a:ext uri="{FF2B5EF4-FFF2-40B4-BE49-F238E27FC236}">
              <a16:creationId xmlns:a16="http://schemas.microsoft.com/office/drawing/2014/main" id="{00000000-0008-0000-0200-00001F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120</xdr:col>
      <xdr:colOff>12095</xdr:colOff>
      <xdr:row>14</xdr:row>
      <xdr:rowOff>169333</xdr:rowOff>
    </xdr:from>
    <xdr:to>
      <xdr:col>121</xdr:col>
      <xdr:colOff>0</xdr:colOff>
      <xdr:row>116</xdr:row>
      <xdr:rowOff>193523</xdr:rowOff>
    </xdr:to>
    <xdr:cxnSp macro="">
      <xdr:nvCxnSpPr>
        <xdr:cNvPr id="32" name="直線コネクタ 31">
          <a:extLst>
            <a:ext uri="{FF2B5EF4-FFF2-40B4-BE49-F238E27FC236}">
              <a16:creationId xmlns:a16="http://schemas.microsoft.com/office/drawing/2014/main" id="{00000000-0008-0000-0200-000020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125</xdr:col>
      <xdr:colOff>12095</xdr:colOff>
      <xdr:row>14</xdr:row>
      <xdr:rowOff>169333</xdr:rowOff>
    </xdr:from>
    <xdr:to>
      <xdr:col>126</xdr:col>
      <xdr:colOff>0</xdr:colOff>
      <xdr:row>116</xdr:row>
      <xdr:rowOff>193523</xdr:rowOff>
    </xdr:to>
    <xdr:cxnSp macro="">
      <xdr:nvCxnSpPr>
        <xdr:cNvPr id="33" name="直線コネクタ 32">
          <a:extLst>
            <a:ext uri="{FF2B5EF4-FFF2-40B4-BE49-F238E27FC236}">
              <a16:creationId xmlns:a16="http://schemas.microsoft.com/office/drawing/2014/main" id="{00000000-0008-0000-0200-000021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130</xdr:col>
      <xdr:colOff>12095</xdr:colOff>
      <xdr:row>14</xdr:row>
      <xdr:rowOff>169333</xdr:rowOff>
    </xdr:from>
    <xdr:to>
      <xdr:col>131</xdr:col>
      <xdr:colOff>0</xdr:colOff>
      <xdr:row>116</xdr:row>
      <xdr:rowOff>193523</xdr:rowOff>
    </xdr:to>
    <xdr:cxnSp macro="">
      <xdr:nvCxnSpPr>
        <xdr:cNvPr id="34" name="直線コネクタ 33">
          <a:extLst>
            <a:ext uri="{FF2B5EF4-FFF2-40B4-BE49-F238E27FC236}">
              <a16:creationId xmlns:a16="http://schemas.microsoft.com/office/drawing/2014/main" id="{00000000-0008-0000-0200-000022000000}"/>
            </a:ext>
          </a:extLst>
        </xdr:cNvPr>
        <xdr:cNvCxnSpPr/>
      </xdr:nvCxnSpPr>
      <xdr:spPr>
        <a:xfrm>
          <a:off x="8522625" y="3024538"/>
          <a:ext cx="814170" cy="19670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38100</xdr:colOff>
      <xdr:row>10</xdr:row>
      <xdr:rowOff>9526</xdr:rowOff>
    </xdr:from>
    <xdr:to>
      <xdr:col>6</xdr:col>
      <xdr:colOff>540750</xdr:colOff>
      <xdr:row>27</xdr:row>
      <xdr:rowOff>38100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695575" y="1800226"/>
          <a:ext cx="1702800" cy="362902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28</xdr:row>
      <xdr:rowOff>47625</xdr:rowOff>
    </xdr:from>
    <xdr:to>
      <xdr:col>6</xdr:col>
      <xdr:colOff>533400</xdr:colOff>
      <xdr:row>38</xdr:row>
      <xdr:rowOff>0</xdr:rowOff>
    </xdr:to>
    <xdr:sp macro="" textlink="">
      <xdr:nvSpPr>
        <xdr:cNvPr id="38" name="角丸四角形吹き出し 37">
          <a:extLst>
            <a:ext uri="{FF2B5EF4-FFF2-40B4-BE49-F238E27FC236}">
              <a16:creationId xmlns:a16="http://schemas.microsoft.com/office/drawing/2014/main" id="{00000000-0008-0000-0200-000026000000}"/>
            </a:ext>
          </a:extLst>
        </xdr:cNvPr>
        <xdr:cNvSpPr/>
      </xdr:nvSpPr>
      <xdr:spPr>
        <a:xfrm>
          <a:off x="123825" y="5629275"/>
          <a:ext cx="4267200" cy="1857375"/>
        </a:xfrm>
        <a:prstGeom prst="wedgeRoundRectCallout">
          <a:avLst>
            <a:gd name="adj1" fmla="val 28013"/>
            <a:gd name="adj2" fmla="val -70649"/>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l"/>
          <a:r>
            <a:rPr kumimoji="1" lang="ja-JP" altLang="en-US" sz="1100" b="1">
              <a:solidFill>
                <a:schemeClr val="tx1"/>
              </a:solidFill>
            </a:rPr>
            <a:t>（１）法人役員を兼務している場合は、○をつけてください。</a:t>
          </a:r>
          <a:endParaRPr kumimoji="1" lang="en-US" altLang="ja-JP" sz="1100" b="1">
            <a:solidFill>
              <a:schemeClr val="tx1"/>
            </a:solidFill>
          </a:endParaRPr>
        </a:p>
        <a:p>
          <a:pPr algn="l"/>
          <a:r>
            <a:rPr kumimoji="1" lang="ja-JP" altLang="en-US" sz="1100" b="1">
              <a:solidFill>
                <a:schemeClr val="tx1"/>
              </a:solidFill>
            </a:rPr>
            <a:t>　</a:t>
          </a:r>
          <a:r>
            <a:rPr kumimoji="1" lang="en-US" altLang="ja-JP" sz="1100" b="1">
              <a:solidFill>
                <a:schemeClr val="tx1"/>
              </a:solidFill>
            </a:rPr>
            <a:t>※</a:t>
          </a:r>
          <a:r>
            <a:rPr kumimoji="1" lang="ja-JP" altLang="en-US" sz="1100" b="1">
              <a:solidFill>
                <a:schemeClr val="tx1"/>
              </a:solidFill>
            </a:rPr>
            <a:t>法人役員を兼務する「園長」は補助対象外となります。</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（２）預かり保育にのみ従事している場合は、○をつけてください。</a:t>
          </a:r>
          <a:endParaRPr kumimoji="1" lang="en-US" altLang="ja-JP" sz="1100" b="1">
            <a:solidFill>
              <a:schemeClr val="tx1"/>
            </a:solidFill>
          </a:endParaRPr>
        </a:p>
        <a:p>
          <a:pPr algn="l"/>
          <a:r>
            <a:rPr kumimoji="1" lang="ja-JP" altLang="en-US" sz="1100" b="1">
              <a:solidFill>
                <a:schemeClr val="tx1"/>
              </a:solidFill>
            </a:rPr>
            <a:t>　</a:t>
          </a:r>
          <a:r>
            <a:rPr kumimoji="1" lang="en-US" altLang="ja-JP" sz="1100" b="1">
              <a:solidFill>
                <a:schemeClr val="tx1"/>
              </a:solidFill>
            </a:rPr>
            <a:t>※</a:t>
          </a:r>
          <a:r>
            <a:rPr kumimoji="1" lang="ja-JP" altLang="en-US" sz="1100" b="1">
              <a:solidFill>
                <a:schemeClr val="tx1"/>
              </a:solidFill>
            </a:rPr>
            <a:t>補助対象外となります。</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（３）交付申請時以降に採用を予定している場合は、○をつけてください。</a:t>
          </a:r>
        </a:p>
      </xdr:txBody>
    </xdr:sp>
    <xdr:clientData/>
  </xdr:twoCellAnchor>
  <xdr:twoCellAnchor>
    <xdr:from>
      <xdr:col>2</xdr:col>
      <xdr:colOff>0</xdr:colOff>
      <xdr:row>5</xdr:row>
      <xdr:rowOff>76200</xdr:rowOff>
    </xdr:from>
    <xdr:to>
      <xdr:col>7</xdr:col>
      <xdr:colOff>0</xdr:colOff>
      <xdr:row>8</xdr:row>
      <xdr:rowOff>104775</xdr:rowOff>
    </xdr:to>
    <xdr:sp macro="" textlink="">
      <xdr:nvSpPr>
        <xdr:cNvPr id="40" name="角丸四角形吹き出し 39">
          <a:extLst>
            <a:ext uri="{FF2B5EF4-FFF2-40B4-BE49-F238E27FC236}">
              <a16:creationId xmlns:a16="http://schemas.microsoft.com/office/drawing/2014/main" id="{00000000-0008-0000-0200-000028000000}"/>
            </a:ext>
          </a:extLst>
        </xdr:cNvPr>
        <xdr:cNvSpPr/>
      </xdr:nvSpPr>
      <xdr:spPr>
        <a:xfrm>
          <a:off x="1343025" y="933450"/>
          <a:ext cx="3427094" cy="657225"/>
        </a:xfrm>
        <a:prstGeom prst="wedgeRoundRectCallout">
          <a:avLst>
            <a:gd name="adj1" fmla="val 45287"/>
            <a:gd name="adj2" fmla="val 147554"/>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l"/>
          <a:r>
            <a:rPr kumimoji="1" lang="ja-JP" altLang="en-US" sz="1100" b="1">
              <a:solidFill>
                <a:schemeClr val="tx1"/>
              </a:solidFill>
            </a:rPr>
            <a:t>「上限額算定の算定について」の教員数と一致しているか確認してください。</a:t>
          </a:r>
        </a:p>
      </xdr:txBody>
    </xdr:sp>
    <xdr:clientData/>
  </xdr:twoCellAnchor>
  <xdr:twoCellAnchor>
    <xdr:from>
      <xdr:col>8</xdr:col>
      <xdr:colOff>57150</xdr:colOff>
      <xdr:row>11</xdr:row>
      <xdr:rowOff>47626</xdr:rowOff>
    </xdr:from>
    <xdr:to>
      <xdr:col>8</xdr:col>
      <xdr:colOff>714376</xdr:colOff>
      <xdr:row>14</xdr:row>
      <xdr:rowOff>9526</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a:xfrm>
          <a:off x="5448300" y="2047876"/>
          <a:ext cx="657226" cy="8953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38100</xdr:colOff>
      <xdr:row>10</xdr:row>
      <xdr:rowOff>9526</xdr:rowOff>
    </xdr:from>
    <xdr:to>
      <xdr:col>8</xdr:col>
      <xdr:colOff>6975</xdr:colOff>
      <xdr:row>27</xdr:row>
      <xdr:rowOff>38100</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a:off x="4962525" y="1800226"/>
          <a:ext cx="435600" cy="362902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666749</xdr:colOff>
      <xdr:row>28</xdr:row>
      <xdr:rowOff>57150</xdr:rowOff>
    </xdr:from>
    <xdr:to>
      <xdr:col>8</xdr:col>
      <xdr:colOff>809623</xdr:colOff>
      <xdr:row>37</xdr:row>
      <xdr:rowOff>11906</xdr:rowOff>
    </xdr:to>
    <xdr:sp macro="" textlink="">
      <xdr:nvSpPr>
        <xdr:cNvPr id="43" name="角丸四角形吹き出し 42">
          <a:extLst>
            <a:ext uri="{FF2B5EF4-FFF2-40B4-BE49-F238E27FC236}">
              <a16:creationId xmlns:a16="http://schemas.microsoft.com/office/drawing/2014/main" id="{00000000-0008-0000-0200-00002B000000}"/>
            </a:ext>
          </a:extLst>
        </xdr:cNvPr>
        <xdr:cNvSpPr/>
      </xdr:nvSpPr>
      <xdr:spPr>
        <a:xfrm>
          <a:off x="4941093" y="5641181"/>
          <a:ext cx="1321593" cy="1669256"/>
        </a:xfrm>
        <a:prstGeom prst="wedgeRoundRectCallout">
          <a:avLst>
            <a:gd name="adj1" fmla="val 4132"/>
            <a:gd name="adj2" fmla="val -66546"/>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t"/>
        <a:lstStyle/>
        <a:p>
          <a:pPr algn="l"/>
          <a:r>
            <a:rPr kumimoji="1" lang="ja-JP" altLang="en-US" sz="1100" b="1">
              <a:solidFill>
                <a:schemeClr val="tx1"/>
              </a:solidFill>
            </a:rPr>
            <a:t>「</a:t>
          </a:r>
          <a:r>
            <a:rPr kumimoji="1" lang="en-US" altLang="ja-JP" sz="1100" b="1">
              <a:solidFill>
                <a:schemeClr val="tx1"/>
              </a:solidFill>
            </a:rPr>
            <a:t>×</a:t>
          </a:r>
          <a:r>
            <a:rPr kumimoji="1" lang="ja-JP" altLang="en-US" sz="1100" b="1">
              <a:solidFill>
                <a:schemeClr val="tx1"/>
              </a:solidFill>
            </a:rPr>
            <a:t>」の方については、補助対象外のため、以降の入力は不要です。</a:t>
          </a:r>
          <a:endParaRPr kumimoji="1" lang="en-US" altLang="ja-JP" sz="1100" b="1">
            <a:solidFill>
              <a:schemeClr val="tx1"/>
            </a:solidFill>
          </a:endParaRPr>
        </a:p>
        <a:p>
          <a:pPr algn="l"/>
          <a:r>
            <a:rPr kumimoji="1" lang="ja-JP" altLang="en-US" sz="1100" b="1">
              <a:solidFill>
                <a:schemeClr val="tx1"/>
              </a:solidFill>
            </a:rPr>
            <a:t>（入力箇所がグレーに反転します。）</a:t>
          </a:r>
        </a:p>
      </xdr:txBody>
    </xdr:sp>
    <xdr:clientData/>
  </xdr:twoCellAnchor>
  <xdr:twoCellAnchor>
    <xdr:from>
      <xdr:col>7</xdr:col>
      <xdr:colOff>0</xdr:colOff>
      <xdr:row>5</xdr:row>
      <xdr:rowOff>114300</xdr:rowOff>
    </xdr:from>
    <xdr:to>
      <xdr:col>9</xdr:col>
      <xdr:colOff>57149</xdr:colOff>
      <xdr:row>8</xdr:row>
      <xdr:rowOff>85725</xdr:rowOff>
    </xdr:to>
    <xdr:sp macro="" textlink="">
      <xdr:nvSpPr>
        <xdr:cNvPr id="44" name="角丸四角形吹き出し 43">
          <a:extLst>
            <a:ext uri="{FF2B5EF4-FFF2-40B4-BE49-F238E27FC236}">
              <a16:creationId xmlns:a16="http://schemas.microsoft.com/office/drawing/2014/main" id="{00000000-0008-0000-0200-00002C000000}"/>
            </a:ext>
          </a:extLst>
        </xdr:cNvPr>
        <xdr:cNvSpPr/>
      </xdr:nvSpPr>
      <xdr:spPr>
        <a:xfrm>
          <a:off x="4924424" y="971550"/>
          <a:ext cx="1266825" cy="600075"/>
        </a:xfrm>
        <a:prstGeom prst="wedgeRoundRectCallout">
          <a:avLst>
            <a:gd name="adj1" fmla="val 19253"/>
            <a:gd name="adj2" fmla="val 130991"/>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l"/>
          <a:r>
            <a:rPr kumimoji="1" lang="ja-JP" altLang="en-US" sz="1100" b="1">
              <a:solidFill>
                <a:schemeClr val="tx1"/>
              </a:solidFill>
            </a:rPr>
            <a:t>忘れずに入力してください。</a:t>
          </a:r>
        </a:p>
      </xdr:txBody>
    </xdr:sp>
    <xdr:clientData/>
  </xdr:twoCellAnchor>
  <xdr:twoCellAnchor>
    <xdr:from>
      <xdr:col>132</xdr:col>
      <xdr:colOff>47625</xdr:colOff>
      <xdr:row>10</xdr:row>
      <xdr:rowOff>9526</xdr:rowOff>
    </xdr:from>
    <xdr:to>
      <xdr:col>132</xdr:col>
      <xdr:colOff>3514725</xdr:colOff>
      <xdr:row>27</xdr:row>
      <xdr:rowOff>38100</xdr:rowOff>
    </xdr:to>
    <xdr:sp macro="" textlink="">
      <xdr:nvSpPr>
        <xdr:cNvPr id="45" name="正方形/長方形 44">
          <a:extLst>
            <a:ext uri="{FF2B5EF4-FFF2-40B4-BE49-F238E27FC236}">
              <a16:creationId xmlns:a16="http://schemas.microsoft.com/office/drawing/2014/main" id="{00000000-0008-0000-0200-00002D000000}"/>
            </a:ext>
          </a:extLst>
        </xdr:cNvPr>
        <xdr:cNvSpPr/>
      </xdr:nvSpPr>
      <xdr:spPr>
        <a:xfrm>
          <a:off x="94688025" y="1800226"/>
          <a:ext cx="3467100" cy="362902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132</xdr:col>
      <xdr:colOff>219075</xdr:colOff>
      <xdr:row>5</xdr:row>
      <xdr:rowOff>123825</xdr:rowOff>
    </xdr:from>
    <xdr:to>
      <xdr:col>132</xdr:col>
      <xdr:colOff>3286125</xdr:colOff>
      <xdr:row>9</xdr:row>
      <xdr:rowOff>0</xdr:rowOff>
    </xdr:to>
    <xdr:sp macro="" textlink="">
      <xdr:nvSpPr>
        <xdr:cNvPr id="46" name="角丸四角形吹き出し 45">
          <a:extLst>
            <a:ext uri="{FF2B5EF4-FFF2-40B4-BE49-F238E27FC236}">
              <a16:creationId xmlns:a16="http://schemas.microsoft.com/office/drawing/2014/main" id="{00000000-0008-0000-0200-00002E000000}"/>
            </a:ext>
          </a:extLst>
        </xdr:cNvPr>
        <xdr:cNvSpPr/>
      </xdr:nvSpPr>
      <xdr:spPr>
        <a:xfrm>
          <a:off x="94859475" y="981075"/>
          <a:ext cx="3067050" cy="714375"/>
        </a:xfrm>
        <a:prstGeom prst="wedgeRoundRectCallout">
          <a:avLst>
            <a:gd name="adj1" fmla="val 5064"/>
            <a:gd name="adj2" fmla="val 118787"/>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l"/>
          <a:r>
            <a:rPr kumimoji="1" lang="ja-JP" altLang="en-US" sz="1100" b="1">
              <a:solidFill>
                <a:schemeClr val="tx1"/>
              </a:solidFill>
            </a:rPr>
            <a:t>採用・休職・退職等の事由を記載してください。</a:t>
          </a:r>
          <a:endParaRPr kumimoji="1" lang="en-US" altLang="ja-JP" sz="1100" b="1">
            <a:solidFill>
              <a:schemeClr val="tx1"/>
            </a:solidFill>
          </a:endParaRPr>
        </a:p>
        <a:p>
          <a:pPr algn="l"/>
          <a:r>
            <a:rPr kumimoji="1" lang="ja-JP" altLang="en-US" sz="1100" b="1">
              <a:solidFill>
                <a:schemeClr val="tx1"/>
              </a:solidFill>
            </a:rPr>
            <a:t>（計画に対して実績が発生しなかった場合は、　　原則その理由について記載をお願いします。）</a:t>
          </a:r>
        </a:p>
      </xdr:txBody>
    </xdr:sp>
    <xdr:clientData/>
  </xdr:twoCellAnchor>
  <xdr:twoCellAnchor>
    <xdr:from>
      <xdr:col>11</xdr:col>
      <xdr:colOff>723900</xdr:colOff>
      <xdr:row>12</xdr:row>
      <xdr:rowOff>66675</xdr:rowOff>
    </xdr:from>
    <xdr:to>
      <xdr:col>13</xdr:col>
      <xdr:colOff>723900</xdr:colOff>
      <xdr:row>27</xdr:row>
      <xdr:rowOff>38100</xdr:rowOff>
    </xdr:to>
    <xdr:sp macro="" textlink="">
      <xdr:nvSpPr>
        <xdr:cNvPr id="47" name="正方形/長方形 46">
          <a:extLst>
            <a:ext uri="{FF2B5EF4-FFF2-40B4-BE49-F238E27FC236}">
              <a16:creationId xmlns:a16="http://schemas.microsoft.com/office/drawing/2014/main" id="{00000000-0008-0000-0200-00002F000000}"/>
            </a:ext>
          </a:extLst>
        </xdr:cNvPr>
        <xdr:cNvSpPr/>
      </xdr:nvSpPr>
      <xdr:spPr>
        <a:xfrm>
          <a:off x="6991350" y="2276475"/>
          <a:ext cx="1485900" cy="31527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19050</xdr:colOff>
      <xdr:row>28</xdr:row>
      <xdr:rowOff>152400</xdr:rowOff>
    </xdr:from>
    <xdr:to>
      <xdr:col>14</xdr:col>
      <xdr:colOff>581025</xdr:colOff>
      <xdr:row>35</xdr:row>
      <xdr:rowOff>19050</xdr:rowOff>
    </xdr:to>
    <xdr:sp macro="" textlink="">
      <xdr:nvSpPr>
        <xdr:cNvPr id="48" name="角丸四角形吹き出し 47">
          <a:extLst>
            <a:ext uri="{FF2B5EF4-FFF2-40B4-BE49-F238E27FC236}">
              <a16:creationId xmlns:a16="http://schemas.microsoft.com/office/drawing/2014/main" id="{00000000-0008-0000-0200-000030000000}"/>
            </a:ext>
          </a:extLst>
        </xdr:cNvPr>
        <xdr:cNvSpPr/>
      </xdr:nvSpPr>
      <xdr:spPr>
        <a:xfrm>
          <a:off x="6286500" y="5734050"/>
          <a:ext cx="2790825" cy="1200150"/>
        </a:xfrm>
        <a:prstGeom prst="wedgeRoundRectCallout">
          <a:avLst>
            <a:gd name="adj1" fmla="val -4603"/>
            <a:gd name="adj2" fmla="val -74808"/>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t"/>
        <a:lstStyle/>
        <a:p>
          <a:pPr algn="l"/>
          <a:r>
            <a:rPr kumimoji="1" lang="ja-JP" altLang="en-US" sz="1100" b="1">
              <a:solidFill>
                <a:schemeClr val="tx1"/>
              </a:solidFill>
            </a:rPr>
            <a:t>令和８年４月～令和９年３月まで各月に、</a:t>
          </a:r>
          <a:r>
            <a:rPr kumimoji="1" lang="ja-JP" altLang="en-US" sz="1100" b="1" u="sng">
              <a:solidFill>
                <a:srgbClr val="FF0000"/>
              </a:solidFill>
            </a:rPr>
            <a:t>賃金改善見込み額</a:t>
          </a:r>
          <a:r>
            <a:rPr kumimoji="1" lang="ja-JP" altLang="en-US" sz="1100" b="1">
              <a:solidFill>
                <a:schemeClr val="tx1"/>
              </a:solidFill>
            </a:rPr>
            <a:t>を入力してください。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en-US" altLang="ja-JP" sz="1100" b="1" u="sng">
              <a:solidFill>
                <a:schemeClr val="tx1"/>
              </a:solidFill>
            </a:rPr>
            <a:t>※</a:t>
          </a:r>
          <a:r>
            <a:rPr kumimoji="1" lang="ja-JP" altLang="en-US" sz="1100" b="1" u="sng">
              <a:solidFill>
                <a:schemeClr val="tx1"/>
              </a:solidFill>
            </a:rPr>
            <a:t>賃金の総額ではありません。</a:t>
          </a:r>
        </a:p>
      </xdr:txBody>
    </xdr:sp>
    <xdr:clientData/>
  </xdr:twoCellAnchor>
  <xdr:twoCellAnchor>
    <xdr:from>
      <xdr:col>17</xdr:col>
      <xdr:colOff>289221</xdr:colOff>
      <xdr:row>15</xdr:row>
      <xdr:rowOff>132333</xdr:rowOff>
    </xdr:from>
    <xdr:to>
      <xdr:col>18</xdr:col>
      <xdr:colOff>668315</xdr:colOff>
      <xdr:row>27</xdr:row>
      <xdr:rowOff>76269</xdr:rowOff>
    </xdr:to>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11817192" y="3310962"/>
          <a:ext cx="1206409" cy="22952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ctr"/>
          <a:r>
            <a:rPr kumimoji="1" lang="ja-JP" altLang="en-US" sz="1600" b="1">
              <a:latin typeface="+mn-ea"/>
              <a:ea typeface="+mn-ea"/>
            </a:rPr>
            <a:t>交付申請時は</a:t>
          </a:r>
          <a:endParaRPr kumimoji="1" lang="en-US" altLang="ja-JP" sz="1600" b="1">
            <a:latin typeface="+mn-ea"/>
            <a:ea typeface="+mn-ea"/>
          </a:endParaRPr>
        </a:p>
        <a:p>
          <a:pPr algn="ctr"/>
          <a:r>
            <a:rPr kumimoji="1" lang="ja-JP" altLang="en-US" sz="1600" b="1">
              <a:latin typeface="+mn-ea"/>
              <a:ea typeface="+mn-ea"/>
            </a:rPr>
            <a:t>入力しないでください。</a:t>
          </a:r>
          <a:endParaRPr kumimoji="1" lang="en-US" altLang="ja-JP" sz="1600" b="1">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0</xdr:row>
      <xdr:rowOff>129540</xdr:rowOff>
    </xdr:from>
    <xdr:to>
      <xdr:col>16</xdr:col>
      <xdr:colOff>468922</xdr:colOff>
      <xdr:row>4</xdr:row>
      <xdr:rowOff>45720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90500" y="129540"/>
          <a:ext cx="11063653" cy="58607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本シートは、編集不要です（自動反映）。　「計画書・報告書（月別入力用シート）を入力後、このまま印刷し、</a:t>
          </a:r>
          <a:r>
            <a:rPr kumimoji="1" lang="ja-JP" altLang="en-US" sz="1600" b="1">
              <a:solidFill>
                <a:srgbClr val="FF0000"/>
              </a:solidFill>
            </a:rPr>
            <a:t>郵送してください</a:t>
          </a:r>
          <a:r>
            <a:rPr kumimoji="1" lang="ja-JP" altLang="en-US" sz="1600" b="1"/>
            <a:t>。</a:t>
          </a:r>
          <a:endParaRPr kumimoji="1" lang="en-US" altLang="ja-JP" sz="1600" b="1"/>
        </a:p>
      </xdr:txBody>
    </xdr:sp>
    <xdr:clientData/>
  </xdr:twoCellAnchor>
  <xdr:twoCellAnchor>
    <xdr:from>
      <xdr:col>16</xdr:col>
      <xdr:colOff>12095</xdr:colOff>
      <xdr:row>20</xdr:row>
      <xdr:rowOff>169333</xdr:rowOff>
    </xdr:from>
    <xdr:to>
      <xdr:col>17</xdr:col>
      <xdr:colOff>0</xdr:colOff>
      <xdr:row>122</xdr:row>
      <xdr:rowOff>193523</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a:xfrm>
          <a:off x="8531255" y="3057313"/>
          <a:ext cx="818485" cy="19439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12095</xdr:colOff>
      <xdr:row>20</xdr:row>
      <xdr:rowOff>169333</xdr:rowOff>
    </xdr:from>
    <xdr:to>
      <xdr:col>24</xdr:col>
      <xdr:colOff>0</xdr:colOff>
      <xdr:row>122</xdr:row>
      <xdr:rowOff>193523</xdr:rowOff>
    </xdr:to>
    <xdr:cxnSp macro="">
      <xdr:nvCxnSpPr>
        <xdr:cNvPr id="10" name="直線コネクタ 9">
          <a:extLst>
            <a:ext uri="{FF2B5EF4-FFF2-40B4-BE49-F238E27FC236}">
              <a16:creationId xmlns:a16="http://schemas.microsoft.com/office/drawing/2014/main" id="{00000000-0008-0000-0300-00000A000000}"/>
            </a:ext>
          </a:extLst>
        </xdr:cNvPr>
        <xdr:cNvCxnSpPr/>
      </xdr:nvCxnSpPr>
      <xdr:spPr>
        <a:xfrm>
          <a:off x="8531255" y="3057313"/>
          <a:ext cx="818485" cy="19439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351692</xdr:colOff>
      <xdr:row>8</xdr:row>
      <xdr:rowOff>58616</xdr:rowOff>
    </xdr:from>
    <xdr:to>
      <xdr:col>10</xdr:col>
      <xdr:colOff>764279</xdr:colOff>
      <xdr:row>11</xdr:row>
      <xdr:rowOff>205050</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a:xfrm>
          <a:off x="4203560" y="1691473"/>
          <a:ext cx="2824192" cy="657225"/>
        </a:xfrm>
        <a:prstGeom prst="wedgeRoundRectCallout">
          <a:avLst>
            <a:gd name="adj1" fmla="val 56771"/>
            <a:gd name="adj2" fmla="val 123346"/>
            <a:gd name="adj3" fmla="val 16667"/>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100" b="1">
              <a:solidFill>
                <a:schemeClr val="bg1"/>
              </a:solidFill>
            </a:rPr>
            <a:t>こちらの金額が、交付申請額となります。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552450</xdr:colOff>
      <xdr:row>14</xdr:row>
      <xdr:rowOff>323850</xdr:rowOff>
    </xdr:from>
    <xdr:to>
      <xdr:col>14</xdr:col>
      <xdr:colOff>96232</xdr:colOff>
      <xdr:row>18</xdr:row>
      <xdr:rowOff>203835</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9934575" y="5353050"/>
          <a:ext cx="3610957" cy="1108710"/>
        </a:xfrm>
        <a:prstGeom prst="wedgeRoundRectCallout">
          <a:avLst>
            <a:gd name="adj1" fmla="val -69732"/>
            <a:gd name="adj2" fmla="val 37942"/>
            <a:gd name="adj3" fmla="val 16667"/>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000" b="1">
              <a:solidFill>
                <a:schemeClr val="bg1"/>
              </a:solidFill>
            </a:rPr>
            <a:t>記入漏れに注意してください。</a:t>
          </a:r>
          <a:endParaRPr kumimoji="1" lang="en-US" altLang="ja-JP" sz="2000" b="1">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1135380</xdr:colOff>
      <xdr:row>3</xdr:row>
      <xdr:rowOff>7620</xdr:rowOff>
    </xdr:from>
    <xdr:to>
      <xdr:col>4</xdr:col>
      <xdr:colOff>1781175</xdr:colOff>
      <xdr:row>10</xdr:row>
      <xdr:rowOff>219075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392555" y="569595"/>
          <a:ext cx="6046470" cy="260223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kumimoji="1" lang="ja-JP" altLang="en-US" sz="4000" b="1">
              <a:latin typeface="+mn-ea"/>
              <a:ea typeface="+mn-ea"/>
            </a:rPr>
            <a:t>交付申請時は</a:t>
          </a:r>
          <a:endParaRPr kumimoji="1" lang="en-US" altLang="ja-JP" sz="4000" b="1">
            <a:latin typeface="+mn-ea"/>
            <a:ea typeface="+mn-ea"/>
          </a:endParaRPr>
        </a:p>
        <a:p>
          <a:pPr algn="ctr"/>
          <a:r>
            <a:rPr kumimoji="1" lang="ja-JP" altLang="en-US" sz="4000" b="1">
              <a:latin typeface="+mn-ea"/>
              <a:ea typeface="+mn-ea"/>
            </a:rPr>
            <a:t>入力しないでください。</a:t>
          </a:r>
          <a:endParaRPr kumimoji="1" lang="en-US" altLang="ja-JP" sz="4000" b="1">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0534132\Desktop\2_&#27096;&#24335;&#20462;&#27491;&#26908;&#35342;&#65288;R7.4&#65289;&#65288;&#35201;&#32177;&#12395;&#32016;&#12389;&#12363;&#12394;&#12356;&#27096;&#24335;&#65289;\&#12304;&#35211;&#12379;&#28040;&#12375;&#12305;&#12304;&#27096;&#24335;&#12305;&#20966;&#36935;&#25913;&#21892;&#65288;R5.4&#65374;R6.3&#65289;_&#21508;&#26376;&#27531;&#12375;_&#35352;&#20837;&#28961;V2&#65288;&#35352;&#20837;&#20363;&#65289;.xlsx" TargetMode="External"/><Relationship Id="rId1" Type="http://schemas.openxmlformats.org/officeDocument/2006/relationships/externalLinkPath" Target="file:///C:\Users\T0534132\Desktop\2_&#27096;&#24335;&#20462;&#27491;&#26908;&#35342;&#65288;R7.4&#65289;&#65288;&#35201;&#32177;&#12395;&#32016;&#12389;&#12363;&#12394;&#12356;&#27096;&#24335;&#65289;\&#12304;&#35211;&#12379;&#28040;&#12375;&#12305;&#12304;&#27096;&#24335;&#12305;&#20966;&#36935;&#25913;&#21892;&#65288;R5.4&#65374;R6.3&#65289;_&#21508;&#26376;&#27531;&#12375;_&#35352;&#20837;&#28961;V2&#65288;&#35352;&#20837;&#203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総括表"/>
      <sheetName val="交付申請額（上限額）の算定"/>
      <sheetName val="計画書・報告書 (月別入力用）"/>
      <sheetName val="計画書・報告書（提出用）"/>
      <sheetName val="チェックリスト（申請時）"/>
      <sheetName val="チェックリスト（実績報告時）"/>
      <sheetName val="都作業用"/>
      <sheetName val="都参考用"/>
    </sheetNames>
    <sheetDataSet>
      <sheetData sheetId="0" refreshError="1">
        <row r="6">
          <cell r="B6" t="str">
            <v>東京都</v>
          </cell>
          <cell r="C6" t="str">
            <v>学校法人　都庁学園</v>
          </cell>
          <cell r="D6" t="str">
            <v>都庁幼稚園</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Q21"/>
  <sheetViews>
    <sheetView view="pageBreakPreview" zoomScale="115" zoomScaleNormal="85" zoomScaleSheetLayoutView="115" workbookViewId="0">
      <selection activeCell="K16" sqref="K16"/>
    </sheetView>
  </sheetViews>
  <sheetFormatPr defaultColWidth="18.625" defaultRowHeight="13.5" x14ac:dyDescent="0.15"/>
  <cols>
    <col min="1" max="1" width="2.5" bestFit="1" customWidth="1"/>
    <col min="2" max="2" width="11" bestFit="1" customWidth="1"/>
    <col min="3" max="5" width="18.875" customWidth="1"/>
    <col min="6" max="6" width="14.125" customWidth="1"/>
    <col min="7" max="7" width="7.125" hidden="1" customWidth="1"/>
    <col min="8" max="9" width="15" customWidth="1"/>
    <col min="10" max="10" width="15" style="1" customWidth="1"/>
    <col min="11" max="11" width="21.125" style="1" customWidth="1"/>
    <col min="12" max="12" width="11" style="1" bestFit="1" customWidth="1"/>
    <col min="13" max="13" width="11.75" bestFit="1" customWidth="1"/>
    <col min="14" max="14" width="11" bestFit="1" customWidth="1"/>
    <col min="15" max="15" width="11.125" bestFit="1" customWidth="1"/>
    <col min="16" max="16" width="11" bestFit="1" customWidth="1"/>
  </cols>
  <sheetData>
    <row r="1" spans="2:17" ht="17.25" x14ac:dyDescent="0.15">
      <c r="B1" s="287" t="s">
        <v>9</v>
      </c>
      <c r="C1" s="287"/>
      <c r="D1" s="287"/>
      <c r="E1" s="287"/>
      <c r="F1" s="287"/>
      <c r="G1" s="287"/>
      <c r="H1" s="287"/>
      <c r="I1" s="287"/>
      <c r="J1" s="287"/>
      <c r="K1" s="287"/>
      <c r="L1" s="287"/>
      <c r="M1" s="287"/>
      <c r="N1" s="287"/>
      <c r="O1" s="287"/>
      <c r="P1" s="287"/>
    </row>
    <row r="2" spans="2:17" x14ac:dyDescent="0.15">
      <c r="J2"/>
      <c r="K2"/>
      <c r="M2" s="1"/>
    </row>
    <row r="3" spans="2:17" ht="19.5" customHeight="1" x14ac:dyDescent="0.15">
      <c r="B3" s="286" t="s">
        <v>37</v>
      </c>
      <c r="C3" s="286" t="s">
        <v>71</v>
      </c>
      <c r="D3" s="292" t="s">
        <v>72</v>
      </c>
      <c r="E3" s="279" t="s">
        <v>73</v>
      </c>
      <c r="F3" s="280" t="s">
        <v>225</v>
      </c>
      <c r="G3" s="281"/>
      <c r="H3" s="288" t="s">
        <v>28</v>
      </c>
      <c r="I3" s="288"/>
      <c r="J3" s="288"/>
      <c r="K3" s="289" t="s">
        <v>26</v>
      </c>
      <c r="L3" s="286" t="s">
        <v>222</v>
      </c>
      <c r="M3" s="286" t="s">
        <v>42</v>
      </c>
      <c r="N3" s="286" t="s">
        <v>223</v>
      </c>
      <c r="O3" s="286" t="s">
        <v>31</v>
      </c>
      <c r="P3" s="286" t="s">
        <v>224</v>
      </c>
    </row>
    <row r="4" spans="2:17" s="3" customFormat="1" ht="19.5" customHeight="1" x14ac:dyDescent="0.15">
      <c r="B4" s="288"/>
      <c r="C4" s="288"/>
      <c r="D4" s="279"/>
      <c r="E4" s="279"/>
      <c r="F4" s="282"/>
      <c r="G4" s="283"/>
      <c r="H4" s="288" t="s">
        <v>70</v>
      </c>
      <c r="I4" s="288" t="s">
        <v>29</v>
      </c>
      <c r="J4" s="288" t="s">
        <v>30</v>
      </c>
      <c r="K4" s="290"/>
      <c r="L4" s="286"/>
      <c r="M4" s="286"/>
      <c r="N4" s="286"/>
      <c r="O4" s="286"/>
      <c r="P4" s="286"/>
    </row>
    <row r="5" spans="2:17" s="3" customFormat="1" ht="19.5" customHeight="1" x14ac:dyDescent="0.15">
      <c r="B5" s="288"/>
      <c r="C5" s="288"/>
      <c r="D5" s="279"/>
      <c r="E5" s="279"/>
      <c r="F5" s="284"/>
      <c r="G5" s="285"/>
      <c r="H5" s="288"/>
      <c r="I5" s="288"/>
      <c r="J5" s="288"/>
      <c r="K5" s="291"/>
      <c r="L5" s="286"/>
      <c r="M5" s="286"/>
      <c r="N5" s="286"/>
      <c r="O5" s="286"/>
      <c r="P5" s="286"/>
    </row>
    <row r="6" spans="2:17" ht="42.75" customHeight="1" x14ac:dyDescent="0.15">
      <c r="B6" s="138" t="s">
        <v>179</v>
      </c>
      <c r="C6" s="139" t="s">
        <v>180</v>
      </c>
      <c r="D6" s="140" t="s">
        <v>181</v>
      </c>
      <c r="E6" s="144" t="s">
        <v>182</v>
      </c>
      <c r="F6" s="140" t="s">
        <v>226</v>
      </c>
      <c r="G6" s="143"/>
      <c r="H6" s="139" t="s">
        <v>183</v>
      </c>
      <c r="I6" s="141" t="s">
        <v>184</v>
      </c>
      <c r="J6" s="141" t="s">
        <v>185</v>
      </c>
      <c r="K6" s="142" t="s">
        <v>241</v>
      </c>
      <c r="L6" s="28">
        <f>'計画書・報告書（提出用）'!M15/1000</f>
        <v>722</v>
      </c>
      <c r="M6" s="10" t="str">
        <f>IF('チェックリスト（申請時）'!K1=8,"○","")</f>
        <v>○</v>
      </c>
      <c r="N6" s="55">
        <f>IF(O6="","",'計画書・報告書（提出用）'!T15/1000)</f>
        <v>0</v>
      </c>
      <c r="O6" s="10" t="str">
        <f>IF('チェックリスト（実績報告時）'!K1=9,"○","")</f>
        <v>○</v>
      </c>
      <c r="P6" s="28">
        <f>IF(O6="","",L6-N6)</f>
        <v>722</v>
      </c>
    </row>
    <row r="7" spans="2:17" x14ac:dyDescent="0.15">
      <c r="J7"/>
      <c r="K7"/>
      <c r="M7" s="1"/>
    </row>
    <row r="8" spans="2:17" s="5" customFormat="1" x14ac:dyDescent="0.15">
      <c r="E8" s="69" t="s">
        <v>114</v>
      </c>
      <c r="L8" s="48"/>
      <c r="M8" s="48"/>
    </row>
    <row r="9" spans="2:17" s="5" customFormat="1" x14ac:dyDescent="0.15">
      <c r="E9" s="70" t="s">
        <v>239</v>
      </c>
      <c r="L9" s="48"/>
      <c r="M9" s="48"/>
      <c r="Q9" s="5" t="s">
        <v>226</v>
      </c>
    </row>
    <row r="10" spans="2:17" x14ac:dyDescent="0.15">
      <c r="E10" s="67" t="s">
        <v>240</v>
      </c>
      <c r="Q10" s="5" t="s">
        <v>227</v>
      </c>
    </row>
    <row r="11" spans="2:17" x14ac:dyDescent="0.15">
      <c r="Q11" s="5" t="s">
        <v>228</v>
      </c>
    </row>
    <row r="12" spans="2:17" x14ac:dyDescent="0.15">
      <c r="Q12" s="5" t="s">
        <v>229</v>
      </c>
    </row>
    <row r="13" spans="2:17" x14ac:dyDescent="0.15">
      <c r="Q13" s="5" t="s">
        <v>230</v>
      </c>
    </row>
    <row r="14" spans="2:17" x14ac:dyDescent="0.15">
      <c r="Q14" s="5" t="s">
        <v>231</v>
      </c>
    </row>
    <row r="15" spans="2:17" x14ac:dyDescent="0.15">
      <c r="Q15" s="5" t="s">
        <v>232</v>
      </c>
    </row>
    <row r="16" spans="2:17" x14ac:dyDescent="0.15">
      <c r="Q16" s="5" t="s">
        <v>233</v>
      </c>
    </row>
    <row r="17" spans="17:17" x14ac:dyDescent="0.15">
      <c r="Q17" s="5" t="s">
        <v>234</v>
      </c>
    </row>
    <row r="18" spans="17:17" x14ac:dyDescent="0.15">
      <c r="Q18" s="5" t="s">
        <v>235</v>
      </c>
    </row>
    <row r="19" spans="17:17" x14ac:dyDescent="0.15">
      <c r="Q19" t="s">
        <v>236</v>
      </c>
    </row>
    <row r="20" spans="17:17" x14ac:dyDescent="0.15">
      <c r="Q20" s="5" t="s">
        <v>237</v>
      </c>
    </row>
    <row r="21" spans="17:17" x14ac:dyDescent="0.15">
      <c r="Q21" t="s">
        <v>238</v>
      </c>
    </row>
  </sheetData>
  <dataConsolidate/>
  <mergeCells count="16">
    <mergeCell ref="E3:E5"/>
    <mergeCell ref="F3:G5"/>
    <mergeCell ref="L3:L5"/>
    <mergeCell ref="B1:P1"/>
    <mergeCell ref="C3:C5"/>
    <mergeCell ref="B3:B5"/>
    <mergeCell ref="H3:J3"/>
    <mergeCell ref="H4:H5"/>
    <mergeCell ref="I4:I5"/>
    <mergeCell ref="J4:J5"/>
    <mergeCell ref="P3:P5"/>
    <mergeCell ref="K3:K5"/>
    <mergeCell ref="D3:D5"/>
    <mergeCell ref="N3:N5"/>
    <mergeCell ref="M3:M5"/>
    <mergeCell ref="O3:O5"/>
  </mergeCells>
  <phoneticPr fontId="1"/>
  <dataValidations count="2">
    <dataValidation type="list" allowBlank="1" showInputMessage="1" showErrorMessage="1" sqref="K6" xr:uid="{00000000-0002-0000-0000-000000000000}">
      <formula1>"1.令和8年度中に移行予定あり,2.令和9年度以降に移行予定あり,3.予定なし"</formula1>
    </dataValidation>
    <dataValidation type="list" errorStyle="warning" allowBlank="1" showInputMessage="1" showErrorMessage="1" errorTitle="誤りがあります。" error="2月～9月の範囲を選択してください。" sqref="F6" xr:uid="{00000000-0002-0000-0000-000001000000}">
      <formula1>$Q$9:$Q$21</formula1>
    </dataValidation>
  </dataValidations>
  <printOptions horizontalCentered="1"/>
  <pageMargins left="0.31496062992125984" right="0.31496062992125984" top="0.55118110236220474" bottom="0.35433070866141736"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44F67-3EA9-4C08-8219-68DB43BC8ECD}">
  <sheetPr>
    <tabColor rgb="FFFFC000"/>
  </sheetPr>
  <dimension ref="A1:L18"/>
  <sheetViews>
    <sheetView tabSelected="1" view="pageBreakPreview" zoomScaleNormal="100" zoomScaleSheetLayoutView="100" workbookViewId="0">
      <selection activeCell="A15" sqref="A15:E15"/>
    </sheetView>
  </sheetViews>
  <sheetFormatPr defaultRowHeight="13.5" x14ac:dyDescent="0.15"/>
  <cols>
    <col min="1" max="1" width="20.375" customWidth="1"/>
    <col min="2" max="3" width="3.375" bestFit="1" customWidth="1"/>
    <col min="4" max="4" width="20.375" customWidth="1"/>
    <col min="5" max="5" width="5.25" bestFit="1" customWidth="1"/>
    <col min="6" max="6" width="3.75" bestFit="1" customWidth="1"/>
    <col min="7" max="7" width="20.375" customWidth="1"/>
    <col min="8" max="8" width="3.375" bestFit="1" customWidth="1"/>
    <col min="9" max="9" width="7.125" bestFit="1" customWidth="1"/>
    <col min="10" max="10" width="6.5" bestFit="1" customWidth="1"/>
    <col min="11" max="11" width="20.375" customWidth="1"/>
    <col min="12" max="12" width="3.375" bestFit="1" customWidth="1"/>
  </cols>
  <sheetData>
    <row r="1" spans="1:12" ht="21" x14ac:dyDescent="0.15">
      <c r="A1" s="293" t="s">
        <v>221</v>
      </c>
      <c r="B1" s="293"/>
      <c r="C1" s="293"/>
      <c r="D1" s="293"/>
      <c r="E1" s="293"/>
      <c r="F1" s="293"/>
      <c r="G1" s="293"/>
      <c r="H1" s="293"/>
      <c r="I1" s="293"/>
      <c r="J1" s="293"/>
      <c r="K1" s="293"/>
      <c r="L1" s="293"/>
    </row>
    <row r="2" spans="1:12" s="5" customFormat="1" x14ac:dyDescent="0.15">
      <c r="A2" s="6"/>
      <c r="B2" s="6"/>
      <c r="C2" s="6"/>
      <c r="D2" s="6"/>
      <c r="E2" s="6"/>
      <c r="F2" s="6"/>
      <c r="G2" s="6"/>
      <c r="H2" s="6"/>
      <c r="I2" s="6"/>
      <c r="J2" s="6"/>
      <c r="K2" s="6"/>
      <c r="L2" s="6"/>
    </row>
    <row r="3" spans="1:12" ht="21" x14ac:dyDescent="0.15">
      <c r="A3" s="15"/>
      <c r="B3" s="15"/>
      <c r="C3" s="15"/>
      <c r="D3" s="15"/>
      <c r="E3" s="15"/>
      <c r="F3" s="15"/>
      <c r="G3" s="7" t="s">
        <v>3</v>
      </c>
      <c r="H3" s="300" t="str">
        <f>[1]総括表!B6</f>
        <v>東京都</v>
      </c>
      <c r="I3" s="300"/>
      <c r="J3" s="300"/>
      <c r="K3" s="300"/>
      <c r="L3" s="300"/>
    </row>
    <row r="4" spans="1:12" ht="21" x14ac:dyDescent="0.15">
      <c r="A4" s="15"/>
      <c r="B4" s="15"/>
      <c r="C4" s="15"/>
      <c r="D4" s="15"/>
      <c r="E4" s="15"/>
      <c r="F4" s="15"/>
      <c r="G4" s="7" t="s">
        <v>74</v>
      </c>
      <c r="H4" s="300" t="str">
        <f>[1]総括表!C6</f>
        <v>学校法人　都庁学園</v>
      </c>
      <c r="I4" s="300"/>
      <c r="J4" s="300"/>
      <c r="K4" s="300"/>
      <c r="L4" s="300"/>
    </row>
    <row r="5" spans="1:12" ht="21" x14ac:dyDescent="0.15">
      <c r="A5" s="15"/>
      <c r="B5" s="15"/>
      <c r="C5" s="15"/>
      <c r="D5" s="15"/>
      <c r="E5" s="15"/>
      <c r="F5" s="15"/>
      <c r="G5" s="7" t="s">
        <v>75</v>
      </c>
      <c r="H5" s="300" t="str">
        <f>[1]総括表!D6</f>
        <v>都庁幼稚園</v>
      </c>
      <c r="I5" s="300"/>
      <c r="J5" s="300"/>
      <c r="K5" s="300"/>
      <c r="L5" s="300"/>
    </row>
    <row r="6" spans="1:12" ht="21" x14ac:dyDescent="0.15">
      <c r="A6" s="15"/>
      <c r="B6" s="15"/>
      <c r="C6" s="15"/>
      <c r="D6" s="15"/>
      <c r="E6" s="15"/>
      <c r="F6" s="15"/>
      <c r="G6" s="276"/>
      <c r="H6" s="146"/>
      <c r="I6" s="146"/>
      <c r="J6" s="146"/>
      <c r="K6" s="146"/>
      <c r="L6" s="146"/>
    </row>
    <row r="7" spans="1:12" ht="17.25" customHeight="1" x14ac:dyDescent="0.15">
      <c r="A7" s="301" t="s">
        <v>211</v>
      </c>
      <c r="B7" s="301"/>
      <c r="C7" s="301"/>
      <c r="D7" s="301"/>
      <c r="E7" s="301"/>
      <c r="F7" s="301"/>
      <c r="G7" s="301"/>
      <c r="H7" s="301"/>
      <c r="I7" s="301"/>
      <c r="J7" s="301"/>
      <c r="K7" s="301"/>
      <c r="L7" s="301"/>
    </row>
    <row r="8" spans="1:12" ht="13.5" customHeight="1" x14ac:dyDescent="0.15">
      <c r="A8" s="301"/>
      <c r="B8" s="301"/>
      <c r="C8" s="301"/>
      <c r="D8" s="301"/>
      <c r="E8" s="301"/>
      <c r="F8" s="301"/>
      <c r="G8" s="301"/>
      <c r="H8" s="301"/>
      <c r="I8" s="301"/>
      <c r="J8" s="301"/>
      <c r="K8" s="301"/>
      <c r="L8" s="301"/>
    </row>
    <row r="9" spans="1:12" ht="13.5" customHeight="1" x14ac:dyDescent="0.15">
      <c r="A9" s="301"/>
      <c r="B9" s="301"/>
      <c r="C9" s="301"/>
      <c r="D9" s="301"/>
      <c r="E9" s="301"/>
      <c r="F9" s="301"/>
      <c r="G9" s="301"/>
      <c r="H9" s="301"/>
      <c r="I9" s="301"/>
      <c r="J9" s="301"/>
      <c r="K9" s="301"/>
      <c r="L9" s="301"/>
    </row>
    <row r="10" spans="1:12" ht="14.25" customHeight="1" x14ac:dyDescent="0.15">
      <c r="A10" s="301"/>
      <c r="B10" s="301"/>
      <c r="C10" s="301"/>
      <c r="D10" s="301"/>
      <c r="E10" s="301"/>
      <c r="F10" s="301"/>
      <c r="G10" s="301"/>
      <c r="H10" s="301"/>
      <c r="I10" s="301"/>
      <c r="J10" s="301"/>
      <c r="K10" s="301"/>
      <c r="L10" s="301"/>
    </row>
    <row r="11" spans="1:12" ht="14.25" x14ac:dyDescent="0.15">
      <c r="A11" s="277"/>
      <c r="B11" s="277"/>
      <c r="C11" s="277"/>
      <c r="D11" s="277"/>
      <c r="E11" s="277"/>
      <c r="F11" s="277"/>
      <c r="G11" s="277"/>
      <c r="H11" s="277"/>
      <c r="I11" s="277"/>
      <c r="J11" s="277"/>
      <c r="K11" s="277"/>
      <c r="L11" s="277"/>
    </row>
    <row r="12" spans="1:12" ht="17.25" x14ac:dyDescent="0.15">
      <c r="A12" s="304" t="s">
        <v>210</v>
      </c>
      <c r="B12" s="304"/>
      <c r="C12" s="304"/>
      <c r="D12" s="304"/>
      <c r="E12" s="304"/>
      <c r="F12" s="304"/>
      <c r="G12" s="304"/>
      <c r="H12" s="304"/>
      <c r="I12" s="304"/>
      <c r="J12" s="304"/>
      <c r="K12" s="304"/>
      <c r="L12" s="304"/>
    </row>
    <row r="13" spans="1:12" ht="14.25" thickBot="1" x14ac:dyDescent="0.2">
      <c r="K13" s="2"/>
    </row>
    <row r="14" spans="1:12" ht="27.75" customHeight="1" x14ac:dyDescent="0.15">
      <c r="A14" s="297" t="s">
        <v>242</v>
      </c>
      <c r="B14" s="297"/>
      <c r="C14" s="297"/>
      <c r="D14" s="297"/>
      <c r="E14" s="297"/>
      <c r="F14" s="296" t="s">
        <v>35</v>
      </c>
      <c r="G14" s="294">
        <v>4000000</v>
      </c>
      <c r="H14" s="294"/>
      <c r="I14" s="14" t="s">
        <v>27</v>
      </c>
      <c r="J14" s="296" t="s">
        <v>35</v>
      </c>
      <c r="K14" s="302">
        <f>G14/G15</f>
        <v>0.2</v>
      </c>
    </row>
    <row r="15" spans="1:12" ht="27.75" customHeight="1" thickBot="1" x14ac:dyDescent="0.2">
      <c r="A15" s="298" t="s">
        <v>243</v>
      </c>
      <c r="B15" s="298"/>
      <c r="C15" s="298"/>
      <c r="D15" s="298"/>
      <c r="E15" s="298"/>
      <c r="F15" s="296"/>
      <c r="G15" s="295">
        <v>20000000</v>
      </c>
      <c r="H15" s="295"/>
      <c r="I15" s="1" t="s">
        <v>27</v>
      </c>
      <c r="J15" s="296"/>
      <c r="K15" s="303"/>
    </row>
    <row r="17" spans="1:12" x14ac:dyDescent="0.15">
      <c r="K17" s="2"/>
    </row>
    <row r="18" spans="1:12" x14ac:dyDescent="0.15">
      <c r="A18" s="299"/>
      <c r="B18" s="299"/>
      <c r="C18" s="299"/>
      <c r="D18" s="299"/>
      <c r="E18" s="299"/>
      <c r="F18" s="299"/>
      <c r="G18" s="299"/>
      <c r="H18" s="299"/>
      <c r="I18" s="299"/>
      <c r="J18" s="299"/>
      <c r="K18" s="299"/>
      <c r="L18" s="299"/>
    </row>
  </sheetData>
  <mergeCells count="14">
    <mergeCell ref="A18:L18"/>
    <mergeCell ref="H3:L3"/>
    <mergeCell ref="H4:L4"/>
    <mergeCell ref="H5:L5"/>
    <mergeCell ref="A7:L10"/>
    <mergeCell ref="K14:K15"/>
    <mergeCell ref="A12:L12"/>
    <mergeCell ref="A1:L1"/>
    <mergeCell ref="G14:H14"/>
    <mergeCell ref="G15:H15"/>
    <mergeCell ref="F14:F15"/>
    <mergeCell ref="A14:E14"/>
    <mergeCell ref="A15:E15"/>
    <mergeCell ref="J14:J15"/>
  </mergeCells>
  <phoneticPr fontId="1"/>
  <printOptions horizontalCentered="1"/>
  <pageMargins left="0.70866141732283472" right="0.70866141732283472" top="0.74803149606299213"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6:FK123"/>
  <sheetViews>
    <sheetView showGridLines="0" view="pageBreakPreview" zoomScale="70" zoomScaleNormal="100" zoomScaleSheetLayoutView="70" workbookViewId="0">
      <pane xSplit="10" ySplit="15" topLeftCell="K16" activePane="bottomRight" state="frozen"/>
      <selection activeCell="A16" sqref="A16:L16"/>
      <selection pane="topRight" activeCell="A16" sqref="A16:L16"/>
      <selection pane="bottomLeft" activeCell="A16" sqref="A16:L16"/>
      <selection pane="bottomRight" activeCell="F11" sqref="F11:F14"/>
    </sheetView>
  </sheetViews>
  <sheetFormatPr defaultColWidth="9" defaultRowHeight="13.5" x14ac:dyDescent="0.15"/>
  <cols>
    <col min="1" max="1" width="5" bestFit="1" customWidth="1"/>
    <col min="2" max="2" width="14.5" style="18" customWidth="1"/>
    <col min="3" max="3" width="9.5" style="18" customWidth="1"/>
    <col min="4" max="4" width="9.5" customWidth="1"/>
    <col min="5" max="7" width="8.75" customWidth="1"/>
    <col min="8" max="8" width="6.75" customWidth="1"/>
    <col min="9" max="9" width="10.875" customWidth="1"/>
    <col min="10" max="11" width="1.875" style="20" customWidth="1"/>
    <col min="12" max="14" width="10.875" style="1" customWidth="1"/>
    <col min="15" max="15" width="9" style="20" customWidth="1"/>
    <col min="16" max="16" width="12.125" style="20" customWidth="1"/>
    <col min="17" max="19" width="10.875" style="1" customWidth="1"/>
    <col min="20" max="20" width="9" style="20" customWidth="1"/>
    <col min="21" max="21" width="12.125" style="20" customWidth="1"/>
    <col min="22" max="24" width="10.875" style="1" customWidth="1"/>
    <col min="25" max="25" width="9" style="20" customWidth="1"/>
    <col min="26" max="26" width="12.125" style="20" customWidth="1"/>
    <col min="27" max="29" width="10.875" style="1" customWidth="1"/>
    <col min="30" max="30" width="9" style="20" customWidth="1"/>
    <col min="31" max="31" width="12.125" style="20" customWidth="1"/>
    <col min="32" max="34" width="10.875" style="1" customWidth="1"/>
    <col min="35" max="35" width="9" style="20" customWidth="1"/>
    <col min="36" max="36" width="12.125" style="20" customWidth="1"/>
    <col min="37" max="39" width="10.875" style="1" customWidth="1"/>
    <col min="40" max="40" width="9" style="20" customWidth="1"/>
    <col min="41" max="41" width="12.125" style="20" customWidth="1"/>
    <col min="42" max="44" width="10.875" style="1" customWidth="1"/>
    <col min="45" max="45" width="9" style="20" customWidth="1"/>
    <col min="46" max="46" width="12.125" style="20" customWidth="1"/>
    <col min="47" max="49" width="10.875" style="1" customWidth="1"/>
    <col min="50" max="50" width="9" style="20" customWidth="1"/>
    <col min="51" max="51" width="12.125" style="20" customWidth="1"/>
    <col min="52" max="54" width="10.875" style="1" customWidth="1"/>
    <col min="55" max="55" width="9" style="20" customWidth="1"/>
    <col min="56" max="56" width="12.125" style="20" customWidth="1"/>
    <col min="57" max="59" width="10.875" style="1" customWidth="1"/>
    <col min="60" max="60" width="9" style="20" customWidth="1"/>
    <col min="61" max="61" width="12.125" style="20" customWidth="1"/>
    <col min="62" max="64" width="10.875" style="1" customWidth="1"/>
    <col min="65" max="65" width="9" style="20" customWidth="1"/>
    <col min="66" max="66" width="12.125" style="20" customWidth="1"/>
    <col min="67" max="69" width="10.875" style="1" customWidth="1"/>
    <col min="70" max="70" width="9" style="20" customWidth="1"/>
    <col min="71" max="71" width="12.125" style="20" customWidth="1"/>
    <col min="72" max="74" width="10.875" style="1" customWidth="1"/>
    <col min="75" max="75" width="9" style="20" customWidth="1"/>
    <col min="76" max="76" width="12.125" style="20" customWidth="1"/>
    <col min="77" max="79" width="10.875" style="1" customWidth="1"/>
    <col min="80" max="80" width="9" style="20" customWidth="1"/>
    <col min="81" max="81" width="12.125" style="20" customWidth="1"/>
    <col min="82" max="84" width="10.875" style="1" customWidth="1"/>
    <col min="85" max="85" width="9" style="20" customWidth="1"/>
    <col min="86" max="86" width="12.125" style="20" customWidth="1"/>
    <col min="87" max="89" width="10.875" style="1" customWidth="1"/>
    <col min="90" max="90" width="9" style="20" customWidth="1"/>
    <col min="91" max="91" width="12.125" style="20" customWidth="1"/>
    <col min="92" max="94" width="10.875" style="1" customWidth="1"/>
    <col min="95" max="95" width="9" style="20" customWidth="1"/>
    <col min="96" max="96" width="12.125" style="20" customWidth="1"/>
    <col min="97" max="99" width="10.875" style="1" customWidth="1"/>
    <col min="100" max="100" width="9" style="20" customWidth="1"/>
    <col min="101" max="101" width="12.125" style="20" customWidth="1"/>
    <col min="102" max="104" width="10.875" style="1" customWidth="1"/>
    <col min="105" max="105" width="9" style="20" customWidth="1"/>
    <col min="106" max="106" width="12.125" style="20" customWidth="1"/>
    <col min="107" max="109" width="10.875" style="1" customWidth="1"/>
    <col min="110" max="110" width="9" style="20" customWidth="1"/>
    <col min="111" max="111" width="12.125" style="20" customWidth="1"/>
    <col min="112" max="114" width="10.875" style="1" customWidth="1"/>
    <col min="115" max="115" width="9" style="20" customWidth="1"/>
    <col min="116" max="116" width="12.125" style="20" customWidth="1"/>
    <col min="117" max="119" width="10.875" style="1" customWidth="1"/>
    <col min="120" max="120" width="9" style="20" customWidth="1"/>
    <col min="121" max="121" width="12.125" style="20" customWidth="1"/>
    <col min="122" max="124" width="10.875" style="1" customWidth="1"/>
    <col min="125" max="125" width="9" style="20" customWidth="1"/>
    <col min="126" max="126" width="12.125" style="20" customWidth="1"/>
    <col min="127" max="129" width="10.875" style="1" customWidth="1"/>
    <col min="130" max="130" width="9" style="20" customWidth="1"/>
    <col min="131" max="131" width="12.125" style="20" customWidth="1"/>
    <col min="132" max="132" width="1.875" style="20" customWidth="1"/>
    <col min="133" max="133" width="52.125" style="38" customWidth="1"/>
    <col min="134" max="134" width="1.875" style="20" customWidth="1"/>
    <col min="135" max="135" width="7.125" customWidth="1"/>
    <col min="136" max="137" width="16.375" customWidth="1"/>
    <col min="138" max="139" width="12.375" style="3" customWidth="1"/>
    <col min="140" max="140" width="1.875" style="20" customWidth="1"/>
    <col min="143" max="143" width="1.875" style="20" customWidth="1"/>
    <col min="144" max="144" width="8.375" bestFit="1" customWidth="1"/>
    <col min="145" max="167" width="4.5" customWidth="1"/>
  </cols>
  <sheetData>
    <row r="6" spans="1:167" ht="25.5" x14ac:dyDescent="0.15">
      <c r="A6" s="357" t="s">
        <v>244</v>
      </c>
      <c r="B6" s="357"/>
      <c r="C6" s="357"/>
      <c r="D6" s="357"/>
      <c r="E6" s="357"/>
      <c r="F6" s="357"/>
      <c r="G6" s="357"/>
      <c r="H6" s="357"/>
      <c r="I6" s="357"/>
      <c r="J6" s="357"/>
      <c r="K6" s="275"/>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J6" s="107"/>
      <c r="DK6" s="107"/>
      <c r="DL6" s="107"/>
      <c r="DM6" s="107"/>
      <c r="DN6" s="107"/>
      <c r="DO6" s="107"/>
      <c r="DP6" s="107"/>
      <c r="DQ6" s="107"/>
      <c r="DR6" s="107"/>
      <c r="DS6" s="107"/>
      <c r="DT6" s="107"/>
      <c r="DU6" s="107"/>
      <c r="DV6" s="107"/>
      <c r="DW6" s="107"/>
      <c r="DX6" s="107"/>
      <c r="DY6" s="107"/>
      <c r="DZ6" s="107"/>
      <c r="EA6" s="107"/>
      <c r="EB6" s="107"/>
      <c r="EC6" s="107"/>
      <c r="ED6" s="137"/>
      <c r="EJ6" s="137"/>
      <c r="EM6" s="137"/>
    </row>
    <row r="7" spans="1:167" s="5" customFormat="1" ht="7.5" customHeight="1" x14ac:dyDescent="0.15">
      <c r="A7" s="4"/>
      <c r="B7" s="16"/>
      <c r="C7" s="16"/>
      <c r="D7" s="4"/>
      <c r="E7" s="4"/>
      <c r="F7" s="4"/>
      <c r="G7" s="4"/>
      <c r="H7" s="4"/>
      <c r="I7" s="4"/>
      <c r="J7" s="17"/>
      <c r="K7" s="17"/>
      <c r="L7" s="18"/>
      <c r="M7" s="18"/>
      <c r="N7" s="18"/>
      <c r="O7" s="18"/>
      <c r="P7" s="19"/>
      <c r="Q7" s="18"/>
      <c r="R7" s="18"/>
      <c r="S7" s="18"/>
      <c r="T7" s="18"/>
      <c r="U7" s="19"/>
      <c r="V7" s="18"/>
      <c r="W7" s="18"/>
      <c r="X7" s="18"/>
      <c r="Y7" s="18"/>
      <c r="Z7" s="19"/>
      <c r="AA7" s="18"/>
      <c r="AB7" s="18"/>
      <c r="AC7" s="18"/>
      <c r="AD7" s="18"/>
      <c r="AE7" s="19"/>
      <c r="AF7" s="18"/>
      <c r="AG7" s="18"/>
      <c r="AH7" s="18"/>
      <c r="AI7" s="18"/>
      <c r="AJ7" s="19"/>
      <c r="AK7" s="18"/>
      <c r="AL7" s="18"/>
      <c r="AM7" s="18"/>
      <c r="AN7" s="18"/>
      <c r="AO7" s="19"/>
      <c r="AP7" s="18"/>
      <c r="AQ7" s="18"/>
      <c r="AR7" s="18"/>
      <c r="AS7" s="18"/>
      <c r="AT7" s="19"/>
      <c r="AU7" s="18"/>
      <c r="AV7" s="18"/>
      <c r="AW7" s="18"/>
      <c r="AX7" s="18"/>
      <c r="AY7" s="19"/>
      <c r="AZ7" s="18"/>
      <c r="BA7" s="18"/>
      <c r="BB7" s="18"/>
      <c r="BC7" s="18"/>
      <c r="BD7" s="19"/>
      <c r="BE7" s="18"/>
      <c r="BF7" s="18"/>
      <c r="BG7" s="18"/>
      <c r="BH7" s="18"/>
      <c r="BI7" s="19"/>
      <c r="BJ7" s="18"/>
      <c r="BK7" s="18"/>
      <c r="BL7" s="18"/>
      <c r="BM7" s="18"/>
      <c r="BN7" s="19"/>
      <c r="BO7" s="18"/>
      <c r="BP7" s="18"/>
      <c r="BQ7" s="18"/>
      <c r="BR7" s="18"/>
      <c r="BS7" s="19"/>
      <c r="BT7" s="18"/>
      <c r="BU7" s="18"/>
      <c r="BV7" s="18"/>
      <c r="BW7" s="18"/>
      <c r="BX7" s="19"/>
      <c r="BY7" s="18"/>
      <c r="BZ7" s="18"/>
      <c r="CA7" s="18"/>
      <c r="CB7" s="18"/>
      <c r="CC7" s="19"/>
      <c r="CD7" s="18"/>
      <c r="CE7" s="18"/>
      <c r="CF7" s="18"/>
      <c r="CG7" s="18"/>
      <c r="CH7" s="19"/>
      <c r="CI7" s="18"/>
      <c r="CJ7" s="18"/>
      <c r="CK7" s="18"/>
      <c r="CL7" s="18"/>
      <c r="CM7" s="19"/>
      <c r="CN7" s="18"/>
      <c r="CO7" s="18"/>
      <c r="CP7" s="18"/>
      <c r="CQ7" s="18"/>
      <c r="CR7" s="19"/>
      <c r="CS7" s="18"/>
      <c r="CT7" s="18"/>
      <c r="CU7" s="18"/>
      <c r="CV7" s="18"/>
      <c r="CW7" s="19"/>
      <c r="CX7" s="18"/>
      <c r="CY7" s="18"/>
      <c r="CZ7" s="18"/>
      <c r="DA7" s="18"/>
      <c r="DB7" s="19"/>
      <c r="DC7" s="18"/>
      <c r="DD7" s="18"/>
      <c r="DE7" s="18"/>
      <c r="DF7" s="18"/>
      <c r="DG7" s="19"/>
      <c r="DH7" s="18"/>
      <c r="DI7" s="18"/>
      <c r="DJ7" s="18"/>
      <c r="DK7" s="18"/>
      <c r="DL7" s="19"/>
      <c r="DM7" s="18"/>
      <c r="DN7" s="18"/>
      <c r="DO7" s="18"/>
      <c r="DP7" s="18"/>
      <c r="DQ7" s="19"/>
      <c r="DR7" s="18"/>
      <c r="DS7" s="18"/>
      <c r="DT7" s="18"/>
      <c r="DU7" s="18"/>
      <c r="DV7" s="19"/>
      <c r="DW7" s="18"/>
      <c r="DX7" s="18"/>
      <c r="DY7" s="18"/>
      <c r="DZ7" s="18"/>
      <c r="EA7" s="19"/>
      <c r="EB7" s="17"/>
      <c r="EC7" s="39"/>
      <c r="ED7" s="17"/>
      <c r="EH7" s="6"/>
      <c r="EI7" s="6"/>
      <c r="EJ7" s="17"/>
      <c r="EM7" s="17"/>
    </row>
    <row r="8" spans="1:167" s="5" customFormat="1" ht="17.25" customHeight="1" x14ac:dyDescent="0.15">
      <c r="A8" s="4"/>
      <c r="B8" s="135" t="s">
        <v>173</v>
      </c>
      <c r="C8" s="362" t="str">
        <f>総括表!E6</f>
        <v>1234567</v>
      </c>
      <c r="D8" s="362"/>
      <c r="E8" s="362"/>
      <c r="F8" s="4"/>
      <c r="G8" s="4"/>
      <c r="H8" s="4"/>
      <c r="I8" s="4"/>
      <c r="J8" s="17"/>
      <c r="K8" s="17"/>
      <c r="L8" s="18"/>
      <c r="M8" s="18"/>
      <c r="N8" s="18"/>
      <c r="O8" s="18"/>
      <c r="P8" s="19"/>
      <c r="Q8" s="18"/>
      <c r="R8" s="18"/>
      <c r="S8" s="18"/>
      <c r="T8" s="18"/>
      <c r="U8" s="19"/>
      <c r="V8" s="18"/>
      <c r="W8" s="18"/>
      <c r="X8" s="18"/>
      <c r="Y8" s="18"/>
      <c r="Z8" s="19"/>
      <c r="AA8" s="18"/>
      <c r="AB8" s="18"/>
      <c r="AC8" s="18"/>
      <c r="AD8" s="18"/>
      <c r="AE8" s="19"/>
      <c r="AF8" s="18"/>
      <c r="AG8" s="18"/>
      <c r="AH8" s="18"/>
      <c r="AI8" s="18"/>
      <c r="AJ8" s="19"/>
      <c r="AK8" s="18"/>
      <c r="AL8" s="18"/>
      <c r="AM8" s="18"/>
      <c r="AN8" s="18"/>
      <c r="AO8" s="19"/>
      <c r="AP8" s="18"/>
      <c r="AQ8" s="18"/>
      <c r="AR8" s="18"/>
      <c r="AS8" s="18"/>
      <c r="AT8" s="19"/>
      <c r="AU8" s="18"/>
      <c r="AV8" s="18"/>
      <c r="AW8" s="18"/>
      <c r="AX8" s="18"/>
      <c r="AY8" s="19"/>
      <c r="AZ8" s="18"/>
      <c r="BA8" s="18"/>
      <c r="BB8" s="18"/>
      <c r="BC8" s="18"/>
      <c r="BD8" s="19"/>
      <c r="BE8" s="18"/>
      <c r="BF8" s="18"/>
      <c r="BG8" s="18"/>
      <c r="BH8" s="18"/>
      <c r="BI8" s="19"/>
      <c r="BJ8" s="18"/>
      <c r="BK8" s="18"/>
      <c r="BL8" s="18"/>
      <c r="BM8" s="18"/>
      <c r="BN8" s="19"/>
      <c r="BO8" s="18"/>
      <c r="BP8" s="18"/>
      <c r="BQ8" s="18"/>
      <c r="BR8" s="18"/>
      <c r="BS8" s="19"/>
      <c r="BT8" s="18"/>
      <c r="BU8" s="18"/>
      <c r="BV8" s="18"/>
      <c r="BW8" s="18"/>
      <c r="BX8" s="19"/>
      <c r="BY8" s="18"/>
      <c r="BZ8" s="18"/>
      <c r="CA8" s="18"/>
      <c r="CB8" s="18"/>
      <c r="CC8" s="19"/>
      <c r="CD8" s="18"/>
      <c r="CE8" s="18"/>
      <c r="CF8" s="18"/>
      <c r="CG8" s="18"/>
      <c r="CH8" s="19"/>
      <c r="CI8" s="18"/>
      <c r="CJ8" s="18"/>
      <c r="CK8" s="18"/>
      <c r="CL8" s="18"/>
      <c r="CM8" s="19"/>
      <c r="CN8" s="18"/>
      <c r="CO8" s="18"/>
      <c r="CP8" s="18"/>
      <c r="CQ8" s="18"/>
      <c r="CR8" s="19"/>
      <c r="CS8" s="18"/>
      <c r="CT8" s="18"/>
      <c r="CU8" s="18"/>
      <c r="CV8" s="18"/>
      <c r="CW8" s="19"/>
      <c r="CX8" s="18"/>
      <c r="CY8" s="18"/>
      <c r="CZ8" s="18"/>
      <c r="DA8" s="18"/>
      <c r="DB8" s="19"/>
      <c r="DC8" s="18"/>
      <c r="DD8" s="18"/>
      <c r="DE8" s="18"/>
      <c r="DF8" s="18"/>
      <c r="DG8" s="19"/>
      <c r="DH8" s="18"/>
      <c r="DI8" s="18"/>
      <c r="DJ8" s="18"/>
      <c r="DK8" s="18"/>
      <c r="DL8" s="19"/>
      <c r="DM8" s="18"/>
      <c r="DN8" s="18"/>
      <c r="DO8" s="18"/>
      <c r="DP8" s="18"/>
      <c r="DQ8" s="19"/>
      <c r="DR8" s="18"/>
      <c r="DS8" s="18"/>
      <c r="DT8" s="18"/>
      <c r="DU8" s="18"/>
      <c r="DV8" s="19"/>
      <c r="DW8" s="18"/>
      <c r="DX8" s="18"/>
      <c r="DY8" s="18"/>
      <c r="DZ8" s="18"/>
      <c r="EA8" s="19"/>
      <c r="EB8" s="17"/>
      <c r="EC8" s="39"/>
      <c r="ED8" s="17"/>
      <c r="EH8" s="6"/>
      <c r="EI8" s="6"/>
      <c r="EJ8" s="17"/>
      <c r="EM8" s="17"/>
    </row>
    <row r="9" spans="1:167" s="5" customFormat="1" ht="17.25" customHeight="1" x14ac:dyDescent="0.15">
      <c r="A9" s="4"/>
      <c r="B9" s="24" t="s">
        <v>0</v>
      </c>
      <c r="C9" s="319" t="str">
        <f>総括表!D6</f>
        <v>都庁幼稚園</v>
      </c>
      <c r="D9" s="320"/>
      <c r="E9" s="321"/>
      <c r="F9" s="4"/>
      <c r="G9" s="4"/>
      <c r="H9" s="4"/>
      <c r="I9" s="4"/>
      <c r="J9" s="17"/>
      <c r="K9" s="17"/>
      <c r="L9" s="18"/>
      <c r="M9" s="18"/>
      <c r="N9" s="18"/>
      <c r="O9" s="18"/>
      <c r="P9" s="19"/>
      <c r="Q9" s="18"/>
      <c r="R9" s="18"/>
      <c r="S9" s="18"/>
      <c r="T9" s="18"/>
      <c r="U9" s="19"/>
      <c r="V9" s="18"/>
      <c r="W9" s="18"/>
      <c r="X9" s="18"/>
      <c r="Y9" s="18"/>
      <c r="Z9" s="19"/>
      <c r="AA9" s="18"/>
      <c r="AB9" s="18"/>
      <c r="AC9" s="18"/>
      <c r="AD9" s="18"/>
      <c r="AE9" s="19"/>
      <c r="AF9" s="18"/>
      <c r="AG9" s="18"/>
      <c r="AH9" s="18"/>
      <c r="AI9" s="18"/>
      <c r="AJ9" s="19"/>
      <c r="AK9" s="18"/>
      <c r="AL9" s="18"/>
      <c r="AM9" s="18"/>
      <c r="AN9" s="18"/>
      <c r="AO9" s="19"/>
      <c r="AP9" s="18"/>
      <c r="AQ9" s="18"/>
      <c r="AR9" s="18"/>
      <c r="AS9" s="18"/>
      <c r="AT9" s="19"/>
      <c r="AU9" s="18"/>
      <c r="AV9" s="18"/>
      <c r="AW9" s="18"/>
      <c r="AX9" s="18"/>
      <c r="AY9" s="19"/>
      <c r="AZ9" s="18"/>
      <c r="BA9" s="18"/>
      <c r="BB9" s="18"/>
      <c r="BC9" s="18"/>
      <c r="BD9" s="19"/>
      <c r="BE9" s="18"/>
      <c r="BF9" s="18"/>
      <c r="BG9" s="18"/>
      <c r="BH9" s="18"/>
      <c r="BI9" s="19"/>
      <c r="BJ9" s="18"/>
      <c r="BK9" s="18"/>
      <c r="BL9" s="18"/>
      <c r="BM9" s="18"/>
      <c r="BN9" s="19"/>
      <c r="BO9" s="18"/>
      <c r="BP9" s="18"/>
      <c r="BQ9" s="18"/>
      <c r="BR9" s="18"/>
      <c r="BS9" s="19"/>
      <c r="BT9" s="18"/>
      <c r="BU9" s="18"/>
      <c r="BV9" s="18"/>
      <c r="BW9" s="18"/>
      <c r="BX9" s="19"/>
      <c r="BY9" s="18"/>
      <c r="BZ9" s="18"/>
      <c r="CA9" s="18"/>
      <c r="CB9" s="18"/>
      <c r="CC9" s="19"/>
      <c r="CD9" s="18"/>
      <c r="CE9" s="18"/>
      <c r="CF9" s="18"/>
      <c r="CG9" s="18"/>
      <c r="CH9" s="19"/>
      <c r="CI9" s="18"/>
      <c r="CJ9" s="18"/>
      <c r="CK9" s="18"/>
      <c r="CL9" s="18"/>
      <c r="CM9" s="19"/>
      <c r="CN9" s="18"/>
      <c r="CO9" s="18"/>
      <c r="CP9" s="18"/>
      <c r="CQ9" s="18"/>
      <c r="CR9" s="19"/>
      <c r="CS9" s="18"/>
      <c r="CT9" s="18"/>
      <c r="CU9" s="18"/>
      <c r="CV9" s="18"/>
      <c r="CW9" s="19"/>
      <c r="CX9" s="18"/>
      <c r="CY9" s="18"/>
      <c r="CZ9" s="18"/>
      <c r="DA9" s="18"/>
      <c r="DB9" s="19"/>
      <c r="DC9" s="18"/>
      <c r="DD9" s="18"/>
      <c r="DE9" s="18"/>
      <c r="DF9" s="18"/>
      <c r="DG9" s="19"/>
      <c r="DH9" s="18"/>
      <c r="DI9" s="18"/>
      <c r="DJ9" s="18"/>
      <c r="DK9" s="18"/>
      <c r="DL9" s="19"/>
      <c r="DM9" s="18"/>
      <c r="DN9" s="18"/>
      <c r="DO9" s="18"/>
      <c r="DP9" s="18"/>
      <c r="DQ9" s="19"/>
      <c r="DR9" s="18"/>
      <c r="DS9" s="18"/>
      <c r="DT9" s="18"/>
      <c r="DU9" s="18"/>
      <c r="DV9" s="19"/>
      <c r="DW9" s="18"/>
      <c r="DX9" s="18"/>
      <c r="DY9" s="18"/>
      <c r="DZ9" s="18"/>
      <c r="EA9" s="19"/>
      <c r="EB9" s="17"/>
      <c r="EC9" s="39"/>
      <c r="ED9" s="17"/>
      <c r="EH9" s="6"/>
      <c r="EI9" s="6"/>
      <c r="EJ9" s="17"/>
      <c r="EM9" s="17"/>
    </row>
    <row r="10" spans="1:167" s="5" customFormat="1" ht="7.5" customHeight="1" thickBot="1" x14ac:dyDescent="0.2">
      <c r="A10" s="4"/>
      <c r="B10" s="16"/>
      <c r="C10" s="16"/>
      <c r="D10" s="4"/>
      <c r="E10" s="4"/>
      <c r="F10" s="4"/>
      <c r="G10" s="4"/>
      <c r="H10" s="4"/>
      <c r="I10" s="4"/>
      <c r="J10" s="17"/>
      <c r="K10" s="17"/>
      <c r="L10" s="1"/>
      <c r="M10" s="1"/>
      <c r="N10" s="1"/>
      <c r="O10" s="20"/>
      <c r="P10" s="20"/>
      <c r="Q10" s="1"/>
      <c r="R10" s="1"/>
      <c r="S10" s="1"/>
      <c r="T10" s="20"/>
      <c r="U10" s="20"/>
      <c r="V10" s="1"/>
      <c r="W10" s="1"/>
      <c r="X10" s="1"/>
      <c r="Y10" s="20"/>
      <c r="Z10" s="20"/>
      <c r="AA10" s="1"/>
      <c r="AB10" s="1"/>
      <c r="AC10" s="1"/>
      <c r="AD10" s="20"/>
      <c r="AE10" s="20"/>
      <c r="AF10" s="1"/>
      <c r="AG10" s="1"/>
      <c r="AH10" s="1"/>
      <c r="AI10" s="20"/>
      <c r="AJ10" s="20"/>
      <c r="AK10" s="1"/>
      <c r="AL10" s="1"/>
      <c r="AM10" s="1"/>
      <c r="AN10" s="20"/>
      <c r="AO10" s="20"/>
      <c r="AP10" s="1"/>
      <c r="AQ10" s="1"/>
      <c r="AR10" s="1"/>
      <c r="AS10" s="20"/>
      <c r="AT10" s="20"/>
      <c r="AU10" s="1"/>
      <c r="AV10" s="1"/>
      <c r="AW10" s="1"/>
      <c r="AX10" s="20"/>
      <c r="AY10" s="20"/>
      <c r="AZ10" s="1"/>
      <c r="BA10" s="1"/>
      <c r="BB10" s="1"/>
      <c r="BC10" s="20"/>
      <c r="BD10" s="20"/>
      <c r="BE10" s="1"/>
      <c r="BF10" s="1"/>
      <c r="BG10" s="1"/>
      <c r="BH10" s="20"/>
      <c r="BI10" s="20"/>
      <c r="BJ10" s="1"/>
      <c r="BK10" s="1"/>
      <c r="BL10" s="1"/>
      <c r="BM10" s="20"/>
      <c r="BN10" s="20"/>
      <c r="BO10" s="1"/>
      <c r="BP10" s="1"/>
      <c r="BQ10" s="1"/>
      <c r="BR10" s="20"/>
      <c r="BS10" s="20"/>
      <c r="BT10" s="1"/>
      <c r="BU10" s="1"/>
      <c r="BV10" s="1"/>
      <c r="BW10" s="20"/>
      <c r="BX10" s="20"/>
      <c r="BY10" s="1"/>
      <c r="BZ10" s="1"/>
      <c r="CA10" s="1"/>
      <c r="CB10" s="20"/>
      <c r="CC10" s="20"/>
      <c r="CD10" s="1"/>
      <c r="CE10" s="1"/>
      <c r="CF10" s="1"/>
      <c r="CG10" s="20"/>
      <c r="CH10" s="20"/>
      <c r="CI10" s="1"/>
      <c r="CJ10" s="1"/>
      <c r="CK10" s="1"/>
      <c r="CL10" s="20"/>
      <c r="CM10" s="20"/>
      <c r="CN10" s="1"/>
      <c r="CO10" s="1"/>
      <c r="CP10" s="1"/>
      <c r="CQ10" s="20"/>
      <c r="CR10" s="20"/>
      <c r="CS10" s="1"/>
      <c r="CT10" s="1"/>
      <c r="CU10" s="1"/>
      <c r="CV10" s="20"/>
      <c r="CW10" s="20"/>
      <c r="CX10" s="1"/>
      <c r="CY10" s="1"/>
      <c r="CZ10" s="1"/>
      <c r="DA10" s="20"/>
      <c r="DB10" s="20"/>
      <c r="DC10" s="1"/>
      <c r="DD10" s="1"/>
      <c r="DE10" s="1"/>
      <c r="DF10" s="20"/>
      <c r="DG10" s="20"/>
      <c r="DH10" s="1"/>
      <c r="DI10" s="1"/>
      <c r="DJ10" s="1"/>
      <c r="DK10" s="20"/>
      <c r="DL10" s="20"/>
      <c r="DM10" s="1"/>
      <c r="DN10" s="1"/>
      <c r="DO10" s="1"/>
      <c r="DP10" s="20"/>
      <c r="DQ10" s="20"/>
      <c r="DR10" s="1"/>
      <c r="DS10" s="1"/>
      <c r="DT10" s="1"/>
      <c r="DU10" s="20"/>
      <c r="DV10" s="20"/>
      <c r="DW10" s="1"/>
      <c r="DX10" s="1"/>
      <c r="DY10" s="1"/>
      <c r="DZ10" s="20"/>
      <c r="EA10" s="20"/>
      <c r="EB10" s="17"/>
      <c r="EC10" s="39"/>
      <c r="ED10" s="17"/>
      <c r="EH10" s="6"/>
      <c r="EI10" s="6"/>
      <c r="EJ10" s="17"/>
      <c r="EM10" s="17"/>
    </row>
    <row r="11" spans="1:167" ht="17.25" customHeight="1" x14ac:dyDescent="0.15">
      <c r="A11" s="360" t="s">
        <v>1</v>
      </c>
      <c r="B11" s="341" t="s">
        <v>25</v>
      </c>
      <c r="C11" s="343" t="s">
        <v>20</v>
      </c>
      <c r="D11" s="345" t="s">
        <v>39</v>
      </c>
      <c r="E11" s="343" t="s">
        <v>21</v>
      </c>
      <c r="F11" s="347" t="s">
        <v>268</v>
      </c>
      <c r="G11" s="347" t="s">
        <v>176</v>
      </c>
      <c r="H11" s="347" t="s">
        <v>175</v>
      </c>
      <c r="I11" s="355" t="s">
        <v>19</v>
      </c>
      <c r="J11" s="145"/>
      <c r="K11" s="145"/>
      <c r="L11" s="352" t="s">
        <v>245</v>
      </c>
      <c r="M11" s="353"/>
      <c r="N11" s="353"/>
      <c r="O11" s="353"/>
      <c r="P11" s="353"/>
      <c r="Q11" s="353"/>
      <c r="R11" s="353"/>
      <c r="S11" s="353"/>
      <c r="T11" s="353"/>
      <c r="U11" s="354"/>
      <c r="V11" s="352" t="s">
        <v>246</v>
      </c>
      <c r="W11" s="353"/>
      <c r="X11" s="353"/>
      <c r="Y11" s="353"/>
      <c r="Z11" s="353"/>
      <c r="AA11" s="353"/>
      <c r="AB11" s="353"/>
      <c r="AC11" s="353"/>
      <c r="AD11" s="353"/>
      <c r="AE11" s="354"/>
      <c r="AF11" s="352" t="s">
        <v>247</v>
      </c>
      <c r="AG11" s="353"/>
      <c r="AH11" s="353"/>
      <c r="AI11" s="353"/>
      <c r="AJ11" s="353"/>
      <c r="AK11" s="353"/>
      <c r="AL11" s="353"/>
      <c r="AM11" s="353"/>
      <c r="AN11" s="353"/>
      <c r="AO11" s="354"/>
      <c r="AP11" s="352" t="s">
        <v>248</v>
      </c>
      <c r="AQ11" s="353"/>
      <c r="AR11" s="353"/>
      <c r="AS11" s="353"/>
      <c r="AT11" s="353"/>
      <c r="AU11" s="353"/>
      <c r="AV11" s="353"/>
      <c r="AW11" s="353"/>
      <c r="AX11" s="353"/>
      <c r="AY11" s="354"/>
      <c r="AZ11" s="352" t="s">
        <v>249</v>
      </c>
      <c r="BA11" s="353"/>
      <c r="BB11" s="353"/>
      <c r="BC11" s="353"/>
      <c r="BD11" s="353"/>
      <c r="BE11" s="353"/>
      <c r="BF11" s="353"/>
      <c r="BG11" s="353"/>
      <c r="BH11" s="353"/>
      <c r="BI11" s="354"/>
      <c r="BJ11" s="352" t="s">
        <v>250</v>
      </c>
      <c r="BK11" s="353"/>
      <c r="BL11" s="353"/>
      <c r="BM11" s="353"/>
      <c r="BN11" s="353"/>
      <c r="BO11" s="353"/>
      <c r="BP11" s="353"/>
      <c r="BQ11" s="353"/>
      <c r="BR11" s="353"/>
      <c r="BS11" s="354"/>
      <c r="BT11" s="352" t="s">
        <v>251</v>
      </c>
      <c r="BU11" s="353"/>
      <c r="BV11" s="353"/>
      <c r="BW11" s="353"/>
      <c r="BX11" s="353"/>
      <c r="BY11" s="353"/>
      <c r="BZ11" s="353"/>
      <c r="CA11" s="353"/>
      <c r="CB11" s="353"/>
      <c r="CC11" s="354"/>
      <c r="CD11" s="352" t="s">
        <v>252</v>
      </c>
      <c r="CE11" s="353"/>
      <c r="CF11" s="353"/>
      <c r="CG11" s="353"/>
      <c r="CH11" s="353"/>
      <c r="CI11" s="353"/>
      <c r="CJ11" s="353"/>
      <c r="CK11" s="353"/>
      <c r="CL11" s="353"/>
      <c r="CM11" s="354"/>
      <c r="CN11" s="352" t="s">
        <v>253</v>
      </c>
      <c r="CO11" s="353"/>
      <c r="CP11" s="353"/>
      <c r="CQ11" s="353"/>
      <c r="CR11" s="353"/>
      <c r="CS11" s="353"/>
      <c r="CT11" s="353"/>
      <c r="CU11" s="353"/>
      <c r="CV11" s="353"/>
      <c r="CW11" s="354"/>
      <c r="CX11" s="352" t="s">
        <v>254</v>
      </c>
      <c r="CY11" s="353"/>
      <c r="CZ11" s="353"/>
      <c r="DA11" s="353"/>
      <c r="DB11" s="353"/>
      <c r="DC11" s="353"/>
      <c r="DD11" s="353"/>
      <c r="DE11" s="353"/>
      <c r="DF11" s="353"/>
      <c r="DG11" s="354"/>
      <c r="DH11" s="352" t="s">
        <v>255</v>
      </c>
      <c r="DI11" s="353"/>
      <c r="DJ11" s="353"/>
      <c r="DK11" s="353"/>
      <c r="DL11" s="353"/>
      <c r="DM11" s="353"/>
      <c r="DN11" s="353"/>
      <c r="DO11" s="353"/>
      <c r="DP11" s="353"/>
      <c r="DQ11" s="354"/>
      <c r="DR11" s="352" t="s">
        <v>256</v>
      </c>
      <c r="DS11" s="353"/>
      <c r="DT11" s="353"/>
      <c r="DU11" s="353"/>
      <c r="DV11" s="353"/>
      <c r="DW11" s="353"/>
      <c r="DX11" s="353"/>
      <c r="DY11" s="353"/>
      <c r="DZ11" s="353"/>
      <c r="EA11" s="354"/>
      <c r="EB11" s="145"/>
      <c r="EC11" s="358" t="s">
        <v>38</v>
      </c>
      <c r="ED11" s="145"/>
      <c r="EF11" s="322" t="s">
        <v>144</v>
      </c>
      <c r="EG11" s="324" t="s">
        <v>145</v>
      </c>
      <c r="EH11" s="324" t="s">
        <v>148</v>
      </c>
      <c r="EI11" s="326" t="s">
        <v>149</v>
      </c>
      <c r="EJ11" s="145"/>
      <c r="EK11" s="328" t="s">
        <v>167</v>
      </c>
      <c r="EL11" s="316" t="s">
        <v>168</v>
      </c>
      <c r="EM11" s="145"/>
      <c r="EN11" s="310" t="s">
        <v>166</v>
      </c>
      <c r="EO11" s="311"/>
      <c r="EP11" s="311"/>
      <c r="EQ11" s="311"/>
      <c r="ER11" s="311"/>
      <c r="ES11" s="311"/>
      <c r="ET11" s="311"/>
      <c r="EU11" s="311"/>
      <c r="EV11" s="311"/>
      <c r="EW11" s="311"/>
      <c r="EX11" s="311"/>
      <c r="EY11" s="311"/>
      <c r="EZ11" s="311"/>
      <c r="FA11" s="311"/>
      <c r="FB11" s="311"/>
      <c r="FC11" s="311"/>
      <c r="FD11" s="311"/>
      <c r="FE11" s="311"/>
      <c r="FF11" s="311"/>
      <c r="FG11" s="311"/>
      <c r="FH11" s="311"/>
      <c r="FI11" s="311"/>
      <c r="FJ11" s="311"/>
      <c r="FK11" s="312"/>
    </row>
    <row r="12" spans="1:167" s="5" customFormat="1" ht="16.5" customHeight="1" thickBot="1" x14ac:dyDescent="0.2">
      <c r="A12" s="361"/>
      <c r="B12" s="342"/>
      <c r="C12" s="344"/>
      <c r="D12" s="346"/>
      <c r="E12" s="344"/>
      <c r="F12" s="348"/>
      <c r="G12" s="348"/>
      <c r="H12" s="348"/>
      <c r="I12" s="356"/>
      <c r="J12" s="146"/>
      <c r="K12" s="146"/>
      <c r="L12" s="351" t="s">
        <v>141</v>
      </c>
      <c r="M12" s="339"/>
      <c r="N12" s="339"/>
      <c r="O12" s="339"/>
      <c r="P12" s="339"/>
      <c r="Q12" s="338" t="s">
        <v>136</v>
      </c>
      <c r="R12" s="339"/>
      <c r="S12" s="339"/>
      <c r="T12" s="339"/>
      <c r="U12" s="340"/>
      <c r="V12" s="351" t="s">
        <v>141</v>
      </c>
      <c r="W12" s="339"/>
      <c r="X12" s="339"/>
      <c r="Y12" s="339"/>
      <c r="Z12" s="339"/>
      <c r="AA12" s="338" t="s">
        <v>136</v>
      </c>
      <c r="AB12" s="339"/>
      <c r="AC12" s="339"/>
      <c r="AD12" s="339"/>
      <c r="AE12" s="340"/>
      <c r="AF12" s="351" t="s">
        <v>141</v>
      </c>
      <c r="AG12" s="339"/>
      <c r="AH12" s="339"/>
      <c r="AI12" s="339"/>
      <c r="AJ12" s="339"/>
      <c r="AK12" s="338" t="s">
        <v>136</v>
      </c>
      <c r="AL12" s="339"/>
      <c r="AM12" s="339"/>
      <c r="AN12" s="339"/>
      <c r="AO12" s="340"/>
      <c r="AP12" s="351" t="s">
        <v>141</v>
      </c>
      <c r="AQ12" s="339"/>
      <c r="AR12" s="339"/>
      <c r="AS12" s="339"/>
      <c r="AT12" s="339"/>
      <c r="AU12" s="338" t="s">
        <v>136</v>
      </c>
      <c r="AV12" s="339"/>
      <c r="AW12" s="339"/>
      <c r="AX12" s="339"/>
      <c r="AY12" s="340"/>
      <c r="AZ12" s="351" t="s">
        <v>141</v>
      </c>
      <c r="BA12" s="339"/>
      <c r="BB12" s="339"/>
      <c r="BC12" s="339"/>
      <c r="BD12" s="339"/>
      <c r="BE12" s="338" t="s">
        <v>136</v>
      </c>
      <c r="BF12" s="339"/>
      <c r="BG12" s="339"/>
      <c r="BH12" s="339"/>
      <c r="BI12" s="340"/>
      <c r="BJ12" s="351" t="s">
        <v>141</v>
      </c>
      <c r="BK12" s="339"/>
      <c r="BL12" s="339"/>
      <c r="BM12" s="339"/>
      <c r="BN12" s="339"/>
      <c r="BO12" s="338" t="s">
        <v>136</v>
      </c>
      <c r="BP12" s="339"/>
      <c r="BQ12" s="339"/>
      <c r="BR12" s="339"/>
      <c r="BS12" s="340"/>
      <c r="BT12" s="351" t="s">
        <v>141</v>
      </c>
      <c r="BU12" s="339"/>
      <c r="BV12" s="339"/>
      <c r="BW12" s="339"/>
      <c r="BX12" s="339"/>
      <c r="BY12" s="338" t="s">
        <v>136</v>
      </c>
      <c r="BZ12" s="339"/>
      <c r="CA12" s="339"/>
      <c r="CB12" s="339"/>
      <c r="CC12" s="340"/>
      <c r="CD12" s="351" t="s">
        <v>141</v>
      </c>
      <c r="CE12" s="339"/>
      <c r="CF12" s="339"/>
      <c r="CG12" s="339"/>
      <c r="CH12" s="339"/>
      <c r="CI12" s="338" t="s">
        <v>136</v>
      </c>
      <c r="CJ12" s="339"/>
      <c r="CK12" s="339"/>
      <c r="CL12" s="339"/>
      <c r="CM12" s="340"/>
      <c r="CN12" s="351" t="s">
        <v>141</v>
      </c>
      <c r="CO12" s="339"/>
      <c r="CP12" s="339"/>
      <c r="CQ12" s="339"/>
      <c r="CR12" s="339"/>
      <c r="CS12" s="338" t="s">
        <v>136</v>
      </c>
      <c r="CT12" s="339"/>
      <c r="CU12" s="339"/>
      <c r="CV12" s="339"/>
      <c r="CW12" s="340"/>
      <c r="CX12" s="351" t="s">
        <v>141</v>
      </c>
      <c r="CY12" s="339"/>
      <c r="CZ12" s="339"/>
      <c r="DA12" s="339"/>
      <c r="DB12" s="339"/>
      <c r="DC12" s="338" t="s">
        <v>136</v>
      </c>
      <c r="DD12" s="339"/>
      <c r="DE12" s="339"/>
      <c r="DF12" s="339"/>
      <c r="DG12" s="340"/>
      <c r="DH12" s="351" t="s">
        <v>141</v>
      </c>
      <c r="DI12" s="339"/>
      <c r="DJ12" s="339"/>
      <c r="DK12" s="339"/>
      <c r="DL12" s="339"/>
      <c r="DM12" s="338" t="s">
        <v>136</v>
      </c>
      <c r="DN12" s="339"/>
      <c r="DO12" s="339"/>
      <c r="DP12" s="339"/>
      <c r="DQ12" s="340"/>
      <c r="DR12" s="351" t="s">
        <v>141</v>
      </c>
      <c r="DS12" s="339"/>
      <c r="DT12" s="339"/>
      <c r="DU12" s="339"/>
      <c r="DV12" s="339"/>
      <c r="DW12" s="338" t="s">
        <v>136</v>
      </c>
      <c r="DX12" s="339"/>
      <c r="DY12" s="339"/>
      <c r="DZ12" s="339"/>
      <c r="EA12" s="340"/>
      <c r="EB12" s="146"/>
      <c r="EC12" s="359"/>
      <c r="ED12" s="146"/>
      <c r="EF12" s="323"/>
      <c r="EG12" s="325"/>
      <c r="EH12" s="325"/>
      <c r="EI12" s="327"/>
      <c r="EJ12" s="146"/>
      <c r="EK12" s="329"/>
      <c r="EL12" s="317"/>
      <c r="EM12" s="146"/>
      <c r="EN12" s="313"/>
      <c r="EO12" s="314"/>
      <c r="EP12" s="314"/>
      <c r="EQ12" s="314"/>
      <c r="ER12" s="314"/>
      <c r="ES12" s="314"/>
      <c r="ET12" s="314"/>
      <c r="EU12" s="314"/>
      <c r="EV12" s="314"/>
      <c r="EW12" s="314"/>
      <c r="EX12" s="314"/>
      <c r="EY12" s="314"/>
      <c r="EZ12" s="314"/>
      <c r="FA12" s="314"/>
      <c r="FB12" s="314"/>
      <c r="FC12" s="314"/>
      <c r="FD12" s="314"/>
      <c r="FE12" s="314"/>
      <c r="FF12" s="314"/>
      <c r="FG12" s="314"/>
      <c r="FH12" s="314"/>
      <c r="FI12" s="314"/>
      <c r="FJ12" s="314"/>
      <c r="FK12" s="315"/>
    </row>
    <row r="13" spans="1:167" s="5" customFormat="1" ht="20.25" customHeight="1" thickBot="1" x14ac:dyDescent="0.2">
      <c r="A13" s="361"/>
      <c r="B13" s="342"/>
      <c r="C13" s="344"/>
      <c r="D13" s="346"/>
      <c r="E13" s="344"/>
      <c r="F13" s="348"/>
      <c r="G13" s="348"/>
      <c r="H13" s="348"/>
      <c r="I13" s="356"/>
      <c r="J13" s="147"/>
      <c r="K13" s="147"/>
      <c r="L13" s="148"/>
      <c r="M13" s="333" t="s">
        <v>137</v>
      </c>
      <c r="N13" s="334" t="s">
        <v>64</v>
      </c>
      <c r="O13" s="305" t="s">
        <v>2</v>
      </c>
      <c r="P13" s="331" t="s">
        <v>138</v>
      </c>
      <c r="Q13" s="149"/>
      <c r="R13" s="333" t="s">
        <v>137</v>
      </c>
      <c r="S13" s="334" t="s">
        <v>64</v>
      </c>
      <c r="T13" s="305" t="s">
        <v>2</v>
      </c>
      <c r="U13" s="336" t="s">
        <v>138</v>
      </c>
      <c r="V13" s="148"/>
      <c r="W13" s="333" t="s">
        <v>137</v>
      </c>
      <c r="X13" s="334" t="s">
        <v>64</v>
      </c>
      <c r="Y13" s="305" t="s">
        <v>2</v>
      </c>
      <c r="Z13" s="331" t="s">
        <v>138</v>
      </c>
      <c r="AA13" s="149"/>
      <c r="AB13" s="333" t="s">
        <v>137</v>
      </c>
      <c r="AC13" s="334" t="s">
        <v>64</v>
      </c>
      <c r="AD13" s="305" t="s">
        <v>2</v>
      </c>
      <c r="AE13" s="336" t="s">
        <v>138</v>
      </c>
      <c r="AF13" s="148"/>
      <c r="AG13" s="333" t="s">
        <v>137</v>
      </c>
      <c r="AH13" s="334" t="s">
        <v>64</v>
      </c>
      <c r="AI13" s="305" t="s">
        <v>2</v>
      </c>
      <c r="AJ13" s="331" t="s">
        <v>138</v>
      </c>
      <c r="AK13" s="149"/>
      <c r="AL13" s="333" t="s">
        <v>137</v>
      </c>
      <c r="AM13" s="334" t="s">
        <v>64</v>
      </c>
      <c r="AN13" s="305" t="s">
        <v>2</v>
      </c>
      <c r="AO13" s="336" t="s">
        <v>138</v>
      </c>
      <c r="AP13" s="148"/>
      <c r="AQ13" s="333" t="s">
        <v>137</v>
      </c>
      <c r="AR13" s="334" t="s">
        <v>64</v>
      </c>
      <c r="AS13" s="305" t="s">
        <v>2</v>
      </c>
      <c r="AT13" s="331" t="s">
        <v>138</v>
      </c>
      <c r="AU13" s="149"/>
      <c r="AV13" s="333" t="s">
        <v>137</v>
      </c>
      <c r="AW13" s="334" t="s">
        <v>64</v>
      </c>
      <c r="AX13" s="305" t="s">
        <v>2</v>
      </c>
      <c r="AY13" s="336" t="s">
        <v>138</v>
      </c>
      <c r="AZ13" s="148"/>
      <c r="BA13" s="333" t="s">
        <v>137</v>
      </c>
      <c r="BB13" s="334" t="s">
        <v>64</v>
      </c>
      <c r="BC13" s="305" t="s">
        <v>2</v>
      </c>
      <c r="BD13" s="331" t="s">
        <v>138</v>
      </c>
      <c r="BE13" s="149"/>
      <c r="BF13" s="333" t="s">
        <v>137</v>
      </c>
      <c r="BG13" s="334" t="s">
        <v>64</v>
      </c>
      <c r="BH13" s="305" t="s">
        <v>2</v>
      </c>
      <c r="BI13" s="336" t="s">
        <v>138</v>
      </c>
      <c r="BJ13" s="148"/>
      <c r="BK13" s="333" t="s">
        <v>137</v>
      </c>
      <c r="BL13" s="334" t="s">
        <v>64</v>
      </c>
      <c r="BM13" s="305" t="s">
        <v>2</v>
      </c>
      <c r="BN13" s="331" t="s">
        <v>138</v>
      </c>
      <c r="BO13" s="149"/>
      <c r="BP13" s="333" t="s">
        <v>137</v>
      </c>
      <c r="BQ13" s="334" t="s">
        <v>64</v>
      </c>
      <c r="BR13" s="305" t="s">
        <v>2</v>
      </c>
      <c r="BS13" s="336" t="s">
        <v>138</v>
      </c>
      <c r="BT13" s="148"/>
      <c r="BU13" s="333" t="s">
        <v>137</v>
      </c>
      <c r="BV13" s="334" t="s">
        <v>64</v>
      </c>
      <c r="BW13" s="305" t="s">
        <v>2</v>
      </c>
      <c r="BX13" s="331" t="s">
        <v>138</v>
      </c>
      <c r="BY13" s="149"/>
      <c r="BZ13" s="333" t="s">
        <v>137</v>
      </c>
      <c r="CA13" s="334" t="s">
        <v>64</v>
      </c>
      <c r="CB13" s="305" t="s">
        <v>2</v>
      </c>
      <c r="CC13" s="336" t="s">
        <v>138</v>
      </c>
      <c r="CD13" s="148"/>
      <c r="CE13" s="333" t="s">
        <v>137</v>
      </c>
      <c r="CF13" s="334" t="s">
        <v>64</v>
      </c>
      <c r="CG13" s="305" t="s">
        <v>2</v>
      </c>
      <c r="CH13" s="331" t="s">
        <v>138</v>
      </c>
      <c r="CI13" s="149"/>
      <c r="CJ13" s="333" t="s">
        <v>137</v>
      </c>
      <c r="CK13" s="334" t="s">
        <v>64</v>
      </c>
      <c r="CL13" s="305" t="s">
        <v>2</v>
      </c>
      <c r="CM13" s="336" t="s">
        <v>138</v>
      </c>
      <c r="CN13" s="148"/>
      <c r="CO13" s="333" t="s">
        <v>137</v>
      </c>
      <c r="CP13" s="334" t="s">
        <v>64</v>
      </c>
      <c r="CQ13" s="305" t="s">
        <v>2</v>
      </c>
      <c r="CR13" s="331" t="s">
        <v>138</v>
      </c>
      <c r="CS13" s="149"/>
      <c r="CT13" s="333" t="s">
        <v>137</v>
      </c>
      <c r="CU13" s="334" t="s">
        <v>64</v>
      </c>
      <c r="CV13" s="305" t="s">
        <v>2</v>
      </c>
      <c r="CW13" s="336" t="s">
        <v>138</v>
      </c>
      <c r="CX13" s="148"/>
      <c r="CY13" s="333" t="s">
        <v>137</v>
      </c>
      <c r="CZ13" s="334" t="s">
        <v>64</v>
      </c>
      <c r="DA13" s="305" t="s">
        <v>2</v>
      </c>
      <c r="DB13" s="331" t="s">
        <v>138</v>
      </c>
      <c r="DC13" s="149"/>
      <c r="DD13" s="333" t="s">
        <v>137</v>
      </c>
      <c r="DE13" s="334" t="s">
        <v>64</v>
      </c>
      <c r="DF13" s="305" t="s">
        <v>2</v>
      </c>
      <c r="DG13" s="336" t="s">
        <v>138</v>
      </c>
      <c r="DH13" s="148"/>
      <c r="DI13" s="333" t="s">
        <v>137</v>
      </c>
      <c r="DJ13" s="334" t="s">
        <v>64</v>
      </c>
      <c r="DK13" s="305" t="s">
        <v>2</v>
      </c>
      <c r="DL13" s="331" t="s">
        <v>138</v>
      </c>
      <c r="DM13" s="149"/>
      <c r="DN13" s="333" t="s">
        <v>137</v>
      </c>
      <c r="DO13" s="334" t="s">
        <v>64</v>
      </c>
      <c r="DP13" s="305" t="s">
        <v>2</v>
      </c>
      <c r="DQ13" s="336" t="s">
        <v>138</v>
      </c>
      <c r="DR13" s="148"/>
      <c r="DS13" s="333" t="s">
        <v>137</v>
      </c>
      <c r="DT13" s="334" t="s">
        <v>64</v>
      </c>
      <c r="DU13" s="305" t="s">
        <v>2</v>
      </c>
      <c r="DV13" s="331" t="s">
        <v>138</v>
      </c>
      <c r="DW13" s="149"/>
      <c r="DX13" s="333" t="s">
        <v>137</v>
      </c>
      <c r="DY13" s="334" t="s">
        <v>64</v>
      </c>
      <c r="DZ13" s="305" t="s">
        <v>2</v>
      </c>
      <c r="EA13" s="336" t="s">
        <v>138</v>
      </c>
      <c r="EB13" s="147"/>
      <c r="EC13" s="359"/>
      <c r="ED13" s="147"/>
      <c r="EF13" s="323"/>
      <c r="EG13" s="325"/>
      <c r="EH13" s="325"/>
      <c r="EI13" s="327"/>
      <c r="EJ13" s="147"/>
      <c r="EK13" s="329"/>
      <c r="EL13" s="317"/>
      <c r="EM13" s="147"/>
      <c r="EN13" s="307" t="s">
        <v>164</v>
      </c>
      <c r="EO13" s="308"/>
      <c r="EP13" s="308"/>
      <c r="EQ13" s="308"/>
      <c r="ER13" s="308"/>
      <c r="ES13" s="308"/>
      <c r="ET13" s="308"/>
      <c r="EU13" s="308"/>
      <c r="EV13" s="308"/>
      <c r="EW13" s="308"/>
      <c r="EX13" s="308"/>
      <c r="EY13" s="309"/>
      <c r="EZ13" s="307" t="s">
        <v>165</v>
      </c>
      <c r="FA13" s="308"/>
      <c r="FB13" s="308"/>
      <c r="FC13" s="308"/>
      <c r="FD13" s="308"/>
      <c r="FE13" s="308"/>
      <c r="FF13" s="308"/>
      <c r="FG13" s="308"/>
      <c r="FH13" s="308"/>
      <c r="FI13" s="308"/>
      <c r="FJ13" s="308"/>
      <c r="FK13" s="309"/>
    </row>
    <row r="14" spans="1:167" s="5" customFormat="1" ht="37.15" customHeight="1" thickBot="1" x14ac:dyDescent="0.2">
      <c r="A14" s="361"/>
      <c r="B14" s="342"/>
      <c r="C14" s="344"/>
      <c r="D14" s="346"/>
      <c r="E14" s="344"/>
      <c r="F14" s="348"/>
      <c r="G14" s="348"/>
      <c r="H14" s="348"/>
      <c r="I14" s="278" t="s">
        <v>220</v>
      </c>
      <c r="J14" s="147"/>
      <c r="K14" s="147"/>
      <c r="L14" s="150"/>
      <c r="M14" s="334"/>
      <c r="N14" s="335"/>
      <c r="O14" s="306"/>
      <c r="P14" s="332"/>
      <c r="Q14" s="151"/>
      <c r="R14" s="334"/>
      <c r="S14" s="335"/>
      <c r="T14" s="306"/>
      <c r="U14" s="337"/>
      <c r="V14" s="150"/>
      <c r="W14" s="334"/>
      <c r="X14" s="335"/>
      <c r="Y14" s="306"/>
      <c r="Z14" s="332"/>
      <c r="AA14" s="151"/>
      <c r="AB14" s="334"/>
      <c r="AC14" s="335"/>
      <c r="AD14" s="306"/>
      <c r="AE14" s="337"/>
      <c r="AF14" s="150"/>
      <c r="AG14" s="334"/>
      <c r="AH14" s="335"/>
      <c r="AI14" s="306"/>
      <c r="AJ14" s="332"/>
      <c r="AK14" s="151"/>
      <c r="AL14" s="334"/>
      <c r="AM14" s="335"/>
      <c r="AN14" s="306"/>
      <c r="AO14" s="337"/>
      <c r="AP14" s="150"/>
      <c r="AQ14" s="334"/>
      <c r="AR14" s="335"/>
      <c r="AS14" s="306"/>
      <c r="AT14" s="332"/>
      <c r="AU14" s="151"/>
      <c r="AV14" s="334"/>
      <c r="AW14" s="335"/>
      <c r="AX14" s="306"/>
      <c r="AY14" s="337"/>
      <c r="AZ14" s="150"/>
      <c r="BA14" s="334"/>
      <c r="BB14" s="335"/>
      <c r="BC14" s="306"/>
      <c r="BD14" s="332"/>
      <c r="BE14" s="151"/>
      <c r="BF14" s="334"/>
      <c r="BG14" s="335"/>
      <c r="BH14" s="306"/>
      <c r="BI14" s="337"/>
      <c r="BJ14" s="150"/>
      <c r="BK14" s="334"/>
      <c r="BL14" s="335"/>
      <c r="BM14" s="306"/>
      <c r="BN14" s="332"/>
      <c r="BO14" s="151"/>
      <c r="BP14" s="334"/>
      <c r="BQ14" s="335"/>
      <c r="BR14" s="306"/>
      <c r="BS14" s="337"/>
      <c r="BT14" s="150"/>
      <c r="BU14" s="334"/>
      <c r="BV14" s="335"/>
      <c r="BW14" s="306"/>
      <c r="BX14" s="332"/>
      <c r="BY14" s="151"/>
      <c r="BZ14" s="334"/>
      <c r="CA14" s="335"/>
      <c r="CB14" s="306"/>
      <c r="CC14" s="337"/>
      <c r="CD14" s="150"/>
      <c r="CE14" s="334"/>
      <c r="CF14" s="335"/>
      <c r="CG14" s="306"/>
      <c r="CH14" s="332"/>
      <c r="CI14" s="151"/>
      <c r="CJ14" s="334"/>
      <c r="CK14" s="335"/>
      <c r="CL14" s="306"/>
      <c r="CM14" s="337"/>
      <c r="CN14" s="150"/>
      <c r="CO14" s="334"/>
      <c r="CP14" s="335"/>
      <c r="CQ14" s="306"/>
      <c r="CR14" s="332"/>
      <c r="CS14" s="151"/>
      <c r="CT14" s="334"/>
      <c r="CU14" s="335"/>
      <c r="CV14" s="306"/>
      <c r="CW14" s="337"/>
      <c r="CX14" s="150"/>
      <c r="CY14" s="334"/>
      <c r="CZ14" s="335"/>
      <c r="DA14" s="306"/>
      <c r="DB14" s="332"/>
      <c r="DC14" s="151"/>
      <c r="DD14" s="334"/>
      <c r="DE14" s="335"/>
      <c r="DF14" s="306"/>
      <c r="DG14" s="337"/>
      <c r="DH14" s="150"/>
      <c r="DI14" s="334"/>
      <c r="DJ14" s="335"/>
      <c r="DK14" s="306"/>
      <c r="DL14" s="332"/>
      <c r="DM14" s="151"/>
      <c r="DN14" s="334"/>
      <c r="DO14" s="335"/>
      <c r="DP14" s="306"/>
      <c r="DQ14" s="337"/>
      <c r="DR14" s="150"/>
      <c r="DS14" s="334"/>
      <c r="DT14" s="335"/>
      <c r="DU14" s="306"/>
      <c r="DV14" s="332"/>
      <c r="DW14" s="151"/>
      <c r="DX14" s="334"/>
      <c r="DY14" s="335"/>
      <c r="DZ14" s="306"/>
      <c r="EA14" s="337"/>
      <c r="EB14" s="147"/>
      <c r="EC14" s="359"/>
      <c r="ED14" s="147"/>
      <c r="EF14" s="323"/>
      <c r="EG14" s="325"/>
      <c r="EH14" s="325"/>
      <c r="EI14" s="327"/>
      <c r="EJ14" s="147"/>
      <c r="EK14" s="330"/>
      <c r="EL14" s="318"/>
      <c r="EM14" s="147"/>
      <c r="EN14" s="152" t="s">
        <v>151</v>
      </c>
      <c r="EO14" s="153" t="s">
        <v>153</v>
      </c>
      <c r="EP14" s="153" t="s">
        <v>154</v>
      </c>
      <c r="EQ14" s="153" t="s">
        <v>155</v>
      </c>
      <c r="ER14" s="153" t="s">
        <v>156</v>
      </c>
      <c r="ES14" s="153" t="s">
        <v>157</v>
      </c>
      <c r="ET14" s="153" t="s">
        <v>158</v>
      </c>
      <c r="EU14" s="153" t="s">
        <v>159</v>
      </c>
      <c r="EV14" s="153" t="s">
        <v>160</v>
      </c>
      <c r="EW14" s="153" t="s">
        <v>161</v>
      </c>
      <c r="EX14" s="153" t="s">
        <v>162</v>
      </c>
      <c r="EY14" s="154" t="s">
        <v>163</v>
      </c>
      <c r="EZ14" s="152" t="s">
        <v>150</v>
      </c>
      <c r="FA14" s="153" t="s">
        <v>152</v>
      </c>
      <c r="FB14" s="153" t="s">
        <v>154</v>
      </c>
      <c r="FC14" s="153" t="s">
        <v>155</v>
      </c>
      <c r="FD14" s="153" t="s">
        <v>156</v>
      </c>
      <c r="FE14" s="153" t="s">
        <v>157</v>
      </c>
      <c r="FF14" s="153" t="s">
        <v>158</v>
      </c>
      <c r="FG14" s="153" t="s">
        <v>159</v>
      </c>
      <c r="FH14" s="153" t="s">
        <v>160</v>
      </c>
      <c r="FI14" s="153" t="s">
        <v>161</v>
      </c>
      <c r="FJ14" s="153" t="s">
        <v>162</v>
      </c>
      <c r="FK14" s="154" t="s">
        <v>163</v>
      </c>
    </row>
    <row r="15" spans="1:167" s="6" customFormat="1" ht="14.25" thickBot="1" x14ac:dyDescent="0.2">
      <c r="A15" s="155"/>
      <c r="B15" s="156"/>
      <c r="C15" s="157"/>
      <c r="D15" s="157"/>
      <c r="E15" s="157"/>
      <c r="F15" s="157">
        <f>COUNTIF(F16:F118,"○")</f>
        <v>1</v>
      </c>
      <c r="G15" s="157">
        <f>COUNTIF(G16:G118,"○")</f>
        <v>2</v>
      </c>
      <c r="H15" s="157">
        <f>COUNTIF(H16:H118,"○")</f>
        <v>10</v>
      </c>
      <c r="I15" s="158" t="s">
        <v>22</v>
      </c>
      <c r="J15" s="147"/>
      <c r="K15" s="147"/>
      <c r="L15" s="159" t="s">
        <v>142</v>
      </c>
      <c r="M15" s="160" t="s">
        <v>23</v>
      </c>
      <c r="N15" s="160" t="s">
        <v>95</v>
      </c>
      <c r="O15" s="161" t="s">
        <v>96</v>
      </c>
      <c r="P15" s="161"/>
      <c r="Q15" s="162" t="s">
        <v>143</v>
      </c>
      <c r="R15" s="160" t="s">
        <v>139</v>
      </c>
      <c r="S15" s="160" t="s">
        <v>98</v>
      </c>
      <c r="T15" s="161" t="s">
        <v>140</v>
      </c>
      <c r="U15" s="163"/>
      <c r="V15" s="159" t="s">
        <v>142</v>
      </c>
      <c r="W15" s="160" t="s">
        <v>23</v>
      </c>
      <c r="X15" s="160" t="s">
        <v>95</v>
      </c>
      <c r="Y15" s="161" t="s">
        <v>96</v>
      </c>
      <c r="Z15" s="161"/>
      <c r="AA15" s="162" t="s">
        <v>143</v>
      </c>
      <c r="AB15" s="160" t="s">
        <v>139</v>
      </c>
      <c r="AC15" s="160" t="s">
        <v>98</v>
      </c>
      <c r="AD15" s="161" t="s">
        <v>140</v>
      </c>
      <c r="AE15" s="163"/>
      <c r="AF15" s="159" t="s">
        <v>142</v>
      </c>
      <c r="AG15" s="160" t="s">
        <v>23</v>
      </c>
      <c r="AH15" s="160" t="s">
        <v>95</v>
      </c>
      <c r="AI15" s="161" t="s">
        <v>96</v>
      </c>
      <c r="AJ15" s="161"/>
      <c r="AK15" s="162" t="s">
        <v>143</v>
      </c>
      <c r="AL15" s="160" t="s">
        <v>139</v>
      </c>
      <c r="AM15" s="160" t="s">
        <v>98</v>
      </c>
      <c r="AN15" s="161" t="s">
        <v>140</v>
      </c>
      <c r="AO15" s="163"/>
      <c r="AP15" s="159" t="s">
        <v>142</v>
      </c>
      <c r="AQ15" s="160" t="s">
        <v>23</v>
      </c>
      <c r="AR15" s="160" t="s">
        <v>95</v>
      </c>
      <c r="AS15" s="161" t="s">
        <v>96</v>
      </c>
      <c r="AT15" s="161"/>
      <c r="AU15" s="162" t="s">
        <v>143</v>
      </c>
      <c r="AV15" s="160" t="s">
        <v>139</v>
      </c>
      <c r="AW15" s="160" t="s">
        <v>98</v>
      </c>
      <c r="AX15" s="161" t="s">
        <v>140</v>
      </c>
      <c r="AY15" s="163"/>
      <c r="AZ15" s="159" t="s">
        <v>142</v>
      </c>
      <c r="BA15" s="160" t="s">
        <v>23</v>
      </c>
      <c r="BB15" s="160" t="s">
        <v>95</v>
      </c>
      <c r="BC15" s="161" t="s">
        <v>96</v>
      </c>
      <c r="BD15" s="161"/>
      <c r="BE15" s="162" t="s">
        <v>143</v>
      </c>
      <c r="BF15" s="160" t="s">
        <v>139</v>
      </c>
      <c r="BG15" s="160" t="s">
        <v>98</v>
      </c>
      <c r="BH15" s="161" t="s">
        <v>140</v>
      </c>
      <c r="BI15" s="163"/>
      <c r="BJ15" s="159" t="s">
        <v>142</v>
      </c>
      <c r="BK15" s="160" t="s">
        <v>23</v>
      </c>
      <c r="BL15" s="160" t="s">
        <v>95</v>
      </c>
      <c r="BM15" s="161" t="s">
        <v>96</v>
      </c>
      <c r="BN15" s="161"/>
      <c r="BO15" s="162" t="s">
        <v>143</v>
      </c>
      <c r="BP15" s="160" t="s">
        <v>139</v>
      </c>
      <c r="BQ15" s="160" t="s">
        <v>98</v>
      </c>
      <c r="BR15" s="161" t="s">
        <v>140</v>
      </c>
      <c r="BS15" s="163"/>
      <c r="BT15" s="159" t="s">
        <v>142</v>
      </c>
      <c r="BU15" s="160" t="s">
        <v>23</v>
      </c>
      <c r="BV15" s="160" t="s">
        <v>95</v>
      </c>
      <c r="BW15" s="161" t="s">
        <v>96</v>
      </c>
      <c r="BX15" s="161"/>
      <c r="BY15" s="162" t="s">
        <v>143</v>
      </c>
      <c r="BZ15" s="160" t="s">
        <v>139</v>
      </c>
      <c r="CA15" s="160" t="s">
        <v>98</v>
      </c>
      <c r="CB15" s="161" t="s">
        <v>140</v>
      </c>
      <c r="CC15" s="163"/>
      <c r="CD15" s="159" t="s">
        <v>142</v>
      </c>
      <c r="CE15" s="160" t="s">
        <v>23</v>
      </c>
      <c r="CF15" s="160" t="s">
        <v>95</v>
      </c>
      <c r="CG15" s="161" t="s">
        <v>96</v>
      </c>
      <c r="CH15" s="161"/>
      <c r="CI15" s="162" t="s">
        <v>143</v>
      </c>
      <c r="CJ15" s="160" t="s">
        <v>139</v>
      </c>
      <c r="CK15" s="160" t="s">
        <v>98</v>
      </c>
      <c r="CL15" s="161" t="s">
        <v>140</v>
      </c>
      <c r="CM15" s="163"/>
      <c r="CN15" s="159" t="s">
        <v>142</v>
      </c>
      <c r="CO15" s="160" t="s">
        <v>23</v>
      </c>
      <c r="CP15" s="160" t="s">
        <v>95</v>
      </c>
      <c r="CQ15" s="161" t="s">
        <v>96</v>
      </c>
      <c r="CR15" s="161"/>
      <c r="CS15" s="162" t="s">
        <v>143</v>
      </c>
      <c r="CT15" s="160" t="s">
        <v>139</v>
      </c>
      <c r="CU15" s="160" t="s">
        <v>98</v>
      </c>
      <c r="CV15" s="161" t="s">
        <v>140</v>
      </c>
      <c r="CW15" s="163"/>
      <c r="CX15" s="159" t="s">
        <v>142</v>
      </c>
      <c r="CY15" s="160" t="s">
        <v>23</v>
      </c>
      <c r="CZ15" s="160" t="s">
        <v>95</v>
      </c>
      <c r="DA15" s="161" t="s">
        <v>96</v>
      </c>
      <c r="DB15" s="161"/>
      <c r="DC15" s="162" t="s">
        <v>143</v>
      </c>
      <c r="DD15" s="160" t="s">
        <v>139</v>
      </c>
      <c r="DE15" s="160" t="s">
        <v>98</v>
      </c>
      <c r="DF15" s="161" t="s">
        <v>140</v>
      </c>
      <c r="DG15" s="163"/>
      <c r="DH15" s="159" t="s">
        <v>142</v>
      </c>
      <c r="DI15" s="160" t="s">
        <v>23</v>
      </c>
      <c r="DJ15" s="160" t="s">
        <v>95</v>
      </c>
      <c r="DK15" s="161" t="s">
        <v>96</v>
      </c>
      <c r="DL15" s="161"/>
      <c r="DM15" s="162" t="s">
        <v>143</v>
      </c>
      <c r="DN15" s="160" t="s">
        <v>139</v>
      </c>
      <c r="DO15" s="160" t="s">
        <v>98</v>
      </c>
      <c r="DP15" s="161" t="s">
        <v>140</v>
      </c>
      <c r="DQ15" s="163"/>
      <c r="DR15" s="159" t="s">
        <v>142</v>
      </c>
      <c r="DS15" s="160" t="s">
        <v>23</v>
      </c>
      <c r="DT15" s="160" t="s">
        <v>95</v>
      </c>
      <c r="DU15" s="161" t="s">
        <v>96</v>
      </c>
      <c r="DV15" s="161"/>
      <c r="DW15" s="162" t="s">
        <v>143</v>
      </c>
      <c r="DX15" s="160" t="s">
        <v>139</v>
      </c>
      <c r="DY15" s="160" t="s">
        <v>98</v>
      </c>
      <c r="DZ15" s="161" t="s">
        <v>140</v>
      </c>
      <c r="EA15" s="163"/>
      <c r="EB15" s="147"/>
      <c r="EC15" s="164"/>
      <c r="ED15" s="147"/>
      <c r="EF15" s="165">
        <f>SUM(EF16:EF118)</f>
        <v>802800</v>
      </c>
      <c r="EG15" s="166">
        <f>SUM(EG16:EG118)</f>
        <v>0</v>
      </c>
      <c r="EH15" s="167"/>
      <c r="EI15" s="168"/>
      <c r="EJ15" s="147"/>
      <c r="EK15" s="169"/>
      <c r="EL15" s="170"/>
      <c r="EM15" s="147"/>
      <c r="EN15" s="152">
        <f>COUNTIF(EN16:EN117,"○")</f>
        <v>8</v>
      </c>
      <c r="EO15" s="153">
        <f t="shared" ref="EO15:FK15" si="0">COUNTIF(EO16:EO117,"○")</f>
        <v>8</v>
      </c>
      <c r="EP15" s="153">
        <f t="shared" si="0"/>
        <v>8</v>
      </c>
      <c r="EQ15" s="153">
        <f t="shared" si="0"/>
        <v>8</v>
      </c>
      <c r="ER15" s="153">
        <f t="shared" si="0"/>
        <v>8</v>
      </c>
      <c r="ES15" s="153">
        <f t="shared" si="0"/>
        <v>8</v>
      </c>
      <c r="ET15" s="153">
        <f t="shared" si="0"/>
        <v>8</v>
      </c>
      <c r="EU15" s="153">
        <f t="shared" si="0"/>
        <v>8</v>
      </c>
      <c r="EV15" s="153">
        <f t="shared" si="0"/>
        <v>8</v>
      </c>
      <c r="EW15" s="153">
        <f t="shared" si="0"/>
        <v>8</v>
      </c>
      <c r="EX15" s="153">
        <f t="shared" si="0"/>
        <v>8</v>
      </c>
      <c r="EY15" s="154">
        <f t="shared" si="0"/>
        <v>8</v>
      </c>
      <c r="EZ15" s="152">
        <f t="shared" si="0"/>
        <v>0</v>
      </c>
      <c r="FA15" s="153">
        <f t="shared" si="0"/>
        <v>0</v>
      </c>
      <c r="FB15" s="153">
        <f t="shared" si="0"/>
        <v>0</v>
      </c>
      <c r="FC15" s="153">
        <f t="shared" si="0"/>
        <v>0</v>
      </c>
      <c r="FD15" s="153">
        <f t="shared" si="0"/>
        <v>0</v>
      </c>
      <c r="FE15" s="153">
        <f t="shared" si="0"/>
        <v>0</v>
      </c>
      <c r="FF15" s="153">
        <f t="shared" si="0"/>
        <v>0</v>
      </c>
      <c r="FG15" s="153">
        <f t="shared" si="0"/>
        <v>0</v>
      </c>
      <c r="FH15" s="153">
        <f t="shared" si="0"/>
        <v>0</v>
      </c>
      <c r="FI15" s="153">
        <f t="shared" si="0"/>
        <v>0</v>
      </c>
      <c r="FJ15" s="153">
        <f t="shared" si="0"/>
        <v>0</v>
      </c>
      <c r="FK15" s="154">
        <f t="shared" si="0"/>
        <v>0</v>
      </c>
    </row>
    <row r="16" spans="1:167" ht="15.2" customHeight="1" x14ac:dyDescent="0.15">
      <c r="A16" s="72">
        <v>1</v>
      </c>
      <c r="B16" s="78" t="s">
        <v>186</v>
      </c>
      <c r="C16" s="85" t="s">
        <v>187</v>
      </c>
      <c r="D16" s="86" t="s">
        <v>204</v>
      </c>
      <c r="E16" s="87" t="s">
        <v>205</v>
      </c>
      <c r="F16" s="87"/>
      <c r="G16" s="87"/>
      <c r="H16" s="171" t="str">
        <f t="shared" ref="H16:H47" si="1">IF(OR(B16="",C16="",D16=""),"",(IF(OR(F16="○",AND(C16="園長",E16="○")),"×","○")))</f>
        <v>○</v>
      </c>
      <c r="I16" s="88">
        <v>300000</v>
      </c>
      <c r="J16" s="89"/>
      <c r="K16" s="89"/>
      <c r="L16" s="176">
        <f>IF(M16="",IF(N16="","0",M16+N16),M16+N16)</f>
        <v>9300</v>
      </c>
      <c r="M16" s="100">
        <v>9300</v>
      </c>
      <c r="N16" s="100"/>
      <c r="O16" s="179">
        <f>IFERROR(IF($L16="","",ROUND(L16/$I16,4)),"")</f>
        <v>3.1E-2</v>
      </c>
      <c r="P16" s="180"/>
      <c r="Q16" s="181" t="str">
        <f>IF(R16="",IF(S16="","0",R16+S16),R16+S16)</f>
        <v>0</v>
      </c>
      <c r="R16" s="109"/>
      <c r="S16" s="109"/>
      <c r="T16" s="108">
        <f>IFERROR(IF($Q16="","",ROUND(Q16/$I16,4)),"")</f>
        <v>0</v>
      </c>
      <c r="U16" s="132"/>
      <c r="V16" s="176">
        <f>IF(W16="",IF(X16="","0",W16+X16),W16+X16)</f>
        <v>9300</v>
      </c>
      <c r="W16" s="100">
        <v>9300</v>
      </c>
      <c r="X16" s="100"/>
      <c r="Y16" s="179">
        <f>IFERROR(IF($L16="","",ROUND(V16/$I16,4)),"")</f>
        <v>3.1E-2</v>
      </c>
      <c r="Z16" s="180"/>
      <c r="AA16" s="181" t="str">
        <f>IF(AB16="",IF(AC16="","0",AB16+AC16),AB16+AC16)</f>
        <v>0</v>
      </c>
      <c r="AB16" s="109"/>
      <c r="AC16" s="109"/>
      <c r="AD16" s="108">
        <f>IFERROR(IF($Q16="","",ROUND(AA16/$I16,4)),"")</f>
        <v>0</v>
      </c>
      <c r="AE16" s="132"/>
      <c r="AF16" s="176">
        <f>IF(AG16="",IF(AH16="","0",AG16+AH16),AG16+AH16)</f>
        <v>9300</v>
      </c>
      <c r="AG16" s="100">
        <v>9300</v>
      </c>
      <c r="AH16" s="100"/>
      <c r="AI16" s="179">
        <f>IFERROR(IF($L16="","",ROUND(AF16/$I16,4)),"")</f>
        <v>3.1E-2</v>
      </c>
      <c r="AJ16" s="180"/>
      <c r="AK16" s="181" t="str">
        <f>IF(AL16="",IF(AM16="","0",AL16+AM16),AL16+AM16)</f>
        <v>0</v>
      </c>
      <c r="AL16" s="109"/>
      <c r="AM16" s="109"/>
      <c r="AN16" s="108">
        <f>IFERROR(IF($Q16="","",ROUND(AK16/$I16,4)),"")</f>
        <v>0</v>
      </c>
      <c r="AO16" s="132"/>
      <c r="AP16" s="176">
        <f>IF(AQ16="",IF(AR16="","0",AQ16+AR16),AQ16+AR16)</f>
        <v>9300</v>
      </c>
      <c r="AQ16" s="100">
        <v>9300</v>
      </c>
      <c r="AR16" s="100"/>
      <c r="AS16" s="179">
        <f>IFERROR(IF($L16="","",ROUND(AP16/$I16,4)),"")</f>
        <v>3.1E-2</v>
      </c>
      <c r="AT16" s="180"/>
      <c r="AU16" s="181" t="str">
        <f>IF(AV16="",IF(AW16="","0",AV16+AW16),AV16+AW16)</f>
        <v>0</v>
      </c>
      <c r="AV16" s="109"/>
      <c r="AW16" s="109"/>
      <c r="AX16" s="108">
        <f>IFERROR(IF($Q16="","",ROUND(AU16/$I16,4)),"")</f>
        <v>0</v>
      </c>
      <c r="AY16" s="132"/>
      <c r="AZ16" s="176">
        <f>IF(BA16="",IF(BB16="","0",BA16+BB16),BA16+BB16)</f>
        <v>9300</v>
      </c>
      <c r="BA16" s="100">
        <v>9300</v>
      </c>
      <c r="BB16" s="100"/>
      <c r="BC16" s="179">
        <f>IFERROR(IF($L16="","",ROUND(AZ16/$I16,4)),"")</f>
        <v>3.1E-2</v>
      </c>
      <c r="BD16" s="180"/>
      <c r="BE16" s="181" t="str">
        <f>IF(BF16="",IF(BG16="","0",BF16+BG16),BF16+BG16)</f>
        <v>0</v>
      </c>
      <c r="BF16" s="109"/>
      <c r="BG16" s="109"/>
      <c r="BH16" s="108">
        <f>IFERROR(IF($Q16="","",ROUND(BE16/$I16,4)),"")</f>
        <v>0</v>
      </c>
      <c r="BI16" s="132"/>
      <c r="BJ16" s="176">
        <f>IF(BK16="",IF(BL16="","0",BK16+BL16),BK16+BL16)</f>
        <v>9300</v>
      </c>
      <c r="BK16" s="100">
        <v>9300</v>
      </c>
      <c r="BL16" s="100"/>
      <c r="BM16" s="179">
        <f>IFERROR(IF($L16="","",ROUND(BJ16/$I16,4)),"")</f>
        <v>3.1E-2</v>
      </c>
      <c r="BN16" s="180"/>
      <c r="BO16" s="181" t="str">
        <f>IF(BP16="",IF(BQ16="","0",BP16+BQ16),BP16+BQ16)</f>
        <v>0</v>
      </c>
      <c r="BP16" s="109"/>
      <c r="BQ16" s="109"/>
      <c r="BR16" s="108">
        <f>IFERROR(IF($Q16="","",ROUND(BO16/$I16,4)),"")</f>
        <v>0</v>
      </c>
      <c r="BS16" s="132"/>
      <c r="BT16" s="176">
        <f>IF(BU16="",IF(BV16="","0",BU16+BV16),BU16+BV16)</f>
        <v>9300</v>
      </c>
      <c r="BU16" s="100">
        <v>9300</v>
      </c>
      <c r="BV16" s="100"/>
      <c r="BW16" s="179">
        <f>IFERROR(IF($L16="","",ROUND(BT16/$I16,4)),"")</f>
        <v>3.1E-2</v>
      </c>
      <c r="BX16" s="180"/>
      <c r="BY16" s="181" t="str">
        <f>IF(BZ16="",IF(CA16="","0",BZ16+CA16),BZ16+CA16)</f>
        <v>0</v>
      </c>
      <c r="BZ16" s="109"/>
      <c r="CA16" s="109"/>
      <c r="CB16" s="108">
        <f>IFERROR(IF($Q16="","",ROUND(BY16/$I16,4)),"")</f>
        <v>0</v>
      </c>
      <c r="CC16" s="132"/>
      <c r="CD16" s="176">
        <f>IF(CE16="",IF(CF16="","0",CE16+CF16),CE16+CF16)</f>
        <v>9300</v>
      </c>
      <c r="CE16" s="100">
        <v>9300</v>
      </c>
      <c r="CF16" s="100"/>
      <c r="CG16" s="179">
        <f>IFERROR(IF($L16="","",ROUND(CD16/$I16,4)),"")</f>
        <v>3.1E-2</v>
      </c>
      <c r="CH16" s="180"/>
      <c r="CI16" s="181" t="str">
        <f>IF(CJ16="",IF(CK16="","0",CJ16+CK16),CJ16+CK16)</f>
        <v>0</v>
      </c>
      <c r="CJ16" s="109"/>
      <c r="CK16" s="109"/>
      <c r="CL16" s="108">
        <f>IFERROR(IF($Q16="","",ROUND(CI16/$I16,4)),"")</f>
        <v>0</v>
      </c>
      <c r="CM16" s="132"/>
      <c r="CN16" s="176">
        <f>IF(CO16="",IF(CP16="","0",CO16+CP16),CO16+CP16)</f>
        <v>9300</v>
      </c>
      <c r="CO16" s="100">
        <v>9300</v>
      </c>
      <c r="CP16" s="100"/>
      <c r="CQ16" s="179">
        <f>IFERROR(IF($L16="","",ROUND(CN16/$I16,4)),"")</f>
        <v>3.1E-2</v>
      </c>
      <c r="CR16" s="180"/>
      <c r="CS16" s="181" t="str">
        <f>IF(CT16="",IF(CU16="","0",CT16+CU16),CT16+CU16)</f>
        <v>0</v>
      </c>
      <c r="CT16" s="109"/>
      <c r="CU16" s="109"/>
      <c r="CV16" s="108">
        <f>IFERROR(IF($Q16="","",ROUND(CS16/$I16,4)),"")</f>
        <v>0</v>
      </c>
      <c r="CW16" s="132"/>
      <c r="CX16" s="176">
        <f>IF(CY16="",IF(CZ16="","0",CY16+CZ16),CY16+CZ16)</f>
        <v>9300</v>
      </c>
      <c r="CY16" s="100">
        <v>9300</v>
      </c>
      <c r="CZ16" s="100"/>
      <c r="DA16" s="179">
        <f>IFERROR(IF($L16="","",ROUND(CX16/$I16,4)),"")</f>
        <v>3.1E-2</v>
      </c>
      <c r="DB16" s="180"/>
      <c r="DC16" s="181" t="str">
        <f>IF(DD16="",IF(DE16="","0",DD16+DE16),DD16+DE16)</f>
        <v>0</v>
      </c>
      <c r="DD16" s="109"/>
      <c r="DE16" s="109"/>
      <c r="DF16" s="108">
        <f>IFERROR(IF($Q16="","",ROUND(DC16/$I16,4)),"")</f>
        <v>0</v>
      </c>
      <c r="DG16" s="132"/>
      <c r="DH16" s="176">
        <f>IF(DI16="",IF(DJ16="","0",DI16+DJ16),DI16+DJ16)</f>
        <v>9300</v>
      </c>
      <c r="DI16" s="100">
        <v>9300</v>
      </c>
      <c r="DJ16" s="100"/>
      <c r="DK16" s="179">
        <f>IFERROR(IF($L16="","",ROUND(DH16/$I16,4)),"")</f>
        <v>3.1E-2</v>
      </c>
      <c r="DL16" s="180"/>
      <c r="DM16" s="181" t="str">
        <f>IF(DN16="",IF(DO16="","0",DN16+DO16),DN16+DO16)</f>
        <v>0</v>
      </c>
      <c r="DN16" s="109"/>
      <c r="DO16" s="109"/>
      <c r="DP16" s="108">
        <f>IFERROR(IF($Q16="","",ROUND(DM16/$I16,4)),"")</f>
        <v>0</v>
      </c>
      <c r="DQ16" s="132"/>
      <c r="DR16" s="176">
        <f>IF(DS16="",IF(DT16="","0",DS16+DT16),DS16+DT16)</f>
        <v>9300</v>
      </c>
      <c r="DS16" s="100">
        <v>9300</v>
      </c>
      <c r="DT16" s="100"/>
      <c r="DU16" s="179">
        <f>IFERROR(IF($L16="","",ROUND(DR16/$I16,4)),"")</f>
        <v>3.1E-2</v>
      </c>
      <c r="DV16" s="180"/>
      <c r="DW16" s="181" t="str">
        <f>IF(DX16="",IF(DY16="","0",DX16+DY16),DX16+DY16)</f>
        <v>0</v>
      </c>
      <c r="DX16" s="109"/>
      <c r="DY16" s="109"/>
      <c r="DZ16" s="108">
        <f>IFERROR(IF($Q16="","",ROUND(DW16/$I16,4)),"")</f>
        <v>0</v>
      </c>
      <c r="EA16" s="189"/>
      <c r="EB16" s="33"/>
      <c r="EC16" s="82"/>
      <c r="ED16" s="33"/>
      <c r="EF16" s="122">
        <f>M16+N16+W16+X16+AG16+AH16+AQ16+AR16+BA16+BB16+BK16+BL16+BU16+BV16+CE16+CF16+CO16+CP16+CY16+CZ16+DI16+DJ16+DS16+DT16</f>
        <v>111600</v>
      </c>
      <c r="EG16" s="114">
        <f>R16+S16+AB16+AC16+AL16+AM16+AV16+AW16+BF16+BG16+BP16+BQ16+BZ16+CA16+CJ16+CK16+CT16+CU16+DD16+DE16+DN16+DO16+DX16+DY16</f>
        <v>0</v>
      </c>
      <c r="EH16" s="99" t="str">
        <f>IF(AND($H16="×",EF16&lt;&gt;0),"要確認","")</f>
        <v/>
      </c>
      <c r="EI16" s="123" t="str">
        <f>IF(AND($H16="×",EG16&lt;&gt;0),"要確認","")</f>
        <v/>
      </c>
      <c r="EJ16" s="33"/>
      <c r="EK16" s="131">
        <f>COUNTIF(EN16:EY16,"○")</f>
        <v>12</v>
      </c>
      <c r="EL16" s="118">
        <f>COUNTIF(EZ16:FK16,"○")</f>
        <v>0</v>
      </c>
      <c r="EM16" s="33"/>
      <c r="EN16" s="265" t="str">
        <f>IF(L16&lt;&gt;"0","○","")</f>
        <v>○</v>
      </c>
      <c r="EO16" s="263" t="str">
        <f t="shared" ref="EO16:EO47" si="2">IF(V16&lt;&gt;"0","○","")</f>
        <v>○</v>
      </c>
      <c r="EP16" s="263" t="str">
        <f t="shared" ref="EP16:EP47" si="3">IF(AF16&lt;&gt;"0","○","")</f>
        <v>○</v>
      </c>
      <c r="EQ16" s="263" t="str">
        <f t="shared" ref="EQ16:EQ47" si="4">IF(AP16&lt;&gt;"0","○","")</f>
        <v>○</v>
      </c>
      <c r="ER16" s="263" t="str">
        <f t="shared" ref="ER16:ER47" si="5">IF(AZ16&lt;&gt;"0","○","")</f>
        <v>○</v>
      </c>
      <c r="ES16" s="263" t="str">
        <f t="shared" ref="ES16:ES47" si="6">IF(BJ16&lt;&gt;"0","○","")</f>
        <v>○</v>
      </c>
      <c r="ET16" s="263" t="str">
        <f t="shared" ref="ET16:ET47" si="7">IF(BT16&lt;&gt;"0","○","")</f>
        <v>○</v>
      </c>
      <c r="EU16" s="263" t="str">
        <f t="shared" ref="EU16:EU47" si="8">IF(CD16&lt;&gt;"0","○","")</f>
        <v>○</v>
      </c>
      <c r="EV16" s="263" t="str">
        <f t="shared" ref="EV16:EV47" si="9">IF(CN16&lt;&gt;"0","○","")</f>
        <v>○</v>
      </c>
      <c r="EW16" s="263" t="str">
        <f t="shared" ref="EW16:EW47" si="10">IF(CX16&lt;&gt;"0","○","")</f>
        <v>○</v>
      </c>
      <c r="EX16" s="263" t="str">
        <f t="shared" ref="EX16:EX47" si="11">IF(DH16&lt;&gt;"0","○","")</f>
        <v>○</v>
      </c>
      <c r="EY16" s="264" t="str">
        <f t="shared" ref="EY16:EY47" si="12">IF(DR16&lt;&gt;"0","○","")</f>
        <v>○</v>
      </c>
      <c r="EZ16" s="262" t="str">
        <f t="shared" ref="EZ16:EZ47" si="13">IF(Q16&lt;&gt;"0","○","")</f>
        <v/>
      </c>
      <c r="FA16" s="263" t="str">
        <f t="shared" ref="FA16:FA47" si="14">IF(AA16&lt;&gt;"0","○","")</f>
        <v/>
      </c>
      <c r="FB16" s="263" t="str">
        <f t="shared" ref="FB16:FB47" si="15">IF(AK16&lt;&gt;"0","○","")</f>
        <v/>
      </c>
      <c r="FC16" s="263" t="str">
        <f t="shared" ref="FC16:FC47" si="16">IF(AU16&lt;&gt;"0","○","")</f>
        <v/>
      </c>
      <c r="FD16" s="263" t="str">
        <f t="shared" ref="FD16:FD47" si="17">IF(BE16&lt;&gt;"0","○","")</f>
        <v/>
      </c>
      <c r="FE16" s="263" t="str">
        <f t="shared" ref="FE16:FE47" si="18">IF(BO16&lt;&gt;"0","○","")</f>
        <v/>
      </c>
      <c r="FF16" s="263" t="str">
        <f t="shared" ref="FF16:FF47" si="19">IF(BY16&lt;&gt;"0","○","")</f>
        <v/>
      </c>
      <c r="FG16" s="263" t="str">
        <f t="shared" ref="FG16:FG47" si="20">IF(CI16&lt;&gt;"0","○","")</f>
        <v/>
      </c>
      <c r="FH16" s="263" t="str">
        <f t="shared" ref="FH16:FH47" si="21">IF(CS16&lt;&gt;"0","○","")</f>
        <v/>
      </c>
      <c r="FI16" s="263" t="str">
        <f t="shared" ref="FI16:FI47" si="22">IF(DC16&lt;&gt;"0","○","")</f>
        <v/>
      </c>
      <c r="FJ16" s="263" t="str">
        <f t="shared" ref="FJ16:FJ47" si="23">IF(DM16&lt;&gt;"0","○","")</f>
        <v/>
      </c>
      <c r="FK16" s="264" t="str">
        <f t="shared" ref="FK16:FK47" si="24">IF(DW16&lt;&gt;"0","○","")</f>
        <v/>
      </c>
    </row>
    <row r="17" spans="1:167" ht="15.2" customHeight="1" x14ac:dyDescent="0.15">
      <c r="A17" s="73">
        <v>2</v>
      </c>
      <c r="B17" s="79" t="s">
        <v>188</v>
      </c>
      <c r="C17" s="90" t="s">
        <v>187</v>
      </c>
      <c r="D17" s="91" t="s">
        <v>204</v>
      </c>
      <c r="E17" s="92"/>
      <c r="F17" s="92"/>
      <c r="G17" s="92"/>
      <c r="H17" s="172" t="str">
        <f t="shared" si="1"/>
        <v>○</v>
      </c>
      <c r="I17" s="93">
        <v>300000</v>
      </c>
      <c r="J17" s="89"/>
      <c r="K17" s="89"/>
      <c r="L17" s="177">
        <f t="shared" ref="L17:L80" si="25">IF(M17="",IF(N17="","0",M17+N17),M17+N17)</f>
        <v>9300</v>
      </c>
      <c r="M17" s="101">
        <v>9300</v>
      </c>
      <c r="N17" s="101"/>
      <c r="O17" s="182">
        <f t="shared" ref="O17:O80" si="26">IFERROR(IF($L17="","",ROUND(L17/$I17,4)),"")</f>
        <v>3.1E-2</v>
      </c>
      <c r="P17" s="183"/>
      <c r="Q17" s="184" t="str">
        <f t="shared" ref="Q17:Q80" si="27">IF(R17="",IF(S17="","0",R17+S17),R17+S17)</f>
        <v>0</v>
      </c>
      <c r="R17" s="103"/>
      <c r="S17" s="103"/>
      <c r="T17" s="102">
        <f t="shared" ref="T17:T80" si="28">IFERROR(IF($Q17="","",ROUND(Q17/$I17,4)),"")</f>
        <v>0</v>
      </c>
      <c r="U17" s="133"/>
      <c r="V17" s="177">
        <f t="shared" ref="V17:V80" si="29">IF(W17="",IF(X17="","0",W17+X17),W17+X17)</f>
        <v>9300</v>
      </c>
      <c r="W17" s="101">
        <v>9300</v>
      </c>
      <c r="X17" s="101"/>
      <c r="Y17" s="182">
        <f t="shared" ref="Y17:Y80" si="30">IFERROR(IF($L17="","",ROUND(V17/$I17,4)),"")</f>
        <v>3.1E-2</v>
      </c>
      <c r="Z17" s="183"/>
      <c r="AA17" s="184" t="str">
        <f t="shared" ref="AA17:AA80" si="31">IF(AB17="",IF(AC17="","0",AB17+AC17),AB17+AC17)</f>
        <v>0</v>
      </c>
      <c r="AB17" s="103"/>
      <c r="AC17" s="103"/>
      <c r="AD17" s="102">
        <f t="shared" ref="AD17:AD80" si="32">IFERROR(IF($Q17="","",ROUND(AA17/$I17,4)),"")</f>
        <v>0</v>
      </c>
      <c r="AE17" s="133"/>
      <c r="AF17" s="177" t="str">
        <f t="shared" ref="AF17:AF80" si="33">IF(AG17="",IF(AH17="","0",AG17+AH17),AG17+AH17)</f>
        <v>0</v>
      </c>
      <c r="AG17" s="101"/>
      <c r="AH17" s="101"/>
      <c r="AI17" s="182">
        <f t="shared" ref="AI17:AI80" si="34">IFERROR(IF($L17="","",ROUND(AF17/$I17,4)),"")</f>
        <v>0</v>
      </c>
      <c r="AJ17" s="183"/>
      <c r="AK17" s="184" t="str">
        <f t="shared" ref="AK17:AK80" si="35">IF(AL17="",IF(AM17="","0",AL17+AM17),AL17+AM17)</f>
        <v>0</v>
      </c>
      <c r="AL17" s="103"/>
      <c r="AM17" s="103"/>
      <c r="AN17" s="102">
        <f t="shared" ref="AN17:AN80" si="36">IFERROR(IF($Q17="","",ROUND(AK17/$I17,4)),"")</f>
        <v>0</v>
      </c>
      <c r="AO17" s="133"/>
      <c r="AP17" s="177" t="str">
        <f t="shared" ref="AP17:AP80" si="37">IF(AQ17="",IF(AR17="","0",AQ17+AR17),AQ17+AR17)</f>
        <v>0</v>
      </c>
      <c r="AQ17" s="101"/>
      <c r="AR17" s="101"/>
      <c r="AS17" s="182">
        <f t="shared" ref="AS17:AS80" si="38">IFERROR(IF($L17="","",ROUND(AP17/$I17,4)),"")</f>
        <v>0</v>
      </c>
      <c r="AT17" s="183"/>
      <c r="AU17" s="184" t="str">
        <f t="shared" ref="AU17:AU80" si="39">IF(AV17="",IF(AW17="","0",AV17+AW17),AV17+AW17)</f>
        <v>0</v>
      </c>
      <c r="AV17" s="103"/>
      <c r="AW17" s="103"/>
      <c r="AX17" s="102">
        <f t="shared" ref="AX17:AX80" si="40">IFERROR(IF($Q17="","",ROUND(AU17/$I17,4)),"")</f>
        <v>0</v>
      </c>
      <c r="AY17" s="133"/>
      <c r="AZ17" s="177" t="str">
        <f t="shared" ref="AZ17:AZ80" si="41">IF(BA17="",IF(BB17="","0",BA17+BB17),BA17+BB17)</f>
        <v>0</v>
      </c>
      <c r="BA17" s="101"/>
      <c r="BB17" s="101"/>
      <c r="BC17" s="182">
        <f t="shared" ref="BC17:BC80" si="42">IFERROR(IF($L17="","",ROUND(AZ17/$I17,4)),"")</f>
        <v>0</v>
      </c>
      <c r="BD17" s="183"/>
      <c r="BE17" s="184" t="str">
        <f t="shared" ref="BE17:BE80" si="43">IF(BF17="",IF(BG17="","0",BF17+BG17),BF17+BG17)</f>
        <v>0</v>
      </c>
      <c r="BF17" s="103"/>
      <c r="BG17" s="103"/>
      <c r="BH17" s="102">
        <f t="shared" ref="BH17:BH80" si="44">IFERROR(IF($Q17="","",ROUND(BE17/$I17,4)),"")</f>
        <v>0</v>
      </c>
      <c r="BI17" s="133"/>
      <c r="BJ17" s="177" t="str">
        <f t="shared" ref="BJ17:BJ80" si="45">IF(BK17="",IF(BL17="","0",BK17+BL17),BK17+BL17)</f>
        <v>0</v>
      </c>
      <c r="BK17" s="101"/>
      <c r="BL17" s="101"/>
      <c r="BM17" s="182">
        <f t="shared" ref="BM17:BM80" si="46">IFERROR(IF($L17="","",ROUND(BJ17/$I17,4)),"")</f>
        <v>0</v>
      </c>
      <c r="BN17" s="183"/>
      <c r="BO17" s="184" t="str">
        <f t="shared" ref="BO17:BO80" si="47">IF(BP17="",IF(BQ17="","0",BP17+BQ17),BP17+BQ17)</f>
        <v>0</v>
      </c>
      <c r="BP17" s="103"/>
      <c r="BQ17" s="103"/>
      <c r="BR17" s="102">
        <f t="shared" ref="BR17:BR80" si="48">IFERROR(IF($Q17="","",ROUND(BO17/$I17,4)),"")</f>
        <v>0</v>
      </c>
      <c r="BS17" s="133"/>
      <c r="BT17" s="177" t="str">
        <f t="shared" ref="BT17:BT80" si="49">IF(BU17="",IF(BV17="","0",BU17+BV17),BU17+BV17)</f>
        <v>0</v>
      </c>
      <c r="BU17" s="101"/>
      <c r="BV17" s="101"/>
      <c r="BW17" s="182">
        <f t="shared" ref="BW17:BW80" si="50">IFERROR(IF($L17="","",ROUND(BT17/$I17,4)),"")</f>
        <v>0</v>
      </c>
      <c r="BX17" s="183"/>
      <c r="BY17" s="184" t="str">
        <f t="shared" ref="BY17:BY80" si="51">IF(BZ17="",IF(CA17="","0",BZ17+CA17),BZ17+CA17)</f>
        <v>0</v>
      </c>
      <c r="BZ17" s="103"/>
      <c r="CA17" s="103"/>
      <c r="CB17" s="102">
        <f t="shared" ref="CB17:CB80" si="52">IFERROR(IF($Q17="","",ROUND(BY17/$I17,4)),"")</f>
        <v>0</v>
      </c>
      <c r="CC17" s="133"/>
      <c r="CD17" s="177" t="str">
        <f t="shared" ref="CD17:CD80" si="53">IF(CE17="",IF(CF17="","0",CE17+CF17),CE17+CF17)</f>
        <v>0</v>
      </c>
      <c r="CE17" s="101"/>
      <c r="CF17" s="101"/>
      <c r="CG17" s="182">
        <f t="shared" ref="CG17:CG80" si="54">IFERROR(IF($L17="","",ROUND(CD17/$I17,4)),"")</f>
        <v>0</v>
      </c>
      <c r="CH17" s="183"/>
      <c r="CI17" s="184" t="str">
        <f t="shared" ref="CI17:CI80" si="55">IF(CJ17="",IF(CK17="","0",CJ17+CK17),CJ17+CK17)</f>
        <v>0</v>
      </c>
      <c r="CJ17" s="103"/>
      <c r="CK17" s="103"/>
      <c r="CL17" s="102">
        <f t="shared" ref="CL17:CL80" si="56">IFERROR(IF($Q17="","",ROUND(CI17/$I17,4)),"")</f>
        <v>0</v>
      </c>
      <c r="CM17" s="133"/>
      <c r="CN17" s="177" t="str">
        <f t="shared" ref="CN17:CN80" si="57">IF(CO17="",IF(CP17="","0",CO17+CP17),CO17+CP17)</f>
        <v>0</v>
      </c>
      <c r="CO17" s="101"/>
      <c r="CP17" s="101"/>
      <c r="CQ17" s="182">
        <f t="shared" ref="CQ17:CQ80" si="58">IFERROR(IF($L17="","",ROUND(CN17/$I17,4)),"")</f>
        <v>0</v>
      </c>
      <c r="CR17" s="183"/>
      <c r="CS17" s="184" t="str">
        <f t="shared" ref="CS17:CS80" si="59">IF(CT17="",IF(CU17="","0",CT17+CU17),CT17+CU17)</f>
        <v>0</v>
      </c>
      <c r="CT17" s="103"/>
      <c r="CU17" s="103"/>
      <c r="CV17" s="102">
        <f t="shared" ref="CV17:CV80" si="60">IFERROR(IF($Q17="","",ROUND(CS17/$I17,4)),"")</f>
        <v>0</v>
      </c>
      <c r="CW17" s="133"/>
      <c r="CX17" s="177" t="str">
        <f t="shared" ref="CX17:CX80" si="61">IF(CY17="",IF(CZ17="","0",CY17+CZ17),CY17+CZ17)</f>
        <v>0</v>
      </c>
      <c r="CY17" s="101"/>
      <c r="CZ17" s="101"/>
      <c r="DA17" s="182">
        <f t="shared" ref="DA17:DA80" si="62">IFERROR(IF($L17="","",ROUND(CX17/$I17,4)),"")</f>
        <v>0</v>
      </c>
      <c r="DB17" s="183"/>
      <c r="DC17" s="184" t="str">
        <f t="shared" ref="DC17:DC80" si="63">IF(DD17="",IF(DE17="","0",DD17+DE17),DD17+DE17)</f>
        <v>0</v>
      </c>
      <c r="DD17" s="103"/>
      <c r="DE17" s="103"/>
      <c r="DF17" s="102">
        <f t="shared" ref="DF17:DF80" si="64">IFERROR(IF($Q17="","",ROUND(DC17/$I17,4)),"")</f>
        <v>0</v>
      </c>
      <c r="DG17" s="133"/>
      <c r="DH17" s="177" t="str">
        <f t="shared" ref="DH17:DH80" si="65">IF(DI17="",IF(DJ17="","0",DI17+DJ17),DI17+DJ17)</f>
        <v>0</v>
      </c>
      <c r="DI17" s="101"/>
      <c r="DJ17" s="101"/>
      <c r="DK17" s="182">
        <f t="shared" ref="DK17:DK80" si="66">IFERROR(IF($L17="","",ROUND(DH17/$I17,4)),"")</f>
        <v>0</v>
      </c>
      <c r="DL17" s="183"/>
      <c r="DM17" s="184" t="str">
        <f t="shared" ref="DM17:DM80" si="67">IF(DN17="",IF(DO17="","0",DN17+DO17),DN17+DO17)</f>
        <v>0</v>
      </c>
      <c r="DN17" s="103"/>
      <c r="DO17" s="103"/>
      <c r="DP17" s="102">
        <f t="shared" ref="DP17:DP80" si="68">IFERROR(IF($Q17="","",ROUND(DM17/$I17,4)),"")</f>
        <v>0</v>
      </c>
      <c r="DQ17" s="133"/>
      <c r="DR17" s="177" t="str">
        <f t="shared" ref="DR17:DR80" si="69">IF(DS17="",IF(DT17="","0",DS17+DT17),DS17+DT17)</f>
        <v>0</v>
      </c>
      <c r="DS17" s="101"/>
      <c r="DT17" s="101"/>
      <c r="DU17" s="182">
        <f t="shared" ref="DU17:DU80" si="70">IFERROR(IF($L17="","",ROUND(DR17/$I17,4)),"")</f>
        <v>0</v>
      </c>
      <c r="DV17" s="183"/>
      <c r="DW17" s="184" t="str">
        <f>IF(DX17="",IF(DY17="","0",DX17+DY17),DX17+DY17)</f>
        <v>0</v>
      </c>
      <c r="DX17" s="103"/>
      <c r="DY17" s="103"/>
      <c r="DZ17" s="102">
        <f t="shared" ref="DZ17:DZ80" si="71">IFERROR(IF($Q17="","",ROUND(DW17/$I17,4)),"")</f>
        <v>0</v>
      </c>
      <c r="EA17" s="190"/>
      <c r="EB17" s="33"/>
      <c r="EC17" s="83" t="s">
        <v>212</v>
      </c>
      <c r="ED17" s="33"/>
      <c r="EF17" s="122">
        <f t="shared" ref="EF17:EF80" si="72">M17+N17+W17+X17+AG17+AH17+AQ17+AR17+BA17+BB17+BK17+BL17+BU17+BV17+CE17+CF17+CO17+CP17+CY17+CZ17+DI17+DJ17+DS17+DT17</f>
        <v>18600</v>
      </c>
      <c r="EG17" s="113">
        <f t="shared" ref="EG17:EG80" si="73">R17+S17+AB17+AC17+AL17+AM17+AV17+AW17+BF17+BG17+BP17+BQ17+BZ17+CA17+CJ17+CK17+CT17+CU17+DD17+DE17+DN17+DO17+DX17+DY17</f>
        <v>0</v>
      </c>
      <c r="EH17" s="115" t="str">
        <f t="shared" ref="EH17:EH80" si="74">IF(AND(H17="×",EF17&lt;&gt;0),"要確認","")</f>
        <v/>
      </c>
      <c r="EI17" s="124" t="str">
        <f t="shared" ref="EI17:EI80" si="75">IF(AND($H17="×",EG17&lt;&gt;0),"要確認","")</f>
        <v/>
      </c>
      <c r="EJ17" s="33"/>
      <c r="EK17" s="120">
        <f>COUNTIF(EN17:EY17,"○")</f>
        <v>2</v>
      </c>
      <c r="EL17" s="119">
        <f t="shared" ref="EL17:EL80" si="76">COUNTIF(EZ17:FK17,"○")</f>
        <v>0</v>
      </c>
      <c r="EM17" s="33"/>
      <c r="EN17" s="265" t="str">
        <f>IF(L17&lt;&gt;"0","○","")</f>
        <v>○</v>
      </c>
      <c r="EO17" s="266" t="str">
        <f t="shared" si="2"/>
        <v>○</v>
      </c>
      <c r="EP17" s="266" t="str">
        <f t="shared" si="3"/>
        <v/>
      </c>
      <c r="EQ17" s="266" t="str">
        <f t="shared" si="4"/>
        <v/>
      </c>
      <c r="ER17" s="266" t="str">
        <f t="shared" si="5"/>
        <v/>
      </c>
      <c r="ES17" s="266" t="str">
        <f t="shared" si="6"/>
        <v/>
      </c>
      <c r="ET17" s="266" t="str">
        <f t="shared" si="7"/>
        <v/>
      </c>
      <c r="EU17" s="266" t="str">
        <f t="shared" si="8"/>
        <v/>
      </c>
      <c r="EV17" s="266" t="str">
        <f t="shared" si="9"/>
        <v/>
      </c>
      <c r="EW17" s="266" t="str">
        <f t="shared" si="10"/>
        <v/>
      </c>
      <c r="EX17" s="266" t="str">
        <f t="shared" si="11"/>
        <v/>
      </c>
      <c r="EY17" s="267" t="str">
        <f t="shared" si="12"/>
        <v/>
      </c>
      <c r="EZ17" s="265" t="str">
        <f t="shared" si="13"/>
        <v/>
      </c>
      <c r="FA17" s="266" t="str">
        <f t="shared" si="14"/>
        <v/>
      </c>
      <c r="FB17" s="266" t="str">
        <f t="shared" si="15"/>
        <v/>
      </c>
      <c r="FC17" s="266" t="str">
        <f t="shared" si="16"/>
        <v/>
      </c>
      <c r="FD17" s="266" t="str">
        <f t="shared" si="17"/>
        <v/>
      </c>
      <c r="FE17" s="266" t="str">
        <f t="shared" si="18"/>
        <v/>
      </c>
      <c r="FF17" s="266" t="str">
        <f t="shared" si="19"/>
        <v/>
      </c>
      <c r="FG17" s="266" t="str">
        <f t="shared" si="20"/>
        <v/>
      </c>
      <c r="FH17" s="266" t="str">
        <f t="shared" si="21"/>
        <v/>
      </c>
      <c r="FI17" s="266" t="str">
        <f t="shared" si="22"/>
        <v/>
      </c>
      <c r="FJ17" s="266" t="str">
        <f t="shared" si="23"/>
        <v/>
      </c>
      <c r="FK17" s="267" t="str">
        <f t="shared" si="24"/>
        <v/>
      </c>
    </row>
    <row r="18" spans="1:167" ht="15.2" customHeight="1" x14ac:dyDescent="0.15">
      <c r="A18" s="73">
        <v>3</v>
      </c>
      <c r="B18" s="79" t="s">
        <v>189</v>
      </c>
      <c r="C18" s="90" t="s">
        <v>187</v>
      </c>
      <c r="D18" s="91" t="s">
        <v>204</v>
      </c>
      <c r="E18" s="92"/>
      <c r="F18" s="92"/>
      <c r="G18" s="92"/>
      <c r="H18" s="172" t="str">
        <f t="shared" si="1"/>
        <v>○</v>
      </c>
      <c r="I18" s="93">
        <v>300000</v>
      </c>
      <c r="J18" s="89"/>
      <c r="K18" s="89"/>
      <c r="L18" s="177">
        <f t="shared" si="25"/>
        <v>9300</v>
      </c>
      <c r="M18" s="101">
        <v>9300</v>
      </c>
      <c r="N18" s="101"/>
      <c r="O18" s="182">
        <f t="shared" si="26"/>
        <v>3.1E-2</v>
      </c>
      <c r="P18" s="183"/>
      <c r="Q18" s="184" t="str">
        <f t="shared" si="27"/>
        <v>0</v>
      </c>
      <c r="R18" s="103"/>
      <c r="S18" s="103"/>
      <c r="T18" s="102">
        <f t="shared" si="28"/>
        <v>0</v>
      </c>
      <c r="U18" s="133"/>
      <c r="V18" s="177">
        <f t="shared" si="29"/>
        <v>9300</v>
      </c>
      <c r="W18" s="101">
        <v>9300</v>
      </c>
      <c r="X18" s="101"/>
      <c r="Y18" s="182">
        <f t="shared" si="30"/>
        <v>3.1E-2</v>
      </c>
      <c r="Z18" s="183"/>
      <c r="AA18" s="184" t="str">
        <f t="shared" si="31"/>
        <v>0</v>
      </c>
      <c r="AB18" s="103"/>
      <c r="AC18" s="103"/>
      <c r="AD18" s="102">
        <f t="shared" si="32"/>
        <v>0</v>
      </c>
      <c r="AE18" s="133"/>
      <c r="AF18" s="177">
        <f t="shared" si="33"/>
        <v>9300</v>
      </c>
      <c r="AG18" s="101">
        <v>9300</v>
      </c>
      <c r="AH18" s="101"/>
      <c r="AI18" s="182">
        <f t="shared" si="34"/>
        <v>3.1E-2</v>
      </c>
      <c r="AJ18" s="183"/>
      <c r="AK18" s="184" t="str">
        <f t="shared" si="35"/>
        <v>0</v>
      </c>
      <c r="AL18" s="103"/>
      <c r="AM18" s="103"/>
      <c r="AN18" s="102">
        <f t="shared" si="36"/>
        <v>0</v>
      </c>
      <c r="AO18" s="133"/>
      <c r="AP18" s="177">
        <f t="shared" si="37"/>
        <v>9300</v>
      </c>
      <c r="AQ18" s="101">
        <v>9300</v>
      </c>
      <c r="AR18" s="101"/>
      <c r="AS18" s="182">
        <f t="shared" si="38"/>
        <v>3.1E-2</v>
      </c>
      <c r="AT18" s="183"/>
      <c r="AU18" s="184" t="str">
        <f t="shared" si="39"/>
        <v>0</v>
      </c>
      <c r="AV18" s="103"/>
      <c r="AW18" s="103"/>
      <c r="AX18" s="102">
        <f t="shared" si="40"/>
        <v>0</v>
      </c>
      <c r="AY18" s="133"/>
      <c r="AZ18" s="177">
        <f t="shared" si="41"/>
        <v>9300</v>
      </c>
      <c r="BA18" s="101">
        <v>9300</v>
      </c>
      <c r="BB18" s="101"/>
      <c r="BC18" s="182">
        <f t="shared" si="42"/>
        <v>3.1E-2</v>
      </c>
      <c r="BD18" s="183"/>
      <c r="BE18" s="184" t="str">
        <f t="shared" si="43"/>
        <v>0</v>
      </c>
      <c r="BF18" s="103"/>
      <c r="BG18" s="103"/>
      <c r="BH18" s="102">
        <f t="shared" si="44"/>
        <v>0</v>
      </c>
      <c r="BI18" s="133"/>
      <c r="BJ18" s="177">
        <f t="shared" si="45"/>
        <v>9300</v>
      </c>
      <c r="BK18" s="101">
        <v>9300</v>
      </c>
      <c r="BL18" s="101"/>
      <c r="BM18" s="182">
        <f t="shared" si="46"/>
        <v>3.1E-2</v>
      </c>
      <c r="BN18" s="183"/>
      <c r="BO18" s="184" t="str">
        <f t="shared" si="47"/>
        <v>0</v>
      </c>
      <c r="BP18" s="103"/>
      <c r="BQ18" s="103"/>
      <c r="BR18" s="102">
        <f t="shared" si="48"/>
        <v>0</v>
      </c>
      <c r="BS18" s="133"/>
      <c r="BT18" s="177">
        <f t="shared" si="49"/>
        <v>9300</v>
      </c>
      <c r="BU18" s="101">
        <v>9300</v>
      </c>
      <c r="BV18" s="101"/>
      <c r="BW18" s="182">
        <f t="shared" si="50"/>
        <v>3.1E-2</v>
      </c>
      <c r="BX18" s="183"/>
      <c r="BY18" s="184" t="str">
        <f t="shared" si="51"/>
        <v>0</v>
      </c>
      <c r="BZ18" s="103"/>
      <c r="CA18" s="103"/>
      <c r="CB18" s="102">
        <f t="shared" si="52"/>
        <v>0</v>
      </c>
      <c r="CC18" s="133"/>
      <c r="CD18" s="177">
        <f t="shared" si="53"/>
        <v>9300</v>
      </c>
      <c r="CE18" s="101">
        <v>9300</v>
      </c>
      <c r="CF18" s="101"/>
      <c r="CG18" s="182">
        <f t="shared" si="54"/>
        <v>3.1E-2</v>
      </c>
      <c r="CH18" s="183"/>
      <c r="CI18" s="184" t="str">
        <f t="shared" si="55"/>
        <v>0</v>
      </c>
      <c r="CJ18" s="103"/>
      <c r="CK18" s="103"/>
      <c r="CL18" s="102">
        <f t="shared" si="56"/>
        <v>0</v>
      </c>
      <c r="CM18" s="133"/>
      <c r="CN18" s="177">
        <f t="shared" si="57"/>
        <v>9300</v>
      </c>
      <c r="CO18" s="101">
        <v>9300</v>
      </c>
      <c r="CP18" s="101"/>
      <c r="CQ18" s="182">
        <f t="shared" si="58"/>
        <v>3.1E-2</v>
      </c>
      <c r="CR18" s="183"/>
      <c r="CS18" s="184" t="str">
        <f t="shared" si="59"/>
        <v>0</v>
      </c>
      <c r="CT18" s="103"/>
      <c r="CU18" s="103"/>
      <c r="CV18" s="102">
        <f t="shared" si="60"/>
        <v>0</v>
      </c>
      <c r="CW18" s="133"/>
      <c r="CX18" s="177">
        <f t="shared" si="61"/>
        <v>9300</v>
      </c>
      <c r="CY18" s="101">
        <v>9300</v>
      </c>
      <c r="CZ18" s="101"/>
      <c r="DA18" s="182">
        <f t="shared" si="62"/>
        <v>3.1E-2</v>
      </c>
      <c r="DB18" s="183"/>
      <c r="DC18" s="184" t="str">
        <f t="shared" si="63"/>
        <v>0</v>
      </c>
      <c r="DD18" s="103"/>
      <c r="DE18" s="103"/>
      <c r="DF18" s="102">
        <f t="shared" si="64"/>
        <v>0</v>
      </c>
      <c r="DG18" s="133"/>
      <c r="DH18" s="177">
        <f t="shared" si="65"/>
        <v>9300</v>
      </c>
      <c r="DI18" s="101">
        <v>9300</v>
      </c>
      <c r="DJ18" s="101"/>
      <c r="DK18" s="182">
        <f t="shared" si="66"/>
        <v>3.1E-2</v>
      </c>
      <c r="DL18" s="183"/>
      <c r="DM18" s="184" t="str">
        <f t="shared" si="67"/>
        <v>0</v>
      </c>
      <c r="DN18" s="103"/>
      <c r="DO18" s="103"/>
      <c r="DP18" s="102">
        <f t="shared" si="68"/>
        <v>0</v>
      </c>
      <c r="DQ18" s="133"/>
      <c r="DR18" s="177">
        <f t="shared" si="69"/>
        <v>9300</v>
      </c>
      <c r="DS18" s="101">
        <v>9300</v>
      </c>
      <c r="DT18" s="101"/>
      <c r="DU18" s="182">
        <f t="shared" si="70"/>
        <v>3.1E-2</v>
      </c>
      <c r="DV18" s="183"/>
      <c r="DW18" s="184" t="str">
        <f t="shared" ref="DW18:DW80" si="77">IF(DX18="",IF(DY18="","0",DX18+DY18),DX18+DY18)</f>
        <v>0</v>
      </c>
      <c r="DX18" s="103"/>
      <c r="DY18" s="103"/>
      <c r="DZ18" s="102">
        <f t="shared" si="71"/>
        <v>0</v>
      </c>
      <c r="EA18" s="190"/>
      <c r="EB18" s="33"/>
      <c r="EC18" s="83"/>
      <c r="ED18" s="33"/>
      <c r="EF18" s="122">
        <f t="shared" si="72"/>
        <v>111600</v>
      </c>
      <c r="EG18" s="113">
        <f t="shared" si="73"/>
        <v>0</v>
      </c>
      <c r="EH18" s="116" t="str">
        <f t="shared" si="74"/>
        <v/>
      </c>
      <c r="EI18" s="124" t="str">
        <f t="shared" si="75"/>
        <v/>
      </c>
      <c r="EJ18" s="33"/>
      <c r="EK18" s="120">
        <f t="shared" ref="EK18:EK81" si="78">COUNTIF(EN18:EY18,"○")</f>
        <v>12</v>
      </c>
      <c r="EL18" s="119">
        <f t="shared" si="76"/>
        <v>0</v>
      </c>
      <c r="EM18" s="33"/>
      <c r="EN18" s="265" t="str">
        <f t="shared" ref="EN18:EN47" si="79">IF(L18&lt;&gt;"0","○","")</f>
        <v>○</v>
      </c>
      <c r="EO18" s="266" t="str">
        <f t="shared" si="2"/>
        <v>○</v>
      </c>
      <c r="EP18" s="266" t="str">
        <f t="shared" si="3"/>
        <v>○</v>
      </c>
      <c r="EQ18" s="266" t="str">
        <f t="shared" si="4"/>
        <v>○</v>
      </c>
      <c r="ER18" s="266" t="str">
        <f t="shared" si="5"/>
        <v>○</v>
      </c>
      <c r="ES18" s="266" t="str">
        <f t="shared" si="6"/>
        <v>○</v>
      </c>
      <c r="ET18" s="266" t="str">
        <f t="shared" si="7"/>
        <v>○</v>
      </c>
      <c r="EU18" s="266" t="str">
        <f t="shared" si="8"/>
        <v>○</v>
      </c>
      <c r="EV18" s="266" t="str">
        <f t="shared" si="9"/>
        <v>○</v>
      </c>
      <c r="EW18" s="266" t="str">
        <f t="shared" si="10"/>
        <v>○</v>
      </c>
      <c r="EX18" s="266" t="str">
        <f t="shared" si="11"/>
        <v>○</v>
      </c>
      <c r="EY18" s="267" t="str">
        <f t="shared" si="12"/>
        <v>○</v>
      </c>
      <c r="EZ18" s="265" t="str">
        <f t="shared" si="13"/>
        <v/>
      </c>
      <c r="FA18" s="266" t="str">
        <f t="shared" si="14"/>
        <v/>
      </c>
      <c r="FB18" s="266" t="str">
        <f t="shared" si="15"/>
        <v/>
      </c>
      <c r="FC18" s="266" t="str">
        <f t="shared" si="16"/>
        <v/>
      </c>
      <c r="FD18" s="266" t="str">
        <f t="shared" si="17"/>
        <v/>
      </c>
      <c r="FE18" s="266" t="str">
        <f t="shared" si="18"/>
        <v/>
      </c>
      <c r="FF18" s="266" t="str">
        <f t="shared" si="19"/>
        <v/>
      </c>
      <c r="FG18" s="266" t="str">
        <f t="shared" si="20"/>
        <v/>
      </c>
      <c r="FH18" s="266" t="str">
        <f t="shared" si="21"/>
        <v/>
      </c>
      <c r="FI18" s="266" t="str">
        <f t="shared" si="22"/>
        <v/>
      </c>
      <c r="FJ18" s="266" t="str">
        <f t="shared" si="23"/>
        <v/>
      </c>
      <c r="FK18" s="267" t="str">
        <f t="shared" si="24"/>
        <v/>
      </c>
    </row>
    <row r="19" spans="1:167" ht="15.2" customHeight="1" x14ac:dyDescent="0.15">
      <c r="A19" s="73">
        <v>4</v>
      </c>
      <c r="B19" s="79" t="s">
        <v>190</v>
      </c>
      <c r="C19" s="90" t="s">
        <v>187</v>
      </c>
      <c r="D19" s="91" t="s">
        <v>203</v>
      </c>
      <c r="E19" s="92"/>
      <c r="F19" s="92" t="s">
        <v>205</v>
      </c>
      <c r="G19" s="92"/>
      <c r="H19" s="172" t="str">
        <f t="shared" si="1"/>
        <v>×</v>
      </c>
      <c r="I19" s="93"/>
      <c r="J19" s="89"/>
      <c r="K19" s="89"/>
      <c r="L19" s="177" t="str">
        <f t="shared" si="25"/>
        <v>0</v>
      </c>
      <c r="M19" s="101"/>
      <c r="N19" s="101"/>
      <c r="O19" s="182" t="str">
        <f t="shared" si="26"/>
        <v/>
      </c>
      <c r="P19" s="183"/>
      <c r="Q19" s="184" t="str">
        <f t="shared" si="27"/>
        <v>0</v>
      </c>
      <c r="R19" s="103"/>
      <c r="S19" s="103"/>
      <c r="T19" s="102" t="str">
        <f t="shared" si="28"/>
        <v/>
      </c>
      <c r="U19" s="133"/>
      <c r="V19" s="177" t="str">
        <f t="shared" si="29"/>
        <v>0</v>
      </c>
      <c r="W19" s="101"/>
      <c r="X19" s="101"/>
      <c r="Y19" s="182" t="str">
        <f t="shared" si="30"/>
        <v/>
      </c>
      <c r="Z19" s="183"/>
      <c r="AA19" s="184" t="str">
        <f t="shared" si="31"/>
        <v>0</v>
      </c>
      <c r="AB19" s="103"/>
      <c r="AC19" s="103"/>
      <c r="AD19" s="102" t="str">
        <f t="shared" si="32"/>
        <v/>
      </c>
      <c r="AE19" s="133"/>
      <c r="AF19" s="177" t="str">
        <f t="shared" si="33"/>
        <v>0</v>
      </c>
      <c r="AG19" s="101"/>
      <c r="AH19" s="101"/>
      <c r="AI19" s="182" t="str">
        <f t="shared" si="34"/>
        <v/>
      </c>
      <c r="AJ19" s="183"/>
      <c r="AK19" s="184" t="str">
        <f t="shared" si="35"/>
        <v>0</v>
      </c>
      <c r="AL19" s="103"/>
      <c r="AM19" s="103"/>
      <c r="AN19" s="102" t="str">
        <f t="shared" si="36"/>
        <v/>
      </c>
      <c r="AO19" s="133"/>
      <c r="AP19" s="177" t="str">
        <f t="shared" si="37"/>
        <v>0</v>
      </c>
      <c r="AQ19" s="101"/>
      <c r="AR19" s="101"/>
      <c r="AS19" s="182" t="str">
        <f t="shared" si="38"/>
        <v/>
      </c>
      <c r="AT19" s="183"/>
      <c r="AU19" s="184" t="str">
        <f t="shared" si="39"/>
        <v>0</v>
      </c>
      <c r="AV19" s="103"/>
      <c r="AW19" s="103"/>
      <c r="AX19" s="102" t="str">
        <f t="shared" si="40"/>
        <v/>
      </c>
      <c r="AY19" s="133"/>
      <c r="AZ19" s="177" t="str">
        <f t="shared" si="41"/>
        <v>0</v>
      </c>
      <c r="BA19" s="101"/>
      <c r="BB19" s="101"/>
      <c r="BC19" s="182" t="str">
        <f t="shared" si="42"/>
        <v/>
      </c>
      <c r="BD19" s="183"/>
      <c r="BE19" s="184" t="str">
        <f t="shared" si="43"/>
        <v>0</v>
      </c>
      <c r="BF19" s="103"/>
      <c r="BG19" s="103"/>
      <c r="BH19" s="102" t="str">
        <f t="shared" si="44"/>
        <v/>
      </c>
      <c r="BI19" s="133"/>
      <c r="BJ19" s="177" t="str">
        <f t="shared" si="45"/>
        <v>0</v>
      </c>
      <c r="BK19" s="101"/>
      <c r="BL19" s="101"/>
      <c r="BM19" s="182" t="str">
        <f t="shared" si="46"/>
        <v/>
      </c>
      <c r="BN19" s="183"/>
      <c r="BO19" s="184" t="str">
        <f t="shared" si="47"/>
        <v>0</v>
      </c>
      <c r="BP19" s="103"/>
      <c r="BQ19" s="103"/>
      <c r="BR19" s="102" t="str">
        <f t="shared" si="48"/>
        <v/>
      </c>
      <c r="BS19" s="133"/>
      <c r="BT19" s="177" t="str">
        <f t="shared" si="49"/>
        <v>0</v>
      </c>
      <c r="BU19" s="101"/>
      <c r="BV19" s="101"/>
      <c r="BW19" s="182" t="str">
        <f t="shared" si="50"/>
        <v/>
      </c>
      <c r="BX19" s="183"/>
      <c r="BY19" s="184" t="str">
        <f t="shared" si="51"/>
        <v>0</v>
      </c>
      <c r="BZ19" s="103"/>
      <c r="CA19" s="103"/>
      <c r="CB19" s="102" t="str">
        <f t="shared" si="52"/>
        <v/>
      </c>
      <c r="CC19" s="133"/>
      <c r="CD19" s="177" t="str">
        <f t="shared" si="53"/>
        <v>0</v>
      </c>
      <c r="CE19" s="101"/>
      <c r="CF19" s="101"/>
      <c r="CG19" s="182" t="str">
        <f t="shared" si="54"/>
        <v/>
      </c>
      <c r="CH19" s="183"/>
      <c r="CI19" s="184" t="str">
        <f t="shared" si="55"/>
        <v>0</v>
      </c>
      <c r="CJ19" s="103"/>
      <c r="CK19" s="103"/>
      <c r="CL19" s="102" t="str">
        <f t="shared" si="56"/>
        <v/>
      </c>
      <c r="CM19" s="133"/>
      <c r="CN19" s="177" t="str">
        <f t="shared" si="57"/>
        <v>0</v>
      </c>
      <c r="CO19" s="101"/>
      <c r="CP19" s="101"/>
      <c r="CQ19" s="182" t="str">
        <f t="shared" si="58"/>
        <v/>
      </c>
      <c r="CR19" s="183"/>
      <c r="CS19" s="184" t="str">
        <f t="shared" si="59"/>
        <v>0</v>
      </c>
      <c r="CT19" s="103"/>
      <c r="CU19" s="103"/>
      <c r="CV19" s="102" t="str">
        <f t="shared" si="60"/>
        <v/>
      </c>
      <c r="CW19" s="133"/>
      <c r="CX19" s="177" t="str">
        <f t="shared" si="61"/>
        <v>0</v>
      </c>
      <c r="CY19" s="101"/>
      <c r="CZ19" s="101"/>
      <c r="DA19" s="182" t="str">
        <f t="shared" si="62"/>
        <v/>
      </c>
      <c r="DB19" s="183"/>
      <c r="DC19" s="184" t="str">
        <f t="shared" si="63"/>
        <v>0</v>
      </c>
      <c r="DD19" s="103"/>
      <c r="DE19" s="103"/>
      <c r="DF19" s="102" t="str">
        <f t="shared" si="64"/>
        <v/>
      </c>
      <c r="DG19" s="133"/>
      <c r="DH19" s="177" t="str">
        <f t="shared" si="65"/>
        <v>0</v>
      </c>
      <c r="DI19" s="101"/>
      <c r="DJ19" s="101"/>
      <c r="DK19" s="182" t="str">
        <f t="shared" si="66"/>
        <v/>
      </c>
      <c r="DL19" s="183"/>
      <c r="DM19" s="184" t="str">
        <f t="shared" si="67"/>
        <v>0</v>
      </c>
      <c r="DN19" s="103"/>
      <c r="DO19" s="103"/>
      <c r="DP19" s="102" t="str">
        <f t="shared" si="68"/>
        <v/>
      </c>
      <c r="DQ19" s="133"/>
      <c r="DR19" s="177" t="str">
        <f t="shared" si="69"/>
        <v>0</v>
      </c>
      <c r="DS19" s="101"/>
      <c r="DT19" s="101"/>
      <c r="DU19" s="182" t="str">
        <f t="shared" si="70"/>
        <v/>
      </c>
      <c r="DV19" s="183"/>
      <c r="DW19" s="184" t="str">
        <f t="shared" si="77"/>
        <v>0</v>
      </c>
      <c r="DX19" s="103"/>
      <c r="DY19" s="103"/>
      <c r="DZ19" s="102" t="str">
        <f t="shared" si="71"/>
        <v/>
      </c>
      <c r="EA19" s="190"/>
      <c r="EB19" s="33"/>
      <c r="EC19" s="83"/>
      <c r="ED19" s="33"/>
      <c r="EF19" s="122">
        <f t="shared" si="72"/>
        <v>0</v>
      </c>
      <c r="EG19" s="113">
        <f t="shared" si="73"/>
        <v>0</v>
      </c>
      <c r="EH19" s="117" t="str">
        <f t="shared" si="74"/>
        <v/>
      </c>
      <c r="EI19" s="124" t="str">
        <f t="shared" si="75"/>
        <v/>
      </c>
      <c r="EJ19" s="33"/>
      <c r="EK19" s="120">
        <f t="shared" si="78"/>
        <v>0</v>
      </c>
      <c r="EL19" s="119">
        <f t="shared" si="76"/>
        <v>0</v>
      </c>
      <c r="EM19" s="33"/>
      <c r="EN19" s="265" t="str">
        <f t="shared" si="79"/>
        <v/>
      </c>
      <c r="EO19" s="266" t="str">
        <f t="shared" si="2"/>
        <v/>
      </c>
      <c r="EP19" s="266" t="str">
        <f t="shared" si="3"/>
        <v/>
      </c>
      <c r="EQ19" s="266" t="str">
        <f t="shared" si="4"/>
        <v/>
      </c>
      <c r="ER19" s="266" t="str">
        <f t="shared" si="5"/>
        <v/>
      </c>
      <c r="ES19" s="266" t="str">
        <f t="shared" si="6"/>
        <v/>
      </c>
      <c r="ET19" s="266" t="str">
        <f t="shared" si="7"/>
        <v/>
      </c>
      <c r="EU19" s="266" t="str">
        <f t="shared" si="8"/>
        <v/>
      </c>
      <c r="EV19" s="266" t="str">
        <f t="shared" si="9"/>
        <v/>
      </c>
      <c r="EW19" s="266" t="str">
        <f t="shared" si="10"/>
        <v/>
      </c>
      <c r="EX19" s="266" t="str">
        <f t="shared" si="11"/>
        <v/>
      </c>
      <c r="EY19" s="267" t="str">
        <f t="shared" si="12"/>
        <v/>
      </c>
      <c r="EZ19" s="265" t="str">
        <f t="shared" si="13"/>
        <v/>
      </c>
      <c r="FA19" s="266" t="str">
        <f t="shared" si="14"/>
        <v/>
      </c>
      <c r="FB19" s="266" t="str">
        <f t="shared" si="15"/>
        <v/>
      </c>
      <c r="FC19" s="266" t="str">
        <f t="shared" si="16"/>
        <v/>
      </c>
      <c r="FD19" s="266" t="str">
        <f t="shared" si="17"/>
        <v/>
      </c>
      <c r="FE19" s="266" t="str">
        <f t="shared" si="18"/>
        <v/>
      </c>
      <c r="FF19" s="266" t="str">
        <f t="shared" si="19"/>
        <v/>
      </c>
      <c r="FG19" s="266" t="str">
        <f t="shared" si="20"/>
        <v/>
      </c>
      <c r="FH19" s="266" t="str">
        <f t="shared" si="21"/>
        <v/>
      </c>
      <c r="FI19" s="266" t="str">
        <f t="shared" si="22"/>
        <v/>
      </c>
      <c r="FJ19" s="266" t="str">
        <f t="shared" si="23"/>
        <v/>
      </c>
      <c r="FK19" s="267" t="str">
        <f t="shared" si="24"/>
        <v/>
      </c>
    </row>
    <row r="20" spans="1:167" ht="15.2" customHeight="1" x14ac:dyDescent="0.15">
      <c r="A20" s="73">
        <v>5</v>
      </c>
      <c r="B20" s="79" t="s">
        <v>191</v>
      </c>
      <c r="C20" s="90" t="s">
        <v>187</v>
      </c>
      <c r="D20" s="91" t="s">
        <v>203</v>
      </c>
      <c r="E20" s="92"/>
      <c r="F20" s="92"/>
      <c r="G20" s="92"/>
      <c r="H20" s="172" t="str">
        <f t="shared" si="1"/>
        <v>○</v>
      </c>
      <c r="I20" s="93">
        <v>200000</v>
      </c>
      <c r="J20" s="89"/>
      <c r="K20" s="89"/>
      <c r="L20" s="177">
        <f t="shared" si="25"/>
        <v>7000</v>
      </c>
      <c r="M20" s="101">
        <v>7000</v>
      </c>
      <c r="N20" s="101"/>
      <c r="O20" s="182">
        <f t="shared" si="26"/>
        <v>3.5000000000000003E-2</v>
      </c>
      <c r="P20" s="183"/>
      <c r="Q20" s="184" t="str">
        <f t="shared" si="27"/>
        <v>0</v>
      </c>
      <c r="R20" s="103"/>
      <c r="S20" s="103"/>
      <c r="T20" s="102">
        <f t="shared" si="28"/>
        <v>0</v>
      </c>
      <c r="U20" s="133"/>
      <c r="V20" s="177">
        <f t="shared" si="29"/>
        <v>7000</v>
      </c>
      <c r="W20" s="101">
        <v>7000</v>
      </c>
      <c r="X20" s="101"/>
      <c r="Y20" s="182">
        <f t="shared" si="30"/>
        <v>3.5000000000000003E-2</v>
      </c>
      <c r="Z20" s="183"/>
      <c r="AA20" s="184" t="str">
        <f t="shared" si="31"/>
        <v>0</v>
      </c>
      <c r="AB20" s="103"/>
      <c r="AC20" s="103"/>
      <c r="AD20" s="102">
        <f t="shared" si="32"/>
        <v>0</v>
      </c>
      <c r="AE20" s="133"/>
      <c r="AF20" s="177">
        <f t="shared" si="33"/>
        <v>7000</v>
      </c>
      <c r="AG20" s="101">
        <v>7000</v>
      </c>
      <c r="AH20" s="101"/>
      <c r="AI20" s="182">
        <f t="shared" si="34"/>
        <v>3.5000000000000003E-2</v>
      </c>
      <c r="AJ20" s="183"/>
      <c r="AK20" s="184" t="str">
        <f t="shared" si="35"/>
        <v>0</v>
      </c>
      <c r="AL20" s="103"/>
      <c r="AM20" s="103"/>
      <c r="AN20" s="102">
        <f t="shared" si="36"/>
        <v>0</v>
      </c>
      <c r="AO20" s="133"/>
      <c r="AP20" s="177" t="str">
        <f t="shared" si="37"/>
        <v>0</v>
      </c>
      <c r="AQ20" s="101"/>
      <c r="AR20" s="101"/>
      <c r="AS20" s="182">
        <f t="shared" si="38"/>
        <v>0</v>
      </c>
      <c r="AT20" s="183"/>
      <c r="AU20" s="184" t="str">
        <f t="shared" si="39"/>
        <v>0</v>
      </c>
      <c r="AV20" s="103"/>
      <c r="AW20" s="103"/>
      <c r="AX20" s="102">
        <f t="shared" si="40"/>
        <v>0</v>
      </c>
      <c r="AY20" s="133"/>
      <c r="AZ20" s="177" t="str">
        <f t="shared" si="41"/>
        <v>0</v>
      </c>
      <c r="BA20" s="101"/>
      <c r="BB20" s="101"/>
      <c r="BC20" s="182">
        <f t="shared" si="42"/>
        <v>0</v>
      </c>
      <c r="BD20" s="183"/>
      <c r="BE20" s="184" t="str">
        <f t="shared" si="43"/>
        <v>0</v>
      </c>
      <c r="BF20" s="103"/>
      <c r="BG20" s="103"/>
      <c r="BH20" s="102">
        <f t="shared" si="44"/>
        <v>0</v>
      </c>
      <c r="BI20" s="133"/>
      <c r="BJ20" s="177" t="str">
        <f t="shared" si="45"/>
        <v>0</v>
      </c>
      <c r="BK20" s="101"/>
      <c r="BL20" s="101"/>
      <c r="BM20" s="182">
        <f t="shared" si="46"/>
        <v>0</v>
      </c>
      <c r="BN20" s="183"/>
      <c r="BO20" s="184" t="str">
        <f t="shared" si="47"/>
        <v>0</v>
      </c>
      <c r="BP20" s="103"/>
      <c r="BQ20" s="103"/>
      <c r="BR20" s="102">
        <f t="shared" si="48"/>
        <v>0</v>
      </c>
      <c r="BS20" s="133"/>
      <c r="BT20" s="177" t="str">
        <f t="shared" si="49"/>
        <v>0</v>
      </c>
      <c r="BU20" s="101"/>
      <c r="BV20" s="101"/>
      <c r="BW20" s="182">
        <f t="shared" si="50"/>
        <v>0</v>
      </c>
      <c r="BX20" s="183"/>
      <c r="BY20" s="184" t="str">
        <f t="shared" si="51"/>
        <v>0</v>
      </c>
      <c r="BZ20" s="103"/>
      <c r="CA20" s="103"/>
      <c r="CB20" s="102">
        <f t="shared" si="52"/>
        <v>0</v>
      </c>
      <c r="CC20" s="133"/>
      <c r="CD20" s="177" t="str">
        <f t="shared" si="53"/>
        <v>0</v>
      </c>
      <c r="CE20" s="101"/>
      <c r="CF20" s="101"/>
      <c r="CG20" s="182">
        <f t="shared" si="54"/>
        <v>0</v>
      </c>
      <c r="CH20" s="183"/>
      <c r="CI20" s="184" t="str">
        <f t="shared" si="55"/>
        <v>0</v>
      </c>
      <c r="CJ20" s="103"/>
      <c r="CK20" s="103"/>
      <c r="CL20" s="102">
        <f t="shared" si="56"/>
        <v>0</v>
      </c>
      <c r="CM20" s="133"/>
      <c r="CN20" s="177" t="str">
        <f t="shared" si="57"/>
        <v>0</v>
      </c>
      <c r="CO20" s="101"/>
      <c r="CP20" s="101"/>
      <c r="CQ20" s="182">
        <f t="shared" si="58"/>
        <v>0</v>
      </c>
      <c r="CR20" s="183"/>
      <c r="CS20" s="184" t="str">
        <f t="shared" si="59"/>
        <v>0</v>
      </c>
      <c r="CT20" s="103"/>
      <c r="CU20" s="103"/>
      <c r="CV20" s="102">
        <f t="shared" si="60"/>
        <v>0</v>
      </c>
      <c r="CW20" s="133"/>
      <c r="CX20" s="177" t="str">
        <f t="shared" si="61"/>
        <v>0</v>
      </c>
      <c r="CY20" s="101"/>
      <c r="CZ20" s="101"/>
      <c r="DA20" s="182">
        <f t="shared" si="62"/>
        <v>0</v>
      </c>
      <c r="DB20" s="183"/>
      <c r="DC20" s="184" t="str">
        <f t="shared" si="63"/>
        <v>0</v>
      </c>
      <c r="DD20" s="103"/>
      <c r="DE20" s="103"/>
      <c r="DF20" s="102">
        <f t="shared" si="64"/>
        <v>0</v>
      </c>
      <c r="DG20" s="133"/>
      <c r="DH20" s="177" t="str">
        <f t="shared" si="65"/>
        <v>0</v>
      </c>
      <c r="DI20" s="101"/>
      <c r="DJ20" s="101"/>
      <c r="DK20" s="182">
        <f t="shared" si="66"/>
        <v>0</v>
      </c>
      <c r="DL20" s="183"/>
      <c r="DM20" s="184" t="str">
        <f t="shared" si="67"/>
        <v>0</v>
      </c>
      <c r="DN20" s="103"/>
      <c r="DO20" s="103"/>
      <c r="DP20" s="102">
        <f t="shared" si="68"/>
        <v>0</v>
      </c>
      <c r="DQ20" s="133"/>
      <c r="DR20" s="177" t="str">
        <f t="shared" si="69"/>
        <v>0</v>
      </c>
      <c r="DS20" s="101"/>
      <c r="DT20" s="101"/>
      <c r="DU20" s="182">
        <f t="shared" si="70"/>
        <v>0</v>
      </c>
      <c r="DV20" s="183"/>
      <c r="DW20" s="184" t="str">
        <f t="shared" si="77"/>
        <v>0</v>
      </c>
      <c r="DX20" s="103"/>
      <c r="DY20" s="103"/>
      <c r="DZ20" s="102">
        <f t="shared" si="71"/>
        <v>0</v>
      </c>
      <c r="EA20" s="190"/>
      <c r="EB20" s="33"/>
      <c r="EC20" s="83" t="s">
        <v>213</v>
      </c>
      <c r="ED20" s="33"/>
      <c r="EF20" s="122">
        <f t="shared" si="72"/>
        <v>21000</v>
      </c>
      <c r="EG20" s="113">
        <f t="shared" si="73"/>
        <v>0</v>
      </c>
      <c r="EH20" s="115" t="str">
        <f t="shared" si="74"/>
        <v/>
      </c>
      <c r="EI20" s="124" t="str">
        <f t="shared" si="75"/>
        <v/>
      </c>
      <c r="EJ20" s="33"/>
      <c r="EK20" s="120">
        <f t="shared" si="78"/>
        <v>3</v>
      </c>
      <c r="EL20" s="119">
        <f t="shared" si="76"/>
        <v>0</v>
      </c>
      <c r="EM20" s="33"/>
      <c r="EN20" s="265" t="str">
        <f t="shared" si="79"/>
        <v>○</v>
      </c>
      <c r="EO20" s="266" t="str">
        <f t="shared" si="2"/>
        <v>○</v>
      </c>
      <c r="EP20" s="266" t="str">
        <f t="shared" si="3"/>
        <v>○</v>
      </c>
      <c r="EQ20" s="266" t="str">
        <f t="shared" si="4"/>
        <v/>
      </c>
      <c r="ER20" s="266" t="str">
        <f t="shared" si="5"/>
        <v/>
      </c>
      <c r="ES20" s="266" t="str">
        <f t="shared" si="6"/>
        <v/>
      </c>
      <c r="ET20" s="266" t="str">
        <f t="shared" si="7"/>
        <v/>
      </c>
      <c r="EU20" s="266" t="str">
        <f t="shared" si="8"/>
        <v/>
      </c>
      <c r="EV20" s="266" t="str">
        <f t="shared" si="9"/>
        <v/>
      </c>
      <c r="EW20" s="266" t="str">
        <f t="shared" si="10"/>
        <v/>
      </c>
      <c r="EX20" s="266" t="str">
        <f t="shared" si="11"/>
        <v/>
      </c>
      <c r="EY20" s="267" t="str">
        <f t="shared" si="12"/>
        <v/>
      </c>
      <c r="EZ20" s="265" t="str">
        <f t="shared" si="13"/>
        <v/>
      </c>
      <c r="FA20" s="266" t="str">
        <f t="shared" si="14"/>
        <v/>
      </c>
      <c r="FB20" s="266" t="str">
        <f t="shared" si="15"/>
        <v/>
      </c>
      <c r="FC20" s="266" t="str">
        <f t="shared" si="16"/>
        <v/>
      </c>
      <c r="FD20" s="266" t="str">
        <f t="shared" si="17"/>
        <v/>
      </c>
      <c r="FE20" s="266" t="str">
        <f t="shared" si="18"/>
        <v/>
      </c>
      <c r="FF20" s="266" t="str">
        <f t="shared" si="19"/>
        <v/>
      </c>
      <c r="FG20" s="266" t="str">
        <f t="shared" si="20"/>
        <v/>
      </c>
      <c r="FH20" s="266" t="str">
        <f t="shared" si="21"/>
        <v/>
      </c>
      <c r="FI20" s="266" t="str">
        <f t="shared" si="22"/>
        <v/>
      </c>
      <c r="FJ20" s="266" t="str">
        <f t="shared" si="23"/>
        <v/>
      </c>
      <c r="FK20" s="267" t="str">
        <f t="shared" si="24"/>
        <v/>
      </c>
    </row>
    <row r="21" spans="1:167" ht="15.2" customHeight="1" x14ac:dyDescent="0.15">
      <c r="A21" s="73">
        <v>6</v>
      </c>
      <c r="B21" s="79" t="s">
        <v>192</v>
      </c>
      <c r="C21" s="90" t="s">
        <v>197</v>
      </c>
      <c r="D21" s="91" t="s">
        <v>204</v>
      </c>
      <c r="E21" s="92" t="s">
        <v>205</v>
      </c>
      <c r="F21" s="92"/>
      <c r="G21" s="92"/>
      <c r="H21" s="172" t="str">
        <f t="shared" si="1"/>
        <v>×</v>
      </c>
      <c r="I21" s="93"/>
      <c r="J21" s="89"/>
      <c r="K21" s="89"/>
      <c r="L21" s="177" t="str">
        <f t="shared" si="25"/>
        <v>0</v>
      </c>
      <c r="M21" s="101"/>
      <c r="N21" s="101"/>
      <c r="O21" s="182" t="str">
        <f t="shared" si="26"/>
        <v/>
      </c>
      <c r="P21" s="183"/>
      <c r="Q21" s="184" t="str">
        <f t="shared" si="27"/>
        <v>0</v>
      </c>
      <c r="R21" s="103"/>
      <c r="S21" s="103"/>
      <c r="T21" s="102" t="str">
        <f t="shared" si="28"/>
        <v/>
      </c>
      <c r="U21" s="133"/>
      <c r="V21" s="177" t="str">
        <f t="shared" si="29"/>
        <v>0</v>
      </c>
      <c r="W21" s="101"/>
      <c r="X21" s="101"/>
      <c r="Y21" s="182" t="str">
        <f t="shared" si="30"/>
        <v/>
      </c>
      <c r="Z21" s="183"/>
      <c r="AA21" s="184" t="str">
        <f t="shared" si="31"/>
        <v>0</v>
      </c>
      <c r="AB21" s="103"/>
      <c r="AC21" s="103"/>
      <c r="AD21" s="102" t="str">
        <f t="shared" si="32"/>
        <v/>
      </c>
      <c r="AE21" s="133"/>
      <c r="AF21" s="177" t="str">
        <f t="shared" si="33"/>
        <v>0</v>
      </c>
      <c r="AG21" s="101"/>
      <c r="AH21" s="101"/>
      <c r="AI21" s="182" t="str">
        <f t="shared" si="34"/>
        <v/>
      </c>
      <c r="AJ21" s="183"/>
      <c r="AK21" s="184" t="str">
        <f t="shared" si="35"/>
        <v>0</v>
      </c>
      <c r="AL21" s="103"/>
      <c r="AM21" s="103"/>
      <c r="AN21" s="102" t="str">
        <f t="shared" si="36"/>
        <v/>
      </c>
      <c r="AO21" s="133"/>
      <c r="AP21" s="177" t="str">
        <f t="shared" si="37"/>
        <v>0</v>
      </c>
      <c r="AQ21" s="101"/>
      <c r="AR21" s="101"/>
      <c r="AS21" s="182" t="str">
        <f t="shared" si="38"/>
        <v/>
      </c>
      <c r="AT21" s="183"/>
      <c r="AU21" s="184" t="str">
        <f t="shared" si="39"/>
        <v>0</v>
      </c>
      <c r="AV21" s="103"/>
      <c r="AW21" s="103"/>
      <c r="AX21" s="102" t="str">
        <f t="shared" si="40"/>
        <v/>
      </c>
      <c r="AY21" s="133"/>
      <c r="AZ21" s="177" t="str">
        <f t="shared" si="41"/>
        <v>0</v>
      </c>
      <c r="BA21" s="101"/>
      <c r="BB21" s="101"/>
      <c r="BC21" s="182" t="str">
        <f t="shared" si="42"/>
        <v/>
      </c>
      <c r="BD21" s="183"/>
      <c r="BE21" s="184" t="str">
        <f t="shared" si="43"/>
        <v>0</v>
      </c>
      <c r="BF21" s="103"/>
      <c r="BG21" s="103"/>
      <c r="BH21" s="102" t="str">
        <f t="shared" si="44"/>
        <v/>
      </c>
      <c r="BI21" s="133"/>
      <c r="BJ21" s="177" t="str">
        <f t="shared" si="45"/>
        <v>0</v>
      </c>
      <c r="BK21" s="101"/>
      <c r="BL21" s="101"/>
      <c r="BM21" s="182" t="str">
        <f t="shared" si="46"/>
        <v/>
      </c>
      <c r="BN21" s="183">
        <v>9300</v>
      </c>
      <c r="BO21" s="184" t="str">
        <f t="shared" si="47"/>
        <v>0</v>
      </c>
      <c r="BP21" s="103"/>
      <c r="BQ21" s="103"/>
      <c r="BR21" s="102" t="str">
        <f t="shared" si="48"/>
        <v/>
      </c>
      <c r="BS21" s="133"/>
      <c r="BT21" s="177" t="str">
        <f t="shared" si="49"/>
        <v>0</v>
      </c>
      <c r="BU21" s="101"/>
      <c r="BV21" s="101"/>
      <c r="BW21" s="182" t="str">
        <f t="shared" si="50"/>
        <v/>
      </c>
      <c r="BX21" s="183"/>
      <c r="BY21" s="184" t="str">
        <f t="shared" si="51"/>
        <v>0</v>
      </c>
      <c r="BZ21" s="103"/>
      <c r="CA21" s="103"/>
      <c r="CB21" s="102" t="str">
        <f t="shared" si="52"/>
        <v/>
      </c>
      <c r="CC21" s="133"/>
      <c r="CD21" s="177" t="str">
        <f t="shared" si="53"/>
        <v>0</v>
      </c>
      <c r="CE21" s="101"/>
      <c r="CF21" s="101"/>
      <c r="CG21" s="182" t="str">
        <f t="shared" si="54"/>
        <v/>
      </c>
      <c r="CH21" s="183"/>
      <c r="CI21" s="184" t="str">
        <f t="shared" si="55"/>
        <v>0</v>
      </c>
      <c r="CJ21" s="103"/>
      <c r="CK21" s="103"/>
      <c r="CL21" s="102" t="str">
        <f t="shared" si="56"/>
        <v/>
      </c>
      <c r="CM21" s="133"/>
      <c r="CN21" s="177" t="str">
        <f t="shared" si="57"/>
        <v>0</v>
      </c>
      <c r="CO21" s="101"/>
      <c r="CP21" s="101"/>
      <c r="CQ21" s="182" t="str">
        <f t="shared" si="58"/>
        <v/>
      </c>
      <c r="CR21" s="183"/>
      <c r="CS21" s="184" t="str">
        <f t="shared" si="59"/>
        <v>0</v>
      </c>
      <c r="CT21" s="103"/>
      <c r="CU21" s="103"/>
      <c r="CV21" s="102" t="str">
        <f t="shared" si="60"/>
        <v/>
      </c>
      <c r="CW21" s="133"/>
      <c r="CX21" s="177" t="str">
        <f t="shared" si="61"/>
        <v>0</v>
      </c>
      <c r="CY21" s="101"/>
      <c r="CZ21" s="101"/>
      <c r="DA21" s="182" t="str">
        <f t="shared" si="62"/>
        <v/>
      </c>
      <c r="DB21" s="183"/>
      <c r="DC21" s="184" t="str">
        <f t="shared" si="63"/>
        <v>0</v>
      </c>
      <c r="DD21" s="103"/>
      <c r="DE21" s="103"/>
      <c r="DF21" s="102" t="str">
        <f t="shared" si="64"/>
        <v/>
      </c>
      <c r="DG21" s="133"/>
      <c r="DH21" s="177" t="str">
        <f t="shared" si="65"/>
        <v>0</v>
      </c>
      <c r="DI21" s="101"/>
      <c r="DJ21" s="101"/>
      <c r="DK21" s="182" t="str">
        <f t="shared" si="66"/>
        <v/>
      </c>
      <c r="DL21" s="183"/>
      <c r="DM21" s="184" t="str">
        <f t="shared" si="67"/>
        <v>0</v>
      </c>
      <c r="DN21" s="103"/>
      <c r="DO21" s="103"/>
      <c r="DP21" s="102" t="str">
        <f t="shared" si="68"/>
        <v/>
      </c>
      <c r="DQ21" s="133"/>
      <c r="DR21" s="177" t="str">
        <f t="shared" si="69"/>
        <v>0</v>
      </c>
      <c r="DS21" s="101"/>
      <c r="DT21" s="101"/>
      <c r="DU21" s="182" t="str">
        <f t="shared" si="70"/>
        <v/>
      </c>
      <c r="DV21" s="183"/>
      <c r="DW21" s="184" t="str">
        <f t="shared" si="77"/>
        <v>0</v>
      </c>
      <c r="DX21" s="103"/>
      <c r="DY21" s="103"/>
      <c r="DZ21" s="102" t="str">
        <f t="shared" si="71"/>
        <v/>
      </c>
      <c r="EA21" s="190"/>
      <c r="EB21" s="33"/>
      <c r="EC21" s="83"/>
      <c r="ED21" s="33"/>
      <c r="EF21" s="122">
        <f t="shared" si="72"/>
        <v>0</v>
      </c>
      <c r="EG21" s="113">
        <f t="shared" si="73"/>
        <v>0</v>
      </c>
      <c r="EH21" s="115" t="str">
        <f t="shared" si="74"/>
        <v/>
      </c>
      <c r="EI21" s="124" t="str">
        <f t="shared" si="75"/>
        <v/>
      </c>
      <c r="EJ21" s="33"/>
      <c r="EK21" s="120">
        <f t="shared" si="78"/>
        <v>0</v>
      </c>
      <c r="EL21" s="119">
        <f t="shared" si="76"/>
        <v>0</v>
      </c>
      <c r="EM21" s="33"/>
      <c r="EN21" s="265" t="str">
        <f t="shared" si="79"/>
        <v/>
      </c>
      <c r="EO21" s="266" t="str">
        <f t="shared" si="2"/>
        <v/>
      </c>
      <c r="EP21" s="266" t="str">
        <f t="shared" si="3"/>
        <v/>
      </c>
      <c r="EQ21" s="266" t="str">
        <f t="shared" si="4"/>
        <v/>
      </c>
      <c r="ER21" s="266" t="str">
        <f t="shared" si="5"/>
        <v/>
      </c>
      <c r="ES21" s="266" t="str">
        <f t="shared" si="6"/>
        <v/>
      </c>
      <c r="ET21" s="266" t="str">
        <f t="shared" si="7"/>
        <v/>
      </c>
      <c r="EU21" s="266" t="str">
        <f t="shared" si="8"/>
        <v/>
      </c>
      <c r="EV21" s="266" t="str">
        <f t="shared" si="9"/>
        <v/>
      </c>
      <c r="EW21" s="266" t="str">
        <f t="shared" si="10"/>
        <v/>
      </c>
      <c r="EX21" s="266" t="str">
        <f t="shared" si="11"/>
        <v/>
      </c>
      <c r="EY21" s="267" t="str">
        <f t="shared" si="12"/>
        <v/>
      </c>
      <c r="EZ21" s="265" t="str">
        <f t="shared" si="13"/>
        <v/>
      </c>
      <c r="FA21" s="266" t="str">
        <f t="shared" si="14"/>
        <v/>
      </c>
      <c r="FB21" s="266" t="str">
        <f t="shared" si="15"/>
        <v/>
      </c>
      <c r="FC21" s="266" t="str">
        <f t="shared" si="16"/>
        <v/>
      </c>
      <c r="FD21" s="266" t="str">
        <f t="shared" si="17"/>
        <v/>
      </c>
      <c r="FE21" s="266" t="str">
        <f t="shared" si="18"/>
        <v/>
      </c>
      <c r="FF21" s="266" t="str">
        <f t="shared" si="19"/>
        <v/>
      </c>
      <c r="FG21" s="266" t="str">
        <f t="shared" si="20"/>
        <v/>
      </c>
      <c r="FH21" s="266" t="str">
        <f t="shared" si="21"/>
        <v/>
      </c>
      <c r="FI21" s="266" t="str">
        <f t="shared" si="22"/>
        <v/>
      </c>
      <c r="FJ21" s="266" t="str">
        <f t="shared" si="23"/>
        <v/>
      </c>
      <c r="FK21" s="267" t="str">
        <f t="shared" si="24"/>
        <v/>
      </c>
    </row>
    <row r="22" spans="1:167" ht="15.2" customHeight="1" x14ac:dyDescent="0.15">
      <c r="A22" s="73">
        <v>7</v>
      </c>
      <c r="B22" s="79" t="s">
        <v>193</v>
      </c>
      <c r="C22" s="90" t="s">
        <v>198</v>
      </c>
      <c r="D22" s="91" t="s">
        <v>204</v>
      </c>
      <c r="E22" s="92"/>
      <c r="F22" s="92"/>
      <c r="G22" s="92"/>
      <c r="H22" s="172" t="str">
        <f t="shared" si="1"/>
        <v>○</v>
      </c>
      <c r="I22" s="93">
        <v>350000</v>
      </c>
      <c r="J22" s="89"/>
      <c r="K22" s="89"/>
      <c r="L22" s="177">
        <f t="shared" si="25"/>
        <v>9000</v>
      </c>
      <c r="M22" s="101">
        <v>9000</v>
      </c>
      <c r="N22" s="101"/>
      <c r="O22" s="182">
        <f t="shared" si="26"/>
        <v>2.5700000000000001E-2</v>
      </c>
      <c r="P22" s="183"/>
      <c r="Q22" s="184" t="str">
        <f t="shared" si="27"/>
        <v>0</v>
      </c>
      <c r="R22" s="103"/>
      <c r="S22" s="103"/>
      <c r="T22" s="102">
        <f t="shared" si="28"/>
        <v>0</v>
      </c>
      <c r="U22" s="133"/>
      <c r="V22" s="177">
        <f t="shared" si="29"/>
        <v>9000</v>
      </c>
      <c r="W22" s="101">
        <v>9000</v>
      </c>
      <c r="X22" s="101"/>
      <c r="Y22" s="182">
        <f t="shared" si="30"/>
        <v>2.5700000000000001E-2</v>
      </c>
      <c r="Z22" s="183"/>
      <c r="AA22" s="184" t="str">
        <f t="shared" si="31"/>
        <v>0</v>
      </c>
      <c r="AB22" s="103"/>
      <c r="AC22" s="103"/>
      <c r="AD22" s="102">
        <f t="shared" si="32"/>
        <v>0</v>
      </c>
      <c r="AE22" s="133"/>
      <c r="AF22" s="177">
        <f t="shared" si="33"/>
        <v>9000</v>
      </c>
      <c r="AG22" s="101">
        <v>9000</v>
      </c>
      <c r="AH22" s="101"/>
      <c r="AI22" s="182">
        <f t="shared" si="34"/>
        <v>2.5700000000000001E-2</v>
      </c>
      <c r="AJ22" s="183"/>
      <c r="AK22" s="184" t="str">
        <f t="shared" si="35"/>
        <v>0</v>
      </c>
      <c r="AL22" s="103"/>
      <c r="AM22" s="103"/>
      <c r="AN22" s="102">
        <f t="shared" si="36"/>
        <v>0</v>
      </c>
      <c r="AO22" s="133"/>
      <c r="AP22" s="177">
        <f t="shared" si="37"/>
        <v>9000</v>
      </c>
      <c r="AQ22" s="101">
        <v>9000</v>
      </c>
      <c r="AR22" s="101"/>
      <c r="AS22" s="182">
        <f t="shared" si="38"/>
        <v>2.5700000000000001E-2</v>
      </c>
      <c r="AT22" s="183"/>
      <c r="AU22" s="184" t="str">
        <f t="shared" si="39"/>
        <v>0</v>
      </c>
      <c r="AV22" s="103"/>
      <c r="AW22" s="103"/>
      <c r="AX22" s="102">
        <f t="shared" si="40"/>
        <v>0</v>
      </c>
      <c r="AY22" s="133"/>
      <c r="AZ22" s="177">
        <f t="shared" si="41"/>
        <v>9000</v>
      </c>
      <c r="BA22" s="101">
        <v>9000</v>
      </c>
      <c r="BB22" s="101"/>
      <c r="BC22" s="182">
        <f t="shared" si="42"/>
        <v>2.5700000000000001E-2</v>
      </c>
      <c r="BD22" s="183"/>
      <c r="BE22" s="184" t="str">
        <f t="shared" si="43"/>
        <v>0</v>
      </c>
      <c r="BF22" s="103"/>
      <c r="BG22" s="103"/>
      <c r="BH22" s="102">
        <f t="shared" si="44"/>
        <v>0</v>
      </c>
      <c r="BI22" s="133"/>
      <c r="BJ22" s="177">
        <f t="shared" si="45"/>
        <v>9000</v>
      </c>
      <c r="BK22" s="101">
        <v>9000</v>
      </c>
      <c r="BL22" s="101"/>
      <c r="BM22" s="182">
        <f t="shared" si="46"/>
        <v>2.5700000000000001E-2</v>
      </c>
      <c r="BN22" s="183">
        <v>9300</v>
      </c>
      <c r="BO22" s="184" t="str">
        <f t="shared" si="47"/>
        <v>0</v>
      </c>
      <c r="BP22" s="103"/>
      <c r="BQ22" s="103"/>
      <c r="BR22" s="102">
        <f t="shared" si="48"/>
        <v>0</v>
      </c>
      <c r="BS22" s="133"/>
      <c r="BT22" s="177">
        <f t="shared" si="49"/>
        <v>9000</v>
      </c>
      <c r="BU22" s="101">
        <v>9000</v>
      </c>
      <c r="BV22" s="101"/>
      <c r="BW22" s="182">
        <f t="shared" si="50"/>
        <v>2.5700000000000001E-2</v>
      </c>
      <c r="BX22" s="183"/>
      <c r="BY22" s="184" t="str">
        <f t="shared" si="51"/>
        <v>0</v>
      </c>
      <c r="BZ22" s="103"/>
      <c r="CA22" s="103"/>
      <c r="CB22" s="102">
        <f t="shared" si="52"/>
        <v>0</v>
      </c>
      <c r="CC22" s="133"/>
      <c r="CD22" s="177">
        <f t="shared" si="53"/>
        <v>9000</v>
      </c>
      <c r="CE22" s="101">
        <v>9000</v>
      </c>
      <c r="CF22" s="101"/>
      <c r="CG22" s="182">
        <f t="shared" si="54"/>
        <v>2.5700000000000001E-2</v>
      </c>
      <c r="CH22" s="183"/>
      <c r="CI22" s="184" t="str">
        <f t="shared" si="55"/>
        <v>0</v>
      </c>
      <c r="CJ22" s="103"/>
      <c r="CK22" s="103"/>
      <c r="CL22" s="102">
        <f t="shared" si="56"/>
        <v>0</v>
      </c>
      <c r="CM22" s="133"/>
      <c r="CN22" s="177">
        <f t="shared" si="57"/>
        <v>9000</v>
      </c>
      <c r="CO22" s="101">
        <v>9000</v>
      </c>
      <c r="CP22" s="101"/>
      <c r="CQ22" s="182">
        <f t="shared" si="58"/>
        <v>2.5700000000000001E-2</v>
      </c>
      <c r="CR22" s="183"/>
      <c r="CS22" s="184" t="str">
        <f t="shared" si="59"/>
        <v>0</v>
      </c>
      <c r="CT22" s="103"/>
      <c r="CU22" s="103"/>
      <c r="CV22" s="102">
        <f t="shared" si="60"/>
        <v>0</v>
      </c>
      <c r="CW22" s="133"/>
      <c r="CX22" s="177">
        <f t="shared" si="61"/>
        <v>9000</v>
      </c>
      <c r="CY22" s="101">
        <v>9000</v>
      </c>
      <c r="CZ22" s="101"/>
      <c r="DA22" s="182">
        <f t="shared" si="62"/>
        <v>2.5700000000000001E-2</v>
      </c>
      <c r="DB22" s="183"/>
      <c r="DC22" s="184" t="str">
        <f t="shared" si="63"/>
        <v>0</v>
      </c>
      <c r="DD22" s="103"/>
      <c r="DE22" s="103"/>
      <c r="DF22" s="102">
        <f t="shared" si="64"/>
        <v>0</v>
      </c>
      <c r="DG22" s="133"/>
      <c r="DH22" s="177">
        <f t="shared" si="65"/>
        <v>9000</v>
      </c>
      <c r="DI22" s="101">
        <v>9000</v>
      </c>
      <c r="DJ22" s="101"/>
      <c r="DK22" s="182">
        <f t="shared" si="66"/>
        <v>2.5700000000000001E-2</v>
      </c>
      <c r="DL22" s="183"/>
      <c r="DM22" s="184" t="str">
        <f t="shared" si="67"/>
        <v>0</v>
      </c>
      <c r="DN22" s="103"/>
      <c r="DO22" s="103"/>
      <c r="DP22" s="102">
        <f t="shared" si="68"/>
        <v>0</v>
      </c>
      <c r="DQ22" s="133"/>
      <c r="DR22" s="177">
        <f t="shared" si="69"/>
        <v>9000</v>
      </c>
      <c r="DS22" s="101">
        <v>9000</v>
      </c>
      <c r="DT22" s="101"/>
      <c r="DU22" s="182">
        <f t="shared" si="70"/>
        <v>2.5700000000000001E-2</v>
      </c>
      <c r="DV22" s="183"/>
      <c r="DW22" s="184" t="str">
        <f t="shared" si="77"/>
        <v>0</v>
      </c>
      <c r="DX22" s="103"/>
      <c r="DY22" s="103"/>
      <c r="DZ22" s="102">
        <f t="shared" si="71"/>
        <v>0</v>
      </c>
      <c r="EA22" s="190"/>
      <c r="EB22" s="33"/>
      <c r="EC22" s="83"/>
      <c r="ED22" s="33"/>
      <c r="EF22" s="122">
        <f t="shared" si="72"/>
        <v>108000</v>
      </c>
      <c r="EG22" s="113">
        <f t="shared" si="73"/>
        <v>0</v>
      </c>
      <c r="EH22" s="115" t="str">
        <f t="shared" si="74"/>
        <v/>
      </c>
      <c r="EI22" s="124" t="str">
        <f t="shared" si="75"/>
        <v/>
      </c>
      <c r="EJ22" s="33"/>
      <c r="EK22" s="120">
        <f t="shared" si="78"/>
        <v>12</v>
      </c>
      <c r="EL22" s="119">
        <f t="shared" si="76"/>
        <v>0</v>
      </c>
      <c r="EM22" s="33"/>
      <c r="EN22" s="265" t="str">
        <f t="shared" si="79"/>
        <v>○</v>
      </c>
      <c r="EO22" s="266" t="str">
        <f t="shared" si="2"/>
        <v>○</v>
      </c>
      <c r="EP22" s="266" t="str">
        <f t="shared" si="3"/>
        <v>○</v>
      </c>
      <c r="EQ22" s="266" t="str">
        <f t="shared" si="4"/>
        <v>○</v>
      </c>
      <c r="ER22" s="266" t="str">
        <f t="shared" si="5"/>
        <v>○</v>
      </c>
      <c r="ES22" s="266" t="str">
        <f t="shared" si="6"/>
        <v>○</v>
      </c>
      <c r="ET22" s="266" t="str">
        <f t="shared" si="7"/>
        <v>○</v>
      </c>
      <c r="EU22" s="266" t="str">
        <f t="shared" si="8"/>
        <v>○</v>
      </c>
      <c r="EV22" s="266" t="str">
        <f t="shared" si="9"/>
        <v>○</v>
      </c>
      <c r="EW22" s="266" t="str">
        <f t="shared" si="10"/>
        <v>○</v>
      </c>
      <c r="EX22" s="266" t="str">
        <f t="shared" si="11"/>
        <v>○</v>
      </c>
      <c r="EY22" s="267" t="str">
        <f t="shared" si="12"/>
        <v>○</v>
      </c>
      <c r="EZ22" s="265" t="str">
        <f t="shared" si="13"/>
        <v/>
      </c>
      <c r="FA22" s="266" t="str">
        <f t="shared" si="14"/>
        <v/>
      </c>
      <c r="FB22" s="266" t="str">
        <f t="shared" si="15"/>
        <v/>
      </c>
      <c r="FC22" s="266" t="str">
        <f t="shared" si="16"/>
        <v/>
      </c>
      <c r="FD22" s="266" t="str">
        <f t="shared" si="17"/>
        <v/>
      </c>
      <c r="FE22" s="266" t="str">
        <f t="shared" si="18"/>
        <v/>
      </c>
      <c r="FF22" s="266" t="str">
        <f t="shared" si="19"/>
        <v/>
      </c>
      <c r="FG22" s="266" t="str">
        <f t="shared" si="20"/>
        <v/>
      </c>
      <c r="FH22" s="266" t="str">
        <f t="shared" si="21"/>
        <v/>
      </c>
      <c r="FI22" s="266" t="str">
        <f t="shared" si="22"/>
        <v/>
      </c>
      <c r="FJ22" s="266" t="str">
        <f t="shared" si="23"/>
        <v/>
      </c>
      <c r="FK22" s="267" t="str">
        <f t="shared" si="24"/>
        <v/>
      </c>
    </row>
    <row r="23" spans="1:167" ht="15.2" customHeight="1" x14ac:dyDescent="0.15">
      <c r="A23" s="73">
        <v>8</v>
      </c>
      <c r="B23" s="79" t="s">
        <v>194</v>
      </c>
      <c r="C23" s="90" t="s">
        <v>199</v>
      </c>
      <c r="D23" s="91" t="s">
        <v>204</v>
      </c>
      <c r="E23" s="92"/>
      <c r="F23" s="92"/>
      <c r="G23" s="92"/>
      <c r="H23" s="172" t="str">
        <f t="shared" si="1"/>
        <v>○</v>
      </c>
      <c r="I23" s="93">
        <v>250000</v>
      </c>
      <c r="J23" s="89"/>
      <c r="K23" s="89"/>
      <c r="L23" s="177">
        <f t="shared" si="25"/>
        <v>9000</v>
      </c>
      <c r="M23" s="101">
        <v>9000</v>
      </c>
      <c r="N23" s="101"/>
      <c r="O23" s="182">
        <f t="shared" si="26"/>
        <v>3.5999999999999997E-2</v>
      </c>
      <c r="P23" s="183"/>
      <c r="Q23" s="184" t="str">
        <f t="shared" si="27"/>
        <v>0</v>
      </c>
      <c r="R23" s="103"/>
      <c r="S23" s="103"/>
      <c r="T23" s="102">
        <f t="shared" si="28"/>
        <v>0</v>
      </c>
      <c r="U23" s="133"/>
      <c r="V23" s="177">
        <f t="shared" si="29"/>
        <v>9000</v>
      </c>
      <c r="W23" s="101">
        <v>9000</v>
      </c>
      <c r="X23" s="101"/>
      <c r="Y23" s="182">
        <f t="shared" si="30"/>
        <v>3.5999999999999997E-2</v>
      </c>
      <c r="Z23" s="183"/>
      <c r="AA23" s="184" t="str">
        <f t="shared" si="31"/>
        <v>0</v>
      </c>
      <c r="AB23" s="103"/>
      <c r="AC23" s="103"/>
      <c r="AD23" s="102">
        <f t="shared" si="32"/>
        <v>0</v>
      </c>
      <c r="AE23" s="133"/>
      <c r="AF23" s="177">
        <f t="shared" si="33"/>
        <v>9000</v>
      </c>
      <c r="AG23" s="101">
        <v>9000</v>
      </c>
      <c r="AH23" s="101"/>
      <c r="AI23" s="182">
        <f t="shared" si="34"/>
        <v>3.5999999999999997E-2</v>
      </c>
      <c r="AJ23" s="183"/>
      <c r="AK23" s="184" t="str">
        <f t="shared" si="35"/>
        <v>0</v>
      </c>
      <c r="AL23" s="103"/>
      <c r="AM23" s="103"/>
      <c r="AN23" s="102">
        <f t="shared" si="36"/>
        <v>0</v>
      </c>
      <c r="AO23" s="133"/>
      <c r="AP23" s="177">
        <f t="shared" si="37"/>
        <v>9000</v>
      </c>
      <c r="AQ23" s="101">
        <v>9000</v>
      </c>
      <c r="AR23" s="101"/>
      <c r="AS23" s="182">
        <f t="shared" si="38"/>
        <v>3.5999999999999997E-2</v>
      </c>
      <c r="AT23" s="183"/>
      <c r="AU23" s="184" t="str">
        <f t="shared" si="39"/>
        <v>0</v>
      </c>
      <c r="AV23" s="103"/>
      <c r="AW23" s="103"/>
      <c r="AX23" s="102">
        <f t="shared" si="40"/>
        <v>0</v>
      </c>
      <c r="AY23" s="133"/>
      <c r="AZ23" s="177">
        <f t="shared" si="41"/>
        <v>9000</v>
      </c>
      <c r="BA23" s="101">
        <v>9000</v>
      </c>
      <c r="BB23" s="101"/>
      <c r="BC23" s="182">
        <f t="shared" si="42"/>
        <v>3.5999999999999997E-2</v>
      </c>
      <c r="BD23" s="183"/>
      <c r="BE23" s="184" t="str">
        <f t="shared" si="43"/>
        <v>0</v>
      </c>
      <c r="BF23" s="103"/>
      <c r="BG23" s="103"/>
      <c r="BH23" s="102">
        <f t="shared" si="44"/>
        <v>0</v>
      </c>
      <c r="BI23" s="133"/>
      <c r="BJ23" s="177">
        <f t="shared" si="45"/>
        <v>9000</v>
      </c>
      <c r="BK23" s="101">
        <v>9000</v>
      </c>
      <c r="BL23" s="101"/>
      <c r="BM23" s="182">
        <f t="shared" si="46"/>
        <v>3.5999999999999997E-2</v>
      </c>
      <c r="BN23" s="183">
        <v>9300</v>
      </c>
      <c r="BO23" s="184" t="str">
        <f t="shared" si="47"/>
        <v>0</v>
      </c>
      <c r="BP23" s="103"/>
      <c r="BQ23" s="103"/>
      <c r="BR23" s="102">
        <f t="shared" si="48"/>
        <v>0</v>
      </c>
      <c r="BS23" s="133"/>
      <c r="BT23" s="177">
        <f t="shared" si="49"/>
        <v>9000</v>
      </c>
      <c r="BU23" s="101">
        <v>9000</v>
      </c>
      <c r="BV23" s="101"/>
      <c r="BW23" s="182">
        <f t="shared" si="50"/>
        <v>3.5999999999999997E-2</v>
      </c>
      <c r="BX23" s="183"/>
      <c r="BY23" s="184" t="str">
        <f t="shared" si="51"/>
        <v>0</v>
      </c>
      <c r="BZ23" s="103"/>
      <c r="CA23" s="103"/>
      <c r="CB23" s="102">
        <f t="shared" si="52"/>
        <v>0</v>
      </c>
      <c r="CC23" s="133"/>
      <c r="CD23" s="177">
        <f t="shared" si="53"/>
        <v>9000</v>
      </c>
      <c r="CE23" s="101">
        <v>9000</v>
      </c>
      <c r="CF23" s="101"/>
      <c r="CG23" s="182">
        <f t="shared" si="54"/>
        <v>3.5999999999999997E-2</v>
      </c>
      <c r="CH23" s="183"/>
      <c r="CI23" s="184" t="str">
        <f t="shared" si="55"/>
        <v>0</v>
      </c>
      <c r="CJ23" s="103"/>
      <c r="CK23" s="103"/>
      <c r="CL23" s="102">
        <f t="shared" si="56"/>
        <v>0</v>
      </c>
      <c r="CM23" s="133"/>
      <c r="CN23" s="177">
        <f t="shared" si="57"/>
        <v>9000</v>
      </c>
      <c r="CO23" s="101">
        <v>9000</v>
      </c>
      <c r="CP23" s="101"/>
      <c r="CQ23" s="182">
        <f t="shared" si="58"/>
        <v>3.5999999999999997E-2</v>
      </c>
      <c r="CR23" s="183"/>
      <c r="CS23" s="184" t="str">
        <f t="shared" si="59"/>
        <v>0</v>
      </c>
      <c r="CT23" s="103"/>
      <c r="CU23" s="103"/>
      <c r="CV23" s="102">
        <f t="shared" si="60"/>
        <v>0</v>
      </c>
      <c r="CW23" s="133"/>
      <c r="CX23" s="177">
        <f t="shared" si="61"/>
        <v>9000</v>
      </c>
      <c r="CY23" s="101">
        <v>9000</v>
      </c>
      <c r="CZ23" s="101"/>
      <c r="DA23" s="182">
        <f t="shared" si="62"/>
        <v>3.5999999999999997E-2</v>
      </c>
      <c r="DB23" s="183"/>
      <c r="DC23" s="184" t="str">
        <f t="shared" si="63"/>
        <v>0</v>
      </c>
      <c r="DD23" s="103"/>
      <c r="DE23" s="103"/>
      <c r="DF23" s="102">
        <f t="shared" si="64"/>
        <v>0</v>
      </c>
      <c r="DG23" s="133"/>
      <c r="DH23" s="177">
        <f t="shared" si="65"/>
        <v>9000</v>
      </c>
      <c r="DI23" s="101">
        <v>9000</v>
      </c>
      <c r="DJ23" s="101"/>
      <c r="DK23" s="182">
        <f t="shared" si="66"/>
        <v>3.5999999999999997E-2</v>
      </c>
      <c r="DL23" s="183"/>
      <c r="DM23" s="184" t="str">
        <f t="shared" si="67"/>
        <v>0</v>
      </c>
      <c r="DN23" s="103"/>
      <c r="DO23" s="103"/>
      <c r="DP23" s="102">
        <f t="shared" si="68"/>
        <v>0</v>
      </c>
      <c r="DQ23" s="133"/>
      <c r="DR23" s="177">
        <f t="shared" si="69"/>
        <v>9000</v>
      </c>
      <c r="DS23" s="101">
        <v>9000</v>
      </c>
      <c r="DT23" s="101"/>
      <c r="DU23" s="182">
        <f t="shared" si="70"/>
        <v>3.5999999999999997E-2</v>
      </c>
      <c r="DV23" s="183"/>
      <c r="DW23" s="184" t="str">
        <f t="shared" si="77"/>
        <v>0</v>
      </c>
      <c r="DX23" s="103"/>
      <c r="DY23" s="103"/>
      <c r="DZ23" s="102">
        <f t="shared" si="71"/>
        <v>0</v>
      </c>
      <c r="EA23" s="190"/>
      <c r="EB23" s="33"/>
      <c r="EC23" s="83"/>
      <c r="ED23" s="33"/>
      <c r="EF23" s="122">
        <f t="shared" si="72"/>
        <v>108000</v>
      </c>
      <c r="EG23" s="113">
        <f t="shared" si="73"/>
        <v>0</v>
      </c>
      <c r="EH23" s="115" t="str">
        <f t="shared" si="74"/>
        <v/>
      </c>
      <c r="EI23" s="124" t="str">
        <f t="shared" si="75"/>
        <v/>
      </c>
      <c r="EJ23" s="33"/>
      <c r="EK23" s="120">
        <f t="shared" si="78"/>
        <v>12</v>
      </c>
      <c r="EL23" s="119">
        <f t="shared" si="76"/>
        <v>0</v>
      </c>
      <c r="EM23" s="33"/>
      <c r="EN23" s="265" t="str">
        <f t="shared" si="79"/>
        <v>○</v>
      </c>
      <c r="EO23" s="266" t="str">
        <f t="shared" si="2"/>
        <v>○</v>
      </c>
      <c r="EP23" s="266" t="str">
        <f t="shared" si="3"/>
        <v>○</v>
      </c>
      <c r="EQ23" s="266" t="str">
        <f t="shared" si="4"/>
        <v>○</v>
      </c>
      <c r="ER23" s="266" t="str">
        <f t="shared" si="5"/>
        <v>○</v>
      </c>
      <c r="ES23" s="266" t="str">
        <f t="shared" si="6"/>
        <v>○</v>
      </c>
      <c r="ET23" s="266" t="str">
        <f t="shared" si="7"/>
        <v>○</v>
      </c>
      <c r="EU23" s="266" t="str">
        <f t="shared" si="8"/>
        <v>○</v>
      </c>
      <c r="EV23" s="266" t="str">
        <f t="shared" si="9"/>
        <v>○</v>
      </c>
      <c r="EW23" s="266" t="str">
        <f t="shared" si="10"/>
        <v>○</v>
      </c>
      <c r="EX23" s="266" t="str">
        <f t="shared" si="11"/>
        <v>○</v>
      </c>
      <c r="EY23" s="267" t="str">
        <f t="shared" si="12"/>
        <v>○</v>
      </c>
      <c r="EZ23" s="265" t="str">
        <f t="shared" si="13"/>
        <v/>
      </c>
      <c r="FA23" s="266" t="str">
        <f t="shared" si="14"/>
        <v/>
      </c>
      <c r="FB23" s="266" t="str">
        <f t="shared" si="15"/>
        <v/>
      </c>
      <c r="FC23" s="266" t="str">
        <f t="shared" si="16"/>
        <v/>
      </c>
      <c r="FD23" s="266" t="str">
        <f t="shared" si="17"/>
        <v/>
      </c>
      <c r="FE23" s="266" t="str">
        <f t="shared" si="18"/>
        <v/>
      </c>
      <c r="FF23" s="266" t="str">
        <f t="shared" si="19"/>
        <v/>
      </c>
      <c r="FG23" s="266" t="str">
        <f t="shared" si="20"/>
        <v/>
      </c>
      <c r="FH23" s="266" t="str">
        <f t="shared" si="21"/>
        <v/>
      </c>
      <c r="FI23" s="266" t="str">
        <f t="shared" si="22"/>
        <v/>
      </c>
      <c r="FJ23" s="266" t="str">
        <f t="shared" si="23"/>
        <v/>
      </c>
      <c r="FK23" s="267" t="str">
        <f t="shared" si="24"/>
        <v/>
      </c>
    </row>
    <row r="24" spans="1:167" ht="15.2" customHeight="1" x14ac:dyDescent="0.15">
      <c r="A24" s="73">
        <v>9</v>
      </c>
      <c r="B24" s="79" t="s">
        <v>195</v>
      </c>
      <c r="C24" s="90" t="s">
        <v>187</v>
      </c>
      <c r="D24" s="91" t="s">
        <v>203</v>
      </c>
      <c r="E24" s="92"/>
      <c r="F24" s="92"/>
      <c r="G24" s="92"/>
      <c r="H24" s="172" t="str">
        <f t="shared" si="1"/>
        <v>○</v>
      </c>
      <c r="I24" s="93">
        <v>200000</v>
      </c>
      <c r="J24" s="89"/>
      <c r="K24" s="89"/>
      <c r="L24" s="177">
        <f t="shared" si="25"/>
        <v>7000</v>
      </c>
      <c r="M24" s="101">
        <v>7000</v>
      </c>
      <c r="N24" s="101"/>
      <c r="O24" s="182">
        <f t="shared" si="26"/>
        <v>3.5000000000000003E-2</v>
      </c>
      <c r="P24" s="183"/>
      <c r="Q24" s="184" t="str">
        <f t="shared" si="27"/>
        <v>0</v>
      </c>
      <c r="R24" s="103"/>
      <c r="S24" s="103"/>
      <c r="T24" s="102">
        <f t="shared" si="28"/>
        <v>0</v>
      </c>
      <c r="U24" s="133"/>
      <c r="V24" s="177">
        <f t="shared" si="29"/>
        <v>7000</v>
      </c>
      <c r="W24" s="101">
        <v>7000</v>
      </c>
      <c r="X24" s="101"/>
      <c r="Y24" s="182">
        <f t="shared" si="30"/>
        <v>3.5000000000000003E-2</v>
      </c>
      <c r="Z24" s="183"/>
      <c r="AA24" s="184" t="str">
        <f t="shared" si="31"/>
        <v>0</v>
      </c>
      <c r="AB24" s="103"/>
      <c r="AC24" s="103"/>
      <c r="AD24" s="102">
        <f t="shared" si="32"/>
        <v>0</v>
      </c>
      <c r="AE24" s="133"/>
      <c r="AF24" s="177">
        <f t="shared" si="33"/>
        <v>7000</v>
      </c>
      <c r="AG24" s="101">
        <v>7000</v>
      </c>
      <c r="AH24" s="101"/>
      <c r="AI24" s="182">
        <f t="shared" si="34"/>
        <v>3.5000000000000003E-2</v>
      </c>
      <c r="AJ24" s="183"/>
      <c r="AK24" s="184" t="str">
        <f t="shared" si="35"/>
        <v>0</v>
      </c>
      <c r="AL24" s="103"/>
      <c r="AM24" s="103"/>
      <c r="AN24" s="102">
        <f t="shared" si="36"/>
        <v>0</v>
      </c>
      <c r="AO24" s="133"/>
      <c r="AP24" s="177">
        <f t="shared" si="37"/>
        <v>7000</v>
      </c>
      <c r="AQ24" s="101">
        <v>7000</v>
      </c>
      <c r="AR24" s="101"/>
      <c r="AS24" s="182">
        <f t="shared" si="38"/>
        <v>3.5000000000000003E-2</v>
      </c>
      <c r="AT24" s="183"/>
      <c r="AU24" s="184" t="str">
        <f t="shared" si="39"/>
        <v>0</v>
      </c>
      <c r="AV24" s="103"/>
      <c r="AW24" s="103"/>
      <c r="AX24" s="102">
        <f t="shared" si="40"/>
        <v>0</v>
      </c>
      <c r="AY24" s="133"/>
      <c r="AZ24" s="177">
        <f t="shared" si="41"/>
        <v>7000</v>
      </c>
      <c r="BA24" s="101">
        <v>7000</v>
      </c>
      <c r="BB24" s="101"/>
      <c r="BC24" s="182">
        <f t="shared" si="42"/>
        <v>3.5000000000000003E-2</v>
      </c>
      <c r="BD24" s="183"/>
      <c r="BE24" s="184" t="str">
        <f t="shared" si="43"/>
        <v>0</v>
      </c>
      <c r="BF24" s="103"/>
      <c r="BG24" s="103"/>
      <c r="BH24" s="102">
        <f t="shared" si="44"/>
        <v>0</v>
      </c>
      <c r="BI24" s="133"/>
      <c r="BJ24" s="177">
        <f t="shared" si="45"/>
        <v>7000</v>
      </c>
      <c r="BK24" s="101">
        <v>7000</v>
      </c>
      <c r="BL24" s="101"/>
      <c r="BM24" s="182">
        <f t="shared" si="46"/>
        <v>3.5000000000000003E-2</v>
      </c>
      <c r="BN24" s="183"/>
      <c r="BO24" s="184" t="str">
        <f t="shared" si="47"/>
        <v>0</v>
      </c>
      <c r="BP24" s="103"/>
      <c r="BQ24" s="103"/>
      <c r="BR24" s="102">
        <f t="shared" si="48"/>
        <v>0</v>
      </c>
      <c r="BS24" s="133"/>
      <c r="BT24" s="177">
        <f t="shared" si="49"/>
        <v>7000</v>
      </c>
      <c r="BU24" s="101">
        <v>7000</v>
      </c>
      <c r="BV24" s="101"/>
      <c r="BW24" s="182">
        <f t="shared" si="50"/>
        <v>3.5000000000000003E-2</v>
      </c>
      <c r="BX24" s="183"/>
      <c r="BY24" s="184" t="str">
        <f t="shared" si="51"/>
        <v>0</v>
      </c>
      <c r="BZ24" s="103"/>
      <c r="CA24" s="103"/>
      <c r="CB24" s="102">
        <f t="shared" si="52"/>
        <v>0</v>
      </c>
      <c r="CC24" s="133"/>
      <c r="CD24" s="177">
        <f t="shared" si="53"/>
        <v>7000</v>
      </c>
      <c r="CE24" s="101">
        <v>7000</v>
      </c>
      <c r="CF24" s="101"/>
      <c r="CG24" s="182">
        <f t="shared" si="54"/>
        <v>3.5000000000000003E-2</v>
      </c>
      <c r="CH24" s="183"/>
      <c r="CI24" s="184" t="str">
        <f t="shared" si="55"/>
        <v>0</v>
      </c>
      <c r="CJ24" s="103"/>
      <c r="CK24" s="103"/>
      <c r="CL24" s="102">
        <f t="shared" si="56"/>
        <v>0</v>
      </c>
      <c r="CM24" s="133"/>
      <c r="CN24" s="177">
        <f t="shared" si="57"/>
        <v>7000</v>
      </c>
      <c r="CO24" s="101">
        <v>7000</v>
      </c>
      <c r="CP24" s="101"/>
      <c r="CQ24" s="182">
        <f t="shared" si="58"/>
        <v>3.5000000000000003E-2</v>
      </c>
      <c r="CR24" s="183"/>
      <c r="CS24" s="184" t="str">
        <f t="shared" si="59"/>
        <v>0</v>
      </c>
      <c r="CT24" s="103"/>
      <c r="CU24" s="103"/>
      <c r="CV24" s="102">
        <f t="shared" si="60"/>
        <v>0</v>
      </c>
      <c r="CW24" s="133"/>
      <c r="CX24" s="177">
        <f t="shared" si="61"/>
        <v>7000</v>
      </c>
      <c r="CY24" s="101">
        <v>7000</v>
      </c>
      <c r="CZ24" s="101"/>
      <c r="DA24" s="182">
        <f t="shared" si="62"/>
        <v>3.5000000000000003E-2</v>
      </c>
      <c r="DB24" s="183"/>
      <c r="DC24" s="184" t="str">
        <f t="shared" si="63"/>
        <v>0</v>
      </c>
      <c r="DD24" s="103"/>
      <c r="DE24" s="103"/>
      <c r="DF24" s="102">
        <f t="shared" si="64"/>
        <v>0</v>
      </c>
      <c r="DG24" s="133"/>
      <c r="DH24" s="177">
        <f t="shared" si="65"/>
        <v>7000</v>
      </c>
      <c r="DI24" s="101">
        <v>7000</v>
      </c>
      <c r="DJ24" s="101"/>
      <c r="DK24" s="182">
        <f t="shared" si="66"/>
        <v>3.5000000000000003E-2</v>
      </c>
      <c r="DL24" s="183"/>
      <c r="DM24" s="184" t="str">
        <f t="shared" si="67"/>
        <v>0</v>
      </c>
      <c r="DN24" s="103"/>
      <c r="DO24" s="103"/>
      <c r="DP24" s="102">
        <f t="shared" si="68"/>
        <v>0</v>
      </c>
      <c r="DQ24" s="133"/>
      <c r="DR24" s="177">
        <f t="shared" si="69"/>
        <v>7000</v>
      </c>
      <c r="DS24" s="101">
        <v>7000</v>
      </c>
      <c r="DT24" s="101"/>
      <c r="DU24" s="182">
        <f t="shared" si="70"/>
        <v>3.5000000000000003E-2</v>
      </c>
      <c r="DV24" s="183"/>
      <c r="DW24" s="184" t="str">
        <f t="shared" si="77"/>
        <v>0</v>
      </c>
      <c r="DX24" s="103"/>
      <c r="DY24" s="103"/>
      <c r="DZ24" s="102">
        <f t="shared" si="71"/>
        <v>0</v>
      </c>
      <c r="EA24" s="190"/>
      <c r="EB24" s="33"/>
      <c r="EC24" s="83"/>
      <c r="ED24" s="33"/>
      <c r="EF24" s="122">
        <f t="shared" si="72"/>
        <v>84000</v>
      </c>
      <c r="EG24" s="113">
        <f t="shared" si="73"/>
        <v>0</v>
      </c>
      <c r="EH24" s="115" t="str">
        <f t="shared" si="74"/>
        <v/>
      </c>
      <c r="EI24" s="124" t="str">
        <f t="shared" si="75"/>
        <v/>
      </c>
      <c r="EJ24" s="33"/>
      <c r="EK24" s="120">
        <f t="shared" si="78"/>
        <v>12</v>
      </c>
      <c r="EL24" s="119">
        <f t="shared" si="76"/>
        <v>0</v>
      </c>
      <c r="EM24" s="33"/>
      <c r="EN24" s="265" t="str">
        <f t="shared" si="79"/>
        <v>○</v>
      </c>
      <c r="EO24" s="266" t="str">
        <f t="shared" si="2"/>
        <v>○</v>
      </c>
      <c r="EP24" s="266" t="str">
        <f t="shared" si="3"/>
        <v>○</v>
      </c>
      <c r="EQ24" s="266" t="str">
        <f t="shared" si="4"/>
        <v>○</v>
      </c>
      <c r="ER24" s="266" t="str">
        <f t="shared" si="5"/>
        <v>○</v>
      </c>
      <c r="ES24" s="266" t="str">
        <f t="shared" si="6"/>
        <v>○</v>
      </c>
      <c r="ET24" s="266" t="str">
        <f t="shared" si="7"/>
        <v>○</v>
      </c>
      <c r="EU24" s="266" t="str">
        <f t="shared" si="8"/>
        <v>○</v>
      </c>
      <c r="EV24" s="266" t="str">
        <f t="shared" si="9"/>
        <v>○</v>
      </c>
      <c r="EW24" s="266" t="str">
        <f t="shared" si="10"/>
        <v>○</v>
      </c>
      <c r="EX24" s="266" t="str">
        <f t="shared" si="11"/>
        <v>○</v>
      </c>
      <c r="EY24" s="267" t="str">
        <f t="shared" si="12"/>
        <v>○</v>
      </c>
      <c r="EZ24" s="265" t="str">
        <f t="shared" si="13"/>
        <v/>
      </c>
      <c r="FA24" s="266" t="str">
        <f t="shared" si="14"/>
        <v/>
      </c>
      <c r="FB24" s="266" t="str">
        <f t="shared" si="15"/>
        <v/>
      </c>
      <c r="FC24" s="266" t="str">
        <f t="shared" si="16"/>
        <v/>
      </c>
      <c r="FD24" s="266" t="str">
        <f t="shared" si="17"/>
        <v/>
      </c>
      <c r="FE24" s="266" t="str">
        <f t="shared" si="18"/>
        <v/>
      </c>
      <c r="FF24" s="266" t="str">
        <f t="shared" si="19"/>
        <v/>
      </c>
      <c r="FG24" s="266" t="str">
        <f t="shared" si="20"/>
        <v/>
      </c>
      <c r="FH24" s="266" t="str">
        <f t="shared" si="21"/>
        <v/>
      </c>
      <c r="FI24" s="266" t="str">
        <f t="shared" si="22"/>
        <v/>
      </c>
      <c r="FJ24" s="266" t="str">
        <f t="shared" si="23"/>
        <v/>
      </c>
      <c r="FK24" s="267" t="str">
        <f t="shared" si="24"/>
        <v/>
      </c>
    </row>
    <row r="25" spans="1:167" ht="15.2" customHeight="1" x14ac:dyDescent="0.15">
      <c r="A25" s="73">
        <v>10</v>
      </c>
      <c r="B25" s="79" t="s">
        <v>196</v>
      </c>
      <c r="C25" s="90" t="s">
        <v>187</v>
      </c>
      <c r="D25" s="91" t="s">
        <v>204</v>
      </c>
      <c r="E25" s="92"/>
      <c r="F25" s="92"/>
      <c r="G25" s="92" t="s">
        <v>205</v>
      </c>
      <c r="H25" s="172" t="str">
        <f t="shared" si="1"/>
        <v>○</v>
      </c>
      <c r="I25" s="93">
        <v>300000</v>
      </c>
      <c r="J25" s="89"/>
      <c r="K25" s="89"/>
      <c r="L25" s="177" t="str">
        <f t="shared" si="25"/>
        <v>0</v>
      </c>
      <c r="M25" s="101"/>
      <c r="N25" s="101"/>
      <c r="O25" s="182">
        <f t="shared" si="26"/>
        <v>0</v>
      </c>
      <c r="P25" s="183"/>
      <c r="Q25" s="184" t="str">
        <f t="shared" si="27"/>
        <v>0</v>
      </c>
      <c r="R25" s="103"/>
      <c r="S25" s="103"/>
      <c r="T25" s="102">
        <f t="shared" si="28"/>
        <v>0</v>
      </c>
      <c r="U25" s="133"/>
      <c r="V25" s="177" t="str">
        <f t="shared" si="29"/>
        <v>0</v>
      </c>
      <c r="W25" s="101"/>
      <c r="X25" s="101"/>
      <c r="Y25" s="182">
        <f t="shared" si="30"/>
        <v>0</v>
      </c>
      <c r="Z25" s="183"/>
      <c r="AA25" s="184" t="str">
        <f t="shared" si="31"/>
        <v>0</v>
      </c>
      <c r="AB25" s="103"/>
      <c r="AC25" s="103"/>
      <c r="AD25" s="102">
        <f t="shared" si="32"/>
        <v>0</v>
      </c>
      <c r="AE25" s="133"/>
      <c r="AF25" s="177">
        <f t="shared" si="33"/>
        <v>9300</v>
      </c>
      <c r="AG25" s="101">
        <v>9300</v>
      </c>
      <c r="AH25" s="101"/>
      <c r="AI25" s="182">
        <f t="shared" si="34"/>
        <v>3.1E-2</v>
      </c>
      <c r="AJ25" s="183"/>
      <c r="AK25" s="184" t="str">
        <f t="shared" si="35"/>
        <v>0</v>
      </c>
      <c r="AL25" s="103"/>
      <c r="AM25" s="103"/>
      <c r="AN25" s="102">
        <f t="shared" si="36"/>
        <v>0</v>
      </c>
      <c r="AO25" s="133"/>
      <c r="AP25" s="177">
        <f t="shared" si="37"/>
        <v>9300</v>
      </c>
      <c r="AQ25" s="101">
        <v>9300</v>
      </c>
      <c r="AR25" s="101"/>
      <c r="AS25" s="182">
        <f t="shared" si="38"/>
        <v>3.1E-2</v>
      </c>
      <c r="AT25" s="183"/>
      <c r="AU25" s="184" t="str">
        <f t="shared" si="39"/>
        <v>0</v>
      </c>
      <c r="AV25" s="103"/>
      <c r="AW25" s="103"/>
      <c r="AX25" s="102">
        <f t="shared" si="40"/>
        <v>0</v>
      </c>
      <c r="AY25" s="133"/>
      <c r="AZ25" s="177">
        <f t="shared" si="41"/>
        <v>9300</v>
      </c>
      <c r="BA25" s="101">
        <v>9300</v>
      </c>
      <c r="BB25" s="101"/>
      <c r="BC25" s="182">
        <f t="shared" si="42"/>
        <v>3.1E-2</v>
      </c>
      <c r="BD25" s="183"/>
      <c r="BE25" s="184" t="str">
        <f t="shared" si="43"/>
        <v>0</v>
      </c>
      <c r="BF25" s="103"/>
      <c r="BG25" s="103"/>
      <c r="BH25" s="102">
        <f t="shared" si="44"/>
        <v>0</v>
      </c>
      <c r="BI25" s="133"/>
      <c r="BJ25" s="177">
        <f t="shared" si="45"/>
        <v>9300</v>
      </c>
      <c r="BK25" s="101">
        <v>9300</v>
      </c>
      <c r="BL25" s="101"/>
      <c r="BM25" s="182">
        <f t="shared" si="46"/>
        <v>3.1E-2</v>
      </c>
      <c r="BN25" s="183">
        <v>7000</v>
      </c>
      <c r="BO25" s="184" t="str">
        <f t="shared" si="47"/>
        <v>0</v>
      </c>
      <c r="BP25" s="103"/>
      <c r="BQ25" s="103"/>
      <c r="BR25" s="102">
        <f t="shared" si="48"/>
        <v>0</v>
      </c>
      <c r="BS25" s="133"/>
      <c r="BT25" s="177">
        <f t="shared" si="49"/>
        <v>9300</v>
      </c>
      <c r="BU25" s="101">
        <v>9300</v>
      </c>
      <c r="BV25" s="101"/>
      <c r="BW25" s="182">
        <f t="shared" si="50"/>
        <v>3.1E-2</v>
      </c>
      <c r="BX25" s="183"/>
      <c r="BY25" s="184" t="str">
        <f t="shared" si="51"/>
        <v>0</v>
      </c>
      <c r="BZ25" s="103"/>
      <c r="CA25" s="103"/>
      <c r="CB25" s="102">
        <f t="shared" si="52"/>
        <v>0</v>
      </c>
      <c r="CC25" s="133"/>
      <c r="CD25" s="177">
        <f t="shared" si="53"/>
        <v>9300</v>
      </c>
      <c r="CE25" s="101">
        <v>9300</v>
      </c>
      <c r="CF25" s="101"/>
      <c r="CG25" s="182">
        <f t="shared" si="54"/>
        <v>3.1E-2</v>
      </c>
      <c r="CH25" s="183"/>
      <c r="CI25" s="184" t="str">
        <f t="shared" si="55"/>
        <v>0</v>
      </c>
      <c r="CJ25" s="103"/>
      <c r="CK25" s="103"/>
      <c r="CL25" s="102">
        <f t="shared" si="56"/>
        <v>0</v>
      </c>
      <c r="CM25" s="133"/>
      <c r="CN25" s="177">
        <f t="shared" si="57"/>
        <v>9300</v>
      </c>
      <c r="CO25" s="101">
        <v>9300</v>
      </c>
      <c r="CP25" s="101"/>
      <c r="CQ25" s="182">
        <f t="shared" si="58"/>
        <v>3.1E-2</v>
      </c>
      <c r="CR25" s="183"/>
      <c r="CS25" s="184" t="str">
        <f t="shared" si="59"/>
        <v>0</v>
      </c>
      <c r="CT25" s="103"/>
      <c r="CU25" s="103"/>
      <c r="CV25" s="102">
        <f t="shared" si="60"/>
        <v>0</v>
      </c>
      <c r="CW25" s="133"/>
      <c r="CX25" s="177">
        <f t="shared" si="61"/>
        <v>9300</v>
      </c>
      <c r="CY25" s="101">
        <v>9300</v>
      </c>
      <c r="CZ25" s="101"/>
      <c r="DA25" s="182">
        <f t="shared" si="62"/>
        <v>3.1E-2</v>
      </c>
      <c r="DB25" s="183"/>
      <c r="DC25" s="184" t="str">
        <f t="shared" si="63"/>
        <v>0</v>
      </c>
      <c r="DD25" s="103"/>
      <c r="DE25" s="103"/>
      <c r="DF25" s="102">
        <f t="shared" si="64"/>
        <v>0</v>
      </c>
      <c r="DG25" s="133"/>
      <c r="DH25" s="177">
        <f t="shared" si="65"/>
        <v>9300</v>
      </c>
      <c r="DI25" s="101">
        <v>9300</v>
      </c>
      <c r="DJ25" s="101"/>
      <c r="DK25" s="182">
        <f t="shared" si="66"/>
        <v>3.1E-2</v>
      </c>
      <c r="DL25" s="183"/>
      <c r="DM25" s="184" t="str">
        <f t="shared" si="67"/>
        <v>0</v>
      </c>
      <c r="DN25" s="103"/>
      <c r="DO25" s="103"/>
      <c r="DP25" s="102">
        <f t="shared" si="68"/>
        <v>0</v>
      </c>
      <c r="DQ25" s="133"/>
      <c r="DR25" s="177">
        <f t="shared" si="69"/>
        <v>9300</v>
      </c>
      <c r="DS25" s="101">
        <v>9300</v>
      </c>
      <c r="DT25" s="101"/>
      <c r="DU25" s="182">
        <f t="shared" si="70"/>
        <v>3.1E-2</v>
      </c>
      <c r="DV25" s="183"/>
      <c r="DW25" s="184" t="str">
        <f t="shared" si="77"/>
        <v>0</v>
      </c>
      <c r="DX25" s="103"/>
      <c r="DY25" s="103"/>
      <c r="DZ25" s="102">
        <f t="shared" si="71"/>
        <v>0</v>
      </c>
      <c r="EA25" s="190"/>
      <c r="EB25" s="33"/>
      <c r="EC25" s="83" t="s">
        <v>214</v>
      </c>
      <c r="ED25" s="33"/>
      <c r="EF25" s="122">
        <f t="shared" si="72"/>
        <v>93000</v>
      </c>
      <c r="EG25" s="113">
        <f t="shared" si="73"/>
        <v>0</v>
      </c>
      <c r="EH25" s="115" t="str">
        <f t="shared" si="74"/>
        <v/>
      </c>
      <c r="EI25" s="124" t="str">
        <f t="shared" si="75"/>
        <v/>
      </c>
      <c r="EJ25" s="33"/>
      <c r="EK25" s="120">
        <f t="shared" si="78"/>
        <v>10</v>
      </c>
      <c r="EL25" s="119">
        <f t="shared" si="76"/>
        <v>0</v>
      </c>
      <c r="EM25" s="33"/>
      <c r="EN25" s="265" t="str">
        <f t="shared" si="79"/>
        <v/>
      </c>
      <c r="EO25" s="266" t="str">
        <f t="shared" si="2"/>
        <v/>
      </c>
      <c r="EP25" s="266" t="str">
        <f t="shared" si="3"/>
        <v>○</v>
      </c>
      <c r="EQ25" s="266" t="str">
        <f t="shared" si="4"/>
        <v>○</v>
      </c>
      <c r="ER25" s="266" t="str">
        <f t="shared" si="5"/>
        <v>○</v>
      </c>
      <c r="ES25" s="266" t="str">
        <f t="shared" si="6"/>
        <v>○</v>
      </c>
      <c r="ET25" s="266" t="str">
        <f t="shared" si="7"/>
        <v>○</v>
      </c>
      <c r="EU25" s="266" t="str">
        <f t="shared" si="8"/>
        <v>○</v>
      </c>
      <c r="EV25" s="266" t="str">
        <f t="shared" si="9"/>
        <v>○</v>
      </c>
      <c r="EW25" s="266" t="str">
        <f t="shared" si="10"/>
        <v>○</v>
      </c>
      <c r="EX25" s="266" t="str">
        <f t="shared" si="11"/>
        <v>○</v>
      </c>
      <c r="EY25" s="267" t="str">
        <f t="shared" si="12"/>
        <v>○</v>
      </c>
      <c r="EZ25" s="265" t="str">
        <f t="shared" si="13"/>
        <v/>
      </c>
      <c r="FA25" s="266" t="str">
        <f t="shared" si="14"/>
        <v/>
      </c>
      <c r="FB25" s="266" t="str">
        <f t="shared" si="15"/>
        <v/>
      </c>
      <c r="FC25" s="266" t="str">
        <f t="shared" si="16"/>
        <v/>
      </c>
      <c r="FD25" s="266" t="str">
        <f t="shared" si="17"/>
        <v/>
      </c>
      <c r="FE25" s="266" t="str">
        <f t="shared" si="18"/>
        <v/>
      </c>
      <c r="FF25" s="266" t="str">
        <f t="shared" si="19"/>
        <v/>
      </c>
      <c r="FG25" s="266" t="str">
        <f t="shared" si="20"/>
        <v/>
      </c>
      <c r="FH25" s="266" t="str">
        <f t="shared" si="21"/>
        <v/>
      </c>
      <c r="FI25" s="266" t="str">
        <f t="shared" si="22"/>
        <v/>
      </c>
      <c r="FJ25" s="266" t="str">
        <f t="shared" si="23"/>
        <v/>
      </c>
      <c r="FK25" s="267" t="str">
        <f t="shared" si="24"/>
        <v/>
      </c>
    </row>
    <row r="26" spans="1:167" ht="15.2" customHeight="1" x14ac:dyDescent="0.15">
      <c r="A26" s="73">
        <v>11</v>
      </c>
      <c r="B26" s="79" t="s">
        <v>201</v>
      </c>
      <c r="C26" s="90" t="s">
        <v>187</v>
      </c>
      <c r="D26" s="91" t="s">
        <v>203</v>
      </c>
      <c r="E26" s="92"/>
      <c r="F26" s="92"/>
      <c r="G26" s="92" t="s">
        <v>205</v>
      </c>
      <c r="H26" s="172" t="str">
        <f t="shared" si="1"/>
        <v>○</v>
      </c>
      <c r="I26" s="93">
        <v>200000</v>
      </c>
      <c r="J26" s="89"/>
      <c r="K26" s="89"/>
      <c r="L26" s="177" t="str">
        <f t="shared" si="25"/>
        <v>0</v>
      </c>
      <c r="M26" s="101"/>
      <c r="N26" s="101"/>
      <c r="O26" s="182">
        <f t="shared" si="26"/>
        <v>0</v>
      </c>
      <c r="P26" s="183"/>
      <c r="Q26" s="184" t="str">
        <f t="shared" si="27"/>
        <v>0</v>
      </c>
      <c r="R26" s="103"/>
      <c r="S26" s="103"/>
      <c r="T26" s="102">
        <f t="shared" si="28"/>
        <v>0</v>
      </c>
      <c r="U26" s="133"/>
      <c r="V26" s="177" t="str">
        <f t="shared" si="29"/>
        <v>0</v>
      </c>
      <c r="W26" s="101"/>
      <c r="X26" s="101"/>
      <c r="Y26" s="182">
        <f t="shared" si="30"/>
        <v>0</v>
      </c>
      <c r="Z26" s="183"/>
      <c r="AA26" s="184" t="str">
        <f t="shared" si="31"/>
        <v>0</v>
      </c>
      <c r="AB26" s="103"/>
      <c r="AC26" s="103"/>
      <c r="AD26" s="102">
        <f t="shared" si="32"/>
        <v>0</v>
      </c>
      <c r="AE26" s="133"/>
      <c r="AF26" s="177" t="str">
        <f t="shared" si="33"/>
        <v>0</v>
      </c>
      <c r="AG26" s="101"/>
      <c r="AH26" s="101"/>
      <c r="AI26" s="182">
        <f t="shared" si="34"/>
        <v>0</v>
      </c>
      <c r="AJ26" s="183"/>
      <c r="AK26" s="184" t="str">
        <f t="shared" si="35"/>
        <v>0</v>
      </c>
      <c r="AL26" s="103"/>
      <c r="AM26" s="103"/>
      <c r="AN26" s="102">
        <f t="shared" si="36"/>
        <v>0</v>
      </c>
      <c r="AO26" s="133"/>
      <c r="AP26" s="177">
        <f t="shared" si="37"/>
        <v>7000</v>
      </c>
      <c r="AQ26" s="101">
        <v>7000</v>
      </c>
      <c r="AR26" s="101"/>
      <c r="AS26" s="182">
        <f t="shared" si="38"/>
        <v>3.5000000000000003E-2</v>
      </c>
      <c r="AT26" s="183"/>
      <c r="AU26" s="184" t="str">
        <f t="shared" si="39"/>
        <v>0</v>
      </c>
      <c r="AV26" s="103"/>
      <c r="AW26" s="103"/>
      <c r="AX26" s="102">
        <f t="shared" si="40"/>
        <v>0</v>
      </c>
      <c r="AY26" s="133"/>
      <c r="AZ26" s="177">
        <f t="shared" si="41"/>
        <v>7000</v>
      </c>
      <c r="BA26" s="101">
        <v>7000</v>
      </c>
      <c r="BB26" s="101"/>
      <c r="BC26" s="182">
        <f t="shared" si="42"/>
        <v>3.5000000000000003E-2</v>
      </c>
      <c r="BD26" s="183"/>
      <c r="BE26" s="184" t="str">
        <f t="shared" si="43"/>
        <v>0</v>
      </c>
      <c r="BF26" s="103"/>
      <c r="BG26" s="103"/>
      <c r="BH26" s="102">
        <f t="shared" si="44"/>
        <v>0</v>
      </c>
      <c r="BI26" s="133"/>
      <c r="BJ26" s="177">
        <f t="shared" si="45"/>
        <v>7000</v>
      </c>
      <c r="BK26" s="101">
        <v>7000</v>
      </c>
      <c r="BL26" s="101"/>
      <c r="BM26" s="182">
        <f t="shared" si="46"/>
        <v>3.5000000000000003E-2</v>
      </c>
      <c r="BN26" s="183"/>
      <c r="BO26" s="184" t="str">
        <f t="shared" si="47"/>
        <v>0</v>
      </c>
      <c r="BP26" s="103"/>
      <c r="BQ26" s="103"/>
      <c r="BR26" s="102">
        <f t="shared" si="48"/>
        <v>0</v>
      </c>
      <c r="BS26" s="133"/>
      <c r="BT26" s="177">
        <f t="shared" si="49"/>
        <v>7000</v>
      </c>
      <c r="BU26" s="101">
        <v>7000</v>
      </c>
      <c r="BV26" s="101"/>
      <c r="BW26" s="182">
        <f t="shared" si="50"/>
        <v>3.5000000000000003E-2</v>
      </c>
      <c r="BX26" s="183"/>
      <c r="BY26" s="184" t="str">
        <f t="shared" si="51"/>
        <v>0</v>
      </c>
      <c r="BZ26" s="103"/>
      <c r="CA26" s="103"/>
      <c r="CB26" s="102">
        <f t="shared" si="52"/>
        <v>0</v>
      </c>
      <c r="CC26" s="133"/>
      <c r="CD26" s="177">
        <f t="shared" si="53"/>
        <v>7000</v>
      </c>
      <c r="CE26" s="101">
        <v>7000</v>
      </c>
      <c r="CF26" s="101"/>
      <c r="CG26" s="182">
        <f t="shared" si="54"/>
        <v>3.5000000000000003E-2</v>
      </c>
      <c r="CH26" s="183"/>
      <c r="CI26" s="184" t="str">
        <f t="shared" si="55"/>
        <v>0</v>
      </c>
      <c r="CJ26" s="103"/>
      <c r="CK26" s="103"/>
      <c r="CL26" s="102">
        <f t="shared" si="56"/>
        <v>0</v>
      </c>
      <c r="CM26" s="133"/>
      <c r="CN26" s="177">
        <f t="shared" si="57"/>
        <v>7000</v>
      </c>
      <c r="CO26" s="101">
        <v>7000</v>
      </c>
      <c r="CP26" s="101"/>
      <c r="CQ26" s="182">
        <f t="shared" si="58"/>
        <v>3.5000000000000003E-2</v>
      </c>
      <c r="CR26" s="183"/>
      <c r="CS26" s="184" t="str">
        <f t="shared" si="59"/>
        <v>0</v>
      </c>
      <c r="CT26" s="103"/>
      <c r="CU26" s="103"/>
      <c r="CV26" s="102">
        <f t="shared" si="60"/>
        <v>0</v>
      </c>
      <c r="CW26" s="133"/>
      <c r="CX26" s="177">
        <f t="shared" si="61"/>
        <v>7000</v>
      </c>
      <c r="CY26" s="101">
        <v>7000</v>
      </c>
      <c r="CZ26" s="101"/>
      <c r="DA26" s="182">
        <f t="shared" si="62"/>
        <v>3.5000000000000003E-2</v>
      </c>
      <c r="DB26" s="183"/>
      <c r="DC26" s="184" t="str">
        <f t="shared" si="63"/>
        <v>0</v>
      </c>
      <c r="DD26" s="103"/>
      <c r="DE26" s="103"/>
      <c r="DF26" s="102">
        <f t="shared" si="64"/>
        <v>0</v>
      </c>
      <c r="DG26" s="133"/>
      <c r="DH26" s="177">
        <f t="shared" si="65"/>
        <v>7000</v>
      </c>
      <c r="DI26" s="101">
        <v>7000</v>
      </c>
      <c r="DJ26" s="101"/>
      <c r="DK26" s="182">
        <f t="shared" si="66"/>
        <v>3.5000000000000003E-2</v>
      </c>
      <c r="DL26" s="183"/>
      <c r="DM26" s="184" t="str">
        <f t="shared" si="67"/>
        <v>0</v>
      </c>
      <c r="DN26" s="103"/>
      <c r="DO26" s="103"/>
      <c r="DP26" s="102">
        <f t="shared" si="68"/>
        <v>0</v>
      </c>
      <c r="DQ26" s="133"/>
      <c r="DR26" s="177">
        <f t="shared" si="69"/>
        <v>7000</v>
      </c>
      <c r="DS26" s="101">
        <v>7000</v>
      </c>
      <c r="DT26" s="101"/>
      <c r="DU26" s="182">
        <f t="shared" si="70"/>
        <v>3.5000000000000003E-2</v>
      </c>
      <c r="DV26" s="183"/>
      <c r="DW26" s="184" t="str">
        <f t="shared" si="77"/>
        <v>0</v>
      </c>
      <c r="DX26" s="103"/>
      <c r="DY26" s="103"/>
      <c r="DZ26" s="102">
        <f t="shared" si="71"/>
        <v>0</v>
      </c>
      <c r="EA26" s="190"/>
      <c r="EB26" s="33"/>
      <c r="EC26" s="83" t="s">
        <v>215</v>
      </c>
      <c r="ED26" s="33"/>
      <c r="EF26" s="122">
        <f t="shared" si="72"/>
        <v>63000</v>
      </c>
      <c r="EG26" s="113">
        <f t="shared" si="73"/>
        <v>0</v>
      </c>
      <c r="EH26" s="115" t="str">
        <f t="shared" si="74"/>
        <v/>
      </c>
      <c r="EI26" s="124" t="str">
        <f t="shared" si="75"/>
        <v/>
      </c>
      <c r="EJ26" s="33"/>
      <c r="EK26" s="120">
        <f t="shared" si="78"/>
        <v>9</v>
      </c>
      <c r="EL26" s="119">
        <f t="shared" si="76"/>
        <v>0</v>
      </c>
      <c r="EM26" s="33"/>
      <c r="EN26" s="265" t="str">
        <f t="shared" si="79"/>
        <v/>
      </c>
      <c r="EO26" s="266" t="str">
        <f t="shared" si="2"/>
        <v/>
      </c>
      <c r="EP26" s="266" t="str">
        <f t="shared" si="3"/>
        <v/>
      </c>
      <c r="EQ26" s="266" t="str">
        <f t="shared" si="4"/>
        <v>○</v>
      </c>
      <c r="ER26" s="266" t="str">
        <f t="shared" si="5"/>
        <v>○</v>
      </c>
      <c r="ES26" s="266" t="str">
        <f t="shared" si="6"/>
        <v>○</v>
      </c>
      <c r="ET26" s="266" t="str">
        <f t="shared" si="7"/>
        <v>○</v>
      </c>
      <c r="EU26" s="266" t="str">
        <f t="shared" si="8"/>
        <v>○</v>
      </c>
      <c r="EV26" s="266" t="str">
        <f t="shared" si="9"/>
        <v>○</v>
      </c>
      <c r="EW26" s="266" t="str">
        <f t="shared" si="10"/>
        <v>○</v>
      </c>
      <c r="EX26" s="266" t="str">
        <f t="shared" si="11"/>
        <v>○</v>
      </c>
      <c r="EY26" s="267" t="str">
        <f t="shared" si="12"/>
        <v>○</v>
      </c>
      <c r="EZ26" s="265" t="str">
        <f t="shared" si="13"/>
        <v/>
      </c>
      <c r="FA26" s="266" t="str">
        <f t="shared" si="14"/>
        <v/>
      </c>
      <c r="FB26" s="266" t="str">
        <f t="shared" si="15"/>
        <v/>
      </c>
      <c r="FC26" s="266" t="str">
        <f t="shared" si="16"/>
        <v/>
      </c>
      <c r="FD26" s="266" t="str">
        <f t="shared" si="17"/>
        <v/>
      </c>
      <c r="FE26" s="266" t="str">
        <f t="shared" si="18"/>
        <v/>
      </c>
      <c r="FF26" s="266" t="str">
        <f t="shared" si="19"/>
        <v/>
      </c>
      <c r="FG26" s="266" t="str">
        <f t="shared" si="20"/>
        <v/>
      </c>
      <c r="FH26" s="266" t="str">
        <f t="shared" si="21"/>
        <v/>
      </c>
      <c r="FI26" s="266" t="str">
        <f t="shared" si="22"/>
        <v/>
      </c>
      <c r="FJ26" s="266" t="str">
        <f t="shared" si="23"/>
        <v/>
      </c>
      <c r="FK26" s="267" t="str">
        <f t="shared" si="24"/>
        <v/>
      </c>
    </row>
    <row r="27" spans="1:167" ht="15.2" customHeight="1" x14ac:dyDescent="0.15">
      <c r="A27" s="73">
        <v>12</v>
      </c>
      <c r="B27" s="79" t="s">
        <v>202</v>
      </c>
      <c r="C27" s="90" t="s">
        <v>200</v>
      </c>
      <c r="D27" s="91" t="s">
        <v>204</v>
      </c>
      <c r="E27" s="92"/>
      <c r="F27" s="92"/>
      <c r="G27" s="92"/>
      <c r="H27" s="172" t="str">
        <f t="shared" si="1"/>
        <v>○</v>
      </c>
      <c r="I27" s="93">
        <v>220000</v>
      </c>
      <c r="J27" s="89"/>
      <c r="K27" s="89"/>
      <c r="L27" s="177">
        <f t="shared" si="25"/>
        <v>7000</v>
      </c>
      <c r="M27" s="101">
        <v>7000</v>
      </c>
      <c r="N27" s="101"/>
      <c r="O27" s="182">
        <f t="shared" si="26"/>
        <v>3.1800000000000002E-2</v>
      </c>
      <c r="P27" s="183"/>
      <c r="Q27" s="184" t="str">
        <f t="shared" si="27"/>
        <v>0</v>
      </c>
      <c r="R27" s="103"/>
      <c r="S27" s="103"/>
      <c r="T27" s="102">
        <f t="shared" si="28"/>
        <v>0</v>
      </c>
      <c r="U27" s="133"/>
      <c r="V27" s="177">
        <f t="shared" si="29"/>
        <v>7000</v>
      </c>
      <c r="W27" s="101">
        <v>7000</v>
      </c>
      <c r="X27" s="101"/>
      <c r="Y27" s="182">
        <f t="shared" si="30"/>
        <v>3.1800000000000002E-2</v>
      </c>
      <c r="Z27" s="183"/>
      <c r="AA27" s="184" t="str">
        <f t="shared" si="31"/>
        <v>0</v>
      </c>
      <c r="AB27" s="103"/>
      <c r="AC27" s="103"/>
      <c r="AD27" s="102">
        <f t="shared" si="32"/>
        <v>0</v>
      </c>
      <c r="AE27" s="133"/>
      <c r="AF27" s="177">
        <f t="shared" si="33"/>
        <v>7000</v>
      </c>
      <c r="AG27" s="101">
        <v>7000</v>
      </c>
      <c r="AH27" s="101"/>
      <c r="AI27" s="182">
        <f t="shared" si="34"/>
        <v>3.1800000000000002E-2</v>
      </c>
      <c r="AJ27" s="183"/>
      <c r="AK27" s="184" t="str">
        <f t="shared" si="35"/>
        <v>0</v>
      </c>
      <c r="AL27" s="103"/>
      <c r="AM27" s="103"/>
      <c r="AN27" s="102">
        <f t="shared" si="36"/>
        <v>0</v>
      </c>
      <c r="AO27" s="133"/>
      <c r="AP27" s="177">
        <f t="shared" si="37"/>
        <v>7000</v>
      </c>
      <c r="AQ27" s="101">
        <v>7000</v>
      </c>
      <c r="AR27" s="101"/>
      <c r="AS27" s="182">
        <f t="shared" si="38"/>
        <v>3.1800000000000002E-2</v>
      </c>
      <c r="AT27" s="183"/>
      <c r="AU27" s="184" t="str">
        <f t="shared" si="39"/>
        <v>0</v>
      </c>
      <c r="AV27" s="103"/>
      <c r="AW27" s="103"/>
      <c r="AX27" s="102">
        <f t="shared" si="40"/>
        <v>0</v>
      </c>
      <c r="AY27" s="133"/>
      <c r="AZ27" s="177">
        <f t="shared" si="41"/>
        <v>7000</v>
      </c>
      <c r="BA27" s="101">
        <v>7000</v>
      </c>
      <c r="BB27" s="101"/>
      <c r="BC27" s="182">
        <f t="shared" si="42"/>
        <v>3.1800000000000002E-2</v>
      </c>
      <c r="BD27" s="183"/>
      <c r="BE27" s="184" t="str">
        <f t="shared" si="43"/>
        <v>0</v>
      </c>
      <c r="BF27" s="103"/>
      <c r="BG27" s="103"/>
      <c r="BH27" s="102">
        <f t="shared" si="44"/>
        <v>0</v>
      </c>
      <c r="BI27" s="133"/>
      <c r="BJ27" s="177">
        <f t="shared" si="45"/>
        <v>7000</v>
      </c>
      <c r="BK27" s="101">
        <v>7000</v>
      </c>
      <c r="BL27" s="101"/>
      <c r="BM27" s="182">
        <f t="shared" si="46"/>
        <v>3.1800000000000002E-2</v>
      </c>
      <c r="BN27" s="183">
        <v>9000</v>
      </c>
      <c r="BO27" s="184" t="str">
        <f t="shared" si="47"/>
        <v>0</v>
      </c>
      <c r="BP27" s="103"/>
      <c r="BQ27" s="103"/>
      <c r="BR27" s="102">
        <f t="shared" si="48"/>
        <v>0</v>
      </c>
      <c r="BS27" s="133"/>
      <c r="BT27" s="177">
        <f t="shared" si="49"/>
        <v>7000</v>
      </c>
      <c r="BU27" s="101">
        <v>7000</v>
      </c>
      <c r="BV27" s="101"/>
      <c r="BW27" s="182">
        <f t="shared" si="50"/>
        <v>3.1800000000000002E-2</v>
      </c>
      <c r="BX27" s="183"/>
      <c r="BY27" s="184" t="str">
        <f t="shared" si="51"/>
        <v>0</v>
      </c>
      <c r="BZ27" s="103"/>
      <c r="CA27" s="103"/>
      <c r="CB27" s="102">
        <f t="shared" si="52"/>
        <v>0</v>
      </c>
      <c r="CC27" s="133"/>
      <c r="CD27" s="177">
        <f t="shared" si="53"/>
        <v>7000</v>
      </c>
      <c r="CE27" s="101">
        <v>7000</v>
      </c>
      <c r="CF27" s="101"/>
      <c r="CG27" s="182">
        <f t="shared" si="54"/>
        <v>3.1800000000000002E-2</v>
      </c>
      <c r="CH27" s="183"/>
      <c r="CI27" s="184" t="str">
        <f t="shared" si="55"/>
        <v>0</v>
      </c>
      <c r="CJ27" s="103"/>
      <c r="CK27" s="103"/>
      <c r="CL27" s="102">
        <f t="shared" si="56"/>
        <v>0</v>
      </c>
      <c r="CM27" s="133"/>
      <c r="CN27" s="177">
        <f t="shared" si="57"/>
        <v>7000</v>
      </c>
      <c r="CO27" s="101">
        <v>7000</v>
      </c>
      <c r="CP27" s="101"/>
      <c r="CQ27" s="182">
        <f t="shared" si="58"/>
        <v>3.1800000000000002E-2</v>
      </c>
      <c r="CR27" s="183"/>
      <c r="CS27" s="184" t="str">
        <f t="shared" si="59"/>
        <v>0</v>
      </c>
      <c r="CT27" s="103"/>
      <c r="CU27" s="103"/>
      <c r="CV27" s="102">
        <f t="shared" si="60"/>
        <v>0</v>
      </c>
      <c r="CW27" s="133"/>
      <c r="CX27" s="177">
        <f t="shared" si="61"/>
        <v>7000</v>
      </c>
      <c r="CY27" s="101">
        <v>7000</v>
      </c>
      <c r="CZ27" s="101"/>
      <c r="DA27" s="182">
        <f t="shared" si="62"/>
        <v>3.1800000000000002E-2</v>
      </c>
      <c r="DB27" s="183"/>
      <c r="DC27" s="184" t="str">
        <f t="shared" si="63"/>
        <v>0</v>
      </c>
      <c r="DD27" s="103"/>
      <c r="DE27" s="103"/>
      <c r="DF27" s="102">
        <f t="shared" si="64"/>
        <v>0</v>
      </c>
      <c r="DG27" s="133"/>
      <c r="DH27" s="177">
        <f t="shared" si="65"/>
        <v>7000</v>
      </c>
      <c r="DI27" s="101">
        <v>7000</v>
      </c>
      <c r="DJ27" s="101"/>
      <c r="DK27" s="182">
        <f t="shared" si="66"/>
        <v>3.1800000000000002E-2</v>
      </c>
      <c r="DL27" s="183"/>
      <c r="DM27" s="184" t="str">
        <f t="shared" si="67"/>
        <v>0</v>
      </c>
      <c r="DN27" s="103"/>
      <c r="DO27" s="103"/>
      <c r="DP27" s="102">
        <f t="shared" si="68"/>
        <v>0</v>
      </c>
      <c r="DQ27" s="133"/>
      <c r="DR27" s="177">
        <f t="shared" si="69"/>
        <v>7000</v>
      </c>
      <c r="DS27" s="101">
        <v>7000</v>
      </c>
      <c r="DT27" s="101"/>
      <c r="DU27" s="182">
        <f t="shared" si="70"/>
        <v>3.1800000000000002E-2</v>
      </c>
      <c r="DV27" s="183"/>
      <c r="DW27" s="184" t="str">
        <f t="shared" si="77"/>
        <v>0</v>
      </c>
      <c r="DX27" s="103"/>
      <c r="DY27" s="103"/>
      <c r="DZ27" s="102">
        <f t="shared" si="71"/>
        <v>0</v>
      </c>
      <c r="EA27" s="190"/>
      <c r="EB27" s="33"/>
      <c r="EC27" s="83"/>
      <c r="ED27" s="33"/>
      <c r="EF27" s="122">
        <f t="shared" si="72"/>
        <v>84000</v>
      </c>
      <c r="EG27" s="113">
        <f t="shared" si="73"/>
        <v>0</v>
      </c>
      <c r="EH27" s="115" t="str">
        <f t="shared" si="74"/>
        <v/>
      </c>
      <c r="EI27" s="124" t="str">
        <f t="shared" si="75"/>
        <v/>
      </c>
      <c r="EJ27" s="33"/>
      <c r="EK27" s="120">
        <f t="shared" si="78"/>
        <v>12</v>
      </c>
      <c r="EL27" s="119">
        <f t="shared" si="76"/>
        <v>0</v>
      </c>
      <c r="EM27" s="33"/>
      <c r="EN27" s="265" t="str">
        <f t="shared" si="79"/>
        <v>○</v>
      </c>
      <c r="EO27" s="266" t="str">
        <f t="shared" si="2"/>
        <v>○</v>
      </c>
      <c r="EP27" s="266" t="str">
        <f t="shared" si="3"/>
        <v>○</v>
      </c>
      <c r="EQ27" s="266" t="str">
        <f t="shared" si="4"/>
        <v>○</v>
      </c>
      <c r="ER27" s="266" t="str">
        <f t="shared" si="5"/>
        <v>○</v>
      </c>
      <c r="ES27" s="266" t="str">
        <f t="shared" si="6"/>
        <v>○</v>
      </c>
      <c r="ET27" s="266" t="str">
        <f t="shared" si="7"/>
        <v>○</v>
      </c>
      <c r="EU27" s="266" t="str">
        <f t="shared" si="8"/>
        <v>○</v>
      </c>
      <c r="EV27" s="266" t="str">
        <f t="shared" si="9"/>
        <v>○</v>
      </c>
      <c r="EW27" s="266" t="str">
        <f t="shared" si="10"/>
        <v>○</v>
      </c>
      <c r="EX27" s="266" t="str">
        <f t="shared" si="11"/>
        <v>○</v>
      </c>
      <c r="EY27" s="267" t="str">
        <f t="shared" si="12"/>
        <v>○</v>
      </c>
      <c r="EZ27" s="265" t="str">
        <f t="shared" si="13"/>
        <v/>
      </c>
      <c r="FA27" s="266" t="str">
        <f t="shared" si="14"/>
        <v/>
      </c>
      <c r="FB27" s="266" t="str">
        <f t="shared" si="15"/>
        <v/>
      </c>
      <c r="FC27" s="266" t="str">
        <f t="shared" si="16"/>
        <v/>
      </c>
      <c r="FD27" s="266" t="str">
        <f t="shared" si="17"/>
        <v/>
      </c>
      <c r="FE27" s="266" t="str">
        <f t="shared" si="18"/>
        <v/>
      </c>
      <c r="FF27" s="266" t="str">
        <f t="shared" si="19"/>
        <v/>
      </c>
      <c r="FG27" s="266" t="str">
        <f t="shared" si="20"/>
        <v/>
      </c>
      <c r="FH27" s="266" t="str">
        <f t="shared" si="21"/>
        <v/>
      </c>
      <c r="FI27" s="266" t="str">
        <f t="shared" si="22"/>
        <v/>
      </c>
      <c r="FJ27" s="266" t="str">
        <f t="shared" si="23"/>
        <v/>
      </c>
      <c r="FK27" s="267" t="str">
        <f t="shared" si="24"/>
        <v/>
      </c>
    </row>
    <row r="28" spans="1:167" ht="15.2" customHeight="1" x14ac:dyDescent="0.15">
      <c r="A28" s="73">
        <v>13</v>
      </c>
      <c r="B28" s="79"/>
      <c r="C28" s="90"/>
      <c r="D28" s="91"/>
      <c r="E28" s="92"/>
      <c r="F28" s="92"/>
      <c r="G28" s="92"/>
      <c r="H28" s="172" t="str">
        <f t="shared" si="1"/>
        <v/>
      </c>
      <c r="I28" s="93"/>
      <c r="J28" s="89"/>
      <c r="K28" s="89"/>
      <c r="L28" s="177" t="str">
        <f t="shared" si="25"/>
        <v>0</v>
      </c>
      <c r="M28" s="101"/>
      <c r="N28" s="101"/>
      <c r="O28" s="182" t="str">
        <f t="shared" si="26"/>
        <v/>
      </c>
      <c r="P28" s="183"/>
      <c r="Q28" s="184" t="str">
        <f t="shared" si="27"/>
        <v>0</v>
      </c>
      <c r="R28" s="103"/>
      <c r="S28" s="103"/>
      <c r="T28" s="102" t="str">
        <f t="shared" si="28"/>
        <v/>
      </c>
      <c r="U28" s="133"/>
      <c r="V28" s="177" t="str">
        <f t="shared" si="29"/>
        <v>0</v>
      </c>
      <c r="W28" s="101"/>
      <c r="X28" s="101"/>
      <c r="Y28" s="182" t="str">
        <f t="shared" si="30"/>
        <v/>
      </c>
      <c r="Z28" s="183"/>
      <c r="AA28" s="184" t="str">
        <f t="shared" si="31"/>
        <v>0</v>
      </c>
      <c r="AB28" s="103"/>
      <c r="AC28" s="103"/>
      <c r="AD28" s="102" t="str">
        <f t="shared" si="32"/>
        <v/>
      </c>
      <c r="AE28" s="133"/>
      <c r="AF28" s="177" t="str">
        <f t="shared" si="33"/>
        <v>0</v>
      </c>
      <c r="AG28" s="101"/>
      <c r="AH28" s="101"/>
      <c r="AI28" s="182" t="str">
        <f t="shared" si="34"/>
        <v/>
      </c>
      <c r="AJ28" s="183"/>
      <c r="AK28" s="184" t="str">
        <f t="shared" si="35"/>
        <v>0</v>
      </c>
      <c r="AL28" s="103"/>
      <c r="AM28" s="103"/>
      <c r="AN28" s="102" t="str">
        <f t="shared" si="36"/>
        <v/>
      </c>
      <c r="AO28" s="133"/>
      <c r="AP28" s="177" t="str">
        <f t="shared" si="37"/>
        <v>0</v>
      </c>
      <c r="AQ28" s="101"/>
      <c r="AR28" s="101"/>
      <c r="AS28" s="182" t="str">
        <f t="shared" si="38"/>
        <v/>
      </c>
      <c r="AT28" s="183"/>
      <c r="AU28" s="184" t="str">
        <f t="shared" si="39"/>
        <v>0</v>
      </c>
      <c r="AV28" s="103"/>
      <c r="AW28" s="103"/>
      <c r="AX28" s="102" t="str">
        <f t="shared" si="40"/>
        <v/>
      </c>
      <c r="AY28" s="133"/>
      <c r="AZ28" s="177" t="str">
        <f t="shared" si="41"/>
        <v>0</v>
      </c>
      <c r="BA28" s="101"/>
      <c r="BB28" s="101"/>
      <c r="BC28" s="182" t="str">
        <f t="shared" si="42"/>
        <v/>
      </c>
      <c r="BD28" s="183"/>
      <c r="BE28" s="184" t="str">
        <f t="shared" si="43"/>
        <v>0</v>
      </c>
      <c r="BF28" s="103"/>
      <c r="BG28" s="103"/>
      <c r="BH28" s="102" t="str">
        <f t="shared" si="44"/>
        <v/>
      </c>
      <c r="BI28" s="133"/>
      <c r="BJ28" s="177" t="str">
        <f t="shared" si="45"/>
        <v>0</v>
      </c>
      <c r="BK28" s="101"/>
      <c r="BL28" s="101"/>
      <c r="BM28" s="182" t="str">
        <f t="shared" si="46"/>
        <v/>
      </c>
      <c r="BN28" s="183">
        <v>9000</v>
      </c>
      <c r="BO28" s="184" t="str">
        <f t="shared" si="47"/>
        <v>0</v>
      </c>
      <c r="BP28" s="103"/>
      <c r="BQ28" s="103"/>
      <c r="BR28" s="102" t="str">
        <f t="shared" si="48"/>
        <v/>
      </c>
      <c r="BS28" s="133"/>
      <c r="BT28" s="177" t="str">
        <f t="shared" si="49"/>
        <v>0</v>
      </c>
      <c r="BU28" s="101"/>
      <c r="BV28" s="101"/>
      <c r="BW28" s="182" t="str">
        <f t="shared" si="50"/>
        <v/>
      </c>
      <c r="BX28" s="183"/>
      <c r="BY28" s="184" t="str">
        <f t="shared" si="51"/>
        <v>0</v>
      </c>
      <c r="BZ28" s="103"/>
      <c r="CA28" s="103"/>
      <c r="CB28" s="102" t="str">
        <f t="shared" si="52"/>
        <v/>
      </c>
      <c r="CC28" s="133"/>
      <c r="CD28" s="177" t="str">
        <f t="shared" si="53"/>
        <v>0</v>
      </c>
      <c r="CE28" s="101"/>
      <c r="CF28" s="101"/>
      <c r="CG28" s="182" t="str">
        <f t="shared" si="54"/>
        <v/>
      </c>
      <c r="CH28" s="183"/>
      <c r="CI28" s="184" t="str">
        <f t="shared" si="55"/>
        <v>0</v>
      </c>
      <c r="CJ28" s="103"/>
      <c r="CK28" s="103"/>
      <c r="CL28" s="102" t="str">
        <f t="shared" si="56"/>
        <v/>
      </c>
      <c r="CM28" s="133"/>
      <c r="CN28" s="177" t="str">
        <f t="shared" si="57"/>
        <v>0</v>
      </c>
      <c r="CO28" s="101"/>
      <c r="CP28" s="101"/>
      <c r="CQ28" s="182" t="str">
        <f t="shared" si="58"/>
        <v/>
      </c>
      <c r="CR28" s="183"/>
      <c r="CS28" s="184" t="str">
        <f t="shared" si="59"/>
        <v>0</v>
      </c>
      <c r="CT28" s="103"/>
      <c r="CU28" s="103"/>
      <c r="CV28" s="102" t="str">
        <f t="shared" si="60"/>
        <v/>
      </c>
      <c r="CW28" s="133"/>
      <c r="CX28" s="177" t="str">
        <f t="shared" si="61"/>
        <v>0</v>
      </c>
      <c r="CY28" s="101"/>
      <c r="CZ28" s="101"/>
      <c r="DA28" s="182" t="str">
        <f t="shared" si="62"/>
        <v/>
      </c>
      <c r="DB28" s="183"/>
      <c r="DC28" s="184" t="str">
        <f t="shared" si="63"/>
        <v>0</v>
      </c>
      <c r="DD28" s="103"/>
      <c r="DE28" s="103"/>
      <c r="DF28" s="102" t="str">
        <f t="shared" si="64"/>
        <v/>
      </c>
      <c r="DG28" s="133"/>
      <c r="DH28" s="177" t="str">
        <f t="shared" si="65"/>
        <v>0</v>
      </c>
      <c r="DI28" s="101"/>
      <c r="DJ28" s="101"/>
      <c r="DK28" s="182" t="str">
        <f t="shared" si="66"/>
        <v/>
      </c>
      <c r="DL28" s="183"/>
      <c r="DM28" s="184" t="str">
        <f t="shared" si="67"/>
        <v>0</v>
      </c>
      <c r="DN28" s="103"/>
      <c r="DO28" s="103"/>
      <c r="DP28" s="102" t="str">
        <f t="shared" si="68"/>
        <v/>
      </c>
      <c r="DQ28" s="133"/>
      <c r="DR28" s="177" t="str">
        <f t="shared" si="69"/>
        <v>0</v>
      </c>
      <c r="DS28" s="101"/>
      <c r="DT28" s="101"/>
      <c r="DU28" s="182" t="str">
        <f t="shared" si="70"/>
        <v/>
      </c>
      <c r="DV28" s="183"/>
      <c r="DW28" s="184" t="str">
        <f t="shared" si="77"/>
        <v>0</v>
      </c>
      <c r="DX28" s="103"/>
      <c r="DY28" s="103"/>
      <c r="DZ28" s="102" t="str">
        <f t="shared" si="71"/>
        <v/>
      </c>
      <c r="EA28" s="190"/>
      <c r="EB28" s="33"/>
      <c r="EC28" s="83"/>
      <c r="ED28" s="33"/>
      <c r="EF28" s="122">
        <f t="shared" si="72"/>
        <v>0</v>
      </c>
      <c r="EG28" s="113">
        <f t="shared" si="73"/>
        <v>0</v>
      </c>
      <c r="EH28" s="115" t="str">
        <f t="shared" si="74"/>
        <v/>
      </c>
      <c r="EI28" s="124" t="str">
        <f t="shared" si="75"/>
        <v/>
      </c>
      <c r="EJ28" s="33"/>
      <c r="EK28" s="120">
        <f t="shared" si="78"/>
        <v>0</v>
      </c>
      <c r="EL28" s="119">
        <f t="shared" si="76"/>
        <v>0</v>
      </c>
      <c r="EM28" s="33"/>
      <c r="EN28" s="265" t="str">
        <f t="shared" si="79"/>
        <v/>
      </c>
      <c r="EO28" s="266" t="str">
        <f t="shared" si="2"/>
        <v/>
      </c>
      <c r="EP28" s="266" t="str">
        <f t="shared" si="3"/>
        <v/>
      </c>
      <c r="EQ28" s="266" t="str">
        <f t="shared" si="4"/>
        <v/>
      </c>
      <c r="ER28" s="266" t="str">
        <f t="shared" si="5"/>
        <v/>
      </c>
      <c r="ES28" s="266" t="str">
        <f t="shared" si="6"/>
        <v/>
      </c>
      <c r="ET28" s="266" t="str">
        <f t="shared" si="7"/>
        <v/>
      </c>
      <c r="EU28" s="266" t="str">
        <f t="shared" si="8"/>
        <v/>
      </c>
      <c r="EV28" s="266" t="str">
        <f t="shared" si="9"/>
        <v/>
      </c>
      <c r="EW28" s="266" t="str">
        <f t="shared" si="10"/>
        <v/>
      </c>
      <c r="EX28" s="266" t="str">
        <f t="shared" si="11"/>
        <v/>
      </c>
      <c r="EY28" s="267" t="str">
        <f t="shared" si="12"/>
        <v/>
      </c>
      <c r="EZ28" s="265" t="str">
        <f t="shared" si="13"/>
        <v/>
      </c>
      <c r="FA28" s="266" t="str">
        <f t="shared" si="14"/>
        <v/>
      </c>
      <c r="FB28" s="266" t="str">
        <f t="shared" si="15"/>
        <v/>
      </c>
      <c r="FC28" s="266" t="str">
        <f t="shared" si="16"/>
        <v/>
      </c>
      <c r="FD28" s="266" t="str">
        <f t="shared" si="17"/>
        <v/>
      </c>
      <c r="FE28" s="266" t="str">
        <f t="shared" si="18"/>
        <v/>
      </c>
      <c r="FF28" s="266" t="str">
        <f t="shared" si="19"/>
        <v/>
      </c>
      <c r="FG28" s="266" t="str">
        <f t="shared" si="20"/>
        <v/>
      </c>
      <c r="FH28" s="266" t="str">
        <f t="shared" si="21"/>
        <v/>
      </c>
      <c r="FI28" s="266" t="str">
        <f t="shared" si="22"/>
        <v/>
      </c>
      <c r="FJ28" s="266" t="str">
        <f t="shared" si="23"/>
        <v/>
      </c>
      <c r="FK28" s="267" t="str">
        <f t="shared" si="24"/>
        <v/>
      </c>
    </row>
    <row r="29" spans="1:167" ht="15.2" customHeight="1" x14ac:dyDescent="0.15">
      <c r="A29" s="73">
        <v>14</v>
      </c>
      <c r="B29" s="79"/>
      <c r="C29" s="90"/>
      <c r="D29" s="91"/>
      <c r="E29" s="92"/>
      <c r="F29" s="92"/>
      <c r="G29" s="92"/>
      <c r="H29" s="172" t="str">
        <f t="shared" si="1"/>
        <v/>
      </c>
      <c r="I29" s="93"/>
      <c r="J29" s="89"/>
      <c r="K29" s="89"/>
      <c r="L29" s="177" t="str">
        <f t="shared" si="25"/>
        <v>0</v>
      </c>
      <c r="M29" s="101"/>
      <c r="N29" s="101"/>
      <c r="O29" s="182" t="str">
        <f t="shared" si="26"/>
        <v/>
      </c>
      <c r="P29" s="183"/>
      <c r="Q29" s="184" t="str">
        <f t="shared" si="27"/>
        <v>0</v>
      </c>
      <c r="R29" s="103"/>
      <c r="S29" s="103"/>
      <c r="T29" s="102" t="str">
        <f t="shared" si="28"/>
        <v/>
      </c>
      <c r="U29" s="133"/>
      <c r="V29" s="177" t="str">
        <f t="shared" si="29"/>
        <v>0</v>
      </c>
      <c r="W29" s="101"/>
      <c r="X29" s="101"/>
      <c r="Y29" s="182" t="str">
        <f t="shared" si="30"/>
        <v/>
      </c>
      <c r="Z29" s="183"/>
      <c r="AA29" s="184" t="str">
        <f t="shared" si="31"/>
        <v>0</v>
      </c>
      <c r="AB29" s="103"/>
      <c r="AC29" s="103"/>
      <c r="AD29" s="102" t="str">
        <f t="shared" si="32"/>
        <v/>
      </c>
      <c r="AE29" s="133"/>
      <c r="AF29" s="177" t="str">
        <f t="shared" si="33"/>
        <v>0</v>
      </c>
      <c r="AG29" s="101"/>
      <c r="AH29" s="101"/>
      <c r="AI29" s="182" t="str">
        <f t="shared" si="34"/>
        <v/>
      </c>
      <c r="AJ29" s="183"/>
      <c r="AK29" s="184" t="str">
        <f t="shared" si="35"/>
        <v>0</v>
      </c>
      <c r="AL29" s="103"/>
      <c r="AM29" s="103"/>
      <c r="AN29" s="102" t="str">
        <f t="shared" si="36"/>
        <v/>
      </c>
      <c r="AO29" s="133"/>
      <c r="AP29" s="177" t="str">
        <f t="shared" si="37"/>
        <v>0</v>
      </c>
      <c r="AQ29" s="101"/>
      <c r="AR29" s="101"/>
      <c r="AS29" s="182" t="str">
        <f t="shared" si="38"/>
        <v/>
      </c>
      <c r="AT29" s="183"/>
      <c r="AU29" s="184" t="str">
        <f t="shared" si="39"/>
        <v>0</v>
      </c>
      <c r="AV29" s="103"/>
      <c r="AW29" s="103"/>
      <c r="AX29" s="102" t="str">
        <f t="shared" si="40"/>
        <v/>
      </c>
      <c r="AY29" s="133"/>
      <c r="AZ29" s="177" t="str">
        <f t="shared" si="41"/>
        <v>0</v>
      </c>
      <c r="BA29" s="101"/>
      <c r="BB29" s="101"/>
      <c r="BC29" s="182" t="str">
        <f t="shared" si="42"/>
        <v/>
      </c>
      <c r="BD29" s="183"/>
      <c r="BE29" s="184" t="str">
        <f t="shared" si="43"/>
        <v>0</v>
      </c>
      <c r="BF29" s="103"/>
      <c r="BG29" s="103"/>
      <c r="BH29" s="102" t="str">
        <f t="shared" si="44"/>
        <v/>
      </c>
      <c r="BI29" s="133"/>
      <c r="BJ29" s="177" t="str">
        <f t="shared" si="45"/>
        <v>0</v>
      </c>
      <c r="BK29" s="101"/>
      <c r="BL29" s="101"/>
      <c r="BM29" s="182" t="str">
        <f t="shared" si="46"/>
        <v/>
      </c>
      <c r="BN29" s="183">
        <v>7000</v>
      </c>
      <c r="BO29" s="184" t="str">
        <f t="shared" si="47"/>
        <v>0</v>
      </c>
      <c r="BP29" s="103"/>
      <c r="BQ29" s="103"/>
      <c r="BR29" s="102" t="str">
        <f t="shared" si="48"/>
        <v/>
      </c>
      <c r="BS29" s="133"/>
      <c r="BT29" s="177" t="str">
        <f t="shared" si="49"/>
        <v>0</v>
      </c>
      <c r="BU29" s="101"/>
      <c r="BV29" s="101"/>
      <c r="BW29" s="182" t="str">
        <f t="shared" si="50"/>
        <v/>
      </c>
      <c r="BX29" s="183"/>
      <c r="BY29" s="184" t="str">
        <f t="shared" si="51"/>
        <v>0</v>
      </c>
      <c r="BZ29" s="103"/>
      <c r="CA29" s="103"/>
      <c r="CB29" s="102" t="str">
        <f t="shared" si="52"/>
        <v/>
      </c>
      <c r="CC29" s="133"/>
      <c r="CD29" s="177" t="str">
        <f t="shared" si="53"/>
        <v>0</v>
      </c>
      <c r="CE29" s="101"/>
      <c r="CF29" s="101"/>
      <c r="CG29" s="182" t="str">
        <f t="shared" si="54"/>
        <v/>
      </c>
      <c r="CH29" s="183"/>
      <c r="CI29" s="184" t="str">
        <f t="shared" si="55"/>
        <v>0</v>
      </c>
      <c r="CJ29" s="103"/>
      <c r="CK29" s="103"/>
      <c r="CL29" s="102" t="str">
        <f t="shared" si="56"/>
        <v/>
      </c>
      <c r="CM29" s="133"/>
      <c r="CN29" s="177" t="str">
        <f t="shared" si="57"/>
        <v>0</v>
      </c>
      <c r="CO29" s="101"/>
      <c r="CP29" s="101"/>
      <c r="CQ29" s="182" t="str">
        <f t="shared" si="58"/>
        <v/>
      </c>
      <c r="CR29" s="183"/>
      <c r="CS29" s="184" t="str">
        <f t="shared" si="59"/>
        <v>0</v>
      </c>
      <c r="CT29" s="103"/>
      <c r="CU29" s="103"/>
      <c r="CV29" s="102" t="str">
        <f t="shared" si="60"/>
        <v/>
      </c>
      <c r="CW29" s="133"/>
      <c r="CX29" s="177" t="str">
        <f t="shared" si="61"/>
        <v>0</v>
      </c>
      <c r="CY29" s="101"/>
      <c r="CZ29" s="101"/>
      <c r="DA29" s="182" t="str">
        <f t="shared" si="62"/>
        <v/>
      </c>
      <c r="DB29" s="183"/>
      <c r="DC29" s="184" t="str">
        <f t="shared" si="63"/>
        <v>0</v>
      </c>
      <c r="DD29" s="103"/>
      <c r="DE29" s="103"/>
      <c r="DF29" s="102" t="str">
        <f t="shared" si="64"/>
        <v/>
      </c>
      <c r="DG29" s="133"/>
      <c r="DH29" s="177" t="str">
        <f t="shared" si="65"/>
        <v>0</v>
      </c>
      <c r="DI29" s="101"/>
      <c r="DJ29" s="101"/>
      <c r="DK29" s="182" t="str">
        <f t="shared" si="66"/>
        <v/>
      </c>
      <c r="DL29" s="183"/>
      <c r="DM29" s="184" t="str">
        <f t="shared" si="67"/>
        <v>0</v>
      </c>
      <c r="DN29" s="103"/>
      <c r="DO29" s="103"/>
      <c r="DP29" s="102" t="str">
        <f t="shared" si="68"/>
        <v/>
      </c>
      <c r="DQ29" s="133"/>
      <c r="DR29" s="177" t="str">
        <f t="shared" si="69"/>
        <v>0</v>
      </c>
      <c r="DS29" s="101"/>
      <c r="DT29" s="101"/>
      <c r="DU29" s="182" t="str">
        <f t="shared" si="70"/>
        <v/>
      </c>
      <c r="DV29" s="183"/>
      <c r="DW29" s="184" t="str">
        <f t="shared" si="77"/>
        <v>0</v>
      </c>
      <c r="DX29" s="103"/>
      <c r="DY29" s="103"/>
      <c r="DZ29" s="102" t="str">
        <f t="shared" si="71"/>
        <v/>
      </c>
      <c r="EA29" s="190"/>
      <c r="EB29" s="33"/>
      <c r="EC29" s="83"/>
      <c r="ED29" s="33"/>
      <c r="EF29" s="122">
        <f t="shared" si="72"/>
        <v>0</v>
      </c>
      <c r="EG29" s="113">
        <f t="shared" si="73"/>
        <v>0</v>
      </c>
      <c r="EH29" s="115" t="str">
        <f t="shared" si="74"/>
        <v/>
      </c>
      <c r="EI29" s="124" t="str">
        <f t="shared" si="75"/>
        <v/>
      </c>
      <c r="EJ29" s="33"/>
      <c r="EK29" s="120">
        <f t="shared" si="78"/>
        <v>0</v>
      </c>
      <c r="EL29" s="119">
        <f t="shared" si="76"/>
        <v>0</v>
      </c>
      <c r="EM29" s="33"/>
      <c r="EN29" s="265" t="str">
        <f t="shared" si="79"/>
        <v/>
      </c>
      <c r="EO29" s="266" t="str">
        <f t="shared" si="2"/>
        <v/>
      </c>
      <c r="EP29" s="266" t="str">
        <f t="shared" si="3"/>
        <v/>
      </c>
      <c r="EQ29" s="266" t="str">
        <f t="shared" si="4"/>
        <v/>
      </c>
      <c r="ER29" s="266" t="str">
        <f t="shared" si="5"/>
        <v/>
      </c>
      <c r="ES29" s="266" t="str">
        <f t="shared" si="6"/>
        <v/>
      </c>
      <c r="ET29" s="266" t="str">
        <f t="shared" si="7"/>
        <v/>
      </c>
      <c r="EU29" s="266" t="str">
        <f t="shared" si="8"/>
        <v/>
      </c>
      <c r="EV29" s="266" t="str">
        <f t="shared" si="9"/>
        <v/>
      </c>
      <c r="EW29" s="266" t="str">
        <f t="shared" si="10"/>
        <v/>
      </c>
      <c r="EX29" s="266" t="str">
        <f t="shared" si="11"/>
        <v/>
      </c>
      <c r="EY29" s="267" t="str">
        <f t="shared" si="12"/>
        <v/>
      </c>
      <c r="EZ29" s="265" t="str">
        <f t="shared" si="13"/>
        <v/>
      </c>
      <c r="FA29" s="266" t="str">
        <f t="shared" si="14"/>
        <v/>
      </c>
      <c r="FB29" s="266" t="str">
        <f t="shared" si="15"/>
        <v/>
      </c>
      <c r="FC29" s="266" t="str">
        <f t="shared" si="16"/>
        <v/>
      </c>
      <c r="FD29" s="266" t="str">
        <f t="shared" si="17"/>
        <v/>
      </c>
      <c r="FE29" s="266" t="str">
        <f t="shared" si="18"/>
        <v/>
      </c>
      <c r="FF29" s="266" t="str">
        <f t="shared" si="19"/>
        <v/>
      </c>
      <c r="FG29" s="266" t="str">
        <f t="shared" si="20"/>
        <v/>
      </c>
      <c r="FH29" s="266" t="str">
        <f t="shared" si="21"/>
        <v/>
      </c>
      <c r="FI29" s="266" t="str">
        <f t="shared" si="22"/>
        <v/>
      </c>
      <c r="FJ29" s="266" t="str">
        <f t="shared" si="23"/>
        <v/>
      </c>
      <c r="FK29" s="267" t="str">
        <f t="shared" si="24"/>
        <v/>
      </c>
    </row>
    <row r="30" spans="1:167" ht="15.2" customHeight="1" x14ac:dyDescent="0.15">
      <c r="A30" s="73">
        <v>15</v>
      </c>
      <c r="B30" s="79"/>
      <c r="C30" s="90"/>
      <c r="D30" s="91"/>
      <c r="E30" s="92"/>
      <c r="F30" s="92"/>
      <c r="G30" s="92"/>
      <c r="H30" s="172" t="str">
        <f t="shared" si="1"/>
        <v/>
      </c>
      <c r="I30" s="93"/>
      <c r="J30" s="89"/>
      <c r="K30" s="89"/>
      <c r="L30" s="177" t="str">
        <f t="shared" si="25"/>
        <v>0</v>
      </c>
      <c r="M30" s="101"/>
      <c r="N30" s="101"/>
      <c r="O30" s="182" t="str">
        <f t="shared" si="26"/>
        <v/>
      </c>
      <c r="P30" s="183"/>
      <c r="Q30" s="184" t="str">
        <f t="shared" si="27"/>
        <v>0</v>
      </c>
      <c r="R30" s="103"/>
      <c r="S30" s="103"/>
      <c r="T30" s="102" t="str">
        <f t="shared" si="28"/>
        <v/>
      </c>
      <c r="U30" s="133"/>
      <c r="V30" s="177" t="str">
        <f t="shared" si="29"/>
        <v>0</v>
      </c>
      <c r="W30" s="101"/>
      <c r="X30" s="101"/>
      <c r="Y30" s="182" t="str">
        <f t="shared" si="30"/>
        <v/>
      </c>
      <c r="Z30" s="183"/>
      <c r="AA30" s="184" t="str">
        <f t="shared" si="31"/>
        <v>0</v>
      </c>
      <c r="AB30" s="103"/>
      <c r="AC30" s="103"/>
      <c r="AD30" s="102" t="str">
        <f t="shared" si="32"/>
        <v/>
      </c>
      <c r="AE30" s="133"/>
      <c r="AF30" s="177" t="str">
        <f t="shared" si="33"/>
        <v>0</v>
      </c>
      <c r="AG30" s="101"/>
      <c r="AH30" s="101"/>
      <c r="AI30" s="182" t="str">
        <f t="shared" si="34"/>
        <v/>
      </c>
      <c r="AJ30" s="183"/>
      <c r="AK30" s="184" t="str">
        <f t="shared" si="35"/>
        <v>0</v>
      </c>
      <c r="AL30" s="103"/>
      <c r="AM30" s="103"/>
      <c r="AN30" s="102" t="str">
        <f t="shared" si="36"/>
        <v/>
      </c>
      <c r="AO30" s="133"/>
      <c r="AP30" s="177" t="str">
        <f t="shared" si="37"/>
        <v>0</v>
      </c>
      <c r="AQ30" s="101"/>
      <c r="AR30" s="101"/>
      <c r="AS30" s="182" t="str">
        <f t="shared" si="38"/>
        <v/>
      </c>
      <c r="AT30" s="183"/>
      <c r="AU30" s="184" t="str">
        <f t="shared" si="39"/>
        <v>0</v>
      </c>
      <c r="AV30" s="103"/>
      <c r="AW30" s="103"/>
      <c r="AX30" s="102" t="str">
        <f t="shared" si="40"/>
        <v/>
      </c>
      <c r="AY30" s="133"/>
      <c r="AZ30" s="177" t="str">
        <f t="shared" si="41"/>
        <v>0</v>
      </c>
      <c r="BA30" s="101"/>
      <c r="BB30" s="101"/>
      <c r="BC30" s="182" t="str">
        <f t="shared" si="42"/>
        <v/>
      </c>
      <c r="BD30" s="183"/>
      <c r="BE30" s="184" t="str">
        <f t="shared" si="43"/>
        <v>0</v>
      </c>
      <c r="BF30" s="103"/>
      <c r="BG30" s="103"/>
      <c r="BH30" s="102" t="str">
        <f t="shared" si="44"/>
        <v/>
      </c>
      <c r="BI30" s="133"/>
      <c r="BJ30" s="177" t="str">
        <f t="shared" si="45"/>
        <v>0</v>
      </c>
      <c r="BK30" s="101"/>
      <c r="BL30" s="101"/>
      <c r="BM30" s="182" t="str">
        <f t="shared" si="46"/>
        <v/>
      </c>
      <c r="BN30" s="183"/>
      <c r="BO30" s="184" t="str">
        <f t="shared" si="47"/>
        <v>0</v>
      </c>
      <c r="BP30" s="103"/>
      <c r="BQ30" s="103"/>
      <c r="BR30" s="102" t="str">
        <f t="shared" si="48"/>
        <v/>
      </c>
      <c r="BS30" s="133"/>
      <c r="BT30" s="177" t="str">
        <f t="shared" si="49"/>
        <v>0</v>
      </c>
      <c r="BU30" s="101"/>
      <c r="BV30" s="101"/>
      <c r="BW30" s="182" t="str">
        <f t="shared" si="50"/>
        <v/>
      </c>
      <c r="BX30" s="183"/>
      <c r="BY30" s="184" t="str">
        <f t="shared" si="51"/>
        <v>0</v>
      </c>
      <c r="BZ30" s="103"/>
      <c r="CA30" s="103"/>
      <c r="CB30" s="102" t="str">
        <f t="shared" si="52"/>
        <v/>
      </c>
      <c r="CC30" s="133"/>
      <c r="CD30" s="177" t="str">
        <f t="shared" si="53"/>
        <v>0</v>
      </c>
      <c r="CE30" s="101"/>
      <c r="CF30" s="101"/>
      <c r="CG30" s="182" t="str">
        <f t="shared" si="54"/>
        <v/>
      </c>
      <c r="CH30" s="183"/>
      <c r="CI30" s="184" t="str">
        <f t="shared" si="55"/>
        <v>0</v>
      </c>
      <c r="CJ30" s="103"/>
      <c r="CK30" s="103"/>
      <c r="CL30" s="102" t="str">
        <f t="shared" si="56"/>
        <v/>
      </c>
      <c r="CM30" s="133"/>
      <c r="CN30" s="177" t="str">
        <f t="shared" si="57"/>
        <v>0</v>
      </c>
      <c r="CO30" s="101"/>
      <c r="CP30" s="101"/>
      <c r="CQ30" s="182" t="str">
        <f t="shared" si="58"/>
        <v/>
      </c>
      <c r="CR30" s="183"/>
      <c r="CS30" s="184" t="str">
        <f t="shared" si="59"/>
        <v>0</v>
      </c>
      <c r="CT30" s="103"/>
      <c r="CU30" s="103"/>
      <c r="CV30" s="102" t="str">
        <f t="shared" si="60"/>
        <v/>
      </c>
      <c r="CW30" s="133"/>
      <c r="CX30" s="177" t="str">
        <f t="shared" si="61"/>
        <v>0</v>
      </c>
      <c r="CY30" s="101"/>
      <c r="CZ30" s="101"/>
      <c r="DA30" s="182" t="str">
        <f t="shared" si="62"/>
        <v/>
      </c>
      <c r="DB30" s="183"/>
      <c r="DC30" s="184" t="str">
        <f t="shared" si="63"/>
        <v>0</v>
      </c>
      <c r="DD30" s="103"/>
      <c r="DE30" s="103"/>
      <c r="DF30" s="102" t="str">
        <f t="shared" si="64"/>
        <v/>
      </c>
      <c r="DG30" s="133"/>
      <c r="DH30" s="177" t="str">
        <f t="shared" si="65"/>
        <v>0</v>
      </c>
      <c r="DI30" s="101"/>
      <c r="DJ30" s="101"/>
      <c r="DK30" s="182" t="str">
        <f t="shared" si="66"/>
        <v/>
      </c>
      <c r="DL30" s="183"/>
      <c r="DM30" s="184" t="str">
        <f t="shared" si="67"/>
        <v>0</v>
      </c>
      <c r="DN30" s="103"/>
      <c r="DO30" s="103"/>
      <c r="DP30" s="102" t="str">
        <f t="shared" si="68"/>
        <v/>
      </c>
      <c r="DQ30" s="133"/>
      <c r="DR30" s="177" t="str">
        <f t="shared" si="69"/>
        <v>0</v>
      </c>
      <c r="DS30" s="101"/>
      <c r="DT30" s="101"/>
      <c r="DU30" s="182" t="str">
        <f t="shared" si="70"/>
        <v/>
      </c>
      <c r="DV30" s="183"/>
      <c r="DW30" s="184" t="str">
        <f t="shared" si="77"/>
        <v>0</v>
      </c>
      <c r="DX30" s="103"/>
      <c r="DY30" s="103"/>
      <c r="DZ30" s="102" t="str">
        <f t="shared" si="71"/>
        <v/>
      </c>
      <c r="EA30" s="190"/>
      <c r="EB30" s="33"/>
      <c r="EC30" s="83"/>
      <c r="ED30" s="33"/>
      <c r="EF30" s="122">
        <f t="shared" si="72"/>
        <v>0</v>
      </c>
      <c r="EG30" s="113">
        <f t="shared" si="73"/>
        <v>0</v>
      </c>
      <c r="EH30" s="115" t="str">
        <f t="shared" si="74"/>
        <v/>
      </c>
      <c r="EI30" s="124" t="str">
        <f t="shared" si="75"/>
        <v/>
      </c>
      <c r="EJ30" s="33"/>
      <c r="EK30" s="120">
        <f t="shared" si="78"/>
        <v>0</v>
      </c>
      <c r="EL30" s="119">
        <f t="shared" si="76"/>
        <v>0</v>
      </c>
      <c r="EM30" s="33"/>
      <c r="EN30" s="265" t="str">
        <f t="shared" si="79"/>
        <v/>
      </c>
      <c r="EO30" s="266" t="str">
        <f t="shared" si="2"/>
        <v/>
      </c>
      <c r="EP30" s="266" t="str">
        <f t="shared" si="3"/>
        <v/>
      </c>
      <c r="EQ30" s="266" t="str">
        <f t="shared" si="4"/>
        <v/>
      </c>
      <c r="ER30" s="266" t="str">
        <f t="shared" si="5"/>
        <v/>
      </c>
      <c r="ES30" s="266" t="str">
        <f t="shared" si="6"/>
        <v/>
      </c>
      <c r="ET30" s="266" t="str">
        <f t="shared" si="7"/>
        <v/>
      </c>
      <c r="EU30" s="266" t="str">
        <f t="shared" si="8"/>
        <v/>
      </c>
      <c r="EV30" s="266" t="str">
        <f t="shared" si="9"/>
        <v/>
      </c>
      <c r="EW30" s="266" t="str">
        <f t="shared" si="10"/>
        <v/>
      </c>
      <c r="EX30" s="266" t="str">
        <f t="shared" si="11"/>
        <v/>
      </c>
      <c r="EY30" s="267" t="str">
        <f t="shared" si="12"/>
        <v/>
      </c>
      <c r="EZ30" s="265" t="str">
        <f t="shared" si="13"/>
        <v/>
      </c>
      <c r="FA30" s="266" t="str">
        <f t="shared" si="14"/>
        <v/>
      </c>
      <c r="FB30" s="266" t="str">
        <f t="shared" si="15"/>
        <v/>
      </c>
      <c r="FC30" s="266" t="str">
        <f t="shared" si="16"/>
        <v/>
      </c>
      <c r="FD30" s="266" t="str">
        <f t="shared" si="17"/>
        <v/>
      </c>
      <c r="FE30" s="266" t="str">
        <f t="shared" si="18"/>
        <v/>
      </c>
      <c r="FF30" s="266" t="str">
        <f t="shared" si="19"/>
        <v/>
      </c>
      <c r="FG30" s="266" t="str">
        <f t="shared" si="20"/>
        <v/>
      </c>
      <c r="FH30" s="266" t="str">
        <f t="shared" si="21"/>
        <v/>
      </c>
      <c r="FI30" s="266" t="str">
        <f t="shared" si="22"/>
        <v/>
      </c>
      <c r="FJ30" s="266" t="str">
        <f t="shared" si="23"/>
        <v/>
      </c>
      <c r="FK30" s="267" t="str">
        <f t="shared" si="24"/>
        <v/>
      </c>
    </row>
    <row r="31" spans="1:167" ht="15.2" customHeight="1" x14ac:dyDescent="0.15">
      <c r="A31" s="73">
        <v>16</v>
      </c>
      <c r="B31" s="79"/>
      <c r="C31" s="90"/>
      <c r="D31" s="91"/>
      <c r="E31" s="92"/>
      <c r="F31" s="92"/>
      <c r="G31" s="92"/>
      <c r="H31" s="172" t="str">
        <f t="shared" si="1"/>
        <v/>
      </c>
      <c r="I31" s="93"/>
      <c r="J31" s="89"/>
      <c r="K31" s="89"/>
      <c r="L31" s="177" t="str">
        <f t="shared" si="25"/>
        <v>0</v>
      </c>
      <c r="M31" s="101"/>
      <c r="N31" s="101"/>
      <c r="O31" s="182" t="str">
        <f t="shared" si="26"/>
        <v/>
      </c>
      <c r="P31" s="183"/>
      <c r="Q31" s="184" t="str">
        <f t="shared" si="27"/>
        <v>0</v>
      </c>
      <c r="R31" s="103"/>
      <c r="S31" s="103"/>
      <c r="T31" s="102" t="str">
        <f t="shared" si="28"/>
        <v/>
      </c>
      <c r="U31" s="133"/>
      <c r="V31" s="177" t="str">
        <f t="shared" si="29"/>
        <v>0</v>
      </c>
      <c r="W31" s="101"/>
      <c r="X31" s="101"/>
      <c r="Y31" s="182" t="str">
        <f t="shared" si="30"/>
        <v/>
      </c>
      <c r="Z31" s="183"/>
      <c r="AA31" s="184" t="str">
        <f t="shared" si="31"/>
        <v>0</v>
      </c>
      <c r="AB31" s="103"/>
      <c r="AC31" s="103"/>
      <c r="AD31" s="102" t="str">
        <f t="shared" si="32"/>
        <v/>
      </c>
      <c r="AE31" s="133"/>
      <c r="AF31" s="177" t="str">
        <f t="shared" si="33"/>
        <v>0</v>
      </c>
      <c r="AG31" s="101"/>
      <c r="AH31" s="101"/>
      <c r="AI31" s="182" t="str">
        <f t="shared" si="34"/>
        <v/>
      </c>
      <c r="AJ31" s="183"/>
      <c r="AK31" s="184" t="str">
        <f t="shared" si="35"/>
        <v>0</v>
      </c>
      <c r="AL31" s="103"/>
      <c r="AM31" s="103"/>
      <c r="AN31" s="102" t="str">
        <f t="shared" si="36"/>
        <v/>
      </c>
      <c r="AO31" s="133"/>
      <c r="AP31" s="177" t="str">
        <f t="shared" si="37"/>
        <v>0</v>
      </c>
      <c r="AQ31" s="101"/>
      <c r="AR31" s="101"/>
      <c r="AS31" s="182" t="str">
        <f t="shared" si="38"/>
        <v/>
      </c>
      <c r="AT31" s="183"/>
      <c r="AU31" s="184" t="str">
        <f t="shared" si="39"/>
        <v>0</v>
      </c>
      <c r="AV31" s="103"/>
      <c r="AW31" s="103"/>
      <c r="AX31" s="102" t="str">
        <f t="shared" si="40"/>
        <v/>
      </c>
      <c r="AY31" s="133"/>
      <c r="AZ31" s="177" t="str">
        <f t="shared" si="41"/>
        <v>0</v>
      </c>
      <c r="BA31" s="101"/>
      <c r="BB31" s="101"/>
      <c r="BC31" s="182" t="str">
        <f t="shared" si="42"/>
        <v/>
      </c>
      <c r="BD31" s="183"/>
      <c r="BE31" s="184" t="str">
        <f t="shared" si="43"/>
        <v>0</v>
      </c>
      <c r="BF31" s="103"/>
      <c r="BG31" s="103"/>
      <c r="BH31" s="102" t="str">
        <f t="shared" si="44"/>
        <v/>
      </c>
      <c r="BI31" s="133"/>
      <c r="BJ31" s="177" t="str">
        <f t="shared" si="45"/>
        <v>0</v>
      </c>
      <c r="BK31" s="101"/>
      <c r="BL31" s="101"/>
      <c r="BM31" s="182" t="str">
        <f t="shared" si="46"/>
        <v/>
      </c>
      <c r="BN31" s="183"/>
      <c r="BO31" s="184" t="str">
        <f t="shared" si="47"/>
        <v>0</v>
      </c>
      <c r="BP31" s="103"/>
      <c r="BQ31" s="103"/>
      <c r="BR31" s="102" t="str">
        <f t="shared" si="48"/>
        <v/>
      </c>
      <c r="BS31" s="133"/>
      <c r="BT31" s="177" t="str">
        <f t="shared" si="49"/>
        <v>0</v>
      </c>
      <c r="BU31" s="101"/>
      <c r="BV31" s="101"/>
      <c r="BW31" s="182" t="str">
        <f t="shared" si="50"/>
        <v/>
      </c>
      <c r="BX31" s="183"/>
      <c r="BY31" s="184" t="str">
        <f t="shared" si="51"/>
        <v>0</v>
      </c>
      <c r="BZ31" s="103"/>
      <c r="CA31" s="103"/>
      <c r="CB31" s="102" t="str">
        <f t="shared" si="52"/>
        <v/>
      </c>
      <c r="CC31" s="133"/>
      <c r="CD31" s="177" t="str">
        <f t="shared" si="53"/>
        <v>0</v>
      </c>
      <c r="CE31" s="101"/>
      <c r="CF31" s="101"/>
      <c r="CG31" s="182" t="str">
        <f t="shared" si="54"/>
        <v/>
      </c>
      <c r="CH31" s="183"/>
      <c r="CI31" s="184" t="str">
        <f t="shared" si="55"/>
        <v>0</v>
      </c>
      <c r="CJ31" s="103"/>
      <c r="CK31" s="103"/>
      <c r="CL31" s="102" t="str">
        <f t="shared" si="56"/>
        <v/>
      </c>
      <c r="CM31" s="133"/>
      <c r="CN31" s="177" t="str">
        <f t="shared" si="57"/>
        <v>0</v>
      </c>
      <c r="CO31" s="101"/>
      <c r="CP31" s="101"/>
      <c r="CQ31" s="182" t="str">
        <f t="shared" si="58"/>
        <v/>
      </c>
      <c r="CR31" s="183"/>
      <c r="CS31" s="184" t="str">
        <f t="shared" si="59"/>
        <v>0</v>
      </c>
      <c r="CT31" s="103"/>
      <c r="CU31" s="103"/>
      <c r="CV31" s="102" t="str">
        <f t="shared" si="60"/>
        <v/>
      </c>
      <c r="CW31" s="133"/>
      <c r="CX31" s="177" t="str">
        <f t="shared" si="61"/>
        <v>0</v>
      </c>
      <c r="CY31" s="101"/>
      <c r="CZ31" s="101"/>
      <c r="DA31" s="182" t="str">
        <f t="shared" si="62"/>
        <v/>
      </c>
      <c r="DB31" s="183"/>
      <c r="DC31" s="184" t="str">
        <f t="shared" si="63"/>
        <v>0</v>
      </c>
      <c r="DD31" s="103"/>
      <c r="DE31" s="103"/>
      <c r="DF31" s="102" t="str">
        <f t="shared" si="64"/>
        <v/>
      </c>
      <c r="DG31" s="133"/>
      <c r="DH31" s="177" t="str">
        <f t="shared" si="65"/>
        <v>0</v>
      </c>
      <c r="DI31" s="101"/>
      <c r="DJ31" s="101"/>
      <c r="DK31" s="182" t="str">
        <f t="shared" si="66"/>
        <v/>
      </c>
      <c r="DL31" s="183"/>
      <c r="DM31" s="184" t="str">
        <f t="shared" si="67"/>
        <v>0</v>
      </c>
      <c r="DN31" s="103"/>
      <c r="DO31" s="103"/>
      <c r="DP31" s="102" t="str">
        <f t="shared" si="68"/>
        <v/>
      </c>
      <c r="DQ31" s="133"/>
      <c r="DR31" s="177" t="str">
        <f t="shared" si="69"/>
        <v>0</v>
      </c>
      <c r="DS31" s="101"/>
      <c r="DT31" s="101"/>
      <c r="DU31" s="182" t="str">
        <f t="shared" si="70"/>
        <v/>
      </c>
      <c r="DV31" s="183"/>
      <c r="DW31" s="184" t="str">
        <f t="shared" si="77"/>
        <v>0</v>
      </c>
      <c r="DX31" s="103"/>
      <c r="DY31" s="103"/>
      <c r="DZ31" s="102" t="str">
        <f t="shared" si="71"/>
        <v/>
      </c>
      <c r="EA31" s="190"/>
      <c r="EB31" s="33"/>
      <c r="EC31" s="83"/>
      <c r="ED31" s="33"/>
      <c r="EF31" s="122">
        <f t="shared" si="72"/>
        <v>0</v>
      </c>
      <c r="EG31" s="113">
        <f t="shared" si="73"/>
        <v>0</v>
      </c>
      <c r="EH31" s="115" t="str">
        <f t="shared" si="74"/>
        <v/>
      </c>
      <c r="EI31" s="124" t="str">
        <f t="shared" si="75"/>
        <v/>
      </c>
      <c r="EJ31" s="33"/>
      <c r="EK31" s="120">
        <f t="shared" si="78"/>
        <v>0</v>
      </c>
      <c r="EL31" s="119">
        <f t="shared" si="76"/>
        <v>0</v>
      </c>
      <c r="EM31" s="33"/>
      <c r="EN31" s="265" t="str">
        <f t="shared" si="79"/>
        <v/>
      </c>
      <c r="EO31" s="266" t="str">
        <f t="shared" si="2"/>
        <v/>
      </c>
      <c r="EP31" s="266" t="str">
        <f t="shared" si="3"/>
        <v/>
      </c>
      <c r="EQ31" s="266" t="str">
        <f t="shared" si="4"/>
        <v/>
      </c>
      <c r="ER31" s="266" t="str">
        <f t="shared" si="5"/>
        <v/>
      </c>
      <c r="ES31" s="266" t="str">
        <f t="shared" si="6"/>
        <v/>
      </c>
      <c r="ET31" s="266" t="str">
        <f t="shared" si="7"/>
        <v/>
      </c>
      <c r="EU31" s="266" t="str">
        <f t="shared" si="8"/>
        <v/>
      </c>
      <c r="EV31" s="266" t="str">
        <f t="shared" si="9"/>
        <v/>
      </c>
      <c r="EW31" s="266" t="str">
        <f t="shared" si="10"/>
        <v/>
      </c>
      <c r="EX31" s="266" t="str">
        <f t="shared" si="11"/>
        <v/>
      </c>
      <c r="EY31" s="267" t="str">
        <f t="shared" si="12"/>
        <v/>
      </c>
      <c r="EZ31" s="265" t="str">
        <f t="shared" si="13"/>
        <v/>
      </c>
      <c r="FA31" s="266" t="str">
        <f t="shared" si="14"/>
        <v/>
      </c>
      <c r="FB31" s="266" t="str">
        <f t="shared" si="15"/>
        <v/>
      </c>
      <c r="FC31" s="266" t="str">
        <f t="shared" si="16"/>
        <v/>
      </c>
      <c r="FD31" s="266" t="str">
        <f t="shared" si="17"/>
        <v/>
      </c>
      <c r="FE31" s="266" t="str">
        <f t="shared" si="18"/>
        <v/>
      </c>
      <c r="FF31" s="266" t="str">
        <f t="shared" si="19"/>
        <v/>
      </c>
      <c r="FG31" s="266" t="str">
        <f t="shared" si="20"/>
        <v/>
      </c>
      <c r="FH31" s="266" t="str">
        <f t="shared" si="21"/>
        <v/>
      </c>
      <c r="FI31" s="266" t="str">
        <f t="shared" si="22"/>
        <v/>
      </c>
      <c r="FJ31" s="266" t="str">
        <f t="shared" si="23"/>
        <v/>
      </c>
      <c r="FK31" s="267" t="str">
        <f t="shared" si="24"/>
        <v/>
      </c>
    </row>
    <row r="32" spans="1:167" ht="15.2" customHeight="1" x14ac:dyDescent="0.15">
      <c r="A32" s="73">
        <v>17</v>
      </c>
      <c r="B32" s="79"/>
      <c r="C32" s="90"/>
      <c r="D32" s="91"/>
      <c r="E32" s="92"/>
      <c r="F32" s="92"/>
      <c r="G32" s="92"/>
      <c r="H32" s="172" t="str">
        <f t="shared" si="1"/>
        <v/>
      </c>
      <c r="I32" s="93"/>
      <c r="J32" s="89"/>
      <c r="K32" s="89"/>
      <c r="L32" s="177" t="str">
        <f t="shared" si="25"/>
        <v>0</v>
      </c>
      <c r="M32" s="101"/>
      <c r="N32" s="101"/>
      <c r="O32" s="182" t="str">
        <f t="shared" si="26"/>
        <v/>
      </c>
      <c r="P32" s="183"/>
      <c r="Q32" s="184" t="str">
        <f t="shared" si="27"/>
        <v>0</v>
      </c>
      <c r="R32" s="103"/>
      <c r="S32" s="103"/>
      <c r="T32" s="102" t="str">
        <f t="shared" si="28"/>
        <v/>
      </c>
      <c r="U32" s="133"/>
      <c r="V32" s="177" t="str">
        <f t="shared" si="29"/>
        <v>0</v>
      </c>
      <c r="W32" s="101"/>
      <c r="X32" s="101"/>
      <c r="Y32" s="182" t="str">
        <f t="shared" si="30"/>
        <v/>
      </c>
      <c r="Z32" s="183"/>
      <c r="AA32" s="184" t="str">
        <f t="shared" si="31"/>
        <v>0</v>
      </c>
      <c r="AB32" s="103"/>
      <c r="AC32" s="103"/>
      <c r="AD32" s="102" t="str">
        <f t="shared" si="32"/>
        <v/>
      </c>
      <c r="AE32" s="133"/>
      <c r="AF32" s="177" t="str">
        <f t="shared" si="33"/>
        <v>0</v>
      </c>
      <c r="AG32" s="101"/>
      <c r="AH32" s="101"/>
      <c r="AI32" s="182" t="str">
        <f t="shared" si="34"/>
        <v/>
      </c>
      <c r="AJ32" s="183"/>
      <c r="AK32" s="184" t="str">
        <f t="shared" si="35"/>
        <v>0</v>
      </c>
      <c r="AL32" s="103"/>
      <c r="AM32" s="103"/>
      <c r="AN32" s="102" t="str">
        <f t="shared" si="36"/>
        <v/>
      </c>
      <c r="AO32" s="133"/>
      <c r="AP32" s="177" t="str">
        <f t="shared" si="37"/>
        <v>0</v>
      </c>
      <c r="AQ32" s="101"/>
      <c r="AR32" s="101"/>
      <c r="AS32" s="182" t="str">
        <f t="shared" si="38"/>
        <v/>
      </c>
      <c r="AT32" s="183"/>
      <c r="AU32" s="184" t="str">
        <f t="shared" si="39"/>
        <v>0</v>
      </c>
      <c r="AV32" s="103"/>
      <c r="AW32" s="103"/>
      <c r="AX32" s="102" t="str">
        <f t="shared" si="40"/>
        <v/>
      </c>
      <c r="AY32" s="133"/>
      <c r="AZ32" s="177" t="str">
        <f t="shared" si="41"/>
        <v>0</v>
      </c>
      <c r="BA32" s="101"/>
      <c r="BB32" s="101"/>
      <c r="BC32" s="182" t="str">
        <f t="shared" si="42"/>
        <v/>
      </c>
      <c r="BD32" s="183"/>
      <c r="BE32" s="184" t="str">
        <f t="shared" si="43"/>
        <v>0</v>
      </c>
      <c r="BF32" s="103"/>
      <c r="BG32" s="103"/>
      <c r="BH32" s="102" t="str">
        <f t="shared" si="44"/>
        <v/>
      </c>
      <c r="BI32" s="133"/>
      <c r="BJ32" s="177" t="str">
        <f t="shared" si="45"/>
        <v>0</v>
      </c>
      <c r="BK32" s="101"/>
      <c r="BL32" s="101"/>
      <c r="BM32" s="182" t="str">
        <f t="shared" si="46"/>
        <v/>
      </c>
      <c r="BN32" s="183">
        <v>7000</v>
      </c>
      <c r="BO32" s="184" t="str">
        <f t="shared" si="47"/>
        <v>0</v>
      </c>
      <c r="BP32" s="103"/>
      <c r="BQ32" s="103"/>
      <c r="BR32" s="102" t="str">
        <f t="shared" si="48"/>
        <v/>
      </c>
      <c r="BS32" s="133"/>
      <c r="BT32" s="177" t="str">
        <f t="shared" si="49"/>
        <v>0</v>
      </c>
      <c r="BU32" s="101"/>
      <c r="BV32" s="101"/>
      <c r="BW32" s="182" t="str">
        <f t="shared" si="50"/>
        <v/>
      </c>
      <c r="BX32" s="183"/>
      <c r="BY32" s="184" t="str">
        <f t="shared" si="51"/>
        <v>0</v>
      </c>
      <c r="BZ32" s="103"/>
      <c r="CA32" s="103"/>
      <c r="CB32" s="102" t="str">
        <f t="shared" si="52"/>
        <v/>
      </c>
      <c r="CC32" s="133"/>
      <c r="CD32" s="177" t="str">
        <f t="shared" si="53"/>
        <v>0</v>
      </c>
      <c r="CE32" s="101"/>
      <c r="CF32" s="101"/>
      <c r="CG32" s="182" t="str">
        <f t="shared" si="54"/>
        <v/>
      </c>
      <c r="CH32" s="183"/>
      <c r="CI32" s="184" t="str">
        <f t="shared" si="55"/>
        <v>0</v>
      </c>
      <c r="CJ32" s="103"/>
      <c r="CK32" s="103"/>
      <c r="CL32" s="102" t="str">
        <f t="shared" si="56"/>
        <v/>
      </c>
      <c r="CM32" s="133"/>
      <c r="CN32" s="177" t="str">
        <f t="shared" si="57"/>
        <v>0</v>
      </c>
      <c r="CO32" s="101"/>
      <c r="CP32" s="101"/>
      <c r="CQ32" s="182" t="str">
        <f t="shared" si="58"/>
        <v/>
      </c>
      <c r="CR32" s="183"/>
      <c r="CS32" s="184" t="str">
        <f t="shared" si="59"/>
        <v>0</v>
      </c>
      <c r="CT32" s="103"/>
      <c r="CU32" s="103"/>
      <c r="CV32" s="102" t="str">
        <f t="shared" si="60"/>
        <v/>
      </c>
      <c r="CW32" s="133"/>
      <c r="CX32" s="177" t="str">
        <f t="shared" si="61"/>
        <v>0</v>
      </c>
      <c r="CY32" s="101"/>
      <c r="CZ32" s="101"/>
      <c r="DA32" s="182" t="str">
        <f t="shared" si="62"/>
        <v/>
      </c>
      <c r="DB32" s="183"/>
      <c r="DC32" s="184" t="str">
        <f t="shared" si="63"/>
        <v>0</v>
      </c>
      <c r="DD32" s="103"/>
      <c r="DE32" s="103"/>
      <c r="DF32" s="102" t="str">
        <f t="shared" si="64"/>
        <v/>
      </c>
      <c r="DG32" s="133"/>
      <c r="DH32" s="177" t="str">
        <f t="shared" si="65"/>
        <v>0</v>
      </c>
      <c r="DI32" s="101"/>
      <c r="DJ32" s="101"/>
      <c r="DK32" s="182" t="str">
        <f t="shared" si="66"/>
        <v/>
      </c>
      <c r="DL32" s="183"/>
      <c r="DM32" s="184" t="str">
        <f t="shared" si="67"/>
        <v>0</v>
      </c>
      <c r="DN32" s="103"/>
      <c r="DO32" s="103"/>
      <c r="DP32" s="102" t="str">
        <f t="shared" si="68"/>
        <v/>
      </c>
      <c r="DQ32" s="133"/>
      <c r="DR32" s="177" t="str">
        <f t="shared" si="69"/>
        <v>0</v>
      </c>
      <c r="DS32" s="101"/>
      <c r="DT32" s="101"/>
      <c r="DU32" s="182" t="str">
        <f t="shared" si="70"/>
        <v/>
      </c>
      <c r="DV32" s="183"/>
      <c r="DW32" s="184" t="str">
        <f t="shared" si="77"/>
        <v>0</v>
      </c>
      <c r="DX32" s="103"/>
      <c r="DY32" s="103"/>
      <c r="DZ32" s="102" t="str">
        <f t="shared" si="71"/>
        <v/>
      </c>
      <c r="EA32" s="190"/>
      <c r="EB32" s="33"/>
      <c r="EC32" s="83"/>
      <c r="ED32" s="33"/>
      <c r="EF32" s="122">
        <f t="shared" si="72"/>
        <v>0</v>
      </c>
      <c r="EG32" s="113">
        <f t="shared" si="73"/>
        <v>0</v>
      </c>
      <c r="EH32" s="115" t="str">
        <f t="shared" si="74"/>
        <v/>
      </c>
      <c r="EI32" s="124" t="str">
        <f t="shared" si="75"/>
        <v/>
      </c>
      <c r="EJ32" s="33"/>
      <c r="EK32" s="120">
        <f t="shared" si="78"/>
        <v>0</v>
      </c>
      <c r="EL32" s="119">
        <f t="shared" si="76"/>
        <v>0</v>
      </c>
      <c r="EM32" s="33"/>
      <c r="EN32" s="265" t="str">
        <f t="shared" si="79"/>
        <v/>
      </c>
      <c r="EO32" s="266" t="str">
        <f t="shared" si="2"/>
        <v/>
      </c>
      <c r="EP32" s="266" t="str">
        <f t="shared" si="3"/>
        <v/>
      </c>
      <c r="EQ32" s="266" t="str">
        <f t="shared" si="4"/>
        <v/>
      </c>
      <c r="ER32" s="266" t="str">
        <f t="shared" si="5"/>
        <v/>
      </c>
      <c r="ES32" s="266" t="str">
        <f t="shared" si="6"/>
        <v/>
      </c>
      <c r="ET32" s="266" t="str">
        <f t="shared" si="7"/>
        <v/>
      </c>
      <c r="EU32" s="266" t="str">
        <f t="shared" si="8"/>
        <v/>
      </c>
      <c r="EV32" s="266" t="str">
        <f t="shared" si="9"/>
        <v/>
      </c>
      <c r="EW32" s="266" t="str">
        <f t="shared" si="10"/>
        <v/>
      </c>
      <c r="EX32" s="266" t="str">
        <f t="shared" si="11"/>
        <v/>
      </c>
      <c r="EY32" s="267" t="str">
        <f t="shared" si="12"/>
        <v/>
      </c>
      <c r="EZ32" s="265" t="str">
        <f t="shared" si="13"/>
        <v/>
      </c>
      <c r="FA32" s="266" t="str">
        <f t="shared" si="14"/>
        <v/>
      </c>
      <c r="FB32" s="266" t="str">
        <f t="shared" si="15"/>
        <v/>
      </c>
      <c r="FC32" s="266" t="str">
        <f t="shared" si="16"/>
        <v/>
      </c>
      <c r="FD32" s="266" t="str">
        <f t="shared" si="17"/>
        <v/>
      </c>
      <c r="FE32" s="266" t="str">
        <f t="shared" si="18"/>
        <v/>
      </c>
      <c r="FF32" s="266" t="str">
        <f t="shared" si="19"/>
        <v/>
      </c>
      <c r="FG32" s="266" t="str">
        <f t="shared" si="20"/>
        <v/>
      </c>
      <c r="FH32" s="266" t="str">
        <f t="shared" si="21"/>
        <v/>
      </c>
      <c r="FI32" s="266" t="str">
        <f t="shared" si="22"/>
        <v/>
      </c>
      <c r="FJ32" s="266" t="str">
        <f t="shared" si="23"/>
        <v/>
      </c>
      <c r="FK32" s="267" t="str">
        <f t="shared" si="24"/>
        <v/>
      </c>
    </row>
    <row r="33" spans="1:167" ht="15.2" customHeight="1" x14ac:dyDescent="0.15">
      <c r="A33" s="73">
        <v>18</v>
      </c>
      <c r="B33" s="79"/>
      <c r="C33" s="90"/>
      <c r="D33" s="91"/>
      <c r="E33" s="92"/>
      <c r="F33" s="92"/>
      <c r="G33" s="92"/>
      <c r="H33" s="172" t="str">
        <f t="shared" si="1"/>
        <v/>
      </c>
      <c r="I33" s="93"/>
      <c r="J33" s="89"/>
      <c r="K33" s="89"/>
      <c r="L33" s="177" t="str">
        <f t="shared" si="25"/>
        <v>0</v>
      </c>
      <c r="M33" s="101"/>
      <c r="N33" s="101"/>
      <c r="O33" s="182" t="str">
        <f t="shared" si="26"/>
        <v/>
      </c>
      <c r="P33" s="183"/>
      <c r="Q33" s="184" t="str">
        <f t="shared" si="27"/>
        <v>0</v>
      </c>
      <c r="R33" s="103"/>
      <c r="S33" s="103"/>
      <c r="T33" s="102" t="str">
        <f t="shared" si="28"/>
        <v/>
      </c>
      <c r="U33" s="133"/>
      <c r="V33" s="177" t="str">
        <f t="shared" si="29"/>
        <v>0</v>
      </c>
      <c r="W33" s="101"/>
      <c r="X33" s="101"/>
      <c r="Y33" s="182" t="str">
        <f t="shared" si="30"/>
        <v/>
      </c>
      <c r="Z33" s="183"/>
      <c r="AA33" s="184" t="str">
        <f t="shared" si="31"/>
        <v>0</v>
      </c>
      <c r="AB33" s="103"/>
      <c r="AC33" s="103"/>
      <c r="AD33" s="102" t="str">
        <f t="shared" si="32"/>
        <v/>
      </c>
      <c r="AE33" s="133"/>
      <c r="AF33" s="177" t="str">
        <f t="shared" si="33"/>
        <v>0</v>
      </c>
      <c r="AG33" s="101"/>
      <c r="AH33" s="101"/>
      <c r="AI33" s="182" t="str">
        <f t="shared" si="34"/>
        <v/>
      </c>
      <c r="AJ33" s="183"/>
      <c r="AK33" s="184" t="str">
        <f t="shared" si="35"/>
        <v>0</v>
      </c>
      <c r="AL33" s="103"/>
      <c r="AM33" s="103"/>
      <c r="AN33" s="102" t="str">
        <f t="shared" si="36"/>
        <v/>
      </c>
      <c r="AO33" s="133"/>
      <c r="AP33" s="177" t="str">
        <f t="shared" si="37"/>
        <v>0</v>
      </c>
      <c r="AQ33" s="101"/>
      <c r="AR33" s="101"/>
      <c r="AS33" s="182" t="str">
        <f t="shared" si="38"/>
        <v/>
      </c>
      <c r="AT33" s="183"/>
      <c r="AU33" s="184" t="str">
        <f t="shared" si="39"/>
        <v>0</v>
      </c>
      <c r="AV33" s="103"/>
      <c r="AW33" s="103"/>
      <c r="AX33" s="102" t="str">
        <f t="shared" si="40"/>
        <v/>
      </c>
      <c r="AY33" s="133"/>
      <c r="AZ33" s="177" t="str">
        <f t="shared" si="41"/>
        <v>0</v>
      </c>
      <c r="BA33" s="101"/>
      <c r="BB33" s="101"/>
      <c r="BC33" s="182" t="str">
        <f t="shared" si="42"/>
        <v/>
      </c>
      <c r="BD33" s="183"/>
      <c r="BE33" s="184" t="str">
        <f t="shared" si="43"/>
        <v>0</v>
      </c>
      <c r="BF33" s="103"/>
      <c r="BG33" s="103"/>
      <c r="BH33" s="102" t="str">
        <f t="shared" si="44"/>
        <v/>
      </c>
      <c r="BI33" s="133"/>
      <c r="BJ33" s="177" t="str">
        <f t="shared" si="45"/>
        <v>0</v>
      </c>
      <c r="BK33" s="101"/>
      <c r="BL33" s="101"/>
      <c r="BM33" s="182" t="str">
        <f t="shared" si="46"/>
        <v/>
      </c>
      <c r="BN33" s="183"/>
      <c r="BO33" s="184" t="str">
        <f t="shared" si="47"/>
        <v>0</v>
      </c>
      <c r="BP33" s="103"/>
      <c r="BQ33" s="103"/>
      <c r="BR33" s="102" t="str">
        <f t="shared" si="48"/>
        <v/>
      </c>
      <c r="BS33" s="133"/>
      <c r="BT33" s="177" t="str">
        <f t="shared" si="49"/>
        <v>0</v>
      </c>
      <c r="BU33" s="101"/>
      <c r="BV33" s="101"/>
      <c r="BW33" s="182" t="str">
        <f t="shared" si="50"/>
        <v/>
      </c>
      <c r="BX33" s="183"/>
      <c r="BY33" s="184" t="str">
        <f t="shared" si="51"/>
        <v>0</v>
      </c>
      <c r="BZ33" s="103"/>
      <c r="CA33" s="103"/>
      <c r="CB33" s="102" t="str">
        <f t="shared" si="52"/>
        <v/>
      </c>
      <c r="CC33" s="133"/>
      <c r="CD33" s="177" t="str">
        <f t="shared" si="53"/>
        <v>0</v>
      </c>
      <c r="CE33" s="101"/>
      <c r="CF33" s="101"/>
      <c r="CG33" s="182" t="str">
        <f t="shared" si="54"/>
        <v/>
      </c>
      <c r="CH33" s="183"/>
      <c r="CI33" s="184" t="str">
        <f t="shared" si="55"/>
        <v>0</v>
      </c>
      <c r="CJ33" s="103"/>
      <c r="CK33" s="103"/>
      <c r="CL33" s="102" t="str">
        <f t="shared" si="56"/>
        <v/>
      </c>
      <c r="CM33" s="133"/>
      <c r="CN33" s="177" t="str">
        <f t="shared" si="57"/>
        <v>0</v>
      </c>
      <c r="CO33" s="101"/>
      <c r="CP33" s="101"/>
      <c r="CQ33" s="182" t="str">
        <f t="shared" si="58"/>
        <v/>
      </c>
      <c r="CR33" s="183"/>
      <c r="CS33" s="184" t="str">
        <f t="shared" si="59"/>
        <v>0</v>
      </c>
      <c r="CT33" s="103"/>
      <c r="CU33" s="103"/>
      <c r="CV33" s="102" t="str">
        <f t="shared" si="60"/>
        <v/>
      </c>
      <c r="CW33" s="133"/>
      <c r="CX33" s="177" t="str">
        <f t="shared" si="61"/>
        <v>0</v>
      </c>
      <c r="CY33" s="101"/>
      <c r="CZ33" s="101"/>
      <c r="DA33" s="182" t="str">
        <f t="shared" si="62"/>
        <v/>
      </c>
      <c r="DB33" s="183"/>
      <c r="DC33" s="184" t="str">
        <f t="shared" si="63"/>
        <v>0</v>
      </c>
      <c r="DD33" s="103"/>
      <c r="DE33" s="103"/>
      <c r="DF33" s="102" t="str">
        <f t="shared" si="64"/>
        <v/>
      </c>
      <c r="DG33" s="133"/>
      <c r="DH33" s="177" t="str">
        <f t="shared" si="65"/>
        <v>0</v>
      </c>
      <c r="DI33" s="101"/>
      <c r="DJ33" s="101"/>
      <c r="DK33" s="182" t="str">
        <f t="shared" si="66"/>
        <v/>
      </c>
      <c r="DL33" s="183"/>
      <c r="DM33" s="184" t="str">
        <f t="shared" si="67"/>
        <v>0</v>
      </c>
      <c r="DN33" s="103"/>
      <c r="DO33" s="103"/>
      <c r="DP33" s="102" t="str">
        <f t="shared" si="68"/>
        <v/>
      </c>
      <c r="DQ33" s="133"/>
      <c r="DR33" s="177" t="str">
        <f t="shared" si="69"/>
        <v>0</v>
      </c>
      <c r="DS33" s="101"/>
      <c r="DT33" s="101"/>
      <c r="DU33" s="182" t="str">
        <f t="shared" si="70"/>
        <v/>
      </c>
      <c r="DV33" s="183"/>
      <c r="DW33" s="184" t="str">
        <f t="shared" si="77"/>
        <v>0</v>
      </c>
      <c r="DX33" s="103"/>
      <c r="DY33" s="103"/>
      <c r="DZ33" s="102" t="str">
        <f t="shared" si="71"/>
        <v/>
      </c>
      <c r="EA33" s="190"/>
      <c r="EB33" s="33"/>
      <c r="EC33" s="83"/>
      <c r="ED33" s="33"/>
      <c r="EF33" s="122">
        <f t="shared" si="72"/>
        <v>0</v>
      </c>
      <c r="EG33" s="113">
        <f t="shared" si="73"/>
        <v>0</v>
      </c>
      <c r="EH33" s="115" t="str">
        <f t="shared" si="74"/>
        <v/>
      </c>
      <c r="EI33" s="124" t="str">
        <f t="shared" si="75"/>
        <v/>
      </c>
      <c r="EJ33" s="33"/>
      <c r="EK33" s="120">
        <f t="shared" si="78"/>
        <v>0</v>
      </c>
      <c r="EL33" s="119">
        <f t="shared" si="76"/>
        <v>0</v>
      </c>
      <c r="EM33" s="33"/>
      <c r="EN33" s="265" t="str">
        <f t="shared" si="79"/>
        <v/>
      </c>
      <c r="EO33" s="266" t="str">
        <f t="shared" si="2"/>
        <v/>
      </c>
      <c r="EP33" s="266" t="str">
        <f t="shared" si="3"/>
        <v/>
      </c>
      <c r="EQ33" s="266" t="str">
        <f t="shared" si="4"/>
        <v/>
      </c>
      <c r="ER33" s="266" t="str">
        <f t="shared" si="5"/>
        <v/>
      </c>
      <c r="ES33" s="266" t="str">
        <f t="shared" si="6"/>
        <v/>
      </c>
      <c r="ET33" s="266" t="str">
        <f t="shared" si="7"/>
        <v/>
      </c>
      <c r="EU33" s="266" t="str">
        <f t="shared" si="8"/>
        <v/>
      </c>
      <c r="EV33" s="266" t="str">
        <f t="shared" si="9"/>
        <v/>
      </c>
      <c r="EW33" s="266" t="str">
        <f t="shared" si="10"/>
        <v/>
      </c>
      <c r="EX33" s="266" t="str">
        <f t="shared" si="11"/>
        <v/>
      </c>
      <c r="EY33" s="267" t="str">
        <f t="shared" si="12"/>
        <v/>
      </c>
      <c r="EZ33" s="265" t="str">
        <f t="shared" si="13"/>
        <v/>
      </c>
      <c r="FA33" s="266" t="str">
        <f t="shared" si="14"/>
        <v/>
      </c>
      <c r="FB33" s="266" t="str">
        <f t="shared" si="15"/>
        <v/>
      </c>
      <c r="FC33" s="266" t="str">
        <f t="shared" si="16"/>
        <v/>
      </c>
      <c r="FD33" s="266" t="str">
        <f t="shared" si="17"/>
        <v/>
      </c>
      <c r="FE33" s="266" t="str">
        <f t="shared" si="18"/>
        <v/>
      </c>
      <c r="FF33" s="266" t="str">
        <f t="shared" si="19"/>
        <v/>
      </c>
      <c r="FG33" s="266" t="str">
        <f t="shared" si="20"/>
        <v/>
      </c>
      <c r="FH33" s="266" t="str">
        <f t="shared" si="21"/>
        <v/>
      </c>
      <c r="FI33" s="266" t="str">
        <f t="shared" si="22"/>
        <v/>
      </c>
      <c r="FJ33" s="266" t="str">
        <f t="shared" si="23"/>
        <v/>
      </c>
      <c r="FK33" s="267" t="str">
        <f t="shared" si="24"/>
        <v/>
      </c>
    </row>
    <row r="34" spans="1:167" ht="15.2" customHeight="1" x14ac:dyDescent="0.15">
      <c r="A34" s="73">
        <v>19</v>
      </c>
      <c r="B34" s="79"/>
      <c r="C34" s="90"/>
      <c r="D34" s="91"/>
      <c r="E34" s="92"/>
      <c r="F34" s="92"/>
      <c r="G34" s="92"/>
      <c r="H34" s="172" t="str">
        <f t="shared" si="1"/>
        <v/>
      </c>
      <c r="I34" s="93"/>
      <c r="J34" s="89"/>
      <c r="K34" s="89"/>
      <c r="L34" s="177" t="str">
        <f t="shared" si="25"/>
        <v>0</v>
      </c>
      <c r="M34" s="101"/>
      <c r="N34" s="101"/>
      <c r="O34" s="182" t="str">
        <f t="shared" si="26"/>
        <v/>
      </c>
      <c r="P34" s="183"/>
      <c r="Q34" s="184" t="str">
        <f t="shared" si="27"/>
        <v>0</v>
      </c>
      <c r="R34" s="103"/>
      <c r="S34" s="103"/>
      <c r="T34" s="102" t="str">
        <f t="shared" si="28"/>
        <v/>
      </c>
      <c r="U34" s="133"/>
      <c r="V34" s="177" t="str">
        <f t="shared" si="29"/>
        <v>0</v>
      </c>
      <c r="W34" s="101"/>
      <c r="X34" s="101"/>
      <c r="Y34" s="182" t="str">
        <f t="shared" si="30"/>
        <v/>
      </c>
      <c r="Z34" s="183"/>
      <c r="AA34" s="184" t="str">
        <f t="shared" si="31"/>
        <v>0</v>
      </c>
      <c r="AB34" s="103"/>
      <c r="AC34" s="103"/>
      <c r="AD34" s="102" t="str">
        <f t="shared" si="32"/>
        <v/>
      </c>
      <c r="AE34" s="133"/>
      <c r="AF34" s="177" t="str">
        <f t="shared" si="33"/>
        <v>0</v>
      </c>
      <c r="AG34" s="101"/>
      <c r="AH34" s="101"/>
      <c r="AI34" s="182" t="str">
        <f t="shared" si="34"/>
        <v/>
      </c>
      <c r="AJ34" s="183"/>
      <c r="AK34" s="184" t="str">
        <f t="shared" si="35"/>
        <v>0</v>
      </c>
      <c r="AL34" s="103"/>
      <c r="AM34" s="103"/>
      <c r="AN34" s="102" t="str">
        <f t="shared" si="36"/>
        <v/>
      </c>
      <c r="AO34" s="133"/>
      <c r="AP34" s="177" t="str">
        <f t="shared" si="37"/>
        <v>0</v>
      </c>
      <c r="AQ34" s="101"/>
      <c r="AR34" s="101"/>
      <c r="AS34" s="182" t="str">
        <f t="shared" si="38"/>
        <v/>
      </c>
      <c r="AT34" s="183"/>
      <c r="AU34" s="184" t="str">
        <f t="shared" si="39"/>
        <v>0</v>
      </c>
      <c r="AV34" s="103"/>
      <c r="AW34" s="103"/>
      <c r="AX34" s="102" t="str">
        <f t="shared" si="40"/>
        <v/>
      </c>
      <c r="AY34" s="133"/>
      <c r="AZ34" s="177" t="str">
        <f t="shared" si="41"/>
        <v>0</v>
      </c>
      <c r="BA34" s="101"/>
      <c r="BB34" s="101"/>
      <c r="BC34" s="182" t="str">
        <f t="shared" si="42"/>
        <v/>
      </c>
      <c r="BD34" s="183"/>
      <c r="BE34" s="184" t="str">
        <f t="shared" si="43"/>
        <v>0</v>
      </c>
      <c r="BF34" s="103"/>
      <c r="BG34" s="103"/>
      <c r="BH34" s="102" t="str">
        <f t="shared" si="44"/>
        <v/>
      </c>
      <c r="BI34" s="133"/>
      <c r="BJ34" s="177" t="str">
        <f t="shared" si="45"/>
        <v>0</v>
      </c>
      <c r="BK34" s="101"/>
      <c r="BL34" s="101"/>
      <c r="BM34" s="182" t="str">
        <f t="shared" si="46"/>
        <v/>
      </c>
      <c r="BN34" s="183"/>
      <c r="BO34" s="184" t="str">
        <f t="shared" si="47"/>
        <v>0</v>
      </c>
      <c r="BP34" s="103"/>
      <c r="BQ34" s="103"/>
      <c r="BR34" s="102" t="str">
        <f t="shared" si="48"/>
        <v/>
      </c>
      <c r="BS34" s="133"/>
      <c r="BT34" s="177" t="str">
        <f t="shared" si="49"/>
        <v>0</v>
      </c>
      <c r="BU34" s="101"/>
      <c r="BV34" s="101"/>
      <c r="BW34" s="182" t="str">
        <f t="shared" si="50"/>
        <v/>
      </c>
      <c r="BX34" s="183"/>
      <c r="BY34" s="184" t="str">
        <f t="shared" si="51"/>
        <v>0</v>
      </c>
      <c r="BZ34" s="103"/>
      <c r="CA34" s="103"/>
      <c r="CB34" s="102" t="str">
        <f t="shared" si="52"/>
        <v/>
      </c>
      <c r="CC34" s="133"/>
      <c r="CD34" s="177" t="str">
        <f t="shared" si="53"/>
        <v>0</v>
      </c>
      <c r="CE34" s="101"/>
      <c r="CF34" s="101"/>
      <c r="CG34" s="182" t="str">
        <f t="shared" si="54"/>
        <v/>
      </c>
      <c r="CH34" s="183"/>
      <c r="CI34" s="184" t="str">
        <f t="shared" si="55"/>
        <v>0</v>
      </c>
      <c r="CJ34" s="103"/>
      <c r="CK34" s="103"/>
      <c r="CL34" s="102" t="str">
        <f t="shared" si="56"/>
        <v/>
      </c>
      <c r="CM34" s="133"/>
      <c r="CN34" s="177" t="str">
        <f t="shared" si="57"/>
        <v>0</v>
      </c>
      <c r="CO34" s="101"/>
      <c r="CP34" s="101"/>
      <c r="CQ34" s="182" t="str">
        <f t="shared" si="58"/>
        <v/>
      </c>
      <c r="CR34" s="183"/>
      <c r="CS34" s="184" t="str">
        <f t="shared" si="59"/>
        <v>0</v>
      </c>
      <c r="CT34" s="103"/>
      <c r="CU34" s="103"/>
      <c r="CV34" s="102" t="str">
        <f t="shared" si="60"/>
        <v/>
      </c>
      <c r="CW34" s="133"/>
      <c r="CX34" s="177" t="str">
        <f t="shared" si="61"/>
        <v>0</v>
      </c>
      <c r="CY34" s="101"/>
      <c r="CZ34" s="101"/>
      <c r="DA34" s="182" t="str">
        <f t="shared" si="62"/>
        <v/>
      </c>
      <c r="DB34" s="183"/>
      <c r="DC34" s="184" t="str">
        <f t="shared" si="63"/>
        <v>0</v>
      </c>
      <c r="DD34" s="103"/>
      <c r="DE34" s="103"/>
      <c r="DF34" s="102" t="str">
        <f t="shared" si="64"/>
        <v/>
      </c>
      <c r="DG34" s="133"/>
      <c r="DH34" s="177" t="str">
        <f t="shared" si="65"/>
        <v>0</v>
      </c>
      <c r="DI34" s="101"/>
      <c r="DJ34" s="101"/>
      <c r="DK34" s="182" t="str">
        <f t="shared" si="66"/>
        <v/>
      </c>
      <c r="DL34" s="183"/>
      <c r="DM34" s="184" t="str">
        <f t="shared" si="67"/>
        <v>0</v>
      </c>
      <c r="DN34" s="103"/>
      <c r="DO34" s="103"/>
      <c r="DP34" s="102" t="str">
        <f t="shared" si="68"/>
        <v/>
      </c>
      <c r="DQ34" s="133"/>
      <c r="DR34" s="177" t="str">
        <f t="shared" si="69"/>
        <v>0</v>
      </c>
      <c r="DS34" s="101"/>
      <c r="DT34" s="101"/>
      <c r="DU34" s="182" t="str">
        <f t="shared" si="70"/>
        <v/>
      </c>
      <c r="DV34" s="183"/>
      <c r="DW34" s="184" t="str">
        <f t="shared" si="77"/>
        <v>0</v>
      </c>
      <c r="DX34" s="103"/>
      <c r="DY34" s="103"/>
      <c r="DZ34" s="102" t="str">
        <f t="shared" si="71"/>
        <v/>
      </c>
      <c r="EA34" s="190"/>
      <c r="EB34" s="33"/>
      <c r="EC34" s="83"/>
      <c r="ED34" s="33"/>
      <c r="EF34" s="122">
        <f t="shared" si="72"/>
        <v>0</v>
      </c>
      <c r="EG34" s="113">
        <f t="shared" si="73"/>
        <v>0</v>
      </c>
      <c r="EH34" s="115" t="str">
        <f t="shared" si="74"/>
        <v/>
      </c>
      <c r="EI34" s="124" t="str">
        <f t="shared" si="75"/>
        <v/>
      </c>
      <c r="EJ34" s="33"/>
      <c r="EK34" s="120">
        <f t="shared" si="78"/>
        <v>0</v>
      </c>
      <c r="EL34" s="119">
        <f t="shared" si="76"/>
        <v>0</v>
      </c>
      <c r="EM34" s="33"/>
      <c r="EN34" s="265" t="str">
        <f t="shared" si="79"/>
        <v/>
      </c>
      <c r="EO34" s="266" t="str">
        <f t="shared" si="2"/>
        <v/>
      </c>
      <c r="EP34" s="266" t="str">
        <f t="shared" si="3"/>
        <v/>
      </c>
      <c r="EQ34" s="266" t="str">
        <f t="shared" si="4"/>
        <v/>
      </c>
      <c r="ER34" s="266" t="str">
        <f t="shared" si="5"/>
        <v/>
      </c>
      <c r="ES34" s="266" t="str">
        <f t="shared" si="6"/>
        <v/>
      </c>
      <c r="ET34" s="266" t="str">
        <f t="shared" si="7"/>
        <v/>
      </c>
      <c r="EU34" s="266" t="str">
        <f t="shared" si="8"/>
        <v/>
      </c>
      <c r="EV34" s="266" t="str">
        <f t="shared" si="9"/>
        <v/>
      </c>
      <c r="EW34" s="266" t="str">
        <f t="shared" si="10"/>
        <v/>
      </c>
      <c r="EX34" s="266" t="str">
        <f t="shared" si="11"/>
        <v/>
      </c>
      <c r="EY34" s="267" t="str">
        <f t="shared" si="12"/>
        <v/>
      </c>
      <c r="EZ34" s="265" t="str">
        <f t="shared" si="13"/>
        <v/>
      </c>
      <c r="FA34" s="266" t="str">
        <f t="shared" si="14"/>
        <v/>
      </c>
      <c r="FB34" s="266" t="str">
        <f t="shared" si="15"/>
        <v/>
      </c>
      <c r="FC34" s="266" t="str">
        <f t="shared" si="16"/>
        <v/>
      </c>
      <c r="FD34" s="266" t="str">
        <f t="shared" si="17"/>
        <v/>
      </c>
      <c r="FE34" s="266" t="str">
        <f t="shared" si="18"/>
        <v/>
      </c>
      <c r="FF34" s="266" t="str">
        <f t="shared" si="19"/>
        <v/>
      </c>
      <c r="FG34" s="266" t="str">
        <f t="shared" si="20"/>
        <v/>
      </c>
      <c r="FH34" s="266" t="str">
        <f t="shared" si="21"/>
        <v/>
      </c>
      <c r="FI34" s="266" t="str">
        <f t="shared" si="22"/>
        <v/>
      </c>
      <c r="FJ34" s="266" t="str">
        <f t="shared" si="23"/>
        <v/>
      </c>
      <c r="FK34" s="267" t="str">
        <f t="shared" si="24"/>
        <v/>
      </c>
    </row>
    <row r="35" spans="1:167" ht="15.2" customHeight="1" x14ac:dyDescent="0.15">
      <c r="A35" s="73">
        <v>20</v>
      </c>
      <c r="B35" s="79"/>
      <c r="C35" s="90"/>
      <c r="D35" s="91"/>
      <c r="E35" s="92"/>
      <c r="F35" s="92"/>
      <c r="G35" s="92"/>
      <c r="H35" s="172" t="str">
        <f t="shared" si="1"/>
        <v/>
      </c>
      <c r="I35" s="93"/>
      <c r="J35" s="89"/>
      <c r="K35" s="89"/>
      <c r="L35" s="177" t="str">
        <f t="shared" si="25"/>
        <v>0</v>
      </c>
      <c r="M35" s="101"/>
      <c r="N35" s="101"/>
      <c r="O35" s="182" t="str">
        <f t="shared" si="26"/>
        <v/>
      </c>
      <c r="P35" s="183"/>
      <c r="Q35" s="184" t="str">
        <f t="shared" si="27"/>
        <v>0</v>
      </c>
      <c r="R35" s="103"/>
      <c r="S35" s="103"/>
      <c r="T35" s="102" t="str">
        <f t="shared" si="28"/>
        <v/>
      </c>
      <c r="U35" s="133"/>
      <c r="V35" s="177" t="str">
        <f t="shared" si="29"/>
        <v>0</v>
      </c>
      <c r="W35" s="101"/>
      <c r="X35" s="101"/>
      <c r="Y35" s="182" t="str">
        <f t="shared" si="30"/>
        <v/>
      </c>
      <c r="Z35" s="183"/>
      <c r="AA35" s="184" t="str">
        <f t="shared" si="31"/>
        <v>0</v>
      </c>
      <c r="AB35" s="103"/>
      <c r="AC35" s="103"/>
      <c r="AD35" s="102" t="str">
        <f t="shared" si="32"/>
        <v/>
      </c>
      <c r="AE35" s="133"/>
      <c r="AF35" s="177" t="str">
        <f t="shared" si="33"/>
        <v>0</v>
      </c>
      <c r="AG35" s="101"/>
      <c r="AH35" s="101"/>
      <c r="AI35" s="182" t="str">
        <f t="shared" si="34"/>
        <v/>
      </c>
      <c r="AJ35" s="183"/>
      <c r="AK35" s="184" t="str">
        <f t="shared" si="35"/>
        <v>0</v>
      </c>
      <c r="AL35" s="103"/>
      <c r="AM35" s="103"/>
      <c r="AN35" s="102" t="str">
        <f t="shared" si="36"/>
        <v/>
      </c>
      <c r="AO35" s="133"/>
      <c r="AP35" s="177" t="str">
        <f t="shared" si="37"/>
        <v>0</v>
      </c>
      <c r="AQ35" s="101"/>
      <c r="AR35" s="101"/>
      <c r="AS35" s="182" t="str">
        <f t="shared" si="38"/>
        <v/>
      </c>
      <c r="AT35" s="183"/>
      <c r="AU35" s="184" t="str">
        <f t="shared" si="39"/>
        <v>0</v>
      </c>
      <c r="AV35" s="103"/>
      <c r="AW35" s="103"/>
      <c r="AX35" s="102" t="str">
        <f t="shared" si="40"/>
        <v/>
      </c>
      <c r="AY35" s="133"/>
      <c r="AZ35" s="177" t="str">
        <f t="shared" si="41"/>
        <v>0</v>
      </c>
      <c r="BA35" s="101"/>
      <c r="BB35" s="101"/>
      <c r="BC35" s="182" t="str">
        <f t="shared" si="42"/>
        <v/>
      </c>
      <c r="BD35" s="183"/>
      <c r="BE35" s="184" t="str">
        <f t="shared" si="43"/>
        <v>0</v>
      </c>
      <c r="BF35" s="103"/>
      <c r="BG35" s="103"/>
      <c r="BH35" s="102" t="str">
        <f t="shared" si="44"/>
        <v/>
      </c>
      <c r="BI35" s="133"/>
      <c r="BJ35" s="177" t="str">
        <f t="shared" si="45"/>
        <v>0</v>
      </c>
      <c r="BK35" s="101"/>
      <c r="BL35" s="101"/>
      <c r="BM35" s="182" t="str">
        <f t="shared" si="46"/>
        <v/>
      </c>
      <c r="BN35" s="183"/>
      <c r="BO35" s="184" t="str">
        <f t="shared" si="47"/>
        <v>0</v>
      </c>
      <c r="BP35" s="103"/>
      <c r="BQ35" s="103"/>
      <c r="BR35" s="102" t="str">
        <f t="shared" si="48"/>
        <v/>
      </c>
      <c r="BS35" s="133"/>
      <c r="BT35" s="177" t="str">
        <f t="shared" si="49"/>
        <v>0</v>
      </c>
      <c r="BU35" s="101"/>
      <c r="BV35" s="101"/>
      <c r="BW35" s="182" t="str">
        <f t="shared" si="50"/>
        <v/>
      </c>
      <c r="BX35" s="183"/>
      <c r="BY35" s="184" t="str">
        <f t="shared" si="51"/>
        <v>0</v>
      </c>
      <c r="BZ35" s="103"/>
      <c r="CA35" s="103"/>
      <c r="CB35" s="102" t="str">
        <f t="shared" si="52"/>
        <v/>
      </c>
      <c r="CC35" s="133"/>
      <c r="CD35" s="177" t="str">
        <f t="shared" si="53"/>
        <v>0</v>
      </c>
      <c r="CE35" s="101"/>
      <c r="CF35" s="101"/>
      <c r="CG35" s="182" t="str">
        <f t="shared" si="54"/>
        <v/>
      </c>
      <c r="CH35" s="183"/>
      <c r="CI35" s="184" t="str">
        <f t="shared" si="55"/>
        <v>0</v>
      </c>
      <c r="CJ35" s="103"/>
      <c r="CK35" s="103"/>
      <c r="CL35" s="102" t="str">
        <f t="shared" si="56"/>
        <v/>
      </c>
      <c r="CM35" s="133"/>
      <c r="CN35" s="177" t="str">
        <f t="shared" si="57"/>
        <v>0</v>
      </c>
      <c r="CO35" s="101"/>
      <c r="CP35" s="101"/>
      <c r="CQ35" s="182" t="str">
        <f t="shared" si="58"/>
        <v/>
      </c>
      <c r="CR35" s="183"/>
      <c r="CS35" s="184" t="str">
        <f t="shared" si="59"/>
        <v>0</v>
      </c>
      <c r="CT35" s="103"/>
      <c r="CU35" s="103"/>
      <c r="CV35" s="102" t="str">
        <f t="shared" si="60"/>
        <v/>
      </c>
      <c r="CW35" s="133"/>
      <c r="CX35" s="177" t="str">
        <f t="shared" si="61"/>
        <v>0</v>
      </c>
      <c r="CY35" s="101"/>
      <c r="CZ35" s="101"/>
      <c r="DA35" s="182" t="str">
        <f t="shared" si="62"/>
        <v/>
      </c>
      <c r="DB35" s="183"/>
      <c r="DC35" s="184" t="str">
        <f t="shared" si="63"/>
        <v>0</v>
      </c>
      <c r="DD35" s="103"/>
      <c r="DE35" s="103"/>
      <c r="DF35" s="102" t="str">
        <f t="shared" si="64"/>
        <v/>
      </c>
      <c r="DG35" s="133"/>
      <c r="DH35" s="177" t="str">
        <f t="shared" si="65"/>
        <v>0</v>
      </c>
      <c r="DI35" s="101"/>
      <c r="DJ35" s="101"/>
      <c r="DK35" s="182" t="str">
        <f t="shared" si="66"/>
        <v/>
      </c>
      <c r="DL35" s="183"/>
      <c r="DM35" s="184" t="str">
        <f t="shared" si="67"/>
        <v>0</v>
      </c>
      <c r="DN35" s="103"/>
      <c r="DO35" s="103"/>
      <c r="DP35" s="102" t="str">
        <f t="shared" si="68"/>
        <v/>
      </c>
      <c r="DQ35" s="133"/>
      <c r="DR35" s="177" t="str">
        <f t="shared" si="69"/>
        <v>0</v>
      </c>
      <c r="DS35" s="101"/>
      <c r="DT35" s="101"/>
      <c r="DU35" s="182" t="str">
        <f t="shared" si="70"/>
        <v/>
      </c>
      <c r="DV35" s="183"/>
      <c r="DW35" s="184" t="str">
        <f t="shared" si="77"/>
        <v>0</v>
      </c>
      <c r="DX35" s="103"/>
      <c r="DY35" s="103"/>
      <c r="DZ35" s="102" t="str">
        <f t="shared" si="71"/>
        <v/>
      </c>
      <c r="EA35" s="190"/>
      <c r="EB35" s="33"/>
      <c r="EC35" s="83"/>
      <c r="ED35" s="33"/>
      <c r="EF35" s="122">
        <f t="shared" si="72"/>
        <v>0</v>
      </c>
      <c r="EG35" s="113">
        <f t="shared" si="73"/>
        <v>0</v>
      </c>
      <c r="EH35" s="115" t="str">
        <f t="shared" si="74"/>
        <v/>
      </c>
      <c r="EI35" s="124" t="str">
        <f t="shared" si="75"/>
        <v/>
      </c>
      <c r="EJ35" s="33"/>
      <c r="EK35" s="120">
        <f t="shared" si="78"/>
        <v>0</v>
      </c>
      <c r="EL35" s="119">
        <f t="shared" si="76"/>
        <v>0</v>
      </c>
      <c r="EM35" s="33"/>
      <c r="EN35" s="265" t="str">
        <f t="shared" si="79"/>
        <v/>
      </c>
      <c r="EO35" s="266" t="str">
        <f t="shared" si="2"/>
        <v/>
      </c>
      <c r="EP35" s="266" t="str">
        <f t="shared" si="3"/>
        <v/>
      </c>
      <c r="EQ35" s="266" t="str">
        <f t="shared" si="4"/>
        <v/>
      </c>
      <c r="ER35" s="266" t="str">
        <f t="shared" si="5"/>
        <v/>
      </c>
      <c r="ES35" s="266" t="str">
        <f t="shared" si="6"/>
        <v/>
      </c>
      <c r="ET35" s="266" t="str">
        <f t="shared" si="7"/>
        <v/>
      </c>
      <c r="EU35" s="266" t="str">
        <f t="shared" si="8"/>
        <v/>
      </c>
      <c r="EV35" s="266" t="str">
        <f t="shared" si="9"/>
        <v/>
      </c>
      <c r="EW35" s="266" t="str">
        <f t="shared" si="10"/>
        <v/>
      </c>
      <c r="EX35" s="266" t="str">
        <f t="shared" si="11"/>
        <v/>
      </c>
      <c r="EY35" s="267" t="str">
        <f t="shared" si="12"/>
        <v/>
      </c>
      <c r="EZ35" s="265" t="str">
        <f t="shared" si="13"/>
        <v/>
      </c>
      <c r="FA35" s="266" t="str">
        <f t="shared" si="14"/>
        <v/>
      </c>
      <c r="FB35" s="266" t="str">
        <f t="shared" si="15"/>
        <v/>
      </c>
      <c r="FC35" s="266" t="str">
        <f t="shared" si="16"/>
        <v/>
      </c>
      <c r="FD35" s="266" t="str">
        <f t="shared" si="17"/>
        <v/>
      </c>
      <c r="FE35" s="266" t="str">
        <f t="shared" si="18"/>
        <v/>
      </c>
      <c r="FF35" s="266" t="str">
        <f t="shared" si="19"/>
        <v/>
      </c>
      <c r="FG35" s="266" t="str">
        <f t="shared" si="20"/>
        <v/>
      </c>
      <c r="FH35" s="266" t="str">
        <f t="shared" si="21"/>
        <v/>
      </c>
      <c r="FI35" s="266" t="str">
        <f t="shared" si="22"/>
        <v/>
      </c>
      <c r="FJ35" s="266" t="str">
        <f t="shared" si="23"/>
        <v/>
      </c>
      <c r="FK35" s="267" t="str">
        <f t="shared" si="24"/>
        <v/>
      </c>
    </row>
    <row r="36" spans="1:167" ht="15.2" customHeight="1" x14ac:dyDescent="0.15">
      <c r="A36" s="73">
        <v>21</v>
      </c>
      <c r="B36" s="79"/>
      <c r="C36" s="90"/>
      <c r="D36" s="91"/>
      <c r="E36" s="92"/>
      <c r="F36" s="92"/>
      <c r="G36" s="92"/>
      <c r="H36" s="172" t="str">
        <f t="shared" si="1"/>
        <v/>
      </c>
      <c r="I36" s="93"/>
      <c r="J36" s="89"/>
      <c r="K36" s="89"/>
      <c r="L36" s="177" t="str">
        <f t="shared" si="25"/>
        <v>0</v>
      </c>
      <c r="M36" s="101"/>
      <c r="N36" s="101"/>
      <c r="O36" s="182" t="str">
        <f t="shared" si="26"/>
        <v/>
      </c>
      <c r="P36" s="183"/>
      <c r="Q36" s="184" t="str">
        <f t="shared" si="27"/>
        <v>0</v>
      </c>
      <c r="R36" s="103"/>
      <c r="S36" s="103"/>
      <c r="T36" s="102" t="str">
        <f t="shared" si="28"/>
        <v/>
      </c>
      <c r="U36" s="133"/>
      <c r="V36" s="177" t="str">
        <f t="shared" si="29"/>
        <v>0</v>
      </c>
      <c r="W36" s="101"/>
      <c r="X36" s="101"/>
      <c r="Y36" s="182" t="str">
        <f t="shared" si="30"/>
        <v/>
      </c>
      <c r="Z36" s="183"/>
      <c r="AA36" s="184" t="str">
        <f t="shared" si="31"/>
        <v>0</v>
      </c>
      <c r="AB36" s="103"/>
      <c r="AC36" s="103"/>
      <c r="AD36" s="102" t="str">
        <f t="shared" si="32"/>
        <v/>
      </c>
      <c r="AE36" s="133"/>
      <c r="AF36" s="177" t="str">
        <f t="shared" si="33"/>
        <v>0</v>
      </c>
      <c r="AG36" s="101"/>
      <c r="AH36" s="101"/>
      <c r="AI36" s="182" t="str">
        <f t="shared" si="34"/>
        <v/>
      </c>
      <c r="AJ36" s="183"/>
      <c r="AK36" s="184" t="str">
        <f t="shared" si="35"/>
        <v>0</v>
      </c>
      <c r="AL36" s="103"/>
      <c r="AM36" s="103"/>
      <c r="AN36" s="102" t="str">
        <f t="shared" si="36"/>
        <v/>
      </c>
      <c r="AO36" s="133"/>
      <c r="AP36" s="177" t="str">
        <f t="shared" si="37"/>
        <v>0</v>
      </c>
      <c r="AQ36" s="101"/>
      <c r="AR36" s="101"/>
      <c r="AS36" s="182" t="str">
        <f t="shared" si="38"/>
        <v/>
      </c>
      <c r="AT36" s="183"/>
      <c r="AU36" s="184" t="str">
        <f t="shared" si="39"/>
        <v>0</v>
      </c>
      <c r="AV36" s="103"/>
      <c r="AW36" s="103"/>
      <c r="AX36" s="102" t="str">
        <f t="shared" si="40"/>
        <v/>
      </c>
      <c r="AY36" s="133"/>
      <c r="AZ36" s="177" t="str">
        <f t="shared" si="41"/>
        <v>0</v>
      </c>
      <c r="BA36" s="101"/>
      <c r="BB36" s="101"/>
      <c r="BC36" s="182" t="str">
        <f t="shared" si="42"/>
        <v/>
      </c>
      <c r="BD36" s="183"/>
      <c r="BE36" s="184" t="str">
        <f t="shared" si="43"/>
        <v>0</v>
      </c>
      <c r="BF36" s="103"/>
      <c r="BG36" s="103"/>
      <c r="BH36" s="102" t="str">
        <f t="shared" si="44"/>
        <v/>
      </c>
      <c r="BI36" s="133"/>
      <c r="BJ36" s="177" t="str">
        <f t="shared" si="45"/>
        <v>0</v>
      </c>
      <c r="BK36" s="101"/>
      <c r="BL36" s="101"/>
      <c r="BM36" s="182" t="str">
        <f t="shared" si="46"/>
        <v/>
      </c>
      <c r="BN36" s="183"/>
      <c r="BO36" s="184" t="str">
        <f t="shared" si="47"/>
        <v>0</v>
      </c>
      <c r="BP36" s="103"/>
      <c r="BQ36" s="103"/>
      <c r="BR36" s="102" t="str">
        <f t="shared" si="48"/>
        <v/>
      </c>
      <c r="BS36" s="133"/>
      <c r="BT36" s="177" t="str">
        <f t="shared" si="49"/>
        <v>0</v>
      </c>
      <c r="BU36" s="101"/>
      <c r="BV36" s="101"/>
      <c r="BW36" s="182" t="str">
        <f t="shared" si="50"/>
        <v/>
      </c>
      <c r="BX36" s="183"/>
      <c r="BY36" s="184" t="str">
        <f t="shared" si="51"/>
        <v>0</v>
      </c>
      <c r="BZ36" s="103"/>
      <c r="CA36" s="103"/>
      <c r="CB36" s="102" t="str">
        <f t="shared" si="52"/>
        <v/>
      </c>
      <c r="CC36" s="133"/>
      <c r="CD36" s="177" t="str">
        <f t="shared" si="53"/>
        <v>0</v>
      </c>
      <c r="CE36" s="101"/>
      <c r="CF36" s="101"/>
      <c r="CG36" s="182" t="str">
        <f t="shared" si="54"/>
        <v/>
      </c>
      <c r="CH36" s="183"/>
      <c r="CI36" s="184" t="str">
        <f t="shared" si="55"/>
        <v>0</v>
      </c>
      <c r="CJ36" s="103"/>
      <c r="CK36" s="103"/>
      <c r="CL36" s="102" t="str">
        <f t="shared" si="56"/>
        <v/>
      </c>
      <c r="CM36" s="133"/>
      <c r="CN36" s="177" t="str">
        <f t="shared" si="57"/>
        <v>0</v>
      </c>
      <c r="CO36" s="101"/>
      <c r="CP36" s="101"/>
      <c r="CQ36" s="182" t="str">
        <f t="shared" si="58"/>
        <v/>
      </c>
      <c r="CR36" s="183"/>
      <c r="CS36" s="184" t="str">
        <f t="shared" si="59"/>
        <v>0</v>
      </c>
      <c r="CT36" s="103"/>
      <c r="CU36" s="103"/>
      <c r="CV36" s="102" t="str">
        <f t="shared" si="60"/>
        <v/>
      </c>
      <c r="CW36" s="133"/>
      <c r="CX36" s="177" t="str">
        <f t="shared" si="61"/>
        <v>0</v>
      </c>
      <c r="CY36" s="101"/>
      <c r="CZ36" s="101"/>
      <c r="DA36" s="182" t="str">
        <f t="shared" si="62"/>
        <v/>
      </c>
      <c r="DB36" s="183"/>
      <c r="DC36" s="184" t="str">
        <f t="shared" si="63"/>
        <v>0</v>
      </c>
      <c r="DD36" s="103"/>
      <c r="DE36" s="103"/>
      <c r="DF36" s="102" t="str">
        <f t="shared" si="64"/>
        <v/>
      </c>
      <c r="DG36" s="133"/>
      <c r="DH36" s="177" t="str">
        <f t="shared" si="65"/>
        <v>0</v>
      </c>
      <c r="DI36" s="101"/>
      <c r="DJ36" s="101"/>
      <c r="DK36" s="182" t="str">
        <f t="shared" si="66"/>
        <v/>
      </c>
      <c r="DL36" s="183"/>
      <c r="DM36" s="184" t="str">
        <f t="shared" si="67"/>
        <v>0</v>
      </c>
      <c r="DN36" s="103"/>
      <c r="DO36" s="103"/>
      <c r="DP36" s="102" t="str">
        <f t="shared" si="68"/>
        <v/>
      </c>
      <c r="DQ36" s="133"/>
      <c r="DR36" s="177" t="str">
        <f t="shared" si="69"/>
        <v>0</v>
      </c>
      <c r="DS36" s="101"/>
      <c r="DT36" s="101"/>
      <c r="DU36" s="182" t="str">
        <f t="shared" si="70"/>
        <v/>
      </c>
      <c r="DV36" s="183"/>
      <c r="DW36" s="184" t="str">
        <f t="shared" si="77"/>
        <v>0</v>
      </c>
      <c r="DX36" s="103"/>
      <c r="DY36" s="103"/>
      <c r="DZ36" s="102" t="str">
        <f t="shared" si="71"/>
        <v/>
      </c>
      <c r="EA36" s="190"/>
      <c r="EB36" s="33"/>
      <c r="EC36" s="83"/>
      <c r="ED36" s="33"/>
      <c r="EF36" s="122">
        <f t="shared" si="72"/>
        <v>0</v>
      </c>
      <c r="EG36" s="113">
        <f t="shared" si="73"/>
        <v>0</v>
      </c>
      <c r="EH36" s="115" t="str">
        <f t="shared" si="74"/>
        <v/>
      </c>
      <c r="EI36" s="124" t="str">
        <f t="shared" si="75"/>
        <v/>
      </c>
      <c r="EJ36" s="33"/>
      <c r="EK36" s="120">
        <f t="shared" si="78"/>
        <v>0</v>
      </c>
      <c r="EL36" s="119">
        <f t="shared" si="76"/>
        <v>0</v>
      </c>
      <c r="EM36" s="33"/>
      <c r="EN36" s="265" t="str">
        <f t="shared" si="79"/>
        <v/>
      </c>
      <c r="EO36" s="266" t="str">
        <f t="shared" si="2"/>
        <v/>
      </c>
      <c r="EP36" s="266" t="str">
        <f t="shared" si="3"/>
        <v/>
      </c>
      <c r="EQ36" s="266" t="str">
        <f t="shared" si="4"/>
        <v/>
      </c>
      <c r="ER36" s="266" t="str">
        <f t="shared" si="5"/>
        <v/>
      </c>
      <c r="ES36" s="266" t="str">
        <f t="shared" si="6"/>
        <v/>
      </c>
      <c r="ET36" s="266" t="str">
        <f t="shared" si="7"/>
        <v/>
      </c>
      <c r="EU36" s="266" t="str">
        <f t="shared" si="8"/>
        <v/>
      </c>
      <c r="EV36" s="266" t="str">
        <f t="shared" si="9"/>
        <v/>
      </c>
      <c r="EW36" s="266" t="str">
        <f t="shared" si="10"/>
        <v/>
      </c>
      <c r="EX36" s="266" t="str">
        <f t="shared" si="11"/>
        <v/>
      </c>
      <c r="EY36" s="267" t="str">
        <f t="shared" si="12"/>
        <v/>
      </c>
      <c r="EZ36" s="265" t="str">
        <f t="shared" si="13"/>
        <v/>
      </c>
      <c r="FA36" s="266" t="str">
        <f t="shared" si="14"/>
        <v/>
      </c>
      <c r="FB36" s="266" t="str">
        <f t="shared" si="15"/>
        <v/>
      </c>
      <c r="FC36" s="266" t="str">
        <f t="shared" si="16"/>
        <v/>
      </c>
      <c r="FD36" s="266" t="str">
        <f t="shared" si="17"/>
        <v/>
      </c>
      <c r="FE36" s="266" t="str">
        <f t="shared" si="18"/>
        <v/>
      </c>
      <c r="FF36" s="266" t="str">
        <f t="shared" si="19"/>
        <v/>
      </c>
      <c r="FG36" s="266" t="str">
        <f t="shared" si="20"/>
        <v/>
      </c>
      <c r="FH36" s="266" t="str">
        <f t="shared" si="21"/>
        <v/>
      </c>
      <c r="FI36" s="266" t="str">
        <f t="shared" si="22"/>
        <v/>
      </c>
      <c r="FJ36" s="266" t="str">
        <f t="shared" si="23"/>
        <v/>
      </c>
      <c r="FK36" s="267" t="str">
        <f t="shared" si="24"/>
        <v/>
      </c>
    </row>
    <row r="37" spans="1:167" ht="15.2" customHeight="1" x14ac:dyDescent="0.15">
      <c r="A37" s="73">
        <v>22</v>
      </c>
      <c r="B37" s="79"/>
      <c r="C37" s="90"/>
      <c r="D37" s="91"/>
      <c r="E37" s="92"/>
      <c r="F37" s="92"/>
      <c r="G37" s="92"/>
      <c r="H37" s="172" t="str">
        <f t="shared" si="1"/>
        <v/>
      </c>
      <c r="I37" s="93"/>
      <c r="J37" s="89"/>
      <c r="K37" s="89"/>
      <c r="L37" s="177" t="str">
        <f t="shared" si="25"/>
        <v>0</v>
      </c>
      <c r="M37" s="101"/>
      <c r="N37" s="101"/>
      <c r="O37" s="182" t="str">
        <f t="shared" si="26"/>
        <v/>
      </c>
      <c r="P37" s="183"/>
      <c r="Q37" s="184" t="str">
        <f t="shared" si="27"/>
        <v>0</v>
      </c>
      <c r="R37" s="103"/>
      <c r="S37" s="103"/>
      <c r="T37" s="102" t="str">
        <f t="shared" si="28"/>
        <v/>
      </c>
      <c r="U37" s="133"/>
      <c r="V37" s="177" t="str">
        <f t="shared" si="29"/>
        <v>0</v>
      </c>
      <c r="W37" s="101"/>
      <c r="X37" s="101"/>
      <c r="Y37" s="182" t="str">
        <f t="shared" si="30"/>
        <v/>
      </c>
      <c r="Z37" s="183"/>
      <c r="AA37" s="184" t="str">
        <f t="shared" si="31"/>
        <v>0</v>
      </c>
      <c r="AB37" s="103"/>
      <c r="AC37" s="103"/>
      <c r="AD37" s="102" t="str">
        <f t="shared" si="32"/>
        <v/>
      </c>
      <c r="AE37" s="133"/>
      <c r="AF37" s="177" t="str">
        <f t="shared" si="33"/>
        <v>0</v>
      </c>
      <c r="AG37" s="101"/>
      <c r="AH37" s="101"/>
      <c r="AI37" s="182" t="str">
        <f t="shared" si="34"/>
        <v/>
      </c>
      <c r="AJ37" s="183"/>
      <c r="AK37" s="184" t="str">
        <f t="shared" si="35"/>
        <v>0</v>
      </c>
      <c r="AL37" s="103"/>
      <c r="AM37" s="103"/>
      <c r="AN37" s="102" t="str">
        <f t="shared" si="36"/>
        <v/>
      </c>
      <c r="AO37" s="133"/>
      <c r="AP37" s="177" t="str">
        <f t="shared" si="37"/>
        <v>0</v>
      </c>
      <c r="AQ37" s="101"/>
      <c r="AR37" s="101"/>
      <c r="AS37" s="182" t="str">
        <f t="shared" si="38"/>
        <v/>
      </c>
      <c r="AT37" s="183"/>
      <c r="AU37" s="184" t="str">
        <f t="shared" si="39"/>
        <v>0</v>
      </c>
      <c r="AV37" s="103"/>
      <c r="AW37" s="103"/>
      <c r="AX37" s="102" t="str">
        <f t="shared" si="40"/>
        <v/>
      </c>
      <c r="AY37" s="133"/>
      <c r="AZ37" s="177" t="str">
        <f t="shared" si="41"/>
        <v>0</v>
      </c>
      <c r="BA37" s="101"/>
      <c r="BB37" s="101"/>
      <c r="BC37" s="182" t="str">
        <f t="shared" si="42"/>
        <v/>
      </c>
      <c r="BD37" s="183"/>
      <c r="BE37" s="184" t="str">
        <f t="shared" si="43"/>
        <v>0</v>
      </c>
      <c r="BF37" s="103"/>
      <c r="BG37" s="103"/>
      <c r="BH37" s="102" t="str">
        <f t="shared" si="44"/>
        <v/>
      </c>
      <c r="BI37" s="133"/>
      <c r="BJ37" s="177" t="str">
        <f t="shared" si="45"/>
        <v>0</v>
      </c>
      <c r="BK37" s="101"/>
      <c r="BL37" s="101"/>
      <c r="BM37" s="182" t="str">
        <f t="shared" si="46"/>
        <v/>
      </c>
      <c r="BN37" s="183"/>
      <c r="BO37" s="184" t="str">
        <f t="shared" si="47"/>
        <v>0</v>
      </c>
      <c r="BP37" s="103"/>
      <c r="BQ37" s="103"/>
      <c r="BR37" s="102" t="str">
        <f t="shared" si="48"/>
        <v/>
      </c>
      <c r="BS37" s="133"/>
      <c r="BT37" s="177" t="str">
        <f t="shared" si="49"/>
        <v>0</v>
      </c>
      <c r="BU37" s="101"/>
      <c r="BV37" s="101"/>
      <c r="BW37" s="182" t="str">
        <f t="shared" si="50"/>
        <v/>
      </c>
      <c r="BX37" s="183"/>
      <c r="BY37" s="184" t="str">
        <f t="shared" si="51"/>
        <v>0</v>
      </c>
      <c r="BZ37" s="103"/>
      <c r="CA37" s="103"/>
      <c r="CB37" s="102" t="str">
        <f t="shared" si="52"/>
        <v/>
      </c>
      <c r="CC37" s="133"/>
      <c r="CD37" s="177" t="str">
        <f t="shared" si="53"/>
        <v>0</v>
      </c>
      <c r="CE37" s="101"/>
      <c r="CF37" s="101"/>
      <c r="CG37" s="182" t="str">
        <f t="shared" si="54"/>
        <v/>
      </c>
      <c r="CH37" s="183"/>
      <c r="CI37" s="184" t="str">
        <f t="shared" si="55"/>
        <v>0</v>
      </c>
      <c r="CJ37" s="103"/>
      <c r="CK37" s="103"/>
      <c r="CL37" s="102" t="str">
        <f t="shared" si="56"/>
        <v/>
      </c>
      <c r="CM37" s="133"/>
      <c r="CN37" s="177" t="str">
        <f t="shared" si="57"/>
        <v>0</v>
      </c>
      <c r="CO37" s="101"/>
      <c r="CP37" s="101"/>
      <c r="CQ37" s="182" t="str">
        <f t="shared" si="58"/>
        <v/>
      </c>
      <c r="CR37" s="183"/>
      <c r="CS37" s="184" t="str">
        <f t="shared" si="59"/>
        <v>0</v>
      </c>
      <c r="CT37" s="103"/>
      <c r="CU37" s="103"/>
      <c r="CV37" s="102" t="str">
        <f t="shared" si="60"/>
        <v/>
      </c>
      <c r="CW37" s="133"/>
      <c r="CX37" s="177" t="str">
        <f t="shared" si="61"/>
        <v>0</v>
      </c>
      <c r="CY37" s="101"/>
      <c r="CZ37" s="101"/>
      <c r="DA37" s="182" t="str">
        <f t="shared" si="62"/>
        <v/>
      </c>
      <c r="DB37" s="183"/>
      <c r="DC37" s="184" t="str">
        <f t="shared" si="63"/>
        <v>0</v>
      </c>
      <c r="DD37" s="103"/>
      <c r="DE37" s="103"/>
      <c r="DF37" s="102" t="str">
        <f t="shared" si="64"/>
        <v/>
      </c>
      <c r="DG37" s="133"/>
      <c r="DH37" s="177" t="str">
        <f t="shared" si="65"/>
        <v>0</v>
      </c>
      <c r="DI37" s="101"/>
      <c r="DJ37" s="101"/>
      <c r="DK37" s="182" t="str">
        <f t="shared" si="66"/>
        <v/>
      </c>
      <c r="DL37" s="183"/>
      <c r="DM37" s="184" t="str">
        <f t="shared" si="67"/>
        <v>0</v>
      </c>
      <c r="DN37" s="103"/>
      <c r="DO37" s="103"/>
      <c r="DP37" s="102" t="str">
        <f t="shared" si="68"/>
        <v/>
      </c>
      <c r="DQ37" s="133"/>
      <c r="DR37" s="177" t="str">
        <f t="shared" si="69"/>
        <v>0</v>
      </c>
      <c r="DS37" s="101"/>
      <c r="DT37" s="101"/>
      <c r="DU37" s="182" t="str">
        <f t="shared" si="70"/>
        <v/>
      </c>
      <c r="DV37" s="183"/>
      <c r="DW37" s="184" t="str">
        <f t="shared" si="77"/>
        <v>0</v>
      </c>
      <c r="DX37" s="103"/>
      <c r="DY37" s="103"/>
      <c r="DZ37" s="102" t="str">
        <f t="shared" si="71"/>
        <v/>
      </c>
      <c r="EA37" s="190"/>
      <c r="EB37" s="33"/>
      <c r="EC37" s="83"/>
      <c r="ED37" s="33"/>
      <c r="EF37" s="122">
        <f t="shared" si="72"/>
        <v>0</v>
      </c>
      <c r="EG37" s="113">
        <f t="shared" si="73"/>
        <v>0</v>
      </c>
      <c r="EH37" s="115" t="str">
        <f t="shared" si="74"/>
        <v/>
      </c>
      <c r="EI37" s="124" t="str">
        <f t="shared" si="75"/>
        <v/>
      </c>
      <c r="EJ37" s="33"/>
      <c r="EK37" s="120">
        <f t="shared" si="78"/>
        <v>0</v>
      </c>
      <c r="EL37" s="119">
        <f t="shared" si="76"/>
        <v>0</v>
      </c>
      <c r="EM37" s="33"/>
      <c r="EN37" s="265" t="str">
        <f t="shared" si="79"/>
        <v/>
      </c>
      <c r="EO37" s="266" t="str">
        <f t="shared" si="2"/>
        <v/>
      </c>
      <c r="EP37" s="266" t="str">
        <f t="shared" si="3"/>
        <v/>
      </c>
      <c r="EQ37" s="266" t="str">
        <f t="shared" si="4"/>
        <v/>
      </c>
      <c r="ER37" s="266" t="str">
        <f t="shared" si="5"/>
        <v/>
      </c>
      <c r="ES37" s="266" t="str">
        <f t="shared" si="6"/>
        <v/>
      </c>
      <c r="ET37" s="266" t="str">
        <f t="shared" si="7"/>
        <v/>
      </c>
      <c r="EU37" s="266" t="str">
        <f t="shared" si="8"/>
        <v/>
      </c>
      <c r="EV37" s="266" t="str">
        <f t="shared" si="9"/>
        <v/>
      </c>
      <c r="EW37" s="266" t="str">
        <f t="shared" si="10"/>
        <v/>
      </c>
      <c r="EX37" s="266" t="str">
        <f t="shared" si="11"/>
        <v/>
      </c>
      <c r="EY37" s="267" t="str">
        <f t="shared" si="12"/>
        <v/>
      </c>
      <c r="EZ37" s="265" t="str">
        <f t="shared" si="13"/>
        <v/>
      </c>
      <c r="FA37" s="266" t="str">
        <f t="shared" si="14"/>
        <v/>
      </c>
      <c r="FB37" s="266" t="str">
        <f t="shared" si="15"/>
        <v/>
      </c>
      <c r="FC37" s="266" t="str">
        <f t="shared" si="16"/>
        <v/>
      </c>
      <c r="FD37" s="266" t="str">
        <f t="shared" si="17"/>
        <v/>
      </c>
      <c r="FE37" s="266" t="str">
        <f t="shared" si="18"/>
        <v/>
      </c>
      <c r="FF37" s="266" t="str">
        <f t="shared" si="19"/>
        <v/>
      </c>
      <c r="FG37" s="266" t="str">
        <f t="shared" si="20"/>
        <v/>
      </c>
      <c r="FH37" s="266" t="str">
        <f t="shared" si="21"/>
        <v/>
      </c>
      <c r="FI37" s="266" t="str">
        <f t="shared" si="22"/>
        <v/>
      </c>
      <c r="FJ37" s="266" t="str">
        <f t="shared" si="23"/>
        <v/>
      </c>
      <c r="FK37" s="267" t="str">
        <f t="shared" si="24"/>
        <v/>
      </c>
    </row>
    <row r="38" spans="1:167" ht="15.2" customHeight="1" x14ac:dyDescent="0.15">
      <c r="A38" s="73">
        <v>23</v>
      </c>
      <c r="B38" s="79"/>
      <c r="C38" s="90"/>
      <c r="D38" s="91"/>
      <c r="E38" s="92"/>
      <c r="F38" s="92"/>
      <c r="G38" s="92"/>
      <c r="H38" s="172" t="str">
        <f t="shared" si="1"/>
        <v/>
      </c>
      <c r="I38" s="93"/>
      <c r="J38" s="89"/>
      <c r="K38" s="89"/>
      <c r="L38" s="177" t="str">
        <f t="shared" si="25"/>
        <v>0</v>
      </c>
      <c r="M38" s="101"/>
      <c r="N38" s="101"/>
      <c r="O38" s="182" t="str">
        <f t="shared" si="26"/>
        <v/>
      </c>
      <c r="P38" s="183"/>
      <c r="Q38" s="184" t="str">
        <f t="shared" si="27"/>
        <v>0</v>
      </c>
      <c r="R38" s="103"/>
      <c r="S38" s="103"/>
      <c r="T38" s="102" t="str">
        <f t="shared" si="28"/>
        <v/>
      </c>
      <c r="U38" s="133"/>
      <c r="V38" s="177" t="str">
        <f t="shared" si="29"/>
        <v>0</v>
      </c>
      <c r="W38" s="101"/>
      <c r="X38" s="101"/>
      <c r="Y38" s="182" t="str">
        <f t="shared" si="30"/>
        <v/>
      </c>
      <c r="Z38" s="183"/>
      <c r="AA38" s="184" t="str">
        <f t="shared" si="31"/>
        <v>0</v>
      </c>
      <c r="AB38" s="103"/>
      <c r="AC38" s="103"/>
      <c r="AD38" s="102" t="str">
        <f t="shared" si="32"/>
        <v/>
      </c>
      <c r="AE38" s="133"/>
      <c r="AF38" s="177" t="str">
        <f t="shared" si="33"/>
        <v>0</v>
      </c>
      <c r="AG38" s="101"/>
      <c r="AH38" s="101"/>
      <c r="AI38" s="182" t="str">
        <f t="shared" si="34"/>
        <v/>
      </c>
      <c r="AJ38" s="183"/>
      <c r="AK38" s="184" t="str">
        <f t="shared" si="35"/>
        <v>0</v>
      </c>
      <c r="AL38" s="103"/>
      <c r="AM38" s="103"/>
      <c r="AN38" s="102" t="str">
        <f t="shared" si="36"/>
        <v/>
      </c>
      <c r="AO38" s="133"/>
      <c r="AP38" s="177" t="str">
        <f t="shared" si="37"/>
        <v>0</v>
      </c>
      <c r="AQ38" s="101"/>
      <c r="AR38" s="101"/>
      <c r="AS38" s="182" t="str">
        <f t="shared" si="38"/>
        <v/>
      </c>
      <c r="AT38" s="183"/>
      <c r="AU38" s="184" t="str">
        <f t="shared" si="39"/>
        <v>0</v>
      </c>
      <c r="AV38" s="103"/>
      <c r="AW38" s="103"/>
      <c r="AX38" s="102" t="str">
        <f t="shared" si="40"/>
        <v/>
      </c>
      <c r="AY38" s="133"/>
      <c r="AZ38" s="177" t="str">
        <f t="shared" si="41"/>
        <v>0</v>
      </c>
      <c r="BA38" s="101"/>
      <c r="BB38" s="101"/>
      <c r="BC38" s="182" t="str">
        <f t="shared" si="42"/>
        <v/>
      </c>
      <c r="BD38" s="183"/>
      <c r="BE38" s="184" t="str">
        <f t="shared" si="43"/>
        <v>0</v>
      </c>
      <c r="BF38" s="103"/>
      <c r="BG38" s="103"/>
      <c r="BH38" s="102" t="str">
        <f t="shared" si="44"/>
        <v/>
      </c>
      <c r="BI38" s="133"/>
      <c r="BJ38" s="177" t="str">
        <f t="shared" si="45"/>
        <v>0</v>
      </c>
      <c r="BK38" s="101"/>
      <c r="BL38" s="101"/>
      <c r="BM38" s="182" t="str">
        <f t="shared" si="46"/>
        <v/>
      </c>
      <c r="BN38" s="183"/>
      <c r="BO38" s="184" t="str">
        <f t="shared" si="47"/>
        <v>0</v>
      </c>
      <c r="BP38" s="103"/>
      <c r="BQ38" s="103"/>
      <c r="BR38" s="102" t="str">
        <f t="shared" si="48"/>
        <v/>
      </c>
      <c r="BS38" s="133"/>
      <c r="BT38" s="177" t="str">
        <f t="shared" si="49"/>
        <v>0</v>
      </c>
      <c r="BU38" s="101"/>
      <c r="BV38" s="101"/>
      <c r="BW38" s="182" t="str">
        <f t="shared" si="50"/>
        <v/>
      </c>
      <c r="BX38" s="183"/>
      <c r="BY38" s="184" t="str">
        <f t="shared" si="51"/>
        <v>0</v>
      </c>
      <c r="BZ38" s="103"/>
      <c r="CA38" s="103"/>
      <c r="CB38" s="102" t="str">
        <f t="shared" si="52"/>
        <v/>
      </c>
      <c r="CC38" s="133"/>
      <c r="CD38" s="177" t="str">
        <f t="shared" si="53"/>
        <v>0</v>
      </c>
      <c r="CE38" s="101"/>
      <c r="CF38" s="101"/>
      <c r="CG38" s="182" t="str">
        <f t="shared" si="54"/>
        <v/>
      </c>
      <c r="CH38" s="183"/>
      <c r="CI38" s="184" t="str">
        <f t="shared" si="55"/>
        <v>0</v>
      </c>
      <c r="CJ38" s="103"/>
      <c r="CK38" s="103"/>
      <c r="CL38" s="102" t="str">
        <f t="shared" si="56"/>
        <v/>
      </c>
      <c r="CM38" s="133"/>
      <c r="CN38" s="177" t="str">
        <f t="shared" si="57"/>
        <v>0</v>
      </c>
      <c r="CO38" s="101"/>
      <c r="CP38" s="101"/>
      <c r="CQ38" s="182" t="str">
        <f t="shared" si="58"/>
        <v/>
      </c>
      <c r="CR38" s="183"/>
      <c r="CS38" s="184" t="str">
        <f t="shared" si="59"/>
        <v>0</v>
      </c>
      <c r="CT38" s="103"/>
      <c r="CU38" s="103"/>
      <c r="CV38" s="102" t="str">
        <f t="shared" si="60"/>
        <v/>
      </c>
      <c r="CW38" s="133"/>
      <c r="CX38" s="177" t="str">
        <f t="shared" si="61"/>
        <v>0</v>
      </c>
      <c r="CY38" s="101"/>
      <c r="CZ38" s="101"/>
      <c r="DA38" s="182" t="str">
        <f t="shared" si="62"/>
        <v/>
      </c>
      <c r="DB38" s="183"/>
      <c r="DC38" s="184" t="str">
        <f t="shared" si="63"/>
        <v>0</v>
      </c>
      <c r="DD38" s="103"/>
      <c r="DE38" s="103"/>
      <c r="DF38" s="102" t="str">
        <f t="shared" si="64"/>
        <v/>
      </c>
      <c r="DG38" s="133"/>
      <c r="DH38" s="177" t="str">
        <f t="shared" si="65"/>
        <v>0</v>
      </c>
      <c r="DI38" s="101"/>
      <c r="DJ38" s="101"/>
      <c r="DK38" s="182" t="str">
        <f t="shared" si="66"/>
        <v/>
      </c>
      <c r="DL38" s="183"/>
      <c r="DM38" s="184" t="str">
        <f t="shared" si="67"/>
        <v>0</v>
      </c>
      <c r="DN38" s="103"/>
      <c r="DO38" s="103"/>
      <c r="DP38" s="102" t="str">
        <f t="shared" si="68"/>
        <v/>
      </c>
      <c r="DQ38" s="133"/>
      <c r="DR38" s="177" t="str">
        <f t="shared" si="69"/>
        <v>0</v>
      </c>
      <c r="DS38" s="101"/>
      <c r="DT38" s="101"/>
      <c r="DU38" s="182" t="str">
        <f t="shared" si="70"/>
        <v/>
      </c>
      <c r="DV38" s="183"/>
      <c r="DW38" s="184" t="str">
        <f t="shared" si="77"/>
        <v>0</v>
      </c>
      <c r="DX38" s="103"/>
      <c r="DY38" s="103"/>
      <c r="DZ38" s="102" t="str">
        <f t="shared" si="71"/>
        <v/>
      </c>
      <c r="EA38" s="190"/>
      <c r="EB38" s="33"/>
      <c r="EC38" s="83"/>
      <c r="ED38" s="33"/>
      <c r="EF38" s="122">
        <f t="shared" si="72"/>
        <v>0</v>
      </c>
      <c r="EG38" s="113">
        <f t="shared" si="73"/>
        <v>0</v>
      </c>
      <c r="EH38" s="115" t="str">
        <f t="shared" si="74"/>
        <v/>
      </c>
      <c r="EI38" s="124" t="str">
        <f t="shared" si="75"/>
        <v/>
      </c>
      <c r="EJ38" s="33"/>
      <c r="EK38" s="120">
        <f t="shared" si="78"/>
        <v>0</v>
      </c>
      <c r="EL38" s="119">
        <f t="shared" si="76"/>
        <v>0</v>
      </c>
      <c r="EM38" s="33"/>
      <c r="EN38" s="265" t="str">
        <f t="shared" si="79"/>
        <v/>
      </c>
      <c r="EO38" s="266" t="str">
        <f t="shared" si="2"/>
        <v/>
      </c>
      <c r="EP38" s="266" t="str">
        <f t="shared" si="3"/>
        <v/>
      </c>
      <c r="EQ38" s="266" t="str">
        <f t="shared" si="4"/>
        <v/>
      </c>
      <c r="ER38" s="266" t="str">
        <f t="shared" si="5"/>
        <v/>
      </c>
      <c r="ES38" s="266" t="str">
        <f t="shared" si="6"/>
        <v/>
      </c>
      <c r="ET38" s="266" t="str">
        <f t="shared" si="7"/>
        <v/>
      </c>
      <c r="EU38" s="266" t="str">
        <f t="shared" si="8"/>
        <v/>
      </c>
      <c r="EV38" s="266" t="str">
        <f t="shared" si="9"/>
        <v/>
      </c>
      <c r="EW38" s="266" t="str">
        <f t="shared" si="10"/>
        <v/>
      </c>
      <c r="EX38" s="266" t="str">
        <f t="shared" si="11"/>
        <v/>
      </c>
      <c r="EY38" s="267" t="str">
        <f t="shared" si="12"/>
        <v/>
      </c>
      <c r="EZ38" s="265" t="str">
        <f t="shared" si="13"/>
        <v/>
      </c>
      <c r="FA38" s="266" t="str">
        <f t="shared" si="14"/>
        <v/>
      </c>
      <c r="FB38" s="266" t="str">
        <f t="shared" si="15"/>
        <v/>
      </c>
      <c r="FC38" s="266" t="str">
        <f t="shared" si="16"/>
        <v/>
      </c>
      <c r="FD38" s="266" t="str">
        <f t="shared" si="17"/>
        <v/>
      </c>
      <c r="FE38" s="266" t="str">
        <f t="shared" si="18"/>
        <v/>
      </c>
      <c r="FF38" s="266" t="str">
        <f t="shared" si="19"/>
        <v/>
      </c>
      <c r="FG38" s="266" t="str">
        <f t="shared" si="20"/>
        <v/>
      </c>
      <c r="FH38" s="266" t="str">
        <f t="shared" si="21"/>
        <v/>
      </c>
      <c r="FI38" s="266" t="str">
        <f t="shared" si="22"/>
        <v/>
      </c>
      <c r="FJ38" s="266" t="str">
        <f t="shared" si="23"/>
        <v/>
      </c>
      <c r="FK38" s="267" t="str">
        <f t="shared" si="24"/>
        <v/>
      </c>
    </row>
    <row r="39" spans="1:167" ht="15.2" customHeight="1" x14ac:dyDescent="0.15">
      <c r="A39" s="73">
        <v>24</v>
      </c>
      <c r="B39" s="79"/>
      <c r="C39" s="90"/>
      <c r="D39" s="91"/>
      <c r="E39" s="92"/>
      <c r="F39" s="92"/>
      <c r="G39" s="92"/>
      <c r="H39" s="172" t="str">
        <f t="shared" si="1"/>
        <v/>
      </c>
      <c r="I39" s="93"/>
      <c r="J39" s="89"/>
      <c r="K39" s="89"/>
      <c r="L39" s="177" t="str">
        <f t="shared" si="25"/>
        <v>0</v>
      </c>
      <c r="M39" s="101"/>
      <c r="N39" s="101"/>
      <c r="O39" s="182" t="str">
        <f t="shared" si="26"/>
        <v/>
      </c>
      <c r="P39" s="183"/>
      <c r="Q39" s="184" t="str">
        <f t="shared" si="27"/>
        <v>0</v>
      </c>
      <c r="R39" s="103"/>
      <c r="S39" s="103"/>
      <c r="T39" s="102" t="str">
        <f t="shared" si="28"/>
        <v/>
      </c>
      <c r="U39" s="133"/>
      <c r="V39" s="177" t="str">
        <f t="shared" si="29"/>
        <v>0</v>
      </c>
      <c r="W39" s="101"/>
      <c r="X39" s="101"/>
      <c r="Y39" s="182" t="str">
        <f t="shared" si="30"/>
        <v/>
      </c>
      <c r="Z39" s="183"/>
      <c r="AA39" s="184" t="str">
        <f t="shared" si="31"/>
        <v>0</v>
      </c>
      <c r="AB39" s="103"/>
      <c r="AC39" s="103"/>
      <c r="AD39" s="102" t="str">
        <f t="shared" si="32"/>
        <v/>
      </c>
      <c r="AE39" s="133"/>
      <c r="AF39" s="177" t="str">
        <f t="shared" si="33"/>
        <v>0</v>
      </c>
      <c r="AG39" s="101"/>
      <c r="AH39" s="101"/>
      <c r="AI39" s="182" t="str">
        <f t="shared" si="34"/>
        <v/>
      </c>
      <c r="AJ39" s="183"/>
      <c r="AK39" s="184" t="str">
        <f t="shared" si="35"/>
        <v>0</v>
      </c>
      <c r="AL39" s="103"/>
      <c r="AM39" s="103"/>
      <c r="AN39" s="102" t="str">
        <f t="shared" si="36"/>
        <v/>
      </c>
      <c r="AO39" s="133"/>
      <c r="AP39" s="177" t="str">
        <f t="shared" si="37"/>
        <v>0</v>
      </c>
      <c r="AQ39" s="101"/>
      <c r="AR39" s="101"/>
      <c r="AS39" s="182" t="str">
        <f t="shared" si="38"/>
        <v/>
      </c>
      <c r="AT39" s="183"/>
      <c r="AU39" s="184" t="str">
        <f t="shared" si="39"/>
        <v>0</v>
      </c>
      <c r="AV39" s="103"/>
      <c r="AW39" s="103"/>
      <c r="AX39" s="102" t="str">
        <f t="shared" si="40"/>
        <v/>
      </c>
      <c r="AY39" s="133"/>
      <c r="AZ39" s="177" t="str">
        <f t="shared" si="41"/>
        <v>0</v>
      </c>
      <c r="BA39" s="101"/>
      <c r="BB39" s="101"/>
      <c r="BC39" s="182" t="str">
        <f t="shared" si="42"/>
        <v/>
      </c>
      <c r="BD39" s="183"/>
      <c r="BE39" s="184" t="str">
        <f t="shared" si="43"/>
        <v>0</v>
      </c>
      <c r="BF39" s="103"/>
      <c r="BG39" s="103"/>
      <c r="BH39" s="102" t="str">
        <f t="shared" si="44"/>
        <v/>
      </c>
      <c r="BI39" s="133"/>
      <c r="BJ39" s="177" t="str">
        <f t="shared" si="45"/>
        <v>0</v>
      </c>
      <c r="BK39" s="101"/>
      <c r="BL39" s="101"/>
      <c r="BM39" s="182" t="str">
        <f t="shared" si="46"/>
        <v/>
      </c>
      <c r="BN39" s="183"/>
      <c r="BO39" s="184" t="str">
        <f t="shared" si="47"/>
        <v>0</v>
      </c>
      <c r="BP39" s="103"/>
      <c r="BQ39" s="103"/>
      <c r="BR39" s="102" t="str">
        <f t="shared" si="48"/>
        <v/>
      </c>
      <c r="BS39" s="133"/>
      <c r="BT39" s="177" t="str">
        <f t="shared" si="49"/>
        <v>0</v>
      </c>
      <c r="BU39" s="101"/>
      <c r="BV39" s="101"/>
      <c r="BW39" s="182" t="str">
        <f t="shared" si="50"/>
        <v/>
      </c>
      <c r="BX39" s="183"/>
      <c r="BY39" s="184" t="str">
        <f t="shared" si="51"/>
        <v>0</v>
      </c>
      <c r="BZ39" s="103"/>
      <c r="CA39" s="103"/>
      <c r="CB39" s="102" t="str">
        <f t="shared" si="52"/>
        <v/>
      </c>
      <c r="CC39" s="133"/>
      <c r="CD39" s="177" t="str">
        <f t="shared" si="53"/>
        <v>0</v>
      </c>
      <c r="CE39" s="101"/>
      <c r="CF39" s="101"/>
      <c r="CG39" s="182" t="str">
        <f t="shared" si="54"/>
        <v/>
      </c>
      <c r="CH39" s="183"/>
      <c r="CI39" s="184" t="str">
        <f t="shared" si="55"/>
        <v>0</v>
      </c>
      <c r="CJ39" s="103"/>
      <c r="CK39" s="103"/>
      <c r="CL39" s="102" t="str">
        <f t="shared" si="56"/>
        <v/>
      </c>
      <c r="CM39" s="133"/>
      <c r="CN39" s="177" t="str">
        <f t="shared" si="57"/>
        <v>0</v>
      </c>
      <c r="CO39" s="101"/>
      <c r="CP39" s="101"/>
      <c r="CQ39" s="182" t="str">
        <f t="shared" si="58"/>
        <v/>
      </c>
      <c r="CR39" s="183"/>
      <c r="CS39" s="184" t="str">
        <f t="shared" si="59"/>
        <v>0</v>
      </c>
      <c r="CT39" s="103"/>
      <c r="CU39" s="103"/>
      <c r="CV39" s="102" t="str">
        <f t="shared" si="60"/>
        <v/>
      </c>
      <c r="CW39" s="133"/>
      <c r="CX39" s="177" t="str">
        <f t="shared" si="61"/>
        <v>0</v>
      </c>
      <c r="CY39" s="101"/>
      <c r="CZ39" s="101"/>
      <c r="DA39" s="182" t="str">
        <f t="shared" si="62"/>
        <v/>
      </c>
      <c r="DB39" s="183"/>
      <c r="DC39" s="184" t="str">
        <f t="shared" si="63"/>
        <v>0</v>
      </c>
      <c r="DD39" s="103"/>
      <c r="DE39" s="103"/>
      <c r="DF39" s="102" t="str">
        <f t="shared" si="64"/>
        <v/>
      </c>
      <c r="DG39" s="133"/>
      <c r="DH39" s="177" t="str">
        <f t="shared" si="65"/>
        <v>0</v>
      </c>
      <c r="DI39" s="101"/>
      <c r="DJ39" s="101"/>
      <c r="DK39" s="182" t="str">
        <f t="shared" si="66"/>
        <v/>
      </c>
      <c r="DL39" s="183"/>
      <c r="DM39" s="184" t="str">
        <f t="shared" si="67"/>
        <v>0</v>
      </c>
      <c r="DN39" s="103"/>
      <c r="DO39" s="103"/>
      <c r="DP39" s="102" t="str">
        <f t="shared" si="68"/>
        <v/>
      </c>
      <c r="DQ39" s="133"/>
      <c r="DR39" s="177" t="str">
        <f t="shared" si="69"/>
        <v>0</v>
      </c>
      <c r="DS39" s="101"/>
      <c r="DT39" s="101"/>
      <c r="DU39" s="182" t="str">
        <f t="shared" si="70"/>
        <v/>
      </c>
      <c r="DV39" s="183"/>
      <c r="DW39" s="184" t="str">
        <f t="shared" si="77"/>
        <v>0</v>
      </c>
      <c r="DX39" s="103"/>
      <c r="DY39" s="103"/>
      <c r="DZ39" s="102" t="str">
        <f t="shared" si="71"/>
        <v/>
      </c>
      <c r="EA39" s="190"/>
      <c r="EB39" s="33"/>
      <c r="EC39" s="83"/>
      <c r="ED39" s="33"/>
      <c r="EF39" s="122">
        <f t="shared" si="72"/>
        <v>0</v>
      </c>
      <c r="EG39" s="113">
        <f t="shared" si="73"/>
        <v>0</v>
      </c>
      <c r="EH39" s="115" t="str">
        <f t="shared" si="74"/>
        <v/>
      </c>
      <c r="EI39" s="124" t="str">
        <f t="shared" si="75"/>
        <v/>
      </c>
      <c r="EJ39" s="33"/>
      <c r="EK39" s="120">
        <f t="shared" si="78"/>
        <v>0</v>
      </c>
      <c r="EL39" s="119">
        <f t="shared" si="76"/>
        <v>0</v>
      </c>
      <c r="EM39" s="33"/>
      <c r="EN39" s="265" t="str">
        <f t="shared" si="79"/>
        <v/>
      </c>
      <c r="EO39" s="266" t="str">
        <f t="shared" si="2"/>
        <v/>
      </c>
      <c r="EP39" s="266" t="str">
        <f t="shared" si="3"/>
        <v/>
      </c>
      <c r="EQ39" s="266" t="str">
        <f t="shared" si="4"/>
        <v/>
      </c>
      <c r="ER39" s="266" t="str">
        <f t="shared" si="5"/>
        <v/>
      </c>
      <c r="ES39" s="266" t="str">
        <f t="shared" si="6"/>
        <v/>
      </c>
      <c r="ET39" s="266" t="str">
        <f t="shared" si="7"/>
        <v/>
      </c>
      <c r="EU39" s="266" t="str">
        <f t="shared" si="8"/>
        <v/>
      </c>
      <c r="EV39" s="266" t="str">
        <f t="shared" si="9"/>
        <v/>
      </c>
      <c r="EW39" s="266" t="str">
        <f t="shared" si="10"/>
        <v/>
      </c>
      <c r="EX39" s="266" t="str">
        <f t="shared" si="11"/>
        <v/>
      </c>
      <c r="EY39" s="267" t="str">
        <f t="shared" si="12"/>
        <v/>
      </c>
      <c r="EZ39" s="265" t="str">
        <f t="shared" si="13"/>
        <v/>
      </c>
      <c r="FA39" s="266" t="str">
        <f t="shared" si="14"/>
        <v/>
      </c>
      <c r="FB39" s="266" t="str">
        <f t="shared" si="15"/>
        <v/>
      </c>
      <c r="FC39" s="266" t="str">
        <f t="shared" si="16"/>
        <v/>
      </c>
      <c r="FD39" s="266" t="str">
        <f t="shared" si="17"/>
        <v/>
      </c>
      <c r="FE39" s="266" t="str">
        <f t="shared" si="18"/>
        <v/>
      </c>
      <c r="FF39" s="266" t="str">
        <f t="shared" si="19"/>
        <v/>
      </c>
      <c r="FG39" s="266" t="str">
        <f t="shared" si="20"/>
        <v/>
      </c>
      <c r="FH39" s="266" t="str">
        <f t="shared" si="21"/>
        <v/>
      </c>
      <c r="FI39" s="266" t="str">
        <f t="shared" si="22"/>
        <v/>
      </c>
      <c r="FJ39" s="266" t="str">
        <f t="shared" si="23"/>
        <v/>
      </c>
      <c r="FK39" s="267" t="str">
        <f t="shared" si="24"/>
        <v/>
      </c>
    </row>
    <row r="40" spans="1:167" ht="15.2" customHeight="1" x14ac:dyDescent="0.15">
      <c r="A40" s="73">
        <v>25</v>
      </c>
      <c r="B40" s="79"/>
      <c r="C40" s="90"/>
      <c r="D40" s="91"/>
      <c r="E40" s="92"/>
      <c r="F40" s="92"/>
      <c r="G40" s="92"/>
      <c r="H40" s="172" t="str">
        <f t="shared" si="1"/>
        <v/>
      </c>
      <c r="I40" s="93"/>
      <c r="J40" s="89"/>
      <c r="K40" s="89"/>
      <c r="L40" s="177" t="str">
        <f t="shared" si="25"/>
        <v>0</v>
      </c>
      <c r="M40" s="101"/>
      <c r="N40" s="101"/>
      <c r="O40" s="182" t="str">
        <f t="shared" si="26"/>
        <v/>
      </c>
      <c r="P40" s="183"/>
      <c r="Q40" s="184" t="str">
        <f t="shared" si="27"/>
        <v>0</v>
      </c>
      <c r="R40" s="103"/>
      <c r="S40" s="103"/>
      <c r="T40" s="102" t="str">
        <f t="shared" si="28"/>
        <v/>
      </c>
      <c r="U40" s="133"/>
      <c r="V40" s="177" t="str">
        <f t="shared" si="29"/>
        <v>0</v>
      </c>
      <c r="W40" s="101"/>
      <c r="X40" s="101"/>
      <c r="Y40" s="182" t="str">
        <f t="shared" si="30"/>
        <v/>
      </c>
      <c r="Z40" s="183"/>
      <c r="AA40" s="184" t="str">
        <f t="shared" si="31"/>
        <v>0</v>
      </c>
      <c r="AB40" s="103"/>
      <c r="AC40" s="103"/>
      <c r="AD40" s="102" t="str">
        <f t="shared" si="32"/>
        <v/>
      </c>
      <c r="AE40" s="133"/>
      <c r="AF40" s="177" t="str">
        <f t="shared" si="33"/>
        <v>0</v>
      </c>
      <c r="AG40" s="101"/>
      <c r="AH40" s="101"/>
      <c r="AI40" s="182" t="str">
        <f t="shared" si="34"/>
        <v/>
      </c>
      <c r="AJ40" s="183"/>
      <c r="AK40" s="184" t="str">
        <f t="shared" si="35"/>
        <v>0</v>
      </c>
      <c r="AL40" s="103"/>
      <c r="AM40" s="103"/>
      <c r="AN40" s="102" t="str">
        <f t="shared" si="36"/>
        <v/>
      </c>
      <c r="AO40" s="133"/>
      <c r="AP40" s="177" t="str">
        <f t="shared" si="37"/>
        <v>0</v>
      </c>
      <c r="AQ40" s="101"/>
      <c r="AR40" s="101"/>
      <c r="AS40" s="182" t="str">
        <f t="shared" si="38"/>
        <v/>
      </c>
      <c r="AT40" s="183"/>
      <c r="AU40" s="184" t="str">
        <f t="shared" si="39"/>
        <v>0</v>
      </c>
      <c r="AV40" s="103"/>
      <c r="AW40" s="103"/>
      <c r="AX40" s="102" t="str">
        <f t="shared" si="40"/>
        <v/>
      </c>
      <c r="AY40" s="133"/>
      <c r="AZ40" s="177" t="str">
        <f t="shared" si="41"/>
        <v>0</v>
      </c>
      <c r="BA40" s="101"/>
      <c r="BB40" s="101"/>
      <c r="BC40" s="182" t="str">
        <f t="shared" si="42"/>
        <v/>
      </c>
      <c r="BD40" s="183"/>
      <c r="BE40" s="184" t="str">
        <f t="shared" si="43"/>
        <v>0</v>
      </c>
      <c r="BF40" s="103"/>
      <c r="BG40" s="103"/>
      <c r="BH40" s="102" t="str">
        <f t="shared" si="44"/>
        <v/>
      </c>
      <c r="BI40" s="133"/>
      <c r="BJ40" s="177" t="str">
        <f t="shared" si="45"/>
        <v>0</v>
      </c>
      <c r="BK40" s="101"/>
      <c r="BL40" s="101"/>
      <c r="BM40" s="182" t="str">
        <f t="shared" si="46"/>
        <v/>
      </c>
      <c r="BN40" s="183"/>
      <c r="BO40" s="184" t="str">
        <f t="shared" si="47"/>
        <v>0</v>
      </c>
      <c r="BP40" s="103"/>
      <c r="BQ40" s="103"/>
      <c r="BR40" s="102" t="str">
        <f t="shared" si="48"/>
        <v/>
      </c>
      <c r="BS40" s="133"/>
      <c r="BT40" s="177" t="str">
        <f t="shared" si="49"/>
        <v>0</v>
      </c>
      <c r="BU40" s="101"/>
      <c r="BV40" s="101"/>
      <c r="BW40" s="182" t="str">
        <f t="shared" si="50"/>
        <v/>
      </c>
      <c r="BX40" s="183"/>
      <c r="BY40" s="184" t="str">
        <f t="shared" si="51"/>
        <v>0</v>
      </c>
      <c r="BZ40" s="103"/>
      <c r="CA40" s="103"/>
      <c r="CB40" s="102" t="str">
        <f t="shared" si="52"/>
        <v/>
      </c>
      <c r="CC40" s="133"/>
      <c r="CD40" s="177" t="str">
        <f t="shared" si="53"/>
        <v>0</v>
      </c>
      <c r="CE40" s="101"/>
      <c r="CF40" s="101"/>
      <c r="CG40" s="182" t="str">
        <f t="shared" si="54"/>
        <v/>
      </c>
      <c r="CH40" s="183"/>
      <c r="CI40" s="184" t="str">
        <f t="shared" si="55"/>
        <v>0</v>
      </c>
      <c r="CJ40" s="103"/>
      <c r="CK40" s="103"/>
      <c r="CL40" s="102" t="str">
        <f t="shared" si="56"/>
        <v/>
      </c>
      <c r="CM40" s="133"/>
      <c r="CN40" s="177" t="str">
        <f t="shared" si="57"/>
        <v>0</v>
      </c>
      <c r="CO40" s="101"/>
      <c r="CP40" s="101"/>
      <c r="CQ40" s="182" t="str">
        <f t="shared" si="58"/>
        <v/>
      </c>
      <c r="CR40" s="183"/>
      <c r="CS40" s="184" t="str">
        <f t="shared" si="59"/>
        <v>0</v>
      </c>
      <c r="CT40" s="103"/>
      <c r="CU40" s="103"/>
      <c r="CV40" s="102" t="str">
        <f t="shared" si="60"/>
        <v/>
      </c>
      <c r="CW40" s="133"/>
      <c r="CX40" s="177" t="str">
        <f t="shared" si="61"/>
        <v>0</v>
      </c>
      <c r="CY40" s="101"/>
      <c r="CZ40" s="101"/>
      <c r="DA40" s="182" t="str">
        <f t="shared" si="62"/>
        <v/>
      </c>
      <c r="DB40" s="183"/>
      <c r="DC40" s="184" t="str">
        <f t="shared" si="63"/>
        <v>0</v>
      </c>
      <c r="DD40" s="103"/>
      <c r="DE40" s="103"/>
      <c r="DF40" s="102" t="str">
        <f t="shared" si="64"/>
        <v/>
      </c>
      <c r="DG40" s="133"/>
      <c r="DH40" s="177" t="str">
        <f t="shared" si="65"/>
        <v>0</v>
      </c>
      <c r="DI40" s="101"/>
      <c r="DJ40" s="101"/>
      <c r="DK40" s="182" t="str">
        <f t="shared" si="66"/>
        <v/>
      </c>
      <c r="DL40" s="183"/>
      <c r="DM40" s="184" t="str">
        <f t="shared" si="67"/>
        <v>0</v>
      </c>
      <c r="DN40" s="103"/>
      <c r="DO40" s="103"/>
      <c r="DP40" s="102" t="str">
        <f t="shared" si="68"/>
        <v/>
      </c>
      <c r="DQ40" s="133"/>
      <c r="DR40" s="177" t="str">
        <f t="shared" si="69"/>
        <v>0</v>
      </c>
      <c r="DS40" s="101"/>
      <c r="DT40" s="101"/>
      <c r="DU40" s="182" t="str">
        <f t="shared" si="70"/>
        <v/>
      </c>
      <c r="DV40" s="183"/>
      <c r="DW40" s="184" t="str">
        <f t="shared" si="77"/>
        <v>0</v>
      </c>
      <c r="DX40" s="103"/>
      <c r="DY40" s="103"/>
      <c r="DZ40" s="102" t="str">
        <f t="shared" si="71"/>
        <v/>
      </c>
      <c r="EA40" s="190"/>
      <c r="EB40" s="33"/>
      <c r="EC40" s="83"/>
      <c r="ED40" s="33"/>
      <c r="EF40" s="122">
        <f t="shared" si="72"/>
        <v>0</v>
      </c>
      <c r="EG40" s="113">
        <f t="shared" si="73"/>
        <v>0</v>
      </c>
      <c r="EH40" s="115" t="str">
        <f t="shared" si="74"/>
        <v/>
      </c>
      <c r="EI40" s="124" t="str">
        <f t="shared" si="75"/>
        <v/>
      </c>
      <c r="EJ40" s="33"/>
      <c r="EK40" s="120">
        <f t="shared" si="78"/>
        <v>0</v>
      </c>
      <c r="EL40" s="119">
        <f t="shared" si="76"/>
        <v>0</v>
      </c>
      <c r="EM40" s="33"/>
      <c r="EN40" s="265" t="str">
        <f t="shared" si="79"/>
        <v/>
      </c>
      <c r="EO40" s="266" t="str">
        <f t="shared" si="2"/>
        <v/>
      </c>
      <c r="EP40" s="266" t="str">
        <f t="shared" si="3"/>
        <v/>
      </c>
      <c r="EQ40" s="266" t="str">
        <f t="shared" si="4"/>
        <v/>
      </c>
      <c r="ER40" s="266" t="str">
        <f t="shared" si="5"/>
        <v/>
      </c>
      <c r="ES40" s="266" t="str">
        <f t="shared" si="6"/>
        <v/>
      </c>
      <c r="ET40" s="266" t="str">
        <f t="shared" si="7"/>
        <v/>
      </c>
      <c r="EU40" s="266" t="str">
        <f t="shared" si="8"/>
        <v/>
      </c>
      <c r="EV40" s="266" t="str">
        <f t="shared" si="9"/>
        <v/>
      </c>
      <c r="EW40" s="266" t="str">
        <f t="shared" si="10"/>
        <v/>
      </c>
      <c r="EX40" s="266" t="str">
        <f t="shared" si="11"/>
        <v/>
      </c>
      <c r="EY40" s="267" t="str">
        <f t="shared" si="12"/>
        <v/>
      </c>
      <c r="EZ40" s="265" t="str">
        <f t="shared" si="13"/>
        <v/>
      </c>
      <c r="FA40" s="266" t="str">
        <f t="shared" si="14"/>
        <v/>
      </c>
      <c r="FB40" s="266" t="str">
        <f t="shared" si="15"/>
        <v/>
      </c>
      <c r="FC40" s="266" t="str">
        <f t="shared" si="16"/>
        <v/>
      </c>
      <c r="FD40" s="266" t="str">
        <f t="shared" si="17"/>
        <v/>
      </c>
      <c r="FE40" s="266" t="str">
        <f t="shared" si="18"/>
        <v/>
      </c>
      <c r="FF40" s="266" t="str">
        <f t="shared" si="19"/>
        <v/>
      </c>
      <c r="FG40" s="266" t="str">
        <f t="shared" si="20"/>
        <v/>
      </c>
      <c r="FH40" s="266" t="str">
        <f t="shared" si="21"/>
        <v/>
      </c>
      <c r="FI40" s="266" t="str">
        <f t="shared" si="22"/>
        <v/>
      </c>
      <c r="FJ40" s="266" t="str">
        <f t="shared" si="23"/>
        <v/>
      </c>
      <c r="FK40" s="267" t="str">
        <f t="shared" si="24"/>
        <v/>
      </c>
    </row>
    <row r="41" spans="1:167" ht="15.2" customHeight="1" x14ac:dyDescent="0.15">
      <c r="A41" s="73">
        <v>26</v>
      </c>
      <c r="B41" s="79"/>
      <c r="C41" s="90"/>
      <c r="D41" s="91"/>
      <c r="E41" s="92"/>
      <c r="F41" s="92"/>
      <c r="G41" s="92"/>
      <c r="H41" s="172" t="str">
        <f t="shared" si="1"/>
        <v/>
      </c>
      <c r="I41" s="93"/>
      <c r="J41" s="89"/>
      <c r="K41" s="89"/>
      <c r="L41" s="177" t="str">
        <f t="shared" si="25"/>
        <v>0</v>
      </c>
      <c r="M41" s="101"/>
      <c r="N41" s="101"/>
      <c r="O41" s="182" t="str">
        <f t="shared" si="26"/>
        <v/>
      </c>
      <c r="P41" s="183"/>
      <c r="Q41" s="184" t="str">
        <f t="shared" si="27"/>
        <v>0</v>
      </c>
      <c r="R41" s="103"/>
      <c r="S41" s="103"/>
      <c r="T41" s="102" t="str">
        <f t="shared" si="28"/>
        <v/>
      </c>
      <c r="U41" s="133"/>
      <c r="V41" s="177" t="str">
        <f t="shared" si="29"/>
        <v>0</v>
      </c>
      <c r="W41" s="101"/>
      <c r="X41" s="101"/>
      <c r="Y41" s="182" t="str">
        <f t="shared" si="30"/>
        <v/>
      </c>
      <c r="Z41" s="183"/>
      <c r="AA41" s="184" t="str">
        <f t="shared" si="31"/>
        <v>0</v>
      </c>
      <c r="AB41" s="103"/>
      <c r="AC41" s="103"/>
      <c r="AD41" s="102" t="str">
        <f t="shared" si="32"/>
        <v/>
      </c>
      <c r="AE41" s="133"/>
      <c r="AF41" s="177" t="str">
        <f t="shared" si="33"/>
        <v>0</v>
      </c>
      <c r="AG41" s="101"/>
      <c r="AH41" s="101"/>
      <c r="AI41" s="182" t="str">
        <f t="shared" si="34"/>
        <v/>
      </c>
      <c r="AJ41" s="183"/>
      <c r="AK41" s="184" t="str">
        <f t="shared" si="35"/>
        <v>0</v>
      </c>
      <c r="AL41" s="103"/>
      <c r="AM41" s="103"/>
      <c r="AN41" s="102" t="str">
        <f t="shared" si="36"/>
        <v/>
      </c>
      <c r="AO41" s="133"/>
      <c r="AP41" s="177" t="str">
        <f t="shared" si="37"/>
        <v>0</v>
      </c>
      <c r="AQ41" s="101"/>
      <c r="AR41" s="101"/>
      <c r="AS41" s="182" t="str">
        <f t="shared" si="38"/>
        <v/>
      </c>
      <c r="AT41" s="183"/>
      <c r="AU41" s="184" t="str">
        <f t="shared" si="39"/>
        <v>0</v>
      </c>
      <c r="AV41" s="103"/>
      <c r="AW41" s="103"/>
      <c r="AX41" s="102" t="str">
        <f t="shared" si="40"/>
        <v/>
      </c>
      <c r="AY41" s="133"/>
      <c r="AZ41" s="177" t="str">
        <f t="shared" si="41"/>
        <v>0</v>
      </c>
      <c r="BA41" s="101"/>
      <c r="BB41" s="101"/>
      <c r="BC41" s="182" t="str">
        <f t="shared" si="42"/>
        <v/>
      </c>
      <c r="BD41" s="183"/>
      <c r="BE41" s="184" t="str">
        <f t="shared" si="43"/>
        <v>0</v>
      </c>
      <c r="BF41" s="103"/>
      <c r="BG41" s="103"/>
      <c r="BH41" s="102" t="str">
        <f t="shared" si="44"/>
        <v/>
      </c>
      <c r="BI41" s="133"/>
      <c r="BJ41" s="177" t="str">
        <f t="shared" si="45"/>
        <v>0</v>
      </c>
      <c r="BK41" s="101"/>
      <c r="BL41" s="101"/>
      <c r="BM41" s="182" t="str">
        <f t="shared" si="46"/>
        <v/>
      </c>
      <c r="BN41" s="183"/>
      <c r="BO41" s="184" t="str">
        <f t="shared" si="47"/>
        <v>0</v>
      </c>
      <c r="BP41" s="103"/>
      <c r="BQ41" s="103"/>
      <c r="BR41" s="102" t="str">
        <f t="shared" si="48"/>
        <v/>
      </c>
      <c r="BS41" s="133"/>
      <c r="BT41" s="177" t="str">
        <f t="shared" si="49"/>
        <v>0</v>
      </c>
      <c r="BU41" s="101"/>
      <c r="BV41" s="101"/>
      <c r="BW41" s="182" t="str">
        <f t="shared" si="50"/>
        <v/>
      </c>
      <c r="BX41" s="183"/>
      <c r="BY41" s="184" t="str">
        <f t="shared" si="51"/>
        <v>0</v>
      </c>
      <c r="BZ41" s="103"/>
      <c r="CA41" s="103"/>
      <c r="CB41" s="102" t="str">
        <f t="shared" si="52"/>
        <v/>
      </c>
      <c r="CC41" s="133"/>
      <c r="CD41" s="177" t="str">
        <f t="shared" si="53"/>
        <v>0</v>
      </c>
      <c r="CE41" s="101"/>
      <c r="CF41" s="101"/>
      <c r="CG41" s="182" t="str">
        <f t="shared" si="54"/>
        <v/>
      </c>
      <c r="CH41" s="183"/>
      <c r="CI41" s="184" t="str">
        <f t="shared" si="55"/>
        <v>0</v>
      </c>
      <c r="CJ41" s="103"/>
      <c r="CK41" s="103"/>
      <c r="CL41" s="102" t="str">
        <f t="shared" si="56"/>
        <v/>
      </c>
      <c r="CM41" s="133"/>
      <c r="CN41" s="177" t="str">
        <f t="shared" si="57"/>
        <v>0</v>
      </c>
      <c r="CO41" s="101"/>
      <c r="CP41" s="101"/>
      <c r="CQ41" s="182" t="str">
        <f t="shared" si="58"/>
        <v/>
      </c>
      <c r="CR41" s="183"/>
      <c r="CS41" s="184" t="str">
        <f t="shared" si="59"/>
        <v>0</v>
      </c>
      <c r="CT41" s="103"/>
      <c r="CU41" s="103"/>
      <c r="CV41" s="102" t="str">
        <f t="shared" si="60"/>
        <v/>
      </c>
      <c r="CW41" s="133"/>
      <c r="CX41" s="177" t="str">
        <f t="shared" si="61"/>
        <v>0</v>
      </c>
      <c r="CY41" s="101"/>
      <c r="CZ41" s="101"/>
      <c r="DA41" s="182" t="str">
        <f t="shared" si="62"/>
        <v/>
      </c>
      <c r="DB41" s="183"/>
      <c r="DC41" s="184" t="str">
        <f t="shared" si="63"/>
        <v>0</v>
      </c>
      <c r="DD41" s="103"/>
      <c r="DE41" s="103"/>
      <c r="DF41" s="102" t="str">
        <f t="shared" si="64"/>
        <v/>
      </c>
      <c r="DG41" s="133"/>
      <c r="DH41" s="177" t="str">
        <f t="shared" si="65"/>
        <v>0</v>
      </c>
      <c r="DI41" s="101"/>
      <c r="DJ41" s="101"/>
      <c r="DK41" s="182" t="str">
        <f t="shared" si="66"/>
        <v/>
      </c>
      <c r="DL41" s="183"/>
      <c r="DM41" s="184" t="str">
        <f t="shared" si="67"/>
        <v>0</v>
      </c>
      <c r="DN41" s="103"/>
      <c r="DO41" s="103"/>
      <c r="DP41" s="102" t="str">
        <f t="shared" si="68"/>
        <v/>
      </c>
      <c r="DQ41" s="133"/>
      <c r="DR41" s="177" t="str">
        <f t="shared" si="69"/>
        <v>0</v>
      </c>
      <c r="DS41" s="101"/>
      <c r="DT41" s="101"/>
      <c r="DU41" s="182" t="str">
        <f t="shared" si="70"/>
        <v/>
      </c>
      <c r="DV41" s="183"/>
      <c r="DW41" s="184" t="str">
        <f t="shared" si="77"/>
        <v>0</v>
      </c>
      <c r="DX41" s="103"/>
      <c r="DY41" s="103"/>
      <c r="DZ41" s="102" t="str">
        <f t="shared" si="71"/>
        <v/>
      </c>
      <c r="EA41" s="190"/>
      <c r="EB41" s="33"/>
      <c r="EC41" s="83"/>
      <c r="ED41" s="33"/>
      <c r="EF41" s="122">
        <f t="shared" si="72"/>
        <v>0</v>
      </c>
      <c r="EG41" s="113">
        <f t="shared" si="73"/>
        <v>0</v>
      </c>
      <c r="EH41" s="115" t="str">
        <f t="shared" si="74"/>
        <v/>
      </c>
      <c r="EI41" s="124" t="str">
        <f t="shared" si="75"/>
        <v/>
      </c>
      <c r="EJ41" s="33"/>
      <c r="EK41" s="120">
        <f t="shared" si="78"/>
        <v>0</v>
      </c>
      <c r="EL41" s="119">
        <f t="shared" si="76"/>
        <v>0</v>
      </c>
      <c r="EM41" s="33"/>
      <c r="EN41" s="265" t="str">
        <f t="shared" si="79"/>
        <v/>
      </c>
      <c r="EO41" s="266" t="str">
        <f t="shared" si="2"/>
        <v/>
      </c>
      <c r="EP41" s="266" t="str">
        <f t="shared" si="3"/>
        <v/>
      </c>
      <c r="EQ41" s="266" t="str">
        <f t="shared" si="4"/>
        <v/>
      </c>
      <c r="ER41" s="266" t="str">
        <f t="shared" si="5"/>
        <v/>
      </c>
      <c r="ES41" s="266" t="str">
        <f t="shared" si="6"/>
        <v/>
      </c>
      <c r="ET41" s="266" t="str">
        <f t="shared" si="7"/>
        <v/>
      </c>
      <c r="EU41" s="266" t="str">
        <f t="shared" si="8"/>
        <v/>
      </c>
      <c r="EV41" s="266" t="str">
        <f t="shared" si="9"/>
        <v/>
      </c>
      <c r="EW41" s="266" t="str">
        <f t="shared" si="10"/>
        <v/>
      </c>
      <c r="EX41" s="266" t="str">
        <f t="shared" si="11"/>
        <v/>
      </c>
      <c r="EY41" s="267" t="str">
        <f t="shared" si="12"/>
        <v/>
      </c>
      <c r="EZ41" s="265" t="str">
        <f t="shared" si="13"/>
        <v/>
      </c>
      <c r="FA41" s="266" t="str">
        <f t="shared" si="14"/>
        <v/>
      </c>
      <c r="FB41" s="266" t="str">
        <f t="shared" si="15"/>
        <v/>
      </c>
      <c r="FC41" s="266" t="str">
        <f t="shared" si="16"/>
        <v/>
      </c>
      <c r="FD41" s="266" t="str">
        <f t="shared" si="17"/>
        <v/>
      </c>
      <c r="FE41" s="266" t="str">
        <f t="shared" si="18"/>
        <v/>
      </c>
      <c r="FF41" s="266" t="str">
        <f t="shared" si="19"/>
        <v/>
      </c>
      <c r="FG41" s="266" t="str">
        <f t="shared" si="20"/>
        <v/>
      </c>
      <c r="FH41" s="266" t="str">
        <f t="shared" si="21"/>
        <v/>
      </c>
      <c r="FI41" s="266" t="str">
        <f t="shared" si="22"/>
        <v/>
      </c>
      <c r="FJ41" s="266" t="str">
        <f t="shared" si="23"/>
        <v/>
      </c>
      <c r="FK41" s="267" t="str">
        <f t="shared" si="24"/>
        <v/>
      </c>
    </row>
    <row r="42" spans="1:167" ht="15.2" customHeight="1" x14ac:dyDescent="0.15">
      <c r="A42" s="73">
        <v>27</v>
      </c>
      <c r="B42" s="79"/>
      <c r="C42" s="90"/>
      <c r="D42" s="91"/>
      <c r="E42" s="92"/>
      <c r="F42" s="92"/>
      <c r="G42" s="92"/>
      <c r="H42" s="172" t="str">
        <f t="shared" si="1"/>
        <v/>
      </c>
      <c r="I42" s="93"/>
      <c r="J42" s="89"/>
      <c r="K42" s="89"/>
      <c r="L42" s="177" t="str">
        <f t="shared" si="25"/>
        <v>0</v>
      </c>
      <c r="M42" s="101"/>
      <c r="N42" s="101"/>
      <c r="O42" s="182" t="str">
        <f t="shared" si="26"/>
        <v/>
      </c>
      <c r="P42" s="183"/>
      <c r="Q42" s="184" t="str">
        <f t="shared" si="27"/>
        <v>0</v>
      </c>
      <c r="R42" s="103"/>
      <c r="S42" s="103"/>
      <c r="T42" s="102" t="str">
        <f t="shared" si="28"/>
        <v/>
      </c>
      <c r="U42" s="133"/>
      <c r="V42" s="177" t="str">
        <f t="shared" si="29"/>
        <v>0</v>
      </c>
      <c r="W42" s="101"/>
      <c r="X42" s="101"/>
      <c r="Y42" s="182" t="str">
        <f t="shared" si="30"/>
        <v/>
      </c>
      <c r="Z42" s="183"/>
      <c r="AA42" s="184" t="str">
        <f t="shared" si="31"/>
        <v>0</v>
      </c>
      <c r="AB42" s="103"/>
      <c r="AC42" s="103"/>
      <c r="AD42" s="102" t="str">
        <f t="shared" si="32"/>
        <v/>
      </c>
      <c r="AE42" s="133"/>
      <c r="AF42" s="177" t="str">
        <f t="shared" si="33"/>
        <v>0</v>
      </c>
      <c r="AG42" s="101"/>
      <c r="AH42" s="101"/>
      <c r="AI42" s="182" t="str">
        <f t="shared" si="34"/>
        <v/>
      </c>
      <c r="AJ42" s="183"/>
      <c r="AK42" s="184" t="str">
        <f t="shared" si="35"/>
        <v>0</v>
      </c>
      <c r="AL42" s="103"/>
      <c r="AM42" s="103"/>
      <c r="AN42" s="102" t="str">
        <f t="shared" si="36"/>
        <v/>
      </c>
      <c r="AO42" s="133"/>
      <c r="AP42" s="177" t="str">
        <f t="shared" si="37"/>
        <v>0</v>
      </c>
      <c r="AQ42" s="101"/>
      <c r="AR42" s="101"/>
      <c r="AS42" s="182" t="str">
        <f t="shared" si="38"/>
        <v/>
      </c>
      <c r="AT42" s="183"/>
      <c r="AU42" s="184" t="str">
        <f t="shared" si="39"/>
        <v>0</v>
      </c>
      <c r="AV42" s="103"/>
      <c r="AW42" s="103"/>
      <c r="AX42" s="102" t="str">
        <f t="shared" si="40"/>
        <v/>
      </c>
      <c r="AY42" s="133"/>
      <c r="AZ42" s="177" t="str">
        <f t="shared" si="41"/>
        <v>0</v>
      </c>
      <c r="BA42" s="101"/>
      <c r="BB42" s="101"/>
      <c r="BC42" s="182" t="str">
        <f t="shared" si="42"/>
        <v/>
      </c>
      <c r="BD42" s="183"/>
      <c r="BE42" s="184" t="str">
        <f t="shared" si="43"/>
        <v>0</v>
      </c>
      <c r="BF42" s="103"/>
      <c r="BG42" s="103"/>
      <c r="BH42" s="102" t="str">
        <f t="shared" si="44"/>
        <v/>
      </c>
      <c r="BI42" s="133"/>
      <c r="BJ42" s="177" t="str">
        <f t="shared" si="45"/>
        <v>0</v>
      </c>
      <c r="BK42" s="101"/>
      <c r="BL42" s="101"/>
      <c r="BM42" s="182" t="str">
        <f t="shared" si="46"/>
        <v/>
      </c>
      <c r="BN42" s="183"/>
      <c r="BO42" s="184" t="str">
        <f t="shared" si="47"/>
        <v>0</v>
      </c>
      <c r="BP42" s="103"/>
      <c r="BQ42" s="103"/>
      <c r="BR42" s="102" t="str">
        <f t="shared" si="48"/>
        <v/>
      </c>
      <c r="BS42" s="133"/>
      <c r="BT42" s="177" t="str">
        <f t="shared" si="49"/>
        <v>0</v>
      </c>
      <c r="BU42" s="101"/>
      <c r="BV42" s="101"/>
      <c r="BW42" s="182" t="str">
        <f t="shared" si="50"/>
        <v/>
      </c>
      <c r="BX42" s="183"/>
      <c r="BY42" s="184" t="str">
        <f t="shared" si="51"/>
        <v>0</v>
      </c>
      <c r="BZ42" s="103"/>
      <c r="CA42" s="103"/>
      <c r="CB42" s="102" t="str">
        <f t="shared" si="52"/>
        <v/>
      </c>
      <c r="CC42" s="133"/>
      <c r="CD42" s="177" t="str">
        <f t="shared" si="53"/>
        <v>0</v>
      </c>
      <c r="CE42" s="101"/>
      <c r="CF42" s="101"/>
      <c r="CG42" s="182" t="str">
        <f t="shared" si="54"/>
        <v/>
      </c>
      <c r="CH42" s="183"/>
      <c r="CI42" s="184" t="str">
        <f t="shared" si="55"/>
        <v>0</v>
      </c>
      <c r="CJ42" s="103"/>
      <c r="CK42" s="103"/>
      <c r="CL42" s="102" t="str">
        <f t="shared" si="56"/>
        <v/>
      </c>
      <c r="CM42" s="133"/>
      <c r="CN42" s="177" t="str">
        <f t="shared" si="57"/>
        <v>0</v>
      </c>
      <c r="CO42" s="101"/>
      <c r="CP42" s="101"/>
      <c r="CQ42" s="182" t="str">
        <f t="shared" si="58"/>
        <v/>
      </c>
      <c r="CR42" s="183"/>
      <c r="CS42" s="184" t="str">
        <f t="shared" si="59"/>
        <v>0</v>
      </c>
      <c r="CT42" s="103"/>
      <c r="CU42" s="103"/>
      <c r="CV42" s="102" t="str">
        <f t="shared" si="60"/>
        <v/>
      </c>
      <c r="CW42" s="133"/>
      <c r="CX42" s="177" t="str">
        <f t="shared" si="61"/>
        <v>0</v>
      </c>
      <c r="CY42" s="101"/>
      <c r="CZ42" s="101"/>
      <c r="DA42" s="182" t="str">
        <f t="shared" si="62"/>
        <v/>
      </c>
      <c r="DB42" s="183"/>
      <c r="DC42" s="184" t="str">
        <f t="shared" si="63"/>
        <v>0</v>
      </c>
      <c r="DD42" s="103"/>
      <c r="DE42" s="103"/>
      <c r="DF42" s="102" t="str">
        <f t="shared" si="64"/>
        <v/>
      </c>
      <c r="DG42" s="133"/>
      <c r="DH42" s="177" t="str">
        <f t="shared" si="65"/>
        <v>0</v>
      </c>
      <c r="DI42" s="101"/>
      <c r="DJ42" s="101"/>
      <c r="DK42" s="182" t="str">
        <f t="shared" si="66"/>
        <v/>
      </c>
      <c r="DL42" s="183"/>
      <c r="DM42" s="184" t="str">
        <f t="shared" si="67"/>
        <v>0</v>
      </c>
      <c r="DN42" s="103"/>
      <c r="DO42" s="103"/>
      <c r="DP42" s="102" t="str">
        <f t="shared" si="68"/>
        <v/>
      </c>
      <c r="DQ42" s="133"/>
      <c r="DR42" s="177" t="str">
        <f t="shared" si="69"/>
        <v>0</v>
      </c>
      <c r="DS42" s="101"/>
      <c r="DT42" s="101"/>
      <c r="DU42" s="182" t="str">
        <f t="shared" si="70"/>
        <v/>
      </c>
      <c r="DV42" s="183"/>
      <c r="DW42" s="184" t="str">
        <f t="shared" si="77"/>
        <v>0</v>
      </c>
      <c r="DX42" s="103"/>
      <c r="DY42" s="103"/>
      <c r="DZ42" s="102" t="str">
        <f t="shared" si="71"/>
        <v/>
      </c>
      <c r="EA42" s="190"/>
      <c r="EB42" s="33"/>
      <c r="EC42" s="83"/>
      <c r="ED42" s="33"/>
      <c r="EF42" s="122">
        <f t="shared" si="72"/>
        <v>0</v>
      </c>
      <c r="EG42" s="113">
        <f t="shared" si="73"/>
        <v>0</v>
      </c>
      <c r="EH42" s="115" t="str">
        <f t="shared" si="74"/>
        <v/>
      </c>
      <c r="EI42" s="124" t="str">
        <f t="shared" si="75"/>
        <v/>
      </c>
      <c r="EJ42" s="33"/>
      <c r="EK42" s="120">
        <f t="shared" si="78"/>
        <v>0</v>
      </c>
      <c r="EL42" s="119">
        <f t="shared" si="76"/>
        <v>0</v>
      </c>
      <c r="EM42" s="33"/>
      <c r="EN42" s="265" t="str">
        <f t="shared" si="79"/>
        <v/>
      </c>
      <c r="EO42" s="266" t="str">
        <f t="shared" si="2"/>
        <v/>
      </c>
      <c r="EP42" s="266" t="str">
        <f t="shared" si="3"/>
        <v/>
      </c>
      <c r="EQ42" s="266" t="str">
        <f t="shared" si="4"/>
        <v/>
      </c>
      <c r="ER42" s="266" t="str">
        <f t="shared" si="5"/>
        <v/>
      </c>
      <c r="ES42" s="266" t="str">
        <f t="shared" si="6"/>
        <v/>
      </c>
      <c r="ET42" s="266" t="str">
        <f t="shared" si="7"/>
        <v/>
      </c>
      <c r="EU42" s="266" t="str">
        <f t="shared" si="8"/>
        <v/>
      </c>
      <c r="EV42" s="266" t="str">
        <f t="shared" si="9"/>
        <v/>
      </c>
      <c r="EW42" s="266" t="str">
        <f t="shared" si="10"/>
        <v/>
      </c>
      <c r="EX42" s="266" t="str">
        <f t="shared" si="11"/>
        <v/>
      </c>
      <c r="EY42" s="267" t="str">
        <f t="shared" si="12"/>
        <v/>
      </c>
      <c r="EZ42" s="265" t="str">
        <f t="shared" si="13"/>
        <v/>
      </c>
      <c r="FA42" s="266" t="str">
        <f t="shared" si="14"/>
        <v/>
      </c>
      <c r="FB42" s="266" t="str">
        <f t="shared" si="15"/>
        <v/>
      </c>
      <c r="FC42" s="266" t="str">
        <f t="shared" si="16"/>
        <v/>
      </c>
      <c r="FD42" s="266" t="str">
        <f t="shared" si="17"/>
        <v/>
      </c>
      <c r="FE42" s="266" t="str">
        <f t="shared" si="18"/>
        <v/>
      </c>
      <c r="FF42" s="266" t="str">
        <f t="shared" si="19"/>
        <v/>
      </c>
      <c r="FG42" s="266" t="str">
        <f t="shared" si="20"/>
        <v/>
      </c>
      <c r="FH42" s="266" t="str">
        <f t="shared" si="21"/>
        <v/>
      </c>
      <c r="FI42" s="266" t="str">
        <f t="shared" si="22"/>
        <v/>
      </c>
      <c r="FJ42" s="266" t="str">
        <f t="shared" si="23"/>
        <v/>
      </c>
      <c r="FK42" s="267" t="str">
        <f t="shared" si="24"/>
        <v/>
      </c>
    </row>
    <row r="43" spans="1:167" ht="15.2" customHeight="1" x14ac:dyDescent="0.15">
      <c r="A43" s="73">
        <v>28</v>
      </c>
      <c r="B43" s="79"/>
      <c r="C43" s="90"/>
      <c r="D43" s="91"/>
      <c r="E43" s="92"/>
      <c r="F43" s="92"/>
      <c r="G43" s="92"/>
      <c r="H43" s="172" t="str">
        <f t="shared" si="1"/>
        <v/>
      </c>
      <c r="I43" s="93"/>
      <c r="J43" s="89"/>
      <c r="K43" s="89"/>
      <c r="L43" s="177" t="str">
        <f t="shared" si="25"/>
        <v>0</v>
      </c>
      <c r="M43" s="101"/>
      <c r="N43" s="101"/>
      <c r="O43" s="182" t="str">
        <f t="shared" si="26"/>
        <v/>
      </c>
      <c r="P43" s="183"/>
      <c r="Q43" s="184" t="str">
        <f t="shared" si="27"/>
        <v>0</v>
      </c>
      <c r="R43" s="103"/>
      <c r="S43" s="103"/>
      <c r="T43" s="102" t="str">
        <f t="shared" si="28"/>
        <v/>
      </c>
      <c r="U43" s="133"/>
      <c r="V43" s="177" t="str">
        <f t="shared" si="29"/>
        <v>0</v>
      </c>
      <c r="W43" s="101"/>
      <c r="X43" s="101"/>
      <c r="Y43" s="182" t="str">
        <f t="shared" si="30"/>
        <v/>
      </c>
      <c r="Z43" s="183"/>
      <c r="AA43" s="184" t="str">
        <f t="shared" si="31"/>
        <v>0</v>
      </c>
      <c r="AB43" s="103"/>
      <c r="AC43" s="103"/>
      <c r="AD43" s="102" t="str">
        <f t="shared" si="32"/>
        <v/>
      </c>
      <c r="AE43" s="133"/>
      <c r="AF43" s="177" t="str">
        <f t="shared" si="33"/>
        <v>0</v>
      </c>
      <c r="AG43" s="101"/>
      <c r="AH43" s="101"/>
      <c r="AI43" s="182" t="str">
        <f t="shared" si="34"/>
        <v/>
      </c>
      <c r="AJ43" s="183"/>
      <c r="AK43" s="184" t="str">
        <f t="shared" si="35"/>
        <v>0</v>
      </c>
      <c r="AL43" s="103"/>
      <c r="AM43" s="103"/>
      <c r="AN43" s="102" t="str">
        <f t="shared" si="36"/>
        <v/>
      </c>
      <c r="AO43" s="133"/>
      <c r="AP43" s="177" t="str">
        <f t="shared" si="37"/>
        <v>0</v>
      </c>
      <c r="AQ43" s="101"/>
      <c r="AR43" s="101"/>
      <c r="AS43" s="182" t="str">
        <f t="shared" si="38"/>
        <v/>
      </c>
      <c r="AT43" s="183"/>
      <c r="AU43" s="184" t="str">
        <f t="shared" si="39"/>
        <v>0</v>
      </c>
      <c r="AV43" s="103"/>
      <c r="AW43" s="103"/>
      <c r="AX43" s="102" t="str">
        <f t="shared" si="40"/>
        <v/>
      </c>
      <c r="AY43" s="133"/>
      <c r="AZ43" s="177" t="str">
        <f t="shared" si="41"/>
        <v>0</v>
      </c>
      <c r="BA43" s="101"/>
      <c r="BB43" s="101"/>
      <c r="BC43" s="182" t="str">
        <f t="shared" si="42"/>
        <v/>
      </c>
      <c r="BD43" s="183"/>
      <c r="BE43" s="184" t="str">
        <f t="shared" si="43"/>
        <v>0</v>
      </c>
      <c r="BF43" s="103"/>
      <c r="BG43" s="103"/>
      <c r="BH43" s="102" t="str">
        <f t="shared" si="44"/>
        <v/>
      </c>
      <c r="BI43" s="133"/>
      <c r="BJ43" s="177" t="str">
        <f t="shared" si="45"/>
        <v>0</v>
      </c>
      <c r="BK43" s="101"/>
      <c r="BL43" s="101"/>
      <c r="BM43" s="182" t="str">
        <f t="shared" si="46"/>
        <v/>
      </c>
      <c r="BN43" s="183"/>
      <c r="BO43" s="184" t="str">
        <f t="shared" si="47"/>
        <v>0</v>
      </c>
      <c r="BP43" s="103"/>
      <c r="BQ43" s="103"/>
      <c r="BR43" s="102" t="str">
        <f t="shared" si="48"/>
        <v/>
      </c>
      <c r="BS43" s="133"/>
      <c r="BT43" s="177" t="str">
        <f t="shared" si="49"/>
        <v>0</v>
      </c>
      <c r="BU43" s="101"/>
      <c r="BV43" s="101"/>
      <c r="BW43" s="182" t="str">
        <f t="shared" si="50"/>
        <v/>
      </c>
      <c r="BX43" s="183"/>
      <c r="BY43" s="184" t="str">
        <f t="shared" si="51"/>
        <v>0</v>
      </c>
      <c r="BZ43" s="103"/>
      <c r="CA43" s="103"/>
      <c r="CB43" s="102" t="str">
        <f t="shared" si="52"/>
        <v/>
      </c>
      <c r="CC43" s="133"/>
      <c r="CD43" s="177" t="str">
        <f t="shared" si="53"/>
        <v>0</v>
      </c>
      <c r="CE43" s="101"/>
      <c r="CF43" s="101"/>
      <c r="CG43" s="182" t="str">
        <f t="shared" si="54"/>
        <v/>
      </c>
      <c r="CH43" s="183"/>
      <c r="CI43" s="184" t="str">
        <f t="shared" si="55"/>
        <v>0</v>
      </c>
      <c r="CJ43" s="103"/>
      <c r="CK43" s="103"/>
      <c r="CL43" s="102" t="str">
        <f t="shared" si="56"/>
        <v/>
      </c>
      <c r="CM43" s="133"/>
      <c r="CN43" s="177" t="str">
        <f t="shared" si="57"/>
        <v>0</v>
      </c>
      <c r="CO43" s="101"/>
      <c r="CP43" s="101"/>
      <c r="CQ43" s="182" t="str">
        <f t="shared" si="58"/>
        <v/>
      </c>
      <c r="CR43" s="183"/>
      <c r="CS43" s="184" t="str">
        <f t="shared" si="59"/>
        <v>0</v>
      </c>
      <c r="CT43" s="103"/>
      <c r="CU43" s="103"/>
      <c r="CV43" s="102" t="str">
        <f t="shared" si="60"/>
        <v/>
      </c>
      <c r="CW43" s="133"/>
      <c r="CX43" s="177" t="str">
        <f t="shared" si="61"/>
        <v>0</v>
      </c>
      <c r="CY43" s="101"/>
      <c r="CZ43" s="101"/>
      <c r="DA43" s="182" t="str">
        <f t="shared" si="62"/>
        <v/>
      </c>
      <c r="DB43" s="183"/>
      <c r="DC43" s="184" t="str">
        <f t="shared" si="63"/>
        <v>0</v>
      </c>
      <c r="DD43" s="103"/>
      <c r="DE43" s="103"/>
      <c r="DF43" s="102" t="str">
        <f t="shared" si="64"/>
        <v/>
      </c>
      <c r="DG43" s="133"/>
      <c r="DH43" s="177" t="str">
        <f t="shared" si="65"/>
        <v>0</v>
      </c>
      <c r="DI43" s="101"/>
      <c r="DJ43" s="101"/>
      <c r="DK43" s="182" t="str">
        <f t="shared" si="66"/>
        <v/>
      </c>
      <c r="DL43" s="183"/>
      <c r="DM43" s="184" t="str">
        <f t="shared" si="67"/>
        <v>0</v>
      </c>
      <c r="DN43" s="103"/>
      <c r="DO43" s="103"/>
      <c r="DP43" s="102" t="str">
        <f t="shared" si="68"/>
        <v/>
      </c>
      <c r="DQ43" s="133"/>
      <c r="DR43" s="177" t="str">
        <f t="shared" si="69"/>
        <v>0</v>
      </c>
      <c r="DS43" s="101"/>
      <c r="DT43" s="101"/>
      <c r="DU43" s="182" t="str">
        <f t="shared" si="70"/>
        <v/>
      </c>
      <c r="DV43" s="183"/>
      <c r="DW43" s="184" t="str">
        <f t="shared" si="77"/>
        <v>0</v>
      </c>
      <c r="DX43" s="103"/>
      <c r="DY43" s="103"/>
      <c r="DZ43" s="102" t="str">
        <f t="shared" si="71"/>
        <v/>
      </c>
      <c r="EA43" s="190"/>
      <c r="EB43" s="33"/>
      <c r="EC43" s="83"/>
      <c r="ED43" s="33"/>
      <c r="EF43" s="122">
        <f t="shared" si="72"/>
        <v>0</v>
      </c>
      <c r="EG43" s="113">
        <f t="shared" si="73"/>
        <v>0</v>
      </c>
      <c r="EH43" s="115" t="str">
        <f t="shared" si="74"/>
        <v/>
      </c>
      <c r="EI43" s="124" t="str">
        <f t="shared" si="75"/>
        <v/>
      </c>
      <c r="EJ43" s="33"/>
      <c r="EK43" s="120">
        <f t="shared" si="78"/>
        <v>0</v>
      </c>
      <c r="EL43" s="119">
        <f t="shared" si="76"/>
        <v>0</v>
      </c>
      <c r="EM43" s="33"/>
      <c r="EN43" s="265" t="str">
        <f t="shared" si="79"/>
        <v/>
      </c>
      <c r="EO43" s="266" t="str">
        <f t="shared" si="2"/>
        <v/>
      </c>
      <c r="EP43" s="266" t="str">
        <f t="shared" si="3"/>
        <v/>
      </c>
      <c r="EQ43" s="266" t="str">
        <f t="shared" si="4"/>
        <v/>
      </c>
      <c r="ER43" s="266" t="str">
        <f t="shared" si="5"/>
        <v/>
      </c>
      <c r="ES43" s="266" t="str">
        <f t="shared" si="6"/>
        <v/>
      </c>
      <c r="ET43" s="266" t="str">
        <f t="shared" si="7"/>
        <v/>
      </c>
      <c r="EU43" s="266" t="str">
        <f t="shared" si="8"/>
        <v/>
      </c>
      <c r="EV43" s="266" t="str">
        <f t="shared" si="9"/>
        <v/>
      </c>
      <c r="EW43" s="266" t="str">
        <f t="shared" si="10"/>
        <v/>
      </c>
      <c r="EX43" s="266" t="str">
        <f t="shared" si="11"/>
        <v/>
      </c>
      <c r="EY43" s="267" t="str">
        <f t="shared" si="12"/>
        <v/>
      </c>
      <c r="EZ43" s="265" t="str">
        <f t="shared" si="13"/>
        <v/>
      </c>
      <c r="FA43" s="266" t="str">
        <f t="shared" si="14"/>
        <v/>
      </c>
      <c r="FB43" s="266" t="str">
        <f t="shared" si="15"/>
        <v/>
      </c>
      <c r="FC43" s="266" t="str">
        <f t="shared" si="16"/>
        <v/>
      </c>
      <c r="FD43" s="266" t="str">
        <f t="shared" si="17"/>
        <v/>
      </c>
      <c r="FE43" s="266" t="str">
        <f t="shared" si="18"/>
        <v/>
      </c>
      <c r="FF43" s="266" t="str">
        <f t="shared" si="19"/>
        <v/>
      </c>
      <c r="FG43" s="266" t="str">
        <f t="shared" si="20"/>
        <v/>
      </c>
      <c r="FH43" s="266" t="str">
        <f t="shared" si="21"/>
        <v/>
      </c>
      <c r="FI43" s="266" t="str">
        <f t="shared" si="22"/>
        <v/>
      </c>
      <c r="FJ43" s="266" t="str">
        <f t="shared" si="23"/>
        <v/>
      </c>
      <c r="FK43" s="267" t="str">
        <f t="shared" si="24"/>
        <v/>
      </c>
    </row>
    <row r="44" spans="1:167" ht="15.2" customHeight="1" x14ac:dyDescent="0.15">
      <c r="A44" s="73">
        <v>29</v>
      </c>
      <c r="B44" s="79"/>
      <c r="C44" s="90"/>
      <c r="D44" s="91"/>
      <c r="E44" s="92"/>
      <c r="F44" s="92"/>
      <c r="G44" s="92"/>
      <c r="H44" s="172" t="str">
        <f t="shared" si="1"/>
        <v/>
      </c>
      <c r="I44" s="93"/>
      <c r="J44" s="89"/>
      <c r="K44" s="89"/>
      <c r="L44" s="177" t="str">
        <f t="shared" si="25"/>
        <v>0</v>
      </c>
      <c r="M44" s="101"/>
      <c r="N44" s="101"/>
      <c r="O44" s="182" t="str">
        <f t="shared" si="26"/>
        <v/>
      </c>
      <c r="P44" s="183"/>
      <c r="Q44" s="184" t="str">
        <f t="shared" si="27"/>
        <v>0</v>
      </c>
      <c r="R44" s="103"/>
      <c r="S44" s="103"/>
      <c r="T44" s="102" t="str">
        <f t="shared" si="28"/>
        <v/>
      </c>
      <c r="U44" s="133"/>
      <c r="V44" s="177" t="str">
        <f t="shared" si="29"/>
        <v>0</v>
      </c>
      <c r="W44" s="101"/>
      <c r="X44" s="101"/>
      <c r="Y44" s="182" t="str">
        <f t="shared" si="30"/>
        <v/>
      </c>
      <c r="Z44" s="183"/>
      <c r="AA44" s="184" t="str">
        <f t="shared" si="31"/>
        <v>0</v>
      </c>
      <c r="AB44" s="103"/>
      <c r="AC44" s="103"/>
      <c r="AD44" s="102" t="str">
        <f t="shared" si="32"/>
        <v/>
      </c>
      <c r="AE44" s="133"/>
      <c r="AF44" s="177" t="str">
        <f t="shared" si="33"/>
        <v>0</v>
      </c>
      <c r="AG44" s="101"/>
      <c r="AH44" s="101"/>
      <c r="AI44" s="182" t="str">
        <f t="shared" si="34"/>
        <v/>
      </c>
      <c r="AJ44" s="183"/>
      <c r="AK44" s="184" t="str">
        <f t="shared" si="35"/>
        <v>0</v>
      </c>
      <c r="AL44" s="103"/>
      <c r="AM44" s="103"/>
      <c r="AN44" s="102" t="str">
        <f t="shared" si="36"/>
        <v/>
      </c>
      <c r="AO44" s="133"/>
      <c r="AP44" s="177" t="str">
        <f t="shared" si="37"/>
        <v>0</v>
      </c>
      <c r="AQ44" s="101"/>
      <c r="AR44" s="101"/>
      <c r="AS44" s="182" t="str">
        <f t="shared" si="38"/>
        <v/>
      </c>
      <c r="AT44" s="183"/>
      <c r="AU44" s="184" t="str">
        <f t="shared" si="39"/>
        <v>0</v>
      </c>
      <c r="AV44" s="103"/>
      <c r="AW44" s="103"/>
      <c r="AX44" s="102" t="str">
        <f t="shared" si="40"/>
        <v/>
      </c>
      <c r="AY44" s="133"/>
      <c r="AZ44" s="177" t="str">
        <f t="shared" si="41"/>
        <v>0</v>
      </c>
      <c r="BA44" s="101"/>
      <c r="BB44" s="101"/>
      <c r="BC44" s="182" t="str">
        <f t="shared" si="42"/>
        <v/>
      </c>
      <c r="BD44" s="183"/>
      <c r="BE44" s="184" t="str">
        <f t="shared" si="43"/>
        <v>0</v>
      </c>
      <c r="BF44" s="103"/>
      <c r="BG44" s="103"/>
      <c r="BH44" s="102" t="str">
        <f t="shared" si="44"/>
        <v/>
      </c>
      <c r="BI44" s="133"/>
      <c r="BJ44" s="177" t="str">
        <f t="shared" si="45"/>
        <v>0</v>
      </c>
      <c r="BK44" s="101"/>
      <c r="BL44" s="101"/>
      <c r="BM44" s="182" t="str">
        <f t="shared" si="46"/>
        <v/>
      </c>
      <c r="BN44" s="183"/>
      <c r="BO44" s="184" t="str">
        <f t="shared" si="47"/>
        <v>0</v>
      </c>
      <c r="BP44" s="103"/>
      <c r="BQ44" s="103"/>
      <c r="BR44" s="102" t="str">
        <f t="shared" si="48"/>
        <v/>
      </c>
      <c r="BS44" s="133"/>
      <c r="BT44" s="177" t="str">
        <f t="shared" si="49"/>
        <v>0</v>
      </c>
      <c r="BU44" s="101"/>
      <c r="BV44" s="101"/>
      <c r="BW44" s="182" t="str">
        <f t="shared" si="50"/>
        <v/>
      </c>
      <c r="BX44" s="183"/>
      <c r="BY44" s="184" t="str">
        <f t="shared" si="51"/>
        <v>0</v>
      </c>
      <c r="BZ44" s="103"/>
      <c r="CA44" s="103"/>
      <c r="CB44" s="102" t="str">
        <f t="shared" si="52"/>
        <v/>
      </c>
      <c r="CC44" s="133"/>
      <c r="CD44" s="177" t="str">
        <f t="shared" si="53"/>
        <v>0</v>
      </c>
      <c r="CE44" s="101"/>
      <c r="CF44" s="101"/>
      <c r="CG44" s="182" t="str">
        <f t="shared" si="54"/>
        <v/>
      </c>
      <c r="CH44" s="183"/>
      <c r="CI44" s="184" t="str">
        <f t="shared" si="55"/>
        <v>0</v>
      </c>
      <c r="CJ44" s="103"/>
      <c r="CK44" s="103"/>
      <c r="CL44" s="102" t="str">
        <f t="shared" si="56"/>
        <v/>
      </c>
      <c r="CM44" s="133"/>
      <c r="CN44" s="177" t="str">
        <f t="shared" si="57"/>
        <v>0</v>
      </c>
      <c r="CO44" s="101"/>
      <c r="CP44" s="101"/>
      <c r="CQ44" s="182" t="str">
        <f t="shared" si="58"/>
        <v/>
      </c>
      <c r="CR44" s="183"/>
      <c r="CS44" s="184" t="str">
        <f t="shared" si="59"/>
        <v>0</v>
      </c>
      <c r="CT44" s="103"/>
      <c r="CU44" s="103"/>
      <c r="CV44" s="102" t="str">
        <f t="shared" si="60"/>
        <v/>
      </c>
      <c r="CW44" s="133"/>
      <c r="CX44" s="177" t="str">
        <f t="shared" si="61"/>
        <v>0</v>
      </c>
      <c r="CY44" s="101"/>
      <c r="CZ44" s="101"/>
      <c r="DA44" s="182" t="str">
        <f t="shared" si="62"/>
        <v/>
      </c>
      <c r="DB44" s="183"/>
      <c r="DC44" s="184" t="str">
        <f t="shared" si="63"/>
        <v>0</v>
      </c>
      <c r="DD44" s="103"/>
      <c r="DE44" s="103"/>
      <c r="DF44" s="102" t="str">
        <f t="shared" si="64"/>
        <v/>
      </c>
      <c r="DG44" s="133"/>
      <c r="DH44" s="177" t="str">
        <f t="shared" si="65"/>
        <v>0</v>
      </c>
      <c r="DI44" s="101"/>
      <c r="DJ44" s="101"/>
      <c r="DK44" s="182" t="str">
        <f t="shared" si="66"/>
        <v/>
      </c>
      <c r="DL44" s="183"/>
      <c r="DM44" s="184" t="str">
        <f t="shared" si="67"/>
        <v>0</v>
      </c>
      <c r="DN44" s="103"/>
      <c r="DO44" s="103"/>
      <c r="DP44" s="102" t="str">
        <f t="shared" si="68"/>
        <v/>
      </c>
      <c r="DQ44" s="133"/>
      <c r="DR44" s="177" t="str">
        <f t="shared" si="69"/>
        <v>0</v>
      </c>
      <c r="DS44" s="101"/>
      <c r="DT44" s="101"/>
      <c r="DU44" s="182" t="str">
        <f t="shared" si="70"/>
        <v/>
      </c>
      <c r="DV44" s="183"/>
      <c r="DW44" s="184" t="str">
        <f t="shared" si="77"/>
        <v>0</v>
      </c>
      <c r="DX44" s="103"/>
      <c r="DY44" s="103"/>
      <c r="DZ44" s="102" t="str">
        <f t="shared" si="71"/>
        <v/>
      </c>
      <c r="EA44" s="190"/>
      <c r="EB44" s="33"/>
      <c r="EC44" s="83"/>
      <c r="ED44" s="33"/>
      <c r="EF44" s="122">
        <f t="shared" si="72"/>
        <v>0</v>
      </c>
      <c r="EG44" s="113">
        <f t="shared" si="73"/>
        <v>0</v>
      </c>
      <c r="EH44" s="115" t="str">
        <f t="shared" si="74"/>
        <v/>
      </c>
      <c r="EI44" s="124" t="str">
        <f t="shared" si="75"/>
        <v/>
      </c>
      <c r="EJ44" s="33"/>
      <c r="EK44" s="120">
        <f t="shared" si="78"/>
        <v>0</v>
      </c>
      <c r="EL44" s="119">
        <f t="shared" si="76"/>
        <v>0</v>
      </c>
      <c r="EM44" s="33"/>
      <c r="EN44" s="265" t="str">
        <f t="shared" si="79"/>
        <v/>
      </c>
      <c r="EO44" s="266" t="str">
        <f t="shared" si="2"/>
        <v/>
      </c>
      <c r="EP44" s="266" t="str">
        <f t="shared" si="3"/>
        <v/>
      </c>
      <c r="EQ44" s="266" t="str">
        <f t="shared" si="4"/>
        <v/>
      </c>
      <c r="ER44" s="266" t="str">
        <f t="shared" si="5"/>
        <v/>
      </c>
      <c r="ES44" s="266" t="str">
        <f t="shared" si="6"/>
        <v/>
      </c>
      <c r="ET44" s="266" t="str">
        <f t="shared" si="7"/>
        <v/>
      </c>
      <c r="EU44" s="266" t="str">
        <f t="shared" si="8"/>
        <v/>
      </c>
      <c r="EV44" s="266" t="str">
        <f t="shared" si="9"/>
        <v/>
      </c>
      <c r="EW44" s="266" t="str">
        <f t="shared" si="10"/>
        <v/>
      </c>
      <c r="EX44" s="266" t="str">
        <f t="shared" si="11"/>
        <v/>
      </c>
      <c r="EY44" s="267" t="str">
        <f t="shared" si="12"/>
        <v/>
      </c>
      <c r="EZ44" s="265" t="str">
        <f t="shared" si="13"/>
        <v/>
      </c>
      <c r="FA44" s="266" t="str">
        <f t="shared" si="14"/>
        <v/>
      </c>
      <c r="FB44" s="266" t="str">
        <f t="shared" si="15"/>
        <v/>
      </c>
      <c r="FC44" s="266" t="str">
        <f t="shared" si="16"/>
        <v/>
      </c>
      <c r="FD44" s="266" t="str">
        <f t="shared" si="17"/>
        <v/>
      </c>
      <c r="FE44" s="266" t="str">
        <f t="shared" si="18"/>
        <v/>
      </c>
      <c r="FF44" s="266" t="str">
        <f t="shared" si="19"/>
        <v/>
      </c>
      <c r="FG44" s="266" t="str">
        <f t="shared" si="20"/>
        <v/>
      </c>
      <c r="FH44" s="266" t="str">
        <f t="shared" si="21"/>
        <v/>
      </c>
      <c r="FI44" s="266" t="str">
        <f t="shared" si="22"/>
        <v/>
      </c>
      <c r="FJ44" s="266" t="str">
        <f t="shared" si="23"/>
        <v/>
      </c>
      <c r="FK44" s="267" t="str">
        <f t="shared" si="24"/>
        <v/>
      </c>
    </row>
    <row r="45" spans="1:167" ht="15.2" customHeight="1" x14ac:dyDescent="0.15">
      <c r="A45" s="73">
        <v>30</v>
      </c>
      <c r="B45" s="79"/>
      <c r="C45" s="90"/>
      <c r="D45" s="91"/>
      <c r="E45" s="92"/>
      <c r="F45" s="92"/>
      <c r="G45" s="92"/>
      <c r="H45" s="172" t="str">
        <f t="shared" si="1"/>
        <v/>
      </c>
      <c r="I45" s="93"/>
      <c r="J45" s="89"/>
      <c r="K45" s="89"/>
      <c r="L45" s="177" t="str">
        <f t="shared" si="25"/>
        <v>0</v>
      </c>
      <c r="M45" s="101"/>
      <c r="N45" s="101"/>
      <c r="O45" s="182" t="str">
        <f t="shared" si="26"/>
        <v/>
      </c>
      <c r="P45" s="183"/>
      <c r="Q45" s="184" t="str">
        <f t="shared" si="27"/>
        <v>0</v>
      </c>
      <c r="R45" s="103"/>
      <c r="S45" s="103"/>
      <c r="T45" s="102" t="str">
        <f t="shared" si="28"/>
        <v/>
      </c>
      <c r="U45" s="133"/>
      <c r="V45" s="177" t="str">
        <f t="shared" si="29"/>
        <v>0</v>
      </c>
      <c r="W45" s="101"/>
      <c r="X45" s="101"/>
      <c r="Y45" s="182" t="str">
        <f t="shared" si="30"/>
        <v/>
      </c>
      <c r="Z45" s="183"/>
      <c r="AA45" s="184" t="str">
        <f t="shared" si="31"/>
        <v>0</v>
      </c>
      <c r="AB45" s="103"/>
      <c r="AC45" s="103"/>
      <c r="AD45" s="102" t="str">
        <f t="shared" si="32"/>
        <v/>
      </c>
      <c r="AE45" s="133"/>
      <c r="AF45" s="177" t="str">
        <f t="shared" si="33"/>
        <v>0</v>
      </c>
      <c r="AG45" s="101"/>
      <c r="AH45" s="101"/>
      <c r="AI45" s="182" t="str">
        <f t="shared" si="34"/>
        <v/>
      </c>
      <c r="AJ45" s="183"/>
      <c r="AK45" s="184" t="str">
        <f t="shared" si="35"/>
        <v>0</v>
      </c>
      <c r="AL45" s="103"/>
      <c r="AM45" s="103"/>
      <c r="AN45" s="102" t="str">
        <f t="shared" si="36"/>
        <v/>
      </c>
      <c r="AO45" s="133"/>
      <c r="AP45" s="177" t="str">
        <f t="shared" si="37"/>
        <v>0</v>
      </c>
      <c r="AQ45" s="101"/>
      <c r="AR45" s="101"/>
      <c r="AS45" s="182" t="str">
        <f t="shared" si="38"/>
        <v/>
      </c>
      <c r="AT45" s="183"/>
      <c r="AU45" s="184" t="str">
        <f t="shared" si="39"/>
        <v>0</v>
      </c>
      <c r="AV45" s="103"/>
      <c r="AW45" s="103"/>
      <c r="AX45" s="102" t="str">
        <f t="shared" si="40"/>
        <v/>
      </c>
      <c r="AY45" s="133"/>
      <c r="AZ45" s="177" t="str">
        <f t="shared" si="41"/>
        <v>0</v>
      </c>
      <c r="BA45" s="101"/>
      <c r="BB45" s="101"/>
      <c r="BC45" s="182" t="str">
        <f t="shared" si="42"/>
        <v/>
      </c>
      <c r="BD45" s="183"/>
      <c r="BE45" s="184" t="str">
        <f t="shared" si="43"/>
        <v>0</v>
      </c>
      <c r="BF45" s="103"/>
      <c r="BG45" s="103"/>
      <c r="BH45" s="102" t="str">
        <f t="shared" si="44"/>
        <v/>
      </c>
      <c r="BI45" s="133"/>
      <c r="BJ45" s="177" t="str">
        <f t="shared" si="45"/>
        <v>0</v>
      </c>
      <c r="BK45" s="101"/>
      <c r="BL45" s="101"/>
      <c r="BM45" s="182" t="str">
        <f t="shared" si="46"/>
        <v/>
      </c>
      <c r="BN45" s="183"/>
      <c r="BO45" s="184" t="str">
        <f t="shared" si="47"/>
        <v>0</v>
      </c>
      <c r="BP45" s="103"/>
      <c r="BQ45" s="103"/>
      <c r="BR45" s="102" t="str">
        <f t="shared" si="48"/>
        <v/>
      </c>
      <c r="BS45" s="133"/>
      <c r="BT45" s="177" t="str">
        <f t="shared" si="49"/>
        <v>0</v>
      </c>
      <c r="BU45" s="101"/>
      <c r="BV45" s="101"/>
      <c r="BW45" s="182" t="str">
        <f t="shared" si="50"/>
        <v/>
      </c>
      <c r="BX45" s="183"/>
      <c r="BY45" s="184" t="str">
        <f t="shared" si="51"/>
        <v>0</v>
      </c>
      <c r="BZ45" s="103"/>
      <c r="CA45" s="103"/>
      <c r="CB45" s="102" t="str">
        <f t="shared" si="52"/>
        <v/>
      </c>
      <c r="CC45" s="133"/>
      <c r="CD45" s="177" t="str">
        <f t="shared" si="53"/>
        <v>0</v>
      </c>
      <c r="CE45" s="101"/>
      <c r="CF45" s="101"/>
      <c r="CG45" s="182" t="str">
        <f t="shared" si="54"/>
        <v/>
      </c>
      <c r="CH45" s="183"/>
      <c r="CI45" s="184" t="str">
        <f t="shared" si="55"/>
        <v>0</v>
      </c>
      <c r="CJ45" s="103"/>
      <c r="CK45" s="103"/>
      <c r="CL45" s="102" t="str">
        <f t="shared" si="56"/>
        <v/>
      </c>
      <c r="CM45" s="133"/>
      <c r="CN45" s="177" t="str">
        <f t="shared" si="57"/>
        <v>0</v>
      </c>
      <c r="CO45" s="101"/>
      <c r="CP45" s="101"/>
      <c r="CQ45" s="182" t="str">
        <f t="shared" si="58"/>
        <v/>
      </c>
      <c r="CR45" s="183"/>
      <c r="CS45" s="184" t="str">
        <f t="shared" si="59"/>
        <v>0</v>
      </c>
      <c r="CT45" s="103"/>
      <c r="CU45" s="103"/>
      <c r="CV45" s="102" t="str">
        <f t="shared" si="60"/>
        <v/>
      </c>
      <c r="CW45" s="133"/>
      <c r="CX45" s="177" t="str">
        <f t="shared" si="61"/>
        <v>0</v>
      </c>
      <c r="CY45" s="101"/>
      <c r="CZ45" s="101"/>
      <c r="DA45" s="182" t="str">
        <f t="shared" si="62"/>
        <v/>
      </c>
      <c r="DB45" s="183"/>
      <c r="DC45" s="184" t="str">
        <f t="shared" si="63"/>
        <v>0</v>
      </c>
      <c r="DD45" s="103"/>
      <c r="DE45" s="103"/>
      <c r="DF45" s="102" t="str">
        <f t="shared" si="64"/>
        <v/>
      </c>
      <c r="DG45" s="133"/>
      <c r="DH45" s="177" t="str">
        <f t="shared" si="65"/>
        <v>0</v>
      </c>
      <c r="DI45" s="101"/>
      <c r="DJ45" s="101"/>
      <c r="DK45" s="182" t="str">
        <f t="shared" si="66"/>
        <v/>
      </c>
      <c r="DL45" s="183"/>
      <c r="DM45" s="184" t="str">
        <f t="shared" si="67"/>
        <v>0</v>
      </c>
      <c r="DN45" s="103"/>
      <c r="DO45" s="103"/>
      <c r="DP45" s="102" t="str">
        <f t="shared" si="68"/>
        <v/>
      </c>
      <c r="DQ45" s="133"/>
      <c r="DR45" s="177" t="str">
        <f t="shared" si="69"/>
        <v>0</v>
      </c>
      <c r="DS45" s="101"/>
      <c r="DT45" s="101"/>
      <c r="DU45" s="182" t="str">
        <f t="shared" si="70"/>
        <v/>
      </c>
      <c r="DV45" s="183"/>
      <c r="DW45" s="184" t="str">
        <f t="shared" si="77"/>
        <v>0</v>
      </c>
      <c r="DX45" s="103"/>
      <c r="DY45" s="103"/>
      <c r="DZ45" s="102" t="str">
        <f t="shared" si="71"/>
        <v/>
      </c>
      <c r="EA45" s="190"/>
      <c r="EB45" s="33"/>
      <c r="EC45" s="83"/>
      <c r="ED45" s="33"/>
      <c r="EF45" s="122">
        <f t="shared" si="72"/>
        <v>0</v>
      </c>
      <c r="EG45" s="113">
        <f t="shared" si="73"/>
        <v>0</v>
      </c>
      <c r="EH45" s="115" t="str">
        <f t="shared" si="74"/>
        <v/>
      </c>
      <c r="EI45" s="124" t="str">
        <f t="shared" si="75"/>
        <v/>
      </c>
      <c r="EJ45" s="33"/>
      <c r="EK45" s="120">
        <f t="shared" si="78"/>
        <v>0</v>
      </c>
      <c r="EL45" s="119">
        <f t="shared" si="76"/>
        <v>0</v>
      </c>
      <c r="EM45" s="33"/>
      <c r="EN45" s="265" t="str">
        <f t="shared" si="79"/>
        <v/>
      </c>
      <c r="EO45" s="266" t="str">
        <f t="shared" si="2"/>
        <v/>
      </c>
      <c r="EP45" s="266" t="str">
        <f t="shared" si="3"/>
        <v/>
      </c>
      <c r="EQ45" s="266" t="str">
        <f t="shared" si="4"/>
        <v/>
      </c>
      <c r="ER45" s="266" t="str">
        <f t="shared" si="5"/>
        <v/>
      </c>
      <c r="ES45" s="266" t="str">
        <f t="shared" si="6"/>
        <v/>
      </c>
      <c r="ET45" s="266" t="str">
        <f t="shared" si="7"/>
        <v/>
      </c>
      <c r="EU45" s="266" t="str">
        <f t="shared" si="8"/>
        <v/>
      </c>
      <c r="EV45" s="266" t="str">
        <f t="shared" si="9"/>
        <v/>
      </c>
      <c r="EW45" s="266" t="str">
        <f t="shared" si="10"/>
        <v/>
      </c>
      <c r="EX45" s="266" t="str">
        <f t="shared" si="11"/>
        <v/>
      </c>
      <c r="EY45" s="267" t="str">
        <f t="shared" si="12"/>
        <v/>
      </c>
      <c r="EZ45" s="265" t="str">
        <f t="shared" si="13"/>
        <v/>
      </c>
      <c r="FA45" s="266" t="str">
        <f t="shared" si="14"/>
        <v/>
      </c>
      <c r="FB45" s="266" t="str">
        <f t="shared" si="15"/>
        <v/>
      </c>
      <c r="FC45" s="266" t="str">
        <f t="shared" si="16"/>
        <v/>
      </c>
      <c r="FD45" s="266" t="str">
        <f t="shared" si="17"/>
        <v/>
      </c>
      <c r="FE45" s="266" t="str">
        <f t="shared" si="18"/>
        <v/>
      </c>
      <c r="FF45" s="266" t="str">
        <f t="shared" si="19"/>
        <v/>
      </c>
      <c r="FG45" s="266" t="str">
        <f t="shared" si="20"/>
        <v/>
      </c>
      <c r="FH45" s="266" t="str">
        <f t="shared" si="21"/>
        <v/>
      </c>
      <c r="FI45" s="266" t="str">
        <f t="shared" si="22"/>
        <v/>
      </c>
      <c r="FJ45" s="266" t="str">
        <f t="shared" si="23"/>
        <v/>
      </c>
      <c r="FK45" s="267" t="str">
        <f t="shared" si="24"/>
        <v/>
      </c>
    </row>
    <row r="46" spans="1:167" ht="15.2" customHeight="1" x14ac:dyDescent="0.15">
      <c r="A46" s="73">
        <v>31</v>
      </c>
      <c r="B46" s="79"/>
      <c r="C46" s="90"/>
      <c r="D46" s="91"/>
      <c r="E46" s="92"/>
      <c r="F46" s="92"/>
      <c r="G46" s="92"/>
      <c r="H46" s="172" t="str">
        <f t="shared" si="1"/>
        <v/>
      </c>
      <c r="I46" s="93"/>
      <c r="J46" s="89"/>
      <c r="K46" s="89"/>
      <c r="L46" s="177" t="str">
        <f t="shared" si="25"/>
        <v>0</v>
      </c>
      <c r="M46" s="101"/>
      <c r="N46" s="101"/>
      <c r="O46" s="182" t="str">
        <f t="shared" si="26"/>
        <v/>
      </c>
      <c r="P46" s="183"/>
      <c r="Q46" s="184" t="str">
        <f t="shared" si="27"/>
        <v>0</v>
      </c>
      <c r="R46" s="103"/>
      <c r="S46" s="103"/>
      <c r="T46" s="102" t="str">
        <f t="shared" si="28"/>
        <v/>
      </c>
      <c r="U46" s="133"/>
      <c r="V46" s="177" t="str">
        <f t="shared" si="29"/>
        <v>0</v>
      </c>
      <c r="W46" s="101"/>
      <c r="X46" s="101"/>
      <c r="Y46" s="182" t="str">
        <f t="shared" si="30"/>
        <v/>
      </c>
      <c r="Z46" s="183"/>
      <c r="AA46" s="184" t="str">
        <f t="shared" si="31"/>
        <v>0</v>
      </c>
      <c r="AB46" s="103"/>
      <c r="AC46" s="103"/>
      <c r="AD46" s="102" t="str">
        <f t="shared" si="32"/>
        <v/>
      </c>
      <c r="AE46" s="133"/>
      <c r="AF46" s="177" t="str">
        <f t="shared" si="33"/>
        <v>0</v>
      </c>
      <c r="AG46" s="101"/>
      <c r="AH46" s="101"/>
      <c r="AI46" s="182" t="str">
        <f t="shared" si="34"/>
        <v/>
      </c>
      <c r="AJ46" s="183"/>
      <c r="AK46" s="184" t="str">
        <f t="shared" si="35"/>
        <v>0</v>
      </c>
      <c r="AL46" s="103"/>
      <c r="AM46" s="103"/>
      <c r="AN46" s="102" t="str">
        <f t="shared" si="36"/>
        <v/>
      </c>
      <c r="AO46" s="133"/>
      <c r="AP46" s="177" t="str">
        <f t="shared" si="37"/>
        <v>0</v>
      </c>
      <c r="AQ46" s="101"/>
      <c r="AR46" s="101"/>
      <c r="AS46" s="182" t="str">
        <f t="shared" si="38"/>
        <v/>
      </c>
      <c r="AT46" s="183"/>
      <c r="AU46" s="184" t="str">
        <f t="shared" si="39"/>
        <v>0</v>
      </c>
      <c r="AV46" s="103"/>
      <c r="AW46" s="103"/>
      <c r="AX46" s="102" t="str">
        <f t="shared" si="40"/>
        <v/>
      </c>
      <c r="AY46" s="133"/>
      <c r="AZ46" s="177" t="str">
        <f t="shared" si="41"/>
        <v>0</v>
      </c>
      <c r="BA46" s="101"/>
      <c r="BB46" s="101"/>
      <c r="BC46" s="182" t="str">
        <f t="shared" si="42"/>
        <v/>
      </c>
      <c r="BD46" s="183"/>
      <c r="BE46" s="184" t="str">
        <f t="shared" si="43"/>
        <v>0</v>
      </c>
      <c r="BF46" s="103"/>
      <c r="BG46" s="103"/>
      <c r="BH46" s="102" t="str">
        <f t="shared" si="44"/>
        <v/>
      </c>
      <c r="BI46" s="133"/>
      <c r="BJ46" s="177" t="str">
        <f t="shared" si="45"/>
        <v>0</v>
      </c>
      <c r="BK46" s="101"/>
      <c r="BL46" s="101"/>
      <c r="BM46" s="182" t="str">
        <f t="shared" si="46"/>
        <v/>
      </c>
      <c r="BN46" s="183"/>
      <c r="BO46" s="184" t="str">
        <f t="shared" si="47"/>
        <v>0</v>
      </c>
      <c r="BP46" s="103"/>
      <c r="BQ46" s="103"/>
      <c r="BR46" s="102" t="str">
        <f t="shared" si="48"/>
        <v/>
      </c>
      <c r="BS46" s="133"/>
      <c r="BT46" s="177" t="str">
        <f t="shared" si="49"/>
        <v>0</v>
      </c>
      <c r="BU46" s="101"/>
      <c r="BV46" s="101"/>
      <c r="BW46" s="182" t="str">
        <f t="shared" si="50"/>
        <v/>
      </c>
      <c r="BX46" s="183"/>
      <c r="BY46" s="184" t="str">
        <f t="shared" si="51"/>
        <v>0</v>
      </c>
      <c r="BZ46" s="103"/>
      <c r="CA46" s="103"/>
      <c r="CB46" s="102" t="str">
        <f t="shared" si="52"/>
        <v/>
      </c>
      <c r="CC46" s="133"/>
      <c r="CD46" s="177" t="str">
        <f t="shared" si="53"/>
        <v>0</v>
      </c>
      <c r="CE46" s="101"/>
      <c r="CF46" s="101"/>
      <c r="CG46" s="182" t="str">
        <f t="shared" si="54"/>
        <v/>
      </c>
      <c r="CH46" s="183"/>
      <c r="CI46" s="184" t="str">
        <f t="shared" si="55"/>
        <v>0</v>
      </c>
      <c r="CJ46" s="103"/>
      <c r="CK46" s="103"/>
      <c r="CL46" s="102" t="str">
        <f t="shared" si="56"/>
        <v/>
      </c>
      <c r="CM46" s="133"/>
      <c r="CN46" s="177" t="str">
        <f t="shared" si="57"/>
        <v>0</v>
      </c>
      <c r="CO46" s="101"/>
      <c r="CP46" s="101"/>
      <c r="CQ46" s="182" t="str">
        <f t="shared" si="58"/>
        <v/>
      </c>
      <c r="CR46" s="183"/>
      <c r="CS46" s="184" t="str">
        <f t="shared" si="59"/>
        <v>0</v>
      </c>
      <c r="CT46" s="103"/>
      <c r="CU46" s="103"/>
      <c r="CV46" s="102" t="str">
        <f t="shared" si="60"/>
        <v/>
      </c>
      <c r="CW46" s="133"/>
      <c r="CX46" s="177" t="str">
        <f t="shared" si="61"/>
        <v>0</v>
      </c>
      <c r="CY46" s="101"/>
      <c r="CZ46" s="101"/>
      <c r="DA46" s="182" t="str">
        <f t="shared" si="62"/>
        <v/>
      </c>
      <c r="DB46" s="183"/>
      <c r="DC46" s="184" t="str">
        <f t="shared" si="63"/>
        <v>0</v>
      </c>
      <c r="DD46" s="103"/>
      <c r="DE46" s="103"/>
      <c r="DF46" s="102" t="str">
        <f t="shared" si="64"/>
        <v/>
      </c>
      <c r="DG46" s="133"/>
      <c r="DH46" s="177" t="str">
        <f t="shared" si="65"/>
        <v>0</v>
      </c>
      <c r="DI46" s="101"/>
      <c r="DJ46" s="101"/>
      <c r="DK46" s="182" t="str">
        <f t="shared" si="66"/>
        <v/>
      </c>
      <c r="DL46" s="183"/>
      <c r="DM46" s="184" t="str">
        <f t="shared" si="67"/>
        <v>0</v>
      </c>
      <c r="DN46" s="103"/>
      <c r="DO46" s="103"/>
      <c r="DP46" s="102" t="str">
        <f t="shared" si="68"/>
        <v/>
      </c>
      <c r="DQ46" s="133"/>
      <c r="DR46" s="177" t="str">
        <f t="shared" si="69"/>
        <v>0</v>
      </c>
      <c r="DS46" s="101"/>
      <c r="DT46" s="101"/>
      <c r="DU46" s="182" t="str">
        <f t="shared" si="70"/>
        <v/>
      </c>
      <c r="DV46" s="183"/>
      <c r="DW46" s="184" t="str">
        <f t="shared" si="77"/>
        <v>0</v>
      </c>
      <c r="DX46" s="103"/>
      <c r="DY46" s="103"/>
      <c r="DZ46" s="102" t="str">
        <f t="shared" si="71"/>
        <v/>
      </c>
      <c r="EA46" s="190"/>
      <c r="EB46" s="33"/>
      <c r="EC46" s="83"/>
      <c r="ED46" s="33"/>
      <c r="EF46" s="122">
        <f t="shared" si="72"/>
        <v>0</v>
      </c>
      <c r="EG46" s="113">
        <f t="shared" si="73"/>
        <v>0</v>
      </c>
      <c r="EH46" s="115" t="str">
        <f t="shared" si="74"/>
        <v/>
      </c>
      <c r="EI46" s="124" t="str">
        <f t="shared" si="75"/>
        <v/>
      </c>
      <c r="EJ46" s="33"/>
      <c r="EK46" s="120">
        <f t="shared" si="78"/>
        <v>0</v>
      </c>
      <c r="EL46" s="119">
        <f t="shared" si="76"/>
        <v>0</v>
      </c>
      <c r="EM46" s="33"/>
      <c r="EN46" s="265" t="str">
        <f t="shared" si="79"/>
        <v/>
      </c>
      <c r="EO46" s="266" t="str">
        <f t="shared" si="2"/>
        <v/>
      </c>
      <c r="EP46" s="266" t="str">
        <f t="shared" si="3"/>
        <v/>
      </c>
      <c r="EQ46" s="266" t="str">
        <f t="shared" si="4"/>
        <v/>
      </c>
      <c r="ER46" s="266" t="str">
        <f t="shared" si="5"/>
        <v/>
      </c>
      <c r="ES46" s="266" t="str">
        <f t="shared" si="6"/>
        <v/>
      </c>
      <c r="ET46" s="266" t="str">
        <f t="shared" si="7"/>
        <v/>
      </c>
      <c r="EU46" s="266" t="str">
        <f t="shared" si="8"/>
        <v/>
      </c>
      <c r="EV46" s="266" t="str">
        <f t="shared" si="9"/>
        <v/>
      </c>
      <c r="EW46" s="266" t="str">
        <f t="shared" si="10"/>
        <v/>
      </c>
      <c r="EX46" s="266" t="str">
        <f t="shared" si="11"/>
        <v/>
      </c>
      <c r="EY46" s="267" t="str">
        <f t="shared" si="12"/>
        <v/>
      </c>
      <c r="EZ46" s="265" t="str">
        <f t="shared" si="13"/>
        <v/>
      </c>
      <c r="FA46" s="266" t="str">
        <f t="shared" si="14"/>
        <v/>
      </c>
      <c r="FB46" s="266" t="str">
        <f t="shared" si="15"/>
        <v/>
      </c>
      <c r="FC46" s="266" t="str">
        <f t="shared" si="16"/>
        <v/>
      </c>
      <c r="FD46" s="266" t="str">
        <f t="shared" si="17"/>
        <v/>
      </c>
      <c r="FE46" s="266" t="str">
        <f t="shared" si="18"/>
        <v/>
      </c>
      <c r="FF46" s="266" t="str">
        <f t="shared" si="19"/>
        <v/>
      </c>
      <c r="FG46" s="266" t="str">
        <f t="shared" si="20"/>
        <v/>
      </c>
      <c r="FH46" s="266" t="str">
        <f t="shared" si="21"/>
        <v/>
      </c>
      <c r="FI46" s="266" t="str">
        <f t="shared" si="22"/>
        <v/>
      </c>
      <c r="FJ46" s="266" t="str">
        <f t="shared" si="23"/>
        <v/>
      </c>
      <c r="FK46" s="267" t="str">
        <f t="shared" si="24"/>
        <v/>
      </c>
    </row>
    <row r="47" spans="1:167" ht="15.2" customHeight="1" x14ac:dyDescent="0.15">
      <c r="A47" s="73">
        <v>32</v>
      </c>
      <c r="B47" s="79"/>
      <c r="C47" s="90"/>
      <c r="D47" s="91"/>
      <c r="E47" s="92"/>
      <c r="F47" s="92"/>
      <c r="G47" s="92"/>
      <c r="H47" s="172" t="str">
        <f t="shared" si="1"/>
        <v/>
      </c>
      <c r="I47" s="93"/>
      <c r="J47" s="89"/>
      <c r="K47" s="89"/>
      <c r="L47" s="177" t="str">
        <f t="shared" si="25"/>
        <v>0</v>
      </c>
      <c r="M47" s="101"/>
      <c r="N47" s="101"/>
      <c r="O47" s="182" t="str">
        <f t="shared" si="26"/>
        <v/>
      </c>
      <c r="P47" s="183"/>
      <c r="Q47" s="184" t="str">
        <f t="shared" si="27"/>
        <v>0</v>
      </c>
      <c r="R47" s="103"/>
      <c r="S47" s="103"/>
      <c r="T47" s="102" t="str">
        <f t="shared" si="28"/>
        <v/>
      </c>
      <c r="U47" s="133"/>
      <c r="V47" s="177" t="str">
        <f t="shared" si="29"/>
        <v>0</v>
      </c>
      <c r="W47" s="101"/>
      <c r="X47" s="101"/>
      <c r="Y47" s="182" t="str">
        <f t="shared" si="30"/>
        <v/>
      </c>
      <c r="Z47" s="183"/>
      <c r="AA47" s="184" t="str">
        <f t="shared" si="31"/>
        <v>0</v>
      </c>
      <c r="AB47" s="103"/>
      <c r="AC47" s="103"/>
      <c r="AD47" s="102" t="str">
        <f t="shared" si="32"/>
        <v/>
      </c>
      <c r="AE47" s="133"/>
      <c r="AF47" s="177" t="str">
        <f t="shared" si="33"/>
        <v>0</v>
      </c>
      <c r="AG47" s="101"/>
      <c r="AH47" s="101"/>
      <c r="AI47" s="182" t="str">
        <f t="shared" si="34"/>
        <v/>
      </c>
      <c r="AJ47" s="183"/>
      <c r="AK47" s="184" t="str">
        <f t="shared" si="35"/>
        <v>0</v>
      </c>
      <c r="AL47" s="103"/>
      <c r="AM47" s="103"/>
      <c r="AN47" s="102" t="str">
        <f t="shared" si="36"/>
        <v/>
      </c>
      <c r="AO47" s="133"/>
      <c r="AP47" s="177" t="str">
        <f t="shared" si="37"/>
        <v>0</v>
      </c>
      <c r="AQ47" s="101"/>
      <c r="AR47" s="101"/>
      <c r="AS47" s="182" t="str">
        <f t="shared" si="38"/>
        <v/>
      </c>
      <c r="AT47" s="183"/>
      <c r="AU47" s="184" t="str">
        <f t="shared" si="39"/>
        <v>0</v>
      </c>
      <c r="AV47" s="103"/>
      <c r="AW47" s="103"/>
      <c r="AX47" s="102" t="str">
        <f t="shared" si="40"/>
        <v/>
      </c>
      <c r="AY47" s="133"/>
      <c r="AZ47" s="177" t="str">
        <f t="shared" si="41"/>
        <v>0</v>
      </c>
      <c r="BA47" s="101"/>
      <c r="BB47" s="101"/>
      <c r="BC47" s="182" t="str">
        <f t="shared" si="42"/>
        <v/>
      </c>
      <c r="BD47" s="183"/>
      <c r="BE47" s="184" t="str">
        <f t="shared" si="43"/>
        <v>0</v>
      </c>
      <c r="BF47" s="103"/>
      <c r="BG47" s="103"/>
      <c r="BH47" s="102" t="str">
        <f t="shared" si="44"/>
        <v/>
      </c>
      <c r="BI47" s="133"/>
      <c r="BJ47" s="177" t="str">
        <f t="shared" si="45"/>
        <v>0</v>
      </c>
      <c r="BK47" s="101"/>
      <c r="BL47" s="101"/>
      <c r="BM47" s="182" t="str">
        <f t="shared" si="46"/>
        <v/>
      </c>
      <c r="BN47" s="183"/>
      <c r="BO47" s="184" t="str">
        <f t="shared" si="47"/>
        <v>0</v>
      </c>
      <c r="BP47" s="103"/>
      <c r="BQ47" s="103"/>
      <c r="BR47" s="102" t="str">
        <f t="shared" si="48"/>
        <v/>
      </c>
      <c r="BS47" s="133"/>
      <c r="BT47" s="177" t="str">
        <f t="shared" si="49"/>
        <v>0</v>
      </c>
      <c r="BU47" s="101"/>
      <c r="BV47" s="101"/>
      <c r="BW47" s="182" t="str">
        <f t="shared" si="50"/>
        <v/>
      </c>
      <c r="BX47" s="183"/>
      <c r="BY47" s="184" t="str">
        <f t="shared" si="51"/>
        <v>0</v>
      </c>
      <c r="BZ47" s="103"/>
      <c r="CA47" s="103"/>
      <c r="CB47" s="102" t="str">
        <f t="shared" si="52"/>
        <v/>
      </c>
      <c r="CC47" s="133"/>
      <c r="CD47" s="177" t="str">
        <f t="shared" si="53"/>
        <v>0</v>
      </c>
      <c r="CE47" s="101"/>
      <c r="CF47" s="101"/>
      <c r="CG47" s="182" t="str">
        <f t="shared" si="54"/>
        <v/>
      </c>
      <c r="CH47" s="183"/>
      <c r="CI47" s="184" t="str">
        <f t="shared" si="55"/>
        <v>0</v>
      </c>
      <c r="CJ47" s="103"/>
      <c r="CK47" s="103"/>
      <c r="CL47" s="102" t="str">
        <f t="shared" si="56"/>
        <v/>
      </c>
      <c r="CM47" s="133"/>
      <c r="CN47" s="177" t="str">
        <f t="shared" si="57"/>
        <v>0</v>
      </c>
      <c r="CO47" s="101"/>
      <c r="CP47" s="101"/>
      <c r="CQ47" s="182" t="str">
        <f t="shared" si="58"/>
        <v/>
      </c>
      <c r="CR47" s="183"/>
      <c r="CS47" s="184" t="str">
        <f t="shared" si="59"/>
        <v>0</v>
      </c>
      <c r="CT47" s="103"/>
      <c r="CU47" s="103"/>
      <c r="CV47" s="102" t="str">
        <f t="shared" si="60"/>
        <v/>
      </c>
      <c r="CW47" s="133"/>
      <c r="CX47" s="177" t="str">
        <f t="shared" si="61"/>
        <v>0</v>
      </c>
      <c r="CY47" s="101"/>
      <c r="CZ47" s="101"/>
      <c r="DA47" s="182" t="str">
        <f t="shared" si="62"/>
        <v/>
      </c>
      <c r="DB47" s="183"/>
      <c r="DC47" s="184" t="str">
        <f t="shared" si="63"/>
        <v>0</v>
      </c>
      <c r="DD47" s="103"/>
      <c r="DE47" s="103"/>
      <c r="DF47" s="102" t="str">
        <f t="shared" si="64"/>
        <v/>
      </c>
      <c r="DG47" s="133"/>
      <c r="DH47" s="177" t="str">
        <f t="shared" si="65"/>
        <v>0</v>
      </c>
      <c r="DI47" s="101"/>
      <c r="DJ47" s="101"/>
      <c r="DK47" s="182" t="str">
        <f t="shared" si="66"/>
        <v/>
      </c>
      <c r="DL47" s="183"/>
      <c r="DM47" s="184" t="str">
        <f t="shared" si="67"/>
        <v>0</v>
      </c>
      <c r="DN47" s="103"/>
      <c r="DO47" s="103"/>
      <c r="DP47" s="102" t="str">
        <f t="shared" si="68"/>
        <v/>
      </c>
      <c r="DQ47" s="133"/>
      <c r="DR47" s="177" t="str">
        <f t="shared" si="69"/>
        <v>0</v>
      </c>
      <c r="DS47" s="101"/>
      <c r="DT47" s="101"/>
      <c r="DU47" s="182" t="str">
        <f t="shared" si="70"/>
        <v/>
      </c>
      <c r="DV47" s="183"/>
      <c r="DW47" s="184" t="str">
        <f t="shared" si="77"/>
        <v>0</v>
      </c>
      <c r="DX47" s="103"/>
      <c r="DY47" s="103"/>
      <c r="DZ47" s="102" t="str">
        <f t="shared" si="71"/>
        <v/>
      </c>
      <c r="EA47" s="190"/>
      <c r="EB47" s="33"/>
      <c r="EC47" s="83"/>
      <c r="ED47" s="33"/>
      <c r="EF47" s="122">
        <f t="shared" si="72"/>
        <v>0</v>
      </c>
      <c r="EG47" s="113">
        <f t="shared" si="73"/>
        <v>0</v>
      </c>
      <c r="EH47" s="115" t="str">
        <f t="shared" si="74"/>
        <v/>
      </c>
      <c r="EI47" s="124" t="str">
        <f t="shared" si="75"/>
        <v/>
      </c>
      <c r="EJ47" s="33"/>
      <c r="EK47" s="120">
        <f t="shared" si="78"/>
        <v>0</v>
      </c>
      <c r="EL47" s="119">
        <f t="shared" si="76"/>
        <v>0</v>
      </c>
      <c r="EM47" s="33"/>
      <c r="EN47" s="265" t="str">
        <f t="shared" si="79"/>
        <v/>
      </c>
      <c r="EO47" s="266" t="str">
        <f t="shared" si="2"/>
        <v/>
      </c>
      <c r="EP47" s="266" t="str">
        <f t="shared" si="3"/>
        <v/>
      </c>
      <c r="EQ47" s="266" t="str">
        <f t="shared" si="4"/>
        <v/>
      </c>
      <c r="ER47" s="266" t="str">
        <f t="shared" si="5"/>
        <v/>
      </c>
      <c r="ES47" s="266" t="str">
        <f t="shared" si="6"/>
        <v/>
      </c>
      <c r="ET47" s="266" t="str">
        <f t="shared" si="7"/>
        <v/>
      </c>
      <c r="EU47" s="266" t="str">
        <f t="shared" si="8"/>
        <v/>
      </c>
      <c r="EV47" s="266" t="str">
        <f t="shared" si="9"/>
        <v/>
      </c>
      <c r="EW47" s="266" t="str">
        <f t="shared" si="10"/>
        <v/>
      </c>
      <c r="EX47" s="266" t="str">
        <f t="shared" si="11"/>
        <v/>
      </c>
      <c r="EY47" s="267" t="str">
        <f t="shared" si="12"/>
        <v/>
      </c>
      <c r="EZ47" s="265" t="str">
        <f t="shared" si="13"/>
        <v/>
      </c>
      <c r="FA47" s="266" t="str">
        <f t="shared" si="14"/>
        <v/>
      </c>
      <c r="FB47" s="266" t="str">
        <f t="shared" si="15"/>
        <v/>
      </c>
      <c r="FC47" s="266" t="str">
        <f t="shared" si="16"/>
        <v/>
      </c>
      <c r="FD47" s="266" t="str">
        <f t="shared" si="17"/>
        <v/>
      </c>
      <c r="FE47" s="266" t="str">
        <f t="shared" si="18"/>
        <v/>
      </c>
      <c r="FF47" s="266" t="str">
        <f t="shared" si="19"/>
        <v/>
      </c>
      <c r="FG47" s="266" t="str">
        <f t="shared" si="20"/>
        <v/>
      </c>
      <c r="FH47" s="266" t="str">
        <f t="shared" si="21"/>
        <v/>
      </c>
      <c r="FI47" s="266" t="str">
        <f t="shared" si="22"/>
        <v/>
      </c>
      <c r="FJ47" s="266" t="str">
        <f t="shared" si="23"/>
        <v/>
      </c>
      <c r="FK47" s="267" t="str">
        <f t="shared" si="24"/>
        <v/>
      </c>
    </row>
    <row r="48" spans="1:167" ht="15.2" customHeight="1" x14ac:dyDescent="0.15">
      <c r="A48" s="73">
        <v>33</v>
      </c>
      <c r="B48" s="79"/>
      <c r="C48" s="90"/>
      <c r="D48" s="91"/>
      <c r="E48" s="92"/>
      <c r="F48" s="92"/>
      <c r="G48" s="92"/>
      <c r="H48" s="172" t="str">
        <f t="shared" ref="H48:H79" si="80">IF(OR(B48="",C48="",D48=""),"",(IF(OR(F48="○",AND(C48="園長",E48="○")),"×","○")))</f>
        <v/>
      </c>
      <c r="I48" s="93"/>
      <c r="J48" s="89"/>
      <c r="K48" s="89"/>
      <c r="L48" s="177" t="str">
        <f t="shared" si="25"/>
        <v>0</v>
      </c>
      <c r="M48" s="101"/>
      <c r="N48" s="101"/>
      <c r="O48" s="182" t="str">
        <f t="shared" si="26"/>
        <v/>
      </c>
      <c r="P48" s="183"/>
      <c r="Q48" s="184" t="str">
        <f t="shared" si="27"/>
        <v>0</v>
      </c>
      <c r="R48" s="103"/>
      <c r="S48" s="103"/>
      <c r="T48" s="102" t="str">
        <f t="shared" si="28"/>
        <v/>
      </c>
      <c r="U48" s="133"/>
      <c r="V48" s="177" t="str">
        <f t="shared" si="29"/>
        <v>0</v>
      </c>
      <c r="W48" s="101"/>
      <c r="X48" s="101"/>
      <c r="Y48" s="182" t="str">
        <f t="shared" si="30"/>
        <v/>
      </c>
      <c r="Z48" s="183"/>
      <c r="AA48" s="184" t="str">
        <f t="shared" si="31"/>
        <v>0</v>
      </c>
      <c r="AB48" s="103"/>
      <c r="AC48" s="103"/>
      <c r="AD48" s="102" t="str">
        <f t="shared" si="32"/>
        <v/>
      </c>
      <c r="AE48" s="133"/>
      <c r="AF48" s="177" t="str">
        <f t="shared" si="33"/>
        <v>0</v>
      </c>
      <c r="AG48" s="101"/>
      <c r="AH48" s="101"/>
      <c r="AI48" s="182" t="str">
        <f t="shared" si="34"/>
        <v/>
      </c>
      <c r="AJ48" s="183"/>
      <c r="AK48" s="184" t="str">
        <f t="shared" si="35"/>
        <v>0</v>
      </c>
      <c r="AL48" s="103"/>
      <c r="AM48" s="103"/>
      <c r="AN48" s="102" t="str">
        <f t="shared" si="36"/>
        <v/>
      </c>
      <c r="AO48" s="133"/>
      <c r="AP48" s="177" t="str">
        <f t="shared" si="37"/>
        <v>0</v>
      </c>
      <c r="AQ48" s="101"/>
      <c r="AR48" s="101"/>
      <c r="AS48" s="182" t="str">
        <f t="shared" si="38"/>
        <v/>
      </c>
      <c r="AT48" s="183"/>
      <c r="AU48" s="184" t="str">
        <f t="shared" si="39"/>
        <v>0</v>
      </c>
      <c r="AV48" s="103"/>
      <c r="AW48" s="103"/>
      <c r="AX48" s="102" t="str">
        <f t="shared" si="40"/>
        <v/>
      </c>
      <c r="AY48" s="133"/>
      <c r="AZ48" s="177" t="str">
        <f t="shared" si="41"/>
        <v>0</v>
      </c>
      <c r="BA48" s="101"/>
      <c r="BB48" s="101"/>
      <c r="BC48" s="182" t="str">
        <f t="shared" si="42"/>
        <v/>
      </c>
      <c r="BD48" s="183"/>
      <c r="BE48" s="184" t="str">
        <f t="shared" si="43"/>
        <v>0</v>
      </c>
      <c r="BF48" s="103"/>
      <c r="BG48" s="103"/>
      <c r="BH48" s="102" t="str">
        <f t="shared" si="44"/>
        <v/>
      </c>
      <c r="BI48" s="133"/>
      <c r="BJ48" s="177" t="str">
        <f t="shared" si="45"/>
        <v>0</v>
      </c>
      <c r="BK48" s="101"/>
      <c r="BL48" s="101"/>
      <c r="BM48" s="182" t="str">
        <f t="shared" si="46"/>
        <v/>
      </c>
      <c r="BN48" s="183"/>
      <c r="BO48" s="184" t="str">
        <f t="shared" si="47"/>
        <v>0</v>
      </c>
      <c r="BP48" s="103"/>
      <c r="BQ48" s="103"/>
      <c r="BR48" s="102" t="str">
        <f t="shared" si="48"/>
        <v/>
      </c>
      <c r="BS48" s="133"/>
      <c r="BT48" s="177" t="str">
        <f t="shared" si="49"/>
        <v>0</v>
      </c>
      <c r="BU48" s="101"/>
      <c r="BV48" s="101"/>
      <c r="BW48" s="182" t="str">
        <f t="shared" si="50"/>
        <v/>
      </c>
      <c r="BX48" s="183"/>
      <c r="BY48" s="184" t="str">
        <f t="shared" si="51"/>
        <v>0</v>
      </c>
      <c r="BZ48" s="103"/>
      <c r="CA48" s="103"/>
      <c r="CB48" s="102" t="str">
        <f t="shared" si="52"/>
        <v/>
      </c>
      <c r="CC48" s="133"/>
      <c r="CD48" s="177" t="str">
        <f t="shared" si="53"/>
        <v>0</v>
      </c>
      <c r="CE48" s="101"/>
      <c r="CF48" s="101"/>
      <c r="CG48" s="182" t="str">
        <f t="shared" si="54"/>
        <v/>
      </c>
      <c r="CH48" s="183"/>
      <c r="CI48" s="184" t="str">
        <f t="shared" si="55"/>
        <v>0</v>
      </c>
      <c r="CJ48" s="103"/>
      <c r="CK48" s="103"/>
      <c r="CL48" s="102" t="str">
        <f t="shared" si="56"/>
        <v/>
      </c>
      <c r="CM48" s="133"/>
      <c r="CN48" s="177" t="str">
        <f t="shared" si="57"/>
        <v>0</v>
      </c>
      <c r="CO48" s="101"/>
      <c r="CP48" s="101"/>
      <c r="CQ48" s="182" t="str">
        <f t="shared" si="58"/>
        <v/>
      </c>
      <c r="CR48" s="183"/>
      <c r="CS48" s="184" t="str">
        <f t="shared" si="59"/>
        <v>0</v>
      </c>
      <c r="CT48" s="103"/>
      <c r="CU48" s="103"/>
      <c r="CV48" s="102" t="str">
        <f t="shared" si="60"/>
        <v/>
      </c>
      <c r="CW48" s="133"/>
      <c r="CX48" s="177" t="str">
        <f t="shared" si="61"/>
        <v>0</v>
      </c>
      <c r="CY48" s="101"/>
      <c r="CZ48" s="101"/>
      <c r="DA48" s="182" t="str">
        <f t="shared" si="62"/>
        <v/>
      </c>
      <c r="DB48" s="183"/>
      <c r="DC48" s="184" t="str">
        <f t="shared" si="63"/>
        <v>0</v>
      </c>
      <c r="DD48" s="103"/>
      <c r="DE48" s="103"/>
      <c r="DF48" s="102" t="str">
        <f t="shared" si="64"/>
        <v/>
      </c>
      <c r="DG48" s="133"/>
      <c r="DH48" s="177" t="str">
        <f t="shared" si="65"/>
        <v>0</v>
      </c>
      <c r="DI48" s="101"/>
      <c r="DJ48" s="101"/>
      <c r="DK48" s="182" t="str">
        <f t="shared" si="66"/>
        <v/>
      </c>
      <c r="DL48" s="183"/>
      <c r="DM48" s="184" t="str">
        <f t="shared" si="67"/>
        <v>0</v>
      </c>
      <c r="DN48" s="103"/>
      <c r="DO48" s="103"/>
      <c r="DP48" s="102" t="str">
        <f t="shared" si="68"/>
        <v/>
      </c>
      <c r="DQ48" s="133"/>
      <c r="DR48" s="177" t="str">
        <f t="shared" si="69"/>
        <v>0</v>
      </c>
      <c r="DS48" s="101"/>
      <c r="DT48" s="101"/>
      <c r="DU48" s="182" t="str">
        <f t="shared" si="70"/>
        <v/>
      </c>
      <c r="DV48" s="183"/>
      <c r="DW48" s="184" t="str">
        <f t="shared" si="77"/>
        <v>0</v>
      </c>
      <c r="DX48" s="103"/>
      <c r="DY48" s="103"/>
      <c r="DZ48" s="102" t="str">
        <f t="shared" si="71"/>
        <v/>
      </c>
      <c r="EA48" s="190"/>
      <c r="EB48" s="33"/>
      <c r="EC48" s="83"/>
      <c r="ED48" s="33"/>
      <c r="EF48" s="122">
        <f t="shared" si="72"/>
        <v>0</v>
      </c>
      <c r="EG48" s="113">
        <f t="shared" si="73"/>
        <v>0</v>
      </c>
      <c r="EH48" s="115" t="str">
        <f t="shared" si="74"/>
        <v/>
      </c>
      <c r="EI48" s="124" t="str">
        <f t="shared" si="75"/>
        <v/>
      </c>
      <c r="EJ48" s="33"/>
      <c r="EK48" s="120">
        <f t="shared" si="78"/>
        <v>0</v>
      </c>
      <c r="EL48" s="119">
        <f t="shared" si="76"/>
        <v>0</v>
      </c>
      <c r="EM48" s="33"/>
      <c r="EN48" s="265" t="str">
        <f t="shared" ref="EN48:EN79" si="81">IF(L48&lt;&gt;"0","○","")</f>
        <v/>
      </c>
      <c r="EO48" s="266" t="str">
        <f t="shared" ref="EO48:EO79" si="82">IF(V48&lt;&gt;"0","○","")</f>
        <v/>
      </c>
      <c r="EP48" s="266" t="str">
        <f t="shared" ref="EP48:EP79" si="83">IF(AF48&lt;&gt;"0","○","")</f>
        <v/>
      </c>
      <c r="EQ48" s="266" t="str">
        <f t="shared" ref="EQ48:EQ79" si="84">IF(AP48&lt;&gt;"0","○","")</f>
        <v/>
      </c>
      <c r="ER48" s="266" t="str">
        <f t="shared" ref="ER48:ER79" si="85">IF(AZ48&lt;&gt;"0","○","")</f>
        <v/>
      </c>
      <c r="ES48" s="266" t="str">
        <f t="shared" ref="ES48:ES79" si="86">IF(BJ48&lt;&gt;"0","○","")</f>
        <v/>
      </c>
      <c r="ET48" s="266" t="str">
        <f t="shared" ref="ET48:ET79" si="87">IF(BT48&lt;&gt;"0","○","")</f>
        <v/>
      </c>
      <c r="EU48" s="266" t="str">
        <f t="shared" ref="EU48:EU79" si="88">IF(CD48&lt;&gt;"0","○","")</f>
        <v/>
      </c>
      <c r="EV48" s="266" t="str">
        <f t="shared" ref="EV48:EV79" si="89">IF(CN48&lt;&gt;"0","○","")</f>
        <v/>
      </c>
      <c r="EW48" s="266" t="str">
        <f t="shared" ref="EW48:EW79" si="90">IF(CX48&lt;&gt;"0","○","")</f>
        <v/>
      </c>
      <c r="EX48" s="266" t="str">
        <f t="shared" ref="EX48:EX79" si="91">IF(DH48&lt;&gt;"0","○","")</f>
        <v/>
      </c>
      <c r="EY48" s="267" t="str">
        <f t="shared" ref="EY48:EY79" si="92">IF(DR48&lt;&gt;"0","○","")</f>
        <v/>
      </c>
      <c r="EZ48" s="265" t="str">
        <f t="shared" ref="EZ48:EZ79" si="93">IF(Q48&lt;&gt;"0","○","")</f>
        <v/>
      </c>
      <c r="FA48" s="266" t="str">
        <f t="shared" ref="FA48:FA79" si="94">IF(AA48&lt;&gt;"0","○","")</f>
        <v/>
      </c>
      <c r="FB48" s="266" t="str">
        <f t="shared" ref="FB48:FB79" si="95">IF(AK48&lt;&gt;"0","○","")</f>
        <v/>
      </c>
      <c r="FC48" s="266" t="str">
        <f t="shared" ref="FC48:FC79" si="96">IF(AU48&lt;&gt;"0","○","")</f>
        <v/>
      </c>
      <c r="FD48" s="266" t="str">
        <f t="shared" ref="FD48:FD79" si="97">IF(BE48&lt;&gt;"0","○","")</f>
        <v/>
      </c>
      <c r="FE48" s="266" t="str">
        <f t="shared" ref="FE48:FE79" si="98">IF(BO48&lt;&gt;"0","○","")</f>
        <v/>
      </c>
      <c r="FF48" s="266" t="str">
        <f t="shared" ref="FF48:FF79" si="99">IF(BY48&lt;&gt;"0","○","")</f>
        <v/>
      </c>
      <c r="FG48" s="266" t="str">
        <f t="shared" ref="FG48:FG79" si="100">IF(CI48&lt;&gt;"0","○","")</f>
        <v/>
      </c>
      <c r="FH48" s="266" t="str">
        <f t="shared" ref="FH48:FH79" si="101">IF(CS48&lt;&gt;"0","○","")</f>
        <v/>
      </c>
      <c r="FI48" s="266" t="str">
        <f t="shared" ref="FI48:FI79" si="102">IF(DC48&lt;&gt;"0","○","")</f>
        <v/>
      </c>
      <c r="FJ48" s="266" t="str">
        <f t="shared" ref="FJ48:FJ79" si="103">IF(DM48&lt;&gt;"0","○","")</f>
        <v/>
      </c>
      <c r="FK48" s="267" t="str">
        <f t="shared" ref="FK48:FK79" si="104">IF(DW48&lt;&gt;"0","○","")</f>
        <v/>
      </c>
    </row>
    <row r="49" spans="1:167" ht="15.2" customHeight="1" x14ac:dyDescent="0.15">
      <c r="A49" s="73">
        <v>34</v>
      </c>
      <c r="B49" s="79"/>
      <c r="C49" s="90"/>
      <c r="D49" s="91"/>
      <c r="E49" s="92"/>
      <c r="F49" s="92"/>
      <c r="G49" s="92"/>
      <c r="H49" s="172" t="str">
        <f t="shared" si="80"/>
        <v/>
      </c>
      <c r="I49" s="93"/>
      <c r="J49" s="89"/>
      <c r="K49" s="89"/>
      <c r="L49" s="177" t="str">
        <f t="shared" si="25"/>
        <v>0</v>
      </c>
      <c r="M49" s="101"/>
      <c r="N49" s="101"/>
      <c r="O49" s="182" t="str">
        <f t="shared" si="26"/>
        <v/>
      </c>
      <c r="P49" s="183"/>
      <c r="Q49" s="184" t="str">
        <f t="shared" si="27"/>
        <v>0</v>
      </c>
      <c r="R49" s="103"/>
      <c r="S49" s="103"/>
      <c r="T49" s="102" t="str">
        <f t="shared" si="28"/>
        <v/>
      </c>
      <c r="U49" s="133"/>
      <c r="V49" s="177" t="str">
        <f t="shared" si="29"/>
        <v>0</v>
      </c>
      <c r="W49" s="101"/>
      <c r="X49" s="101"/>
      <c r="Y49" s="182" t="str">
        <f t="shared" si="30"/>
        <v/>
      </c>
      <c r="Z49" s="183"/>
      <c r="AA49" s="184" t="str">
        <f t="shared" si="31"/>
        <v>0</v>
      </c>
      <c r="AB49" s="103"/>
      <c r="AC49" s="103"/>
      <c r="AD49" s="102" t="str">
        <f t="shared" si="32"/>
        <v/>
      </c>
      <c r="AE49" s="133"/>
      <c r="AF49" s="177" t="str">
        <f t="shared" si="33"/>
        <v>0</v>
      </c>
      <c r="AG49" s="101"/>
      <c r="AH49" s="101"/>
      <c r="AI49" s="182" t="str">
        <f t="shared" si="34"/>
        <v/>
      </c>
      <c r="AJ49" s="183"/>
      <c r="AK49" s="184" t="str">
        <f t="shared" si="35"/>
        <v>0</v>
      </c>
      <c r="AL49" s="103"/>
      <c r="AM49" s="103"/>
      <c r="AN49" s="102" t="str">
        <f t="shared" si="36"/>
        <v/>
      </c>
      <c r="AO49" s="133"/>
      <c r="AP49" s="177" t="str">
        <f t="shared" si="37"/>
        <v>0</v>
      </c>
      <c r="AQ49" s="101"/>
      <c r="AR49" s="101"/>
      <c r="AS49" s="182" t="str">
        <f t="shared" si="38"/>
        <v/>
      </c>
      <c r="AT49" s="183"/>
      <c r="AU49" s="184" t="str">
        <f t="shared" si="39"/>
        <v>0</v>
      </c>
      <c r="AV49" s="103"/>
      <c r="AW49" s="103"/>
      <c r="AX49" s="102" t="str">
        <f t="shared" si="40"/>
        <v/>
      </c>
      <c r="AY49" s="133"/>
      <c r="AZ49" s="177" t="str">
        <f t="shared" si="41"/>
        <v>0</v>
      </c>
      <c r="BA49" s="101"/>
      <c r="BB49" s="101"/>
      <c r="BC49" s="182" t="str">
        <f t="shared" si="42"/>
        <v/>
      </c>
      <c r="BD49" s="183"/>
      <c r="BE49" s="184" t="str">
        <f t="shared" si="43"/>
        <v>0</v>
      </c>
      <c r="BF49" s="103"/>
      <c r="BG49" s="103"/>
      <c r="BH49" s="102" t="str">
        <f t="shared" si="44"/>
        <v/>
      </c>
      <c r="BI49" s="133"/>
      <c r="BJ49" s="177" t="str">
        <f t="shared" si="45"/>
        <v>0</v>
      </c>
      <c r="BK49" s="101"/>
      <c r="BL49" s="101"/>
      <c r="BM49" s="182" t="str">
        <f t="shared" si="46"/>
        <v/>
      </c>
      <c r="BN49" s="183"/>
      <c r="BO49" s="184" t="str">
        <f t="shared" si="47"/>
        <v>0</v>
      </c>
      <c r="BP49" s="103"/>
      <c r="BQ49" s="103"/>
      <c r="BR49" s="102" t="str">
        <f t="shared" si="48"/>
        <v/>
      </c>
      <c r="BS49" s="133"/>
      <c r="BT49" s="177" t="str">
        <f t="shared" si="49"/>
        <v>0</v>
      </c>
      <c r="BU49" s="101"/>
      <c r="BV49" s="101"/>
      <c r="BW49" s="182" t="str">
        <f t="shared" si="50"/>
        <v/>
      </c>
      <c r="BX49" s="183"/>
      <c r="BY49" s="184" t="str">
        <f t="shared" si="51"/>
        <v>0</v>
      </c>
      <c r="BZ49" s="103"/>
      <c r="CA49" s="103"/>
      <c r="CB49" s="102" t="str">
        <f t="shared" si="52"/>
        <v/>
      </c>
      <c r="CC49" s="133"/>
      <c r="CD49" s="177" t="str">
        <f t="shared" si="53"/>
        <v>0</v>
      </c>
      <c r="CE49" s="101"/>
      <c r="CF49" s="101"/>
      <c r="CG49" s="182" t="str">
        <f t="shared" si="54"/>
        <v/>
      </c>
      <c r="CH49" s="183"/>
      <c r="CI49" s="184" t="str">
        <f t="shared" si="55"/>
        <v>0</v>
      </c>
      <c r="CJ49" s="103"/>
      <c r="CK49" s="103"/>
      <c r="CL49" s="102" t="str">
        <f t="shared" si="56"/>
        <v/>
      </c>
      <c r="CM49" s="133"/>
      <c r="CN49" s="177" t="str">
        <f t="shared" si="57"/>
        <v>0</v>
      </c>
      <c r="CO49" s="101"/>
      <c r="CP49" s="101"/>
      <c r="CQ49" s="182" t="str">
        <f t="shared" si="58"/>
        <v/>
      </c>
      <c r="CR49" s="183"/>
      <c r="CS49" s="184" t="str">
        <f t="shared" si="59"/>
        <v>0</v>
      </c>
      <c r="CT49" s="103"/>
      <c r="CU49" s="103"/>
      <c r="CV49" s="102" t="str">
        <f t="shared" si="60"/>
        <v/>
      </c>
      <c r="CW49" s="133"/>
      <c r="CX49" s="177" t="str">
        <f t="shared" si="61"/>
        <v>0</v>
      </c>
      <c r="CY49" s="101"/>
      <c r="CZ49" s="101"/>
      <c r="DA49" s="182" t="str">
        <f t="shared" si="62"/>
        <v/>
      </c>
      <c r="DB49" s="183"/>
      <c r="DC49" s="184" t="str">
        <f t="shared" si="63"/>
        <v>0</v>
      </c>
      <c r="DD49" s="103"/>
      <c r="DE49" s="103"/>
      <c r="DF49" s="102" t="str">
        <f t="shared" si="64"/>
        <v/>
      </c>
      <c r="DG49" s="133"/>
      <c r="DH49" s="177" t="str">
        <f t="shared" si="65"/>
        <v>0</v>
      </c>
      <c r="DI49" s="101"/>
      <c r="DJ49" s="101"/>
      <c r="DK49" s="182" t="str">
        <f t="shared" si="66"/>
        <v/>
      </c>
      <c r="DL49" s="183"/>
      <c r="DM49" s="184" t="str">
        <f t="shared" si="67"/>
        <v>0</v>
      </c>
      <c r="DN49" s="103"/>
      <c r="DO49" s="103"/>
      <c r="DP49" s="102" t="str">
        <f t="shared" si="68"/>
        <v/>
      </c>
      <c r="DQ49" s="133"/>
      <c r="DR49" s="177" t="str">
        <f t="shared" si="69"/>
        <v>0</v>
      </c>
      <c r="DS49" s="101"/>
      <c r="DT49" s="101"/>
      <c r="DU49" s="182" t="str">
        <f t="shared" si="70"/>
        <v/>
      </c>
      <c r="DV49" s="183"/>
      <c r="DW49" s="184" t="str">
        <f t="shared" si="77"/>
        <v>0</v>
      </c>
      <c r="DX49" s="103"/>
      <c r="DY49" s="103"/>
      <c r="DZ49" s="102" t="str">
        <f t="shared" si="71"/>
        <v/>
      </c>
      <c r="EA49" s="190"/>
      <c r="EB49" s="33"/>
      <c r="EC49" s="83"/>
      <c r="ED49" s="33"/>
      <c r="EF49" s="122">
        <f t="shared" si="72"/>
        <v>0</v>
      </c>
      <c r="EG49" s="113">
        <f t="shared" si="73"/>
        <v>0</v>
      </c>
      <c r="EH49" s="115" t="str">
        <f t="shared" si="74"/>
        <v/>
      </c>
      <c r="EI49" s="124" t="str">
        <f t="shared" si="75"/>
        <v/>
      </c>
      <c r="EJ49" s="33"/>
      <c r="EK49" s="120">
        <f t="shared" si="78"/>
        <v>0</v>
      </c>
      <c r="EL49" s="119">
        <f t="shared" si="76"/>
        <v>0</v>
      </c>
      <c r="EM49" s="33"/>
      <c r="EN49" s="265" t="str">
        <f t="shared" si="81"/>
        <v/>
      </c>
      <c r="EO49" s="266" t="str">
        <f t="shared" si="82"/>
        <v/>
      </c>
      <c r="EP49" s="266" t="str">
        <f t="shared" si="83"/>
        <v/>
      </c>
      <c r="EQ49" s="266" t="str">
        <f t="shared" si="84"/>
        <v/>
      </c>
      <c r="ER49" s="266" t="str">
        <f t="shared" si="85"/>
        <v/>
      </c>
      <c r="ES49" s="266" t="str">
        <f t="shared" si="86"/>
        <v/>
      </c>
      <c r="ET49" s="266" t="str">
        <f t="shared" si="87"/>
        <v/>
      </c>
      <c r="EU49" s="266" t="str">
        <f t="shared" si="88"/>
        <v/>
      </c>
      <c r="EV49" s="266" t="str">
        <f t="shared" si="89"/>
        <v/>
      </c>
      <c r="EW49" s="266" t="str">
        <f t="shared" si="90"/>
        <v/>
      </c>
      <c r="EX49" s="266" t="str">
        <f t="shared" si="91"/>
        <v/>
      </c>
      <c r="EY49" s="267" t="str">
        <f t="shared" si="92"/>
        <v/>
      </c>
      <c r="EZ49" s="265" t="str">
        <f t="shared" si="93"/>
        <v/>
      </c>
      <c r="FA49" s="266" t="str">
        <f t="shared" si="94"/>
        <v/>
      </c>
      <c r="FB49" s="266" t="str">
        <f t="shared" si="95"/>
        <v/>
      </c>
      <c r="FC49" s="266" t="str">
        <f t="shared" si="96"/>
        <v/>
      </c>
      <c r="FD49" s="266" t="str">
        <f t="shared" si="97"/>
        <v/>
      </c>
      <c r="FE49" s="266" t="str">
        <f t="shared" si="98"/>
        <v/>
      </c>
      <c r="FF49" s="266" t="str">
        <f t="shared" si="99"/>
        <v/>
      </c>
      <c r="FG49" s="266" t="str">
        <f t="shared" si="100"/>
        <v/>
      </c>
      <c r="FH49" s="266" t="str">
        <f t="shared" si="101"/>
        <v/>
      </c>
      <c r="FI49" s="266" t="str">
        <f t="shared" si="102"/>
        <v/>
      </c>
      <c r="FJ49" s="266" t="str">
        <f t="shared" si="103"/>
        <v/>
      </c>
      <c r="FK49" s="267" t="str">
        <f t="shared" si="104"/>
        <v/>
      </c>
    </row>
    <row r="50" spans="1:167" ht="15.2" customHeight="1" x14ac:dyDescent="0.15">
      <c r="A50" s="73">
        <v>35</v>
      </c>
      <c r="B50" s="79"/>
      <c r="C50" s="90"/>
      <c r="D50" s="91"/>
      <c r="E50" s="92"/>
      <c r="F50" s="92"/>
      <c r="G50" s="92"/>
      <c r="H50" s="172" t="str">
        <f t="shared" si="80"/>
        <v/>
      </c>
      <c r="I50" s="93"/>
      <c r="J50" s="89"/>
      <c r="K50" s="89"/>
      <c r="L50" s="177" t="str">
        <f t="shared" si="25"/>
        <v>0</v>
      </c>
      <c r="M50" s="101"/>
      <c r="N50" s="101"/>
      <c r="O50" s="182" t="str">
        <f t="shared" si="26"/>
        <v/>
      </c>
      <c r="P50" s="183"/>
      <c r="Q50" s="184" t="str">
        <f t="shared" si="27"/>
        <v>0</v>
      </c>
      <c r="R50" s="103"/>
      <c r="S50" s="103"/>
      <c r="T50" s="102" t="str">
        <f t="shared" si="28"/>
        <v/>
      </c>
      <c r="U50" s="133"/>
      <c r="V50" s="177" t="str">
        <f t="shared" si="29"/>
        <v>0</v>
      </c>
      <c r="W50" s="101"/>
      <c r="X50" s="101"/>
      <c r="Y50" s="182" t="str">
        <f t="shared" si="30"/>
        <v/>
      </c>
      <c r="Z50" s="183"/>
      <c r="AA50" s="184" t="str">
        <f t="shared" si="31"/>
        <v>0</v>
      </c>
      <c r="AB50" s="103"/>
      <c r="AC50" s="103"/>
      <c r="AD50" s="102" t="str">
        <f t="shared" si="32"/>
        <v/>
      </c>
      <c r="AE50" s="133"/>
      <c r="AF50" s="177" t="str">
        <f t="shared" si="33"/>
        <v>0</v>
      </c>
      <c r="AG50" s="101"/>
      <c r="AH50" s="101"/>
      <c r="AI50" s="182" t="str">
        <f t="shared" si="34"/>
        <v/>
      </c>
      <c r="AJ50" s="183"/>
      <c r="AK50" s="184" t="str">
        <f t="shared" si="35"/>
        <v>0</v>
      </c>
      <c r="AL50" s="103"/>
      <c r="AM50" s="103"/>
      <c r="AN50" s="102" t="str">
        <f t="shared" si="36"/>
        <v/>
      </c>
      <c r="AO50" s="133"/>
      <c r="AP50" s="177" t="str">
        <f t="shared" si="37"/>
        <v>0</v>
      </c>
      <c r="AQ50" s="101"/>
      <c r="AR50" s="101"/>
      <c r="AS50" s="182" t="str">
        <f t="shared" si="38"/>
        <v/>
      </c>
      <c r="AT50" s="183"/>
      <c r="AU50" s="184" t="str">
        <f t="shared" si="39"/>
        <v>0</v>
      </c>
      <c r="AV50" s="103"/>
      <c r="AW50" s="103"/>
      <c r="AX50" s="102" t="str">
        <f t="shared" si="40"/>
        <v/>
      </c>
      <c r="AY50" s="133"/>
      <c r="AZ50" s="177" t="str">
        <f t="shared" si="41"/>
        <v>0</v>
      </c>
      <c r="BA50" s="101"/>
      <c r="BB50" s="101"/>
      <c r="BC50" s="182" t="str">
        <f t="shared" si="42"/>
        <v/>
      </c>
      <c r="BD50" s="183"/>
      <c r="BE50" s="184" t="str">
        <f t="shared" si="43"/>
        <v>0</v>
      </c>
      <c r="BF50" s="103"/>
      <c r="BG50" s="103"/>
      <c r="BH50" s="102" t="str">
        <f t="shared" si="44"/>
        <v/>
      </c>
      <c r="BI50" s="133"/>
      <c r="BJ50" s="177" t="str">
        <f t="shared" si="45"/>
        <v>0</v>
      </c>
      <c r="BK50" s="101"/>
      <c r="BL50" s="101"/>
      <c r="BM50" s="182" t="str">
        <f t="shared" si="46"/>
        <v/>
      </c>
      <c r="BN50" s="183"/>
      <c r="BO50" s="184" t="str">
        <f t="shared" si="47"/>
        <v>0</v>
      </c>
      <c r="BP50" s="103"/>
      <c r="BQ50" s="103"/>
      <c r="BR50" s="102" t="str">
        <f t="shared" si="48"/>
        <v/>
      </c>
      <c r="BS50" s="133"/>
      <c r="BT50" s="177" t="str">
        <f t="shared" si="49"/>
        <v>0</v>
      </c>
      <c r="BU50" s="101"/>
      <c r="BV50" s="101"/>
      <c r="BW50" s="182" t="str">
        <f t="shared" si="50"/>
        <v/>
      </c>
      <c r="BX50" s="183"/>
      <c r="BY50" s="184" t="str">
        <f t="shared" si="51"/>
        <v>0</v>
      </c>
      <c r="BZ50" s="103"/>
      <c r="CA50" s="103"/>
      <c r="CB50" s="102" t="str">
        <f t="shared" si="52"/>
        <v/>
      </c>
      <c r="CC50" s="133"/>
      <c r="CD50" s="177" t="str">
        <f t="shared" si="53"/>
        <v>0</v>
      </c>
      <c r="CE50" s="101"/>
      <c r="CF50" s="101"/>
      <c r="CG50" s="182" t="str">
        <f t="shared" si="54"/>
        <v/>
      </c>
      <c r="CH50" s="183"/>
      <c r="CI50" s="184" t="str">
        <f t="shared" si="55"/>
        <v>0</v>
      </c>
      <c r="CJ50" s="103"/>
      <c r="CK50" s="103"/>
      <c r="CL50" s="102" t="str">
        <f t="shared" si="56"/>
        <v/>
      </c>
      <c r="CM50" s="133"/>
      <c r="CN50" s="177" t="str">
        <f t="shared" si="57"/>
        <v>0</v>
      </c>
      <c r="CO50" s="101"/>
      <c r="CP50" s="101"/>
      <c r="CQ50" s="182" t="str">
        <f t="shared" si="58"/>
        <v/>
      </c>
      <c r="CR50" s="183"/>
      <c r="CS50" s="184" t="str">
        <f t="shared" si="59"/>
        <v>0</v>
      </c>
      <c r="CT50" s="103"/>
      <c r="CU50" s="103"/>
      <c r="CV50" s="102" t="str">
        <f t="shared" si="60"/>
        <v/>
      </c>
      <c r="CW50" s="133"/>
      <c r="CX50" s="177" t="str">
        <f t="shared" si="61"/>
        <v>0</v>
      </c>
      <c r="CY50" s="101"/>
      <c r="CZ50" s="101"/>
      <c r="DA50" s="182" t="str">
        <f t="shared" si="62"/>
        <v/>
      </c>
      <c r="DB50" s="183"/>
      <c r="DC50" s="184" t="str">
        <f t="shared" si="63"/>
        <v>0</v>
      </c>
      <c r="DD50" s="103"/>
      <c r="DE50" s="103"/>
      <c r="DF50" s="102" t="str">
        <f t="shared" si="64"/>
        <v/>
      </c>
      <c r="DG50" s="133"/>
      <c r="DH50" s="177" t="str">
        <f t="shared" si="65"/>
        <v>0</v>
      </c>
      <c r="DI50" s="101"/>
      <c r="DJ50" s="101"/>
      <c r="DK50" s="182" t="str">
        <f t="shared" si="66"/>
        <v/>
      </c>
      <c r="DL50" s="183"/>
      <c r="DM50" s="184" t="str">
        <f t="shared" si="67"/>
        <v>0</v>
      </c>
      <c r="DN50" s="103"/>
      <c r="DO50" s="103"/>
      <c r="DP50" s="102" t="str">
        <f t="shared" si="68"/>
        <v/>
      </c>
      <c r="DQ50" s="133"/>
      <c r="DR50" s="177" t="str">
        <f t="shared" si="69"/>
        <v>0</v>
      </c>
      <c r="DS50" s="101"/>
      <c r="DT50" s="101"/>
      <c r="DU50" s="182" t="str">
        <f t="shared" si="70"/>
        <v/>
      </c>
      <c r="DV50" s="183"/>
      <c r="DW50" s="184" t="str">
        <f t="shared" si="77"/>
        <v>0</v>
      </c>
      <c r="DX50" s="103"/>
      <c r="DY50" s="103"/>
      <c r="DZ50" s="102" t="str">
        <f t="shared" si="71"/>
        <v/>
      </c>
      <c r="EA50" s="190"/>
      <c r="EB50" s="33"/>
      <c r="EC50" s="83"/>
      <c r="ED50" s="33"/>
      <c r="EF50" s="122">
        <f t="shared" si="72"/>
        <v>0</v>
      </c>
      <c r="EG50" s="113">
        <f t="shared" si="73"/>
        <v>0</v>
      </c>
      <c r="EH50" s="115" t="str">
        <f t="shared" si="74"/>
        <v/>
      </c>
      <c r="EI50" s="124" t="str">
        <f t="shared" si="75"/>
        <v/>
      </c>
      <c r="EJ50" s="33"/>
      <c r="EK50" s="120">
        <f t="shared" si="78"/>
        <v>0</v>
      </c>
      <c r="EL50" s="119">
        <f t="shared" si="76"/>
        <v>0</v>
      </c>
      <c r="EM50" s="33"/>
      <c r="EN50" s="265" t="str">
        <f t="shared" si="81"/>
        <v/>
      </c>
      <c r="EO50" s="266" t="str">
        <f t="shared" si="82"/>
        <v/>
      </c>
      <c r="EP50" s="266" t="str">
        <f t="shared" si="83"/>
        <v/>
      </c>
      <c r="EQ50" s="266" t="str">
        <f t="shared" si="84"/>
        <v/>
      </c>
      <c r="ER50" s="266" t="str">
        <f t="shared" si="85"/>
        <v/>
      </c>
      <c r="ES50" s="266" t="str">
        <f t="shared" si="86"/>
        <v/>
      </c>
      <c r="ET50" s="266" t="str">
        <f t="shared" si="87"/>
        <v/>
      </c>
      <c r="EU50" s="266" t="str">
        <f t="shared" si="88"/>
        <v/>
      </c>
      <c r="EV50" s="266" t="str">
        <f t="shared" si="89"/>
        <v/>
      </c>
      <c r="EW50" s="266" t="str">
        <f t="shared" si="90"/>
        <v/>
      </c>
      <c r="EX50" s="266" t="str">
        <f t="shared" si="91"/>
        <v/>
      </c>
      <c r="EY50" s="267" t="str">
        <f t="shared" si="92"/>
        <v/>
      </c>
      <c r="EZ50" s="265" t="str">
        <f t="shared" si="93"/>
        <v/>
      </c>
      <c r="FA50" s="266" t="str">
        <f t="shared" si="94"/>
        <v/>
      </c>
      <c r="FB50" s="266" t="str">
        <f t="shared" si="95"/>
        <v/>
      </c>
      <c r="FC50" s="266" t="str">
        <f t="shared" si="96"/>
        <v/>
      </c>
      <c r="FD50" s="266" t="str">
        <f t="shared" si="97"/>
        <v/>
      </c>
      <c r="FE50" s="266" t="str">
        <f t="shared" si="98"/>
        <v/>
      </c>
      <c r="FF50" s="266" t="str">
        <f t="shared" si="99"/>
        <v/>
      </c>
      <c r="FG50" s="266" t="str">
        <f t="shared" si="100"/>
        <v/>
      </c>
      <c r="FH50" s="266" t="str">
        <f t="shared" si="101"/>
        <v/>
      </c>
      <c r="FI50" s="266" t="str">
        <f t="shared" si="102"/>
        <v/>
      </c>
      <c r="FJ50" s="266" t="str">
        <f t="shared" si="103"/>
        <v/>
      </c>
      <c r="FK50" s="267" t="str">
        <f t="shared" si="104"/>
        <v/>
      </c>
    </row>
    <row r="51" spans="1:167" ht="15.2" customHeight="1" x14ac:dyDescent="0.15">
      <c r="A51" s="73">
        <v>36</v>
      </c>
      <c r="B51" s="79"/>
      <c r="C51" s="90"/>
      <c r="D51" s="91"/>
      <c r="E51" s="92"/>
      <c r="F51" s="92"/>
      <c r="G51" s="92"/>
      <c r="H51" s="172" t="str">
        <f t="shared" si="80"/>
        <v/>
      </c>
      <c r="I51" s="93"/>
      <c r="J51" s="89"/>
      <c r="K51" s="89"/>
      <c r="L51" s="177" t="str">
        <f t="shared" si="25"/>
        <v>0</v>
      </c>
      <c r="M51" s="101"/>
      <c r="N51" s="101"/>
      <c r="O51" s="182" t="str">
        <f t="shared" si="26"/>
        <v/>
      </c>
      <c r="P51" s="183"/>
      <c r="Q51" s="184" t="str">
        <f t="shared" si="27"/>
        <v>0</v>
      </c>
      <c r="R51" s="103"/>
      <c r="S51" s="103"/>
      <c r="T51" s="102" t="str">
        <f t="shared" si="28"/>
        <v/>
      </c>
      <c r="U51" s="133"/>
      <c r="V51" s="177" t="str">
        <f t="shared" si="29"/>
        <v>0</v>
      </c>
      <c r="W51" s="101"/>
      <c r="X51" s="101"/>
      <c r="Y51" s="182" t="str">
        <f t="shared" si="30"/>
        <v/>
      </c>
      <c r="Z51" s="183"/>
      <c r="AA51" s="184" t="str">
        <f t="shared" si="31"/>
        <v>0</v>
      </c>
      <c r="AB51" s="103"/>
      <c r="AC51" s="103"/>
      <c r="AD51" s="102" t="str">
        <f t="shared" si="32"/>
        <v/>
      </c>
      <c r="AE51" s="133"/>
      <c r="AF51" s="177" t="str">
        <f t="shared" si="33"/>
        <v>0</v>
      </c>
      <c r="AG51" s="101"/>
      <c r="AH51" s="101"/>
      <c r="AI51" s="182" t="str">
        <f t="shared" si="34"/>
        <v/>
      </c>
      <c r="AJ51" s="183"/>
      <c r="AK51" s="184" t="str">
        <f t="shared" si="35"/>
        <v>0</v>
      </c>
      <c r="AL51" s="103"/>
      <c r="AM51" s="103"/>
      <c r="AN51" s="102" t="str">
        <f t="shared" si="36"/>
        <v/>
      </c>
      <c r="AO51" s="133"/>
      <c r="AP51" s="177" t="str">
        <f t="shared" si="37"/>
        <v>0</v>
      </c>
      <c r="AQ51" s="101"/>
      <c r="AR51" s="101"/>
      <c r="AS51" s="182" t="str">
        <f t="shared" si="38"/>
        <v/>
      </c>
      <c r="AT51" s="183"/>
      <c r="AU51" s="184" t="str">
        <f t="shared" si="39"/>
        <v>0</v>
      </c>
      <c r="AV51" s="103"/>
      <c r="AW51" s="103"/>
      <c r="AX51" s="102" t="str">
        <f t="shared" si="40"/>
        <v/>
      </c>
      <c r="AY51" s="133"/>
      <c r="AZ51" s="177" t="str">
        <f t="shared" si="41"/>
        <v>0</v>
      </c>
      <c r="BA51" s="101"/>
      <c r="BB51" s="101"/>
      <c r="BC51" s="182" t="str">
        <f t="shared" si="42"/>
        <v/>
      </c>
      <c r="BD51" s="183"/>
      <c r="BE51" s="184" t="str">
        <f t="shared" si="43"/>
        <v>0</v>
      </c>
      <c r="BF51" s="103"/>
      <c r="BG51" s="103"/>
      <c r="BH51" s="102" t="str">
        <f t="shared" si="44"/>
        <v/>
      </c>
      <c r="BI51" s="133"/>
      <c r="BJ51" s="177" t="str">
        <f t="shared" si="45"/>
        <v>0</v>
      </c>
      <c r="BK51" s="101"/>
      <c r="BL51" s="101"/>
      <c r="BM51" s="182" t="str">
        <f t="shared" si="46"/>
        <v/>
      </c>
      <c r="BN51" s="183"/>
      <c r="BO51" s="184" t="str">
        <f t="shared" si="47"/>
        <v>0</v>
      </c>
      <c r="BP51" s="103"/>
      <c r="BQ51" s="103"/>
      <c r="BR51" s="102" t="str">
        <f t="shared" si="48"/>
        <v/>
      </c>
      <c r="BS51" s="133"/>
      <c r="BT51" s="177" t="str">
        <f t="shared" si="49"/>
        <v>0</v>
      </c>
      <c r="BU51" s="101"/>
      <c r="BV51" s="101"/>
      <c r="BW51" s="182" t="str">
        <f t="shared" si="50"/>
        <v/>
      </c>
      <c r="BX51" s="183"/>
      <c r="BY51" s="184" t="str">
        <f t="shared" si="51"/>
        <v>0</v>
      </c>
      <c r="BZ51" s="103"/>
      <c r="CA51" s="103"/>
      <c r="CB51" s="102" t="str">
        <f t="shared" si="52"/>
        <v/>
      </c>
      <c r="CC51" s="133"/>
      <c r="CD51" s="177" t="str">
        <f t="shared" si="53"/>
        <v>0</v>
      </c>
      <c r="CE51" s="101"/>
      <c r="CF51" s="101"/>
      <c r="CG51" s="182" t="str">
        <f t="shared" si="54"/>
        <v/>
      </c>
      <c r="CH51" s="183"/>
      <c r="CI51" s="184" t="str">
        <f t="shared" si="55"/>
        <v>0</v>
      </c>
      <c r="CJ51" s="103"/>
      <c r="CK51" s="103"/>
      <c r="CL51" s="102" t="str">
        <f t="shared" si="56"/>
        <v/>
      </c>
      <c r="CM51" s="133"/>
      <c r="CN51" s="177" t="str">
        <f t="shared" si="57"/>
        <v>0</v>
      </c>
      <c r="CO51" s="101"/>
      <c r="CP51" s="101"/>
      <c r="CQ51" s="182" t="str">
        <f t="shared" si="58"/>
        <v/>
      </c>
      <c r="CR51" s="183"/>
      <c r="CS51" s="184" t="str">
        <f t="shared" si="59"/>
        <v>0</v>
      </c>
      <c r="CT51" s="103"/>
      <c r="CU51" s="103"/>
      <c r="CV51" s="102" t="str">
        <f t="shared" si="60"/>
        <v/>
      </c>
      <c r="CW51" s="133"/>
      <c r="CX51" s="177" t="str">
        <f t="shared" si="61"/>
        <v>0</v>
      </c>
      <c r="CY51" s="101"/>
      <c r="CZ51" s="101"/>
      <c r="DA51" s="182" t="str">
        <f t="shared" si="62"/>
        <v/>
      </c>
      <c r="DB51" s="183"/>
      <c r="DC51" s="184" t="str">
        <f t="shared" si="63"/>
        <v>0</v>
      </c>
      <c r="DD51" s="103"/>
      <c r="DE51" s="103"/>
      <c r="DF51" s="102" t="str">
        <f t="shared" si="64"/>
        <v/>
      </c>
      <c r="DG51" s="133"/>
      <c r="DH51" s="177" t="str">
        <f t="shared" si="65"/>
        <v>0</v>
      </c>
      <c r="DI51" s="101"/>
      <c r="DJ51" s="101"/>
      <c r="DK51" s="182" t="str">
        <f t="shared" si="66"/>
        <v/>
      </c>
      <c r="DL51" s="183"/>
      <c r="DM51" s="184" t="str">
        <f t="shared" si="67"/>
        <v>0</v>
      </c>
      <c r="DN51" s="103"/>
      <c r="DO51" s="103"/>
      <c r="DP51" s="102" t="str">
        <f t="shared" si="68"/>
        <v/>
      </c>
      <c r="DQ51" s="133"/>
      <c r="DR51" s="177" t="str">
        <f t="shared" si="69"/>
        <v>0</v>
      </c>
      <c r="DS51" s="101"/>
      <c r="DT51" s="101"/>
      <c r="DU51" s="182" t="str">
        <f t="shared" si="70"/>
        <v/>
      </c>
      <c r="DV51" s="183"/>
      <c r="DW51" s="184" t="str">
        <f t="shared" si="77"/>
        <v>0</v>
      </c>
      <c r="DX51" s="103"/>
      <c r="DY51" s="103"/>
      <c r="DZ51" s="102" t="str">
        <f t="shared" si="71"/>
        <v/>
      </c>
      <c r="EA51" s="190"/>
      <c r="EB51" s="33"/>
      <c r="EC51" s="83"/>
      <c r="ED51" s="33"/>
      <c r="EF51" s="122">
        <f t="shared" si="72"/>
        <v>0</v>
      </c>
      <c r="EG51" s="113">
        <f t="shared" si="73"/>
        <v>0</v>
      </c>
      <c r="EH51" s="115" t="str">
        <f t="shared" si="74"/>
        <v/>
      </c>
      <c r="EI51" s="124" t="str">
        <f t="shared" si="75"/>
        <v/>
      </c>
      <c r="EJ51" s="33"/>
      <c r="EK51" s="120">
        <f t="shared" si="78"/>
        <v>0</v>
      </c>
      <c r="EL51" s="119">
        <f t="shared" si="76"/>
        <v>0</v>
      </c>
      <c r="EM51" s="33"/>
      <c r="EN51" s="265" t="str">
        <f t="shared" si="81"/>
        <v/>
      </c>
      <c r="EO51" s="266" t="str">
        <f t="shared" si="82"/>
        <v/>
      </c>
      <c r="EP51" s="266" t="str">
        <f t="shared" si="83"/>
        <v/>
      </c>
      <c r="EQ51" s="266" t="str">
        <f t="shared" si="84"/>
        <v/>
      </c>
      <c r="ER51" s="266" t="str">
        <f t="shared" si="85"/>
        <v/>
      </c>
      <c r="ES51" s="266" t="str">
        <f t="shared" si="86"/>
        <v/>
      </c>
      <c r="ET51" s="266" t="str">
        <f t="shared" si="87"/>
        <v/>
      </c>
      <c r="EU51" s="266" t="str">
        <f t="shared" si="88"/>
        <v/>
      </c>
      <c r="EV51" s="266" t="str">
        <f t="shared" si="89"/>
        <v/>
      </c>
      <c r="EW51" s="266" t="str">
        <f t="shared" si="90"/>
        <v/>
      </c>
      <c r="EX51" s="266" t="str">
        <f t="shared" si="91"/>
        <v/>
      </c>
      <c r="EY51" s="267" t="str">
        <f t="shared" si="92"/>
        <v/>
      </c>
      <c r="EZ51" s="265" t="str">
        <f t="shared" si="93"/>
        <v/>
      </c>
      <c r="FA51" s="266" t="str">
        <f t="shared" si="94"/>
        <v/>
      </c>
      <c r="FB51" s="266" t="str">
        <f t="shared" si="95"/>
        <v/>
      </c>
      <c r="FC51" s="266" t="str">
        <f t="shared" si="96"/>
        <v/>
      </c>
      <c r="FD51" s="266" t="str">
        <f t="shared" si="97"/>
        <v/>
      </c>
      <c r="FE51" s="266" t="str">
        <f t="shared" si="98"/>
        <v/>
      </c>
      <c r="FF51" s="266" t="str">
        <f t="shared" si="99"/>
        <v/>
      </c>
      <c r="FG51" s="266" t="str">
        <f t="shared" si="100"/>
        <v/>
      </c>
      <c r="FH51" s="266" t="str">
        <f t="shared" si="101"/>
        <v/>
      </c>
      <c r="FI51" s="266" t="str">
        <f t="shared" si="102"/>
        <v/>
      </c>
      <c r="FJ51" s="266" t="str">
        <f t="shared" si="103"/>
        <v/>
      </c>
      <c r="FK51" s="267" t="str">
        <f t="shared" si="104"/>
        <v/>
      </c>
    </row>
    <row r="52" spans="1:167" ht="15.2" customHeight="1" x14ac:dyDescent="0.15">
      <c r="A52" s="73">
        <v>37</v>
      </c>
      <c r="B52" s="79"/>
      <c r="C52" s="90"/>
      <c r="D52" s="91"/>
      <c r="E52" s="92"/>
      <c r="F52" s="92"/>
      <c r="G52" s="92"/>
      <c r="H52" s="172" t="str">
        <f t="shared" si="80"/>
        <v/>
      </c>
      <c r="I52" s="93"/>
      <c r="J52" s="89"/>
      <c r="K52" s="89"/>
      <c r="L52" s="177" t="str">
        <f t="shared" si="25"/>
        <v>0</v>
      </c>
      <c r="M52" s="101"/>
      <c r="N52" s="101"/>
      <c r="O52" s="182" t="str">
        <f t="shared" si="26"/>
        <v/>
      </c>
      <c r="P52" s="183"/>
      <c r="Q52" s="184" t="str">
        <f t="shared" si="27"/>
        <v>0</v>
      </c>
      <c r="R52" s="103"/>
      <c r="S52" s="103"/>
      <c r="T52" s="102" t="str">
        <f t="shared" si="28"/>
        <v/>
      </c>
      <c r="U52" s="133"/>
      <c r="V52" s="177" t="str">
        <f t="shared" si="29"/>
        <v>0</v>
      </c>
      <c r="W52" s="101"/>
      <c r="X52" s="101"/>
      <c r="Y52" s="182" t="str">
        <f t="shared" si="30"/>
        <v/>
      </c>
      <c r="Z52" s="183"/>
      <c r="AA52" s="184" t="str">
        <f t="shared" si="31"/>
        <v>0</v>
      </c>
      <c r="AB52" s="103"/>
      <c r="AC52" s="103"/>
      <c r="AD52" s="102" t="str">
        <f t="shared" si="32"/>
        <v/>
      </c>
      <c r="AE52" s="133"/>
      <c r="AF52" s="177" t="str">
        <f t="shared" si="33"/>
        <v>0</v>
      </c>
      <c r="AG52" s="101"/>
      <c r="AH52" s="101"/>
      <c r="AI52" s="182" t="str">
        <f t="shared" si="34"/>
        <v/>
      </c>
      <c r="AJ52" s="183"/>
      <c r="AK52" s="184" t="str">
        <f t="shared" si="35"/>
        <v>0</v>
      </c>
      <c r="AL52" s="103"/>
      <c r="AM52" s="103"/>
      <c r="AN52" s="102" t="str">
        <f t="shared" si="36"/>
        <v/>
      </c>
      <c r="AO52" s="133"/>
      <c r="AP52" s="177" t="str">
        <f t="shared" si="37"/>
        <v>0</v>
      </c>
      <c r="AQ52" s="101"/>
      <c r="AR52" s="101"/>
      <c r="AS52" s="182" t="str">
        <f t="shared" si="38"/>
        <v/>
      </c>
      <c r="AT52" s="183"/>
      <c r="AU52" s="184" t="str">
        <f t="shared" si="39"/>
        <v>0</v>
      </c>
      <c r="AV52" s="103"/>
      <c r="AW52" s="103"/>
      <c r="AX52" s="102" t="str">
        <f t="shared" si="40"/>
        <v/>
      </c>
      <c r="AY52" s="133"/>
      <c r="AZ52" s="177" t="str">
        <f t="shared" si="41"/>
        <v>0</v>
      </c>
      <c r="BA52" s="101"/>
      <c r="BB52" s="101"/>
      <c r="BC52" s="182" t="str">
        <f t="shared" si="42"/>
        <v/>
      </c>
      <c r="BD52" s="183"/>
      <c r="BE52" s="184" t="str">
        <f t="shared" si="43"/>
        <v>0</v>
      </c>
      <c r="BF52" s="103"/>
      <c r="BG52" s="103"/>
      <c r="BH52" s="102" t="str">
        <f t="shared" si="44"/>
        <v/>
      </c>
      <c r="BI52" s="133"/>
      <c r="BJ52" s="177" t="str">
        <f t="shared" si="45"/>
        <v>0</v>
      </c>
      <c r="BK52" s="101"/>
      <c r="BL52" s="101"/>
      <c r="BM52" s="182" t="str">
        <f t="shared" si="46"/>
        <v/>
      </c>
      <c r="BN52" s="183"/>
      <c r="BO52" s="184" t="str">
        <f t="shared" si="47"/>
        <v>0</v>
      </c>
      <c r="BP52" s="103"/>
      <c r="BQ52" s="103"/>
      <c r="BR52" s="102" t="str">
        <f t="shared" si="48"/>
        <v/>
      </c>
      <c r="BS52" s="133"/>
      <c r="BT52" s="177" t="str">
        <f t="shared" si="49"/>
        <v>0</v>
      </c>
      <c r="BU52" s="101"/>
      <c r="BV52" s="101"/>
      <c r="BW52" s="182" t="str">
        <f t="shared" si="50"/>
        <v/>
      </c>
      <c r="BX52" s="183"/>
      <c r="BY52" s="184" t="str">
        <f t="shared" si="51"/>
        <v>0</v>
      </c>
      <c r="BZ52" s="103"/>
      <c r="CA52" s="103"/>
      <c r="CB52" s="102" t="str">
        <f t="shared" si="52"/>
        <v/>
      </c>
      <c r="CC52" s="133"/>
      <c r="CD52" s="177" t="str">
        <f t="shared" si="53"/>
        <v>0</v>
      </c>
      <c r="CE52" s="101"/>
      <c r="CF52" s="101"/>
      <c r="CG52" s="182" t="str">
        <f t="shared" si="54"/>
        <v/>
      </c>
      <c r="CH52" s="183"/>
      <c r="CI52" s="184" t="str">
        <f t="shared" si="55"/>
        <v>0</v>
      </c>
      <c r="CJ52" s="103"/>
      <c r="CK52" s="103"/>
      <c r="CL52" s="102" t="str">
        <f t="shared" si="56"/>
        <v/>
      </c>
      <c r="CM52" s="133"/>
      <c r="CN52" s="177" t="str">
        <f t="shared" si="57"/>
        <v>0</v>
      </c>
      <c r="CO52" s="101"/>
      <c r="CP52" s="101"/>
      <c r="CQ52" s="182" t="str">
        <f t="shared" si="58"/>
        <v/>
      </c>
      <c r="CR52" s="183"/>
      <c r="CS52" s="184" t="str">
        <f t="shared" si="59"/>
        <v>0</v>
      </c>
      <c r="CT52" s="103"/>
      <c r="CU52" s="103"/>
      <c r="CV52" s="102" t="str">
        <f t="shared" si="60"/>
        <v/>
      </c>
      <c r="CW52" s="133"/>
      <c r="CX52" s="177" t="str">
        <f t="shared" si="61"/>
        <v>0</v>
      </c>
      <c r="CY52" s="101"/>
      <c r="CZ52" s="101"/>
      <c r="DA52" s="182" t="str">
        <f t="shared" si="62"/>
        <v/>
      </c>
      <c r="DB52" s="183"/>
      <c r="DC52" s="184" t="str">
        <f t="shared" si="63"/>
        <v>0</v>
      </c>
      <c r="DD52" s="103"/>
      <c r="DE52" s="103"/>
      <c r="DF52" s="102" t="str">
        <f t="shared" si="64"/>
        <v/>
      </c>
      <c r="DG52" s="133"/>
      <c r="DH52" s="177" t="str">
        <f t="shared" si="65"/>
        <v>0</v>
      </c>
      <c r="DI52" s="101"/>
      <c r="DJ52" s="101"/>
      <c r="DK52" s="182" t="str">
        <f t="shared" si="66"/>
        <v/>
      </c>
      <c r="DL52" s="183"/>
      <c r="DM52" s="184" t="str">
        <f t="shared" si="67"/>
        <v>0</v>
      </c>
      <c r="DN52" s="103"/>
      <c r="DO52" s="103"/>
      <c r="DP52" s="102" t="str">
        <f t="shared" si="68"/>
        <v/>
      </c>
      <c r="DQ52" s="133"/>
      <c r="DR52" s="177" t="str">
        <f t="shared" si="69"/>
        <v>0</v>
      </c>
      <c r="DS52" s="101"/>
      <c r="DT52" s="101"/>
      <c r="DU52" s="182" t="str">
        <f t="shared" si="70"/>
        <v/>
      </c>
      <c r="DV52" s="183"/>
      <c r="DW52" s="184" t="str">
        <f t="shared" si="77"/>
        <v>0</v>
      </c>
      <c r="DX52" s="103"/>
      <c r="DY52" s="103"/>
      <c r="DZ52" s="102" t="str">
        <f t="shared" si="71"/>
        <v/>
      </c>
      <c r="EA52" s="190"/>
      <c r="EB52" s="33"/>
      <c r="EC52" s="83"/>
      <c r="ED52" s="33"/>
      <c r="EF52" s="122">
        <f t="shared" si="72"/>
        <v>0</v>
      </c>
      <c r="EG52" s="113">
        <f t="shared" si="73"/>
        <v>0</v>
      </c>
      <c r="EH52" s="115" t="str">
        <f t="shared" si="74"/>
        <v/>
      </c>
      <c r="EI52" s="124" t="str">
        <f t="shared" si="75"/>
        <v/>
      </c>
      <c r="EJ52" s="33"/>
      <c r="EK52" s="120">
        <f t="shared" si="78"/>
        <v>0</v>
      </c>
      <c r="EL52" s="119">
        <f t="shared" si="76"/>
        <v>0</v>
      </c>
      <c r="EM52" s="33"/>
      <c r="EN52" s="265" t="str">
        <f t="shared" si="81"/>
        <v/>
      </c>
      <c r="EO52" s="266" t="str">
        <f t="shared" si="82"/>
        <v/>
      </c>
      <c r="EP52" s="266" t="str">
        <f t="shared" si="83"/>
        <v/>
      </c>
      <c r="EQ52" s="266" t="str">
        <f t="shared" si="84"/>
        <v/>
      </c>
      <c r="ER52" s="266" t="str">
        <f t="shared" si="85"/>
        <v/>
      </c>
      <c r="ES52" s="266" t="str">
        <f t="shared" si="86"/>
        <v/>
      </c>
      <c r="ET52" s="266" t="str">
        <f t="shared" si="87"/>
        <v/>
      </c>
      <c r="EU52" s="266" t="str">
        <f t="shared" si="88"/>
        <v/>
      </c>
      <c r="EV52" s="266" t="str">
        <f t="shared" si="89"/>
        <v/>
      </c>
      <c r="EW52" s="266" t="str">
        <f t="shared" si="90"/>
        <v/>
      </c>
      <c r="EX52" s="266" t="str">
        <f t="shared" si="91"/>
        <v/>
      </c>
      <c r="EY52" s="267" t="str">
        <f t="shared" si="92"/>
        <v/>
      </c>
      <c r="EZ52" s="265" t="str">
        <f t="shared" si="93"/>
        <v/>
      </c>
      <c r="FA52" s="266" t="str">
        <f t="shared" si="94"/>
        <v/>
      </c>
      <c r="FB52" s="266" t="str">
        <f t="shared" si="95"/>
        <v/>
      </c>
      <c r="FC52" s="266" t="str">
        <f t="shared" si="96"/>
        <v/>
      </c>
      <c r="FD52" s="266" t="str">
        <f t="shared" si="97"/>
        <v/>
      </c>
      <c r="FE52" s="266" t="str">
        <f t="shared" si="98"/>
        <v/>
      </c>
      <c r="FF52" s="266" t="str">
        <f t="shared" si="99"/>
        <v/>
      </c>
      <c r="FG52" s="266" t="str">
        <f t="shared" si="100"/>
        <v/>
      </c>
      <c r="FH52" s="266" t="str">
        <f t="shared" si="101"/>
        <v/>
      </c>
      <c r="FI52" s="266" t="str">
        <f t="shared" si="102"/>
        <v/>
      </c>
      <c r="FJ52" s="266" t="str">
        <f t="shared" si="103"/>
        <v/>
      </c>
      <c r="FK52" s="267" t="str">
        <f t="shared" si="104"/>
        <v/>
      </c>
    </row>
    <row r="53" spans="1:167" ht="15.2" customHeight="1" x14ac:dyDescent="0.15">
      <c r="A53" s="73">
        <v>38</v>
      </c>
      <c r="B53" s="79"/>
      <c r="C53" s="90"/>
      <c r="D53" s="91"/>
      <c r="E53" s="92"/>
      <c r="F53" s="92"/>
      <c r="G53" s="92"/>
      <c r="H53" s="172" t="str">
        <f t="shared" si="80"/>
        <v/>
      </c>
      <c r="I53" s="93"/>
      <c r="J53" s="89"/>
      <c r="K53" s="89"/>
      <c r="L53" s="177" t="str">
        <f t="shared" si="25"/>
        <v>0</v>
      </c>
      <c r="M53" s="101"/>
      <c r="N53" s="101"/>
      <c r="O53" s="182" t="str">
        <f t="shared" si="26"/>
        <v/>
      </c>
      <c r="P53" s="183"/>
      <c r="Q53" s="184" t="str">
        <f t="shared" si="27"/>
        <v>0</v>
      </c>
      <c r="R53" s="103"/>
      <c r="S53" s="103"/>
      <c r="T53" s="102" t="str">
        <f t="shared" si="28"/>
        <v/>
      </c>
      <c r="U53" s="133"/>
      <c r="V53" s="177" t="str">
        <f t="shared" si="29"/>
        <v>0</v>
      </c>
      <c r="W53" s="101"/>
      <c r="X53" s="101"/>
      <c r="Y53" s="182" t="str">
        <f t="shared" si="30"/>
        <v/>
      </c>
      <c r="Z53" s="183"/>
      <c r="AA53" s="184" t="str">
        <f t="shared" si="31"/>
        <v>0</v>
      </c>
      <c r="AB53" s="103"/>
      <c r="AC53" s="103"/>
      <c r="AD53" s="102" t="str">
        <f t="shared" si="32"/>
        <v/>
      </c>
      <c r="AE53" s="133"/>
      <c r="AF53" s="177" t="str">
        <f t="shared" si="33"/>
        <v>0</v>
      </c>
      <c r="AG53" s="101"/>
      <c r="AH53" s="101"/>
      <c r="AI53" s="182" t="str">
        <f t="shared" si="34"/>
        <v/>
      </c>
      <c r="AJ53" s="183"/>
      <c r="AK53" s="184" t="str">
        <f t="shared" si="35"/>
        <v>0</v>
      </c>
      <c r="AL53" s="103"/>
      <c r="AM53" s="103"/>
      <c r="AN53" s="102" t="str">
        <f t="shared" si="36"/>
        <v/>
      </c>
      <c r="AO53" s="133"/>
      <c r="AP53" s="177" t="str">
        <f t="shared" si="37"/>
        <v>0</v>
      </c>
      <c r="AQ53" s="101"/>
      <c r="AR53" s="101"/>
      <c r="AS53" s="182" t="str">
        <f t="shared" si="38"/>
        <v/>
      </c>
      <c r="AT53" s="183"/>
      <c r="AU53" s="184" t="str">
        <f t="shared" si="39"/>
        <v>0</v>
      </c>
      <c r="AV53" s="103"/>
      <c r="AW53" s="103"/>
      <c r="AX53" s="102" t="str">
        <f t="shared" si="40"/>
        <v/>
      </c>
      <c r="AY53" s="133"/>
      <c r="AZ53" s="177" t="str">
        <f t="shared" si="41"/>
        <v>0</v>
      </c>
      <c r="BA53" s="101"/>
      <c r="BB53" s="101"/>
      <c r="BC53" s="182" t="str">
        <f t="shared" si="42"/>
        <v/>
      </c>
      <c r="BD53" s="183"/>
      <c r="BE53" s="184" t="str">
        <f t="shared" si="43"/>
        <v>0</v>
      </c>
      <c r="BF53" s="103"/>
      <c r="BG53" s="103"/>
      <c r="BH53" s="102" t="str">
        <f t="shared" si="44"/>
        <v/>
      </c>
      <c r="BI53" s="133"/>
      <c r="BJ53" s="177" t="str">
        <f t="shared" si="45"/>
        <v>0</v>
      </c>
      <c r="BK53" s="101"/>
      <c r="BL53" s="101"/>
      <c r="BM53" s="182" t="str">
        <f t="shared" si="46"/>
        <v/>
      </c>
      <c r="BN53" s="183"/>
      <c r="BO53" s="184" t="str">
        <f t="shared" si="47"/>
        <v>0</v>
      </c>
      <c r="BP53" s="103"/>
      <c r="BQ53" s="103"/>
      <c r="BR53" s="102" t="str">
        <f t="shared" si="48"/>
        <v/>
      </c>
      <c r="BS53" s="133"/>
      <c r="BT53" s="177" t="str">
        <f t="shared" si="49"/>
        <v>0</v>
      </c>
      <c r="BU53" s="101"/>
      <c r="BV53" s="101"/>
      <c r="BW53" s="182" t="str">
        <f t="shared" si="50"/>
        <v/>
      </c>
      <c r="BX53" s="183"/>
      <c r="BY53" s="184" t="str">
        <f t="shared" si="51"/>
        <v>0</v>
      </c>
      <c r="BZ53" s="103"/>
      <c r="CA53" s="103"/>
      <c r="CB53" s="102" t="str">
        <f t="shared" si="52"/>
        <v/>
      </c>
      <c r="CC53" s="133"/>
      <c r="CD53" s="177" t="str">
        <f t="shared" si="53"/>
        <v>0</v>
      </c>
      <c r="CE53" s="101"/>
      <c r="CF53" s="101"/>
      <c r="CG53" s="182" t="str">
        <f t="shared" si="54"/>
        <v/>
      </c>
      <c r="CH53" s="183"/>
      <c r="CI53" s="184" t="str">
        <f t="shared" si="55"/>
        <v>0</v>
      </c>
      <c r="CJ53" s="103"/>
      <c r="CK53" s="103"/>
      <c r="CL53" s="102" t="str">
        <f t="shared" si="56"/>
        <v/>
      </c>
      <c r="CM53" s="133"/>
      <c r="CN53" s="177" t="str">
        <f t="shared" si="57"/>
        <v>0</v>
      </c>
      <c r="CO53" s="101"/>
      <c r="CP53" s="101"/>
      <c r="CQ53" s="182" t="str">
        <f t="shared" si="58"/>
        <v/>
      </c>
      <c r="CR53" s="183"/>
      <c r="CS53" s="184" t="str">
        <f t="shared" si="59"/>
        <v>0</v>
      </c>
      <c r="CT53" s="103"/>
      <c r="CU53" s="103"/>
      <c r="CV53" s="102" t="str">
        <f t="shared" si="60"/>
        <v/>
      </c>
      <c r="CW53" s="133"/>
      <c r="CX53" s="177" t="str">
        <f t="shared" si="61"/>
        <v>0</v>
      </c>
      <c r="CY53" s="101"/>
      <c r="CZ53" s="101"/>
      <c r="DA53" s="182" t="str">
        <f t="shared" si="62"/>
        <v/>
      </c>
      <c r="DB53" s="183"/>
      <c r="DC53" s="184" t="str">
        <f t="shared" si="63"/>
        <v>0</v>
      </c>
      <c r="DD53" s="103"/>
      <c r="DE53" s="103"/>
      <c r="DF53" s="102" t="str">
        <f t="shared" si="64"/>
        <v/>
      </c>
      <c r="DG53" s="133"/>
      <c r="DH53" s="177" t="str">
        <f t="shared" si="65"/>
        <v>0</v>
      </c>
      <c r="DI53" s="101"/>
      <c r="DJ53" s="101"/>
      <c r="DK53" s="182" t="str">
        <f t="shared" si="66"/>
        <v/>
      </c>
      <c r="DL53" s="183"/>
      <c r="DM53" s="184" t="str">
        <f t="shared" si="67"/>
        <v>0</v>
      </c>
      <c r="DN53" s="103"/>
      <c r="DO53" s="103"/>
      <c r="DP53" s="102" t="str">
        <f t="shared" si="68"/>
        <v/>
      </c>
      <c r="DQ53" s="133"/>
      <c r="DR53" s="177" t="str">
        <f t="shared" si="69"/>
        <v>0</v>
      </c>
      <c r="DS53" s="101"/>
      <c r="DT53" s="101"/>
      <c r="DU53" s="182" t="str">
        <f t="shared" si="70"/>
        <v/>
      </c>
      <c r="DV53" s="183"/>
      <c r="DW53" s="184" t="str">
        <f t="shared" si="77"/>
        <v>0</v>
      </c>
      <c r="DX53" s="103"/>
      <c r="DY53" s="103"/>
      <c r="DZ53" s="102" t="str">
        <f t="shared" si="71"/>
        <v/>
      </c>
      <c r="EA53" s="190"/>
      <c r="EB53" s="33"/>
      <c r="EC53" s="83"/>
      <c r="ED53" s="33"/>
      <c r="EF53" s="122">
        <f t="shared" si="72"/>
        <v>0</v>
      </c>
      <c r="EG53" s="113">
        <f t="shared" si="73"/>
        <v>0</v>
      </c>
      <c r="EH53" s="115" t="str">
        <f t="shared" si="74"/>
        <v/>
      </c>
      <c r="EI53" s="124" t="str">
        <f t="shared" si="75"/>
        <v/>
      </c>
      <c r="EJ53" s="33"/>
      <c r="EK53" s="120">
        <f t="shared" si="78"/>
        <v>0</v>
      </c>
      <c r="EL53" s="119">
        <f t="shared" si="76"/>
        <v>0</v>
      </c>
      <c r="EM53" s="33"/>
      <c r="EN53" s="265" t="str">
        <f t="shared" si="81"/>
        <v/>
      </c>
      <c r="EO53" s="266" t="str">
        <f t="shared" si="82"/>
        <v/>
      </c>
      <c r="EP53" s="266" t="str">
        <f t="shared" si="83"/>
        <v/>
      </c>
      <c r="EQ53" s="266" t="str">
        <f t="shared" si="84"/>
        <v/>
      </c>
      <c r="ER53" s="266" t="str">
        <f t="shared" si="85"/>
        <v/>
      </c>
      <c r="ES53" s="266" t="str">
        <f t="shared" si="86"/>
        <v/>
      </c>
      <c r="ET53" s="266" t="str">
        <f t="shared" si="87"/>
        <v/>
      </c>
      <c r="EU53" s="266" t="str">
        <f t="shared" si="88"/>
        <v/>
      </c>
      <c r="EV53" s="266" t="str">
        <f t="shared" si="89"/>
        <v/>
      </c>
      <c r="EW53" s="266" t="str">
        <f t="shared" si="90"/>
        <v/>
      </c>
      <c r="EX53" s="266" t="str">
        <f t="shared" si="91"/>
        <v/>
      </c>
      <c r="EY53" s="267" t="str">
        <f t="shared" si="92"/>
        <v/>
      </c>
      <c r="EZ53" s="265" t="str">
        <f t="shared" si="93"/>
        <v/>
      </c>
      <c r="FA53" s="266" t="str">
        <f t="shared" si="94"/>
        <v/>
      </c>
      <c r="FB53" s="266" t="str">
        <f t="shared" si="95"/>
        <v/>
      </c>
      <c r="FC53" s="266" t="str">
        <f t="shared" si="96"/>
        <v/>
      </c>
      <c r="FD53" s="266" t="str">
        <f t="shared" si="97"/>
        <v/>
      </c>
      <c r="FE53" s="266" t="str">
        <f t="shared" si="98"/>
        <v/>
      </c>
      <c r="FF53" s="266" t="str">
        <f t="shared" si="99"/>
        <v/>
      </c>
      <c r="FG53" s="266" t="str">
        <f t="shared" si="100"/>
        <v/>
      </c>
      <c r="FH53" s="266" t="str">
        <f t="shared" si="101"/>
        <v/>
      </c>
      <c r="FI53" s="266" t="str">
        <f t="shared" si="102"/>
        <v/>
      </c>
      <c r="FJ53" s="266" t="str">
        <f t="shared" si="103"/>
        <v/>
      </c>
      <c r="FK53" s="267" t="str">
        <f t="shared" si="104"/>
        <v/>
      </c>
    </row>
    <row r="54" spans="1:167" ht="15.2" customHeight="1" x14ac:dyDescent="0.15">
      <c r="A54" s="73">
        <v>39</v>
      </c>
      <c r="B54" s="79"/>
      <c r="C54" s="90"/>
      <c r="D54" s="91"/>
      <c r="E54" s="92"/>
      <c r="F54" s="92"/>
      <c r="G54" s="92"/>
      <c r="H54" s="172" t="str">
        <f t="shared" si="80"/>
        <v/>
      </c>
      <c r="I54" s="93"/>
      <c r="J54" s="89"/>
      <c r="K54" s="89"/>
      <c r="L54" s="177" t="str">
        <f t="shared" si="25"/>
        <v>0</v>
      </c>
      <c r="M54" s="101"/>
      <c r="N54" s="101"/>
      <c r="O54" s="182" t="str">
        <f t="shared" si="26"/>
        <v/>
      </c>
      <c r="P54" s="183"/>
      <c r="Q54" s="184" t="str">
        <f t="shared" si="27"/>
        <v>0</v>
      </c>
      <c r="R54" s="103"/>
      <c r="S54" s="103"/>
      <c r="T54" s="102" t="str">
        <f t="shared" si="28"/>
        <v/>
      </c>
      <c r="U54" s="133"/>
      <c r="V54" s="177" t="str">
        <f t="shared" si="29"/>
        <v>0</v>
      </c>
      <c r="W54" s="101"/>
      <c r="X54" s="101"/>
      <c r="Y54" s="182" t="str">
        <f t="shared" si="30"/>
        <v/>
      </c>
      <c r="Z54" s="183"/>
      <c r="AA54" s="184" t="str">
        <f t="shared" si="31"/>
        <v>0</v>
      </c>
      <c r="AB54" s="103"/>
      <c r="AC54" s="103"/>
      <c r="AD54" s="102" t="str">
        <f t="shared" si="32"/>
        <v/>
      </c>
      <c r="AE54" s="133"/>
      <c r="AF54" s="177" t="str">
        <f t="shared" si="33"/>
        <v>0</v>
      </c>
      <c r="AG54" s="101"/>
      <c r="AH54" s="101"/>
      <c r="AI54" s="182" t="str">
        <f t="shared" si="34"/>
        <v/>
      </c>
      <c r="AJ54" s="183"/>
      <c r="AK54" s="184" t="str">
        <f t="shared" si="35"/>
        <v>0</v>
      </c>
      <c r="AL54" s="103"/>
      <c r="AM54" s="103"/>
      <c r="AN54" s="102" t="str">
        <f t="shared" si="36"/>
        <v/>
      </c>
      <c r="AO54" s="133"/>
      <c r="AP54" s="177" t="str">
        <f t="shared" si="37"/>
        <v>0</v>
      </c>
      <c r="AQ54" s="101"/>
      <c r="AR54" s="101"/>
      <c r="AS54" s="182" t="str">
        <f t="shared" si="38"/>
        <v/>
      </c>
      <c r="AT54" s="183"/>
      <c r="AU54" s="184" t="str">
        <f t="shared" si="39"/>
        <v>0</v>
      </c>
      <c r="AV54" s="103"/>
      <c r="AW54" s="103"/>
      <c r="AX54" s="102" t="str">
        <f t="shared" si="40"/>
        <v/>
      </c>
      <c r="AY54" s="133"/>
      <c r="AZ54" s="177" t="str">
        <f t="shared" si="41"/>
        <v>0</v>
      </c>
      <c r="BA54" s="101"/>
      <c r="BB54" s="101"/>
      <c r="BC54" s="182" t="str">
        <f t="shared" si="42"/>
        <v/>
      </c>
      <c r="BD54" s="183"/>
      <c r="BE54" s="184" t="str">
        <f t="shared" si="43"/>
        <v>0</v>
      </c>
      <c r="BF54" s="103"/>
      <c r="BG54" s="103"/>
      <c r="BH54" s="102" t="str">
        <f t="shared" si="44"/>
        <v/>
      </c>
      <c r="BI54" s="133"/>
      <c r="BJ54" s="177" t="str">
        <f t="shared" si="45"/>
        <v>0</v>
      </c>
      <c r="BK54" s="101"/>
      <c r="BL54" s="101"/>
      <c r="BM54" s="182" t="str">
        <f t="shared" si="46"/>
        <v/>
      </c>
      <c r="BN54" s="183"/>
      <c r="BO54" s="184" t="str">
        <f t="shared" si="47"/>
        <v>0</v>
      </c>
      <c r="BP54" s="103"/>
      <c r="BQ54" s="103"/>
      <c r="BR54" s="102" t="str">
        <f t="shared" si="48"/>
        <v/>
      </c>
      <c r="BS54" s="133"/>
      <c r="BT54" s="177" t="str">
        <f t="shared" si="49"/>
        <v>0</v>
      </c>
      <c r="BU54" s="101"/>
      <c r="BV54" s="101"/>
      <c r="BW54" s="182" t="str">
        <f t="shared" si="50"/>
        <v/>
      </c>
      <c r="BX54" s="183"/>
      <c r="BY54" s="184" t="str">
        <f t="shared" si="51"/>
        <v>0</v>
      </c>
      <c r="BZ54" s="103"/>
      <c r="CA54" s="103"/>
      <c r="CB54" s="102" t="str">
        <f t="shared" si="52"/>
        <v/>
      </c>
      <c r="CC54" s="133"/>
      <c r="CD54" s="177" t="str">
        <f t="shared" si="53"/>
        <v>0</v>
      </c>
      <c r="CE54" s="101"/>
      <c r="CF54" s="101"/>
      <c r="CG54" s="182" t="str">
        <f t="shared" si="54"/>
        <v/>
      </c>
      <c r="CH54" s="183"/>
      <c r="CI54" s="184" t="str">
        <f t="shared" si="55"/>
        <v>0</v>
      </c>
      <c r="CJ54" s="103"/>
      <c r="CK54" s="103"/>
      <c r="CL54" s="102" t="str">
        <f t="shared" si="56"/>
        <v/>
      </c>
      <c r="CM54" s="133"/>
      <c r="CN54" s="177" t="str">
        <f t="shared" si="57"/>
        <v>0</v>
      </c>
      <c r="CO54" s="101"/>
      <c r="CP54" s="101"/>
      <c r="CQ54" s="182" t="str">
        <f t="shared" si="58"/>
        <v/>
      </c>
      <c r="CR54" s="183"/>
      <c r="CS54" s="184" t="str">
        <f t="shared" si="59"/>
        <v>0</v>
      </c>
      <c r="CT54" s="103"/>
      <c r="CU54" s="103"/>
      <c r="CV54" s="102" t="str">
        <f t="shared" si="60"/>
        <v/>
      </c>
      <c r="CW54" s="133"/>
      <c r="CX54" s="177" t="str">
        <f t="shared" si="61"/>
        <v>0</v>
      </c>
      <c r="CY54" s="101"/>
      <c r="CZ54" s="101"/>
      <c r="DA54" s="182" t="str">
        <f t="shared" si="62"/>
        <v/>
      </c>
      <c r="DB54" s="183"/>
      <c r="DC54" s="184" t="str">
        <f t="shared" si="63"/>
        <v>0</v>
      </c>
      <c r="DD54" s="103"/>
      <c r="DE54" s="103"/>
      <c r="DF54" s="102" t="str">
        <f t="shared" si="64"/>
        <v/>
      </c>
      <c r="DG54" s="133"/>
      <c r="DH54" s="177" t="str">
        <f t="shared" si="65"/>
        <v>0</v>
      </c>
      <c r="DI54" s="101"/>
      <c r="DJ54" s="101"/>
      <c r="DK54" s="182" t="str">
        <f t="shared" si="66"/>
        <v/>
      </c>
      <c r="DL54" s="183"/>
      <c r="DM54" s="184" t="str">
        <f t="shared" si="67"/>
        <v>0</v>
      </c>
      <c r="DN54" s="103"/>
      <c r="DO54" s="103"/>
      <c r="DP54" s="102" t="str">
        <f t="shared" si="68"/>
        <v/>
      </c>
      <c r="DQ54" s="133"/>
      <c r="DR54" s="177" t="str">
        <f t="shared" si="69"/>
        <v>0</v>
      </c>
      <c r="DS54" s="101"/>
      <c r="DT54" s="101"/>
      <c r="DU54" s="182" t="str">
        <f t="shared" si="70"/>
        <v/>
      </c>
      <c r="DV54" s="183"/>
      <c r="DW54" s="184" t="str">
        <f t="shared" si="77"/>
        <v>0</v>
      </c>
      <c r="DX54" s="103"/>
      <c r="DY54" s="103"/>
      <c r="DZ54" s="102" t="str">
        <f t="shared" si="71"/>
        <v/>
      </c>
      <c r="EA54" s="190"/>
      <c r="EB54" s="33"/>
      <c r="EC54" s="83"/>
      <c r="ED54" s="33"/>
      <c r="EF54" s="122">
        <f t="shared" si="72"/>
        <v>0</v>
      </c>
      <c r="EG54" s="113">
        <f t="shared" si="73"/>
        <v>0</v>
      </c>
      <c r="EH54" s="115" t="str">
        <f t="shared" si="74"/>
        <v/>
      </c>
      <c r="EI54" s="124" t="str">
        <f t="shared" si="75"/>
        <v/>
      </c>
      <c r="EJ54" s="33"/>
      <c r="EK54" s="120">
        <f t="shared" si="78"/>
        <v>0</v>
      </c>
      <c r="EL54" s="119">
        <f t="shared" si="76"/>
        <v>0</v>
      </c>
      <c r="EM54" s="33"/>
      <c r="EN54" s="265" t="str">
        <f t="shared" si="81"/>
        <v/>
      </c>
      <c r="EO54" s="266" t="str">
        <f t="shared" si="82"/>
        <v/>
      </c>
      <c r="EP54" s="266" t="str">
        <f t="shared" si="83"/>
        <v/>
      </c>
      <c r="EQ54" s="266" t="str">
        <f t="shared" si="84"/>
        <v/>
      </c>
      <c r="ER54" s="266" t="str">
        <f t="shared" si="85"/>
        <v/>
      </c>
      <c r="ES54" s="266" t="str">
        <f t="shared" si="86"/>
        <v/>
      </c>
      <c r="ET54" s="266" t="str">
        <f t="shared" si="87"/>
        <v/>
      </c>
      <c r="EU54" s="266" t="str">
        <f t="shared" si="88"/>
        <v/>
      </c>
      <c r="EV54" s="266" t="str">
        <f t="shared" si="89"/>
        <v/>
      </c>
      <c r="EW54" s="266" t="str">
        <f t="shared" si="90"/>
        <v/>
      </c>
      <c r="EX54" s="266" t="str">
        <f t="shared" si="91"/>
        <v/>
      </c>
      <c r="EY54" s="267" t="str">
        <f t="shared" si="92"/>
        <v/>
      </c>
      <c r="EZ54" s="265" t="str">
        <f t="shared" si="93"/>
        <v/>
      </c>
      <c r="FA54" s="266" t="str">
        <f t="shared" si="94"/>
        <v/>
      </c>
      <c r="FB54" s="266" t="str">
        <f t="shared" si="95"/>
        <v/>
      </c>
      <c r="FC54" s="266" t="str">
        <f t="shared" si="96"/>
        <v/>
      </c>
      <c r="FD54" s="266" t="str">
        <f t="shared" si="97"/>
        <v/>
      </c>
      <c r="FE54" s="266" t="str">
        <f t="shared" si="98"/>
        <v/>
      </c>
      <c r="FF54" s="266" t="str">
        <f t="shared" si="99"/>
        <v/>
      </c>
      <c r="FG54" s="266" t="str">
        <f t="shared" si="100"/>
        <v/>
      </c>
      <c r="FH54" s="266" t="str">
        <f t="shared" si="101"/>
        <v/>
      </c>
      <c r="FI54" s="266" t="str">
        <f t="shared" si="102"/>
        <v/>
      </c>
      <c r="FJ54" s="266" t="str">
        <f t="shared" si="103"/>
        <v/>
      </c>
      <c r="FK54" s="267" t="str">
        <f t="shared" si="104"/>
        <v/>
      </c>
    </row>
    <row r="55" spans="1:167" ht="15.2" customHeight="1" x14ac:dyDescent="0.15">
      <c r="A55" s="73">
        <v>40</v>
      </c>
      <c r="B55" s="79"/>
      <c r="C55" s="90"/>
      <c r="D55" s="91"/>
      <c r="E55" s="92"/>
      <c r="F55" s="92"/>
      <c r="G55" s="92"/>
      <c r="H55" s="172" t="str">
        <f t="shared" si="80"/>
        <v/>
      </c>
      <c r="I55" s="93"/>
      <c r="J55" s="89"/>
      <c r="K55" s="89"/>
      <c r="L55" s="177" t="str">
        <f t="shared" si="25"/>
        <v>0</v>
      </c>
      <c r="M55" s="101"/>
      <c r="N55" s="101"/>
      <c r="O55" s="182" t="str">
        <f t="shared" si="26"/>
        <v/>
      </c>
      <c r="P55" s="183"/>
      <c r="Q55" s="184" t="str">
        <f t="shared" si="27"/>
        <v>0</v>
      </c>
      <c r="R55" s="103"/>
      <c r="S55" s="103"/>
      <c r="T55" s="102" t="str">
        <f t="shared" si="28"/>
        <v/>
      </c>
      <c r="U55" s="133"/>
      <c r="V55" s="177" t="str">
        <f t="shared" si="29"/>
        <v>0</v>
      </c>
      <c r="W55" s="101"/>
      <c r="X55" s="101"/>
      <c r="Y55" s="182" t="str">
        <f t="shared" si="30"/>
        <v/>
      </c>
      <c r="Z55" s="183"/>
      <c r="AA55" s="184" t="str">
        <f t="shared" si="31"/>
        <v>0</v>
      </c>
      <c r="AB55" s="103"/>
      <c r="AC55" s="103"/>
      <c r="AD55" s="102" t="str">
        <f t="shared" si="32"/>
        <v/>
      </c>
      <c r="AE55" s="133"/>
      <c r="AF55" s="177" t="str">
        <f t="shared" si="33"/>
        <v>0</v>
      </c>
      <c r="AG55" s="101"/>
      <c r="AH55" s="101"/>
      <c r="AI55" s="182" t="str">
        <f t="shared" si="34"/>
        <v/>
      </c>
      <c r="AJ55" s="183"/>
      <c r="AK55" s="184" t="str">
        <f t="shared" si="35"/>
        <v>0</v>
      </c>
      <c r="AL55" s="103"/>
      <c r="AM55" s="103"/>
      <c r="AN55" s="102" t="str">
        <f t="shared" si="36"/>
        <v/>
      </c>
      <c r="AO55" s="133"/>
      <c r="AP55" s="177" t="str">
        <f t="shared" si="37"/>
        <v>0</v>
      </c>
      <c r="AQ55" s="101"/>
      <c r="AR55" s="101"/>
      <c r="AS55" s="182" t="str">
        <f t="shared" si="38"/>
        <v/>
      </c>
      <c r="AT55" s="183"/>
      <c r="AU55" s="184" t="str">
        <f t="shared" si="39"/>
        <v>0</v>
      </c>
      <c r="AV55" s="103"/>
      <c r="AW55" s="103"/>
      <c r="AX55" s="102" t="str">
        <f t="shared" si="40"/>
        <v/>
      </c>
      <c r="AY55" s="133"/>
      <c r="AZ55" s="177" t="str">
        <f t="shared" si="41"/>
        <v>0</v>
      </c>
      <c r="BA55" s="101"/>
      <c r="BB55" s="101"/>
      <c r="BC55" s="182" t="str">
        <f t="shared" si="42"/>
        <v/>
      </c>
      <c r="BD55" s="183"/>
      <c r="BE55" s="184" t="str">
        <f t="shared" si="43"/>
        <v>0</v>
      </c>
      <c r="BF55" s="103"/>
      <c r="BG55" s="103"/>
      <c r="BH55" s="102" t="str">
        <f t="shared" si="44"/>
        <v/>
      </c>
      <c r="BI55" s="133"/>
      <c r="BJ55" s="177" t="str">
        <f t="shared" si="45"/>
        <v>0</v>
      </c>
      <c r="BK55" s="101"/>
      <c r="BL55" s="101"/>
      <c r="BM55" s="182" t="str">
        <f t="shared" si="46"/>
        <v/>
      </c>
      <c r="BN55" s="183"/>
      <c r="BO55" s="184" t="str">
        <f t="shared" si="47"/>
        <v>0</v>
      </c>
      <c r="BP55" s="103"/>
      <c r="BQ55" s="103"/>
      <c r="BR55" s="102" t="str">
        <f t="shared" si="48"/>
        <v/>
      </c>
      <c r="BS55" s="133"/>
      <c r="BT55" s="177" t="str">
        <f t="shared" si="49"/>
        <v>0</v>
      </c>
      <c r="BU55" s="101"/>
      <c r="BV55" s="101"/>
      <c r="BW55" s="182" t="str">
        <f t="shared" si="50"/>
        <v/>
      </c>
      <c r="BX55" s="183"/>
      <c r="BY55" s="184" t="str">
        <f t="shared" si="51"/>
        <v>0</v>
      </c>
      <c r="BZ55" s="103"/>
      <c r="CA55" s="103"/>
      <c r="CB55" s="102" t="str">
        <f t="shared" si="52"/>
        <v/>
      </c>
      <c r="CC55" s="133"/>
      <c r="CD55" s="177" t="str">
        <f t="shared" si="53"/>
        <v>0</v>
      </c>
      <c r="CE55" s="101"/>
      <c r="CF55" s="101"/>
      <c r="CG55" s="182" t="str">
        <f t="shared" si="54"/>
        <v/>
      </c>
      <c r="CH55" s="183"/>
      <c r="CI55" s="184" t="str">
        <f t="shared" si="55"/>
        <v>0</v>
      </c>
      <c r="CJ55" s="103"/>
      <c r="CK55" s="103"/>
      <c r="CL55" s="102" t="str">
        <f t="shared" si="56"/>
        <v/>
      </c>
      <c r="CM55" s="133"/>
      <c r="CN55" s="177" t="str">
        <f t="shared" si="57"/>
        <v>0</v>
      </c>
      <c r="CO55" s="101"/>
      <c r="CP55" s="101"/>
      <c r="CQ55" s="182" t="str">
        <f t="shared" si="58"/>
        <v/>
      </c>
      <c r="CR55" s="183"/>
      <c r="CS55" s="184" t="str">
        <f t="shared" si="59"/>
        <v>0</v>
      </c>
      <c r="CT55" s="103"/>
      <c r="CU55" s="103"/>
      <c r="CV55" s="102" t="str">
        <f t="shared" si="60"/>
        <v/>
      </c>
      <c r="CW55" s="133"/>
      <c r="CX55" s="177" t="str">
        <f t="shared" si="61"/>
        <v>0</v>
      </c>
      <c r="CY55" s="101"/>
      <c r="CZ55" s="101"/>
      <c r="DA55" s="182" t="str">
        <f t="shared" si="62"/>
        <v/>
      </c>
      <c r="DB55" s="183"/>
      <c r="DC55" s="184" t="str">
        <f t="shared" si="63"/>
        <v>0</v>
      </c>
      <c r="DD55" s="103"/>
      <c r="DE55" s="103"/>
      <c r="DF55" s="102" t="str">
        <f t="shared" si="64"/>
        <v/>
      </c>
      <c r="DG55" s="133"/>
      <c r="DH55" s="177" t="str">
        <f t="shared" si="65"/>
        <v>0</v>
      </c>
      <c r="DI55" s="101"/>
      <c r="DJ55" s="101"/>
      <c r="DK55" s="182" t="str">
        <f t="shared" si="66"/>
        <v/>
      </c>
      <c r="DL55" s="183"/>
      <c r="DM55" s="184" t="str">
        <f t="shared" si="67"/>
        <v>0</v>
      </c>
      <c r="DN55" s="103"/>
      <c r="DO55" s="103"/>
      <c r="DP55" s="102" t="str">
        <f t="shared" si="68"/>
        <v/>
      </c>
      <c r="DQ55" s="133"/>
      <c r="DR55" s="177" t="str">
        <f t="shared" si="69"/>
        <v>0</v>
      </c>
      <c r="DS55" s="101"/>
      <c r="DT55" s="101"/>
      <c r="DU55" s="182" t="str">
        <f t="shared" si="70"/>
        <v/>
      </c>
      <c r="DV55" s="183"/>
      <c r="DW55" s="184" t="str">
        <f t="shared" si="77"/>
        <v>0</v>
      </c>
      <c r="DX55" s="103"/>
      <c r="DY55" s="103"/>
      <c r="DZ55" s="102" t="str">
        <f t="shared" si="71"/>
        <v/>
      </c>
      <c r="EA55" s="190"/>
      <c r="EB55" s="33"/>
      <c r="EC55" s="83"/>
      <c r="ED55" s="33"/>
      <c r="EF55" s="122">
        <f t="shared" si="72"/>
        <v>0</v>
      </c>
      <c r="EG55" s="113">
        <f t="shared" si="73"/>
        <v>0</v>
      </c>
      <c r="EH55" s="115" t="str">
        <f t="shared" si="74"/>
        <v/>
      </c>
      <c r="EI55" s="124" t="str">
        <f t="shared" si="75"/>
        <v/>
      </c>
      <c r="EJ55" s="33"/>
      <c r="EK55" s="120">
        <f t="shared" si="78"/>
        <v>0</v>
      </c>
      <c r="EL55" s="119">
        <f t="shared" si="76"/>
        <v>0</v>
      </c>
      <c r="EM55" s="33"/>
      <c r="EN55" s="265" t="str">
        <f t="shared" si="81"/>
        <v/>
      </c>
      <c r="EO55" s="266" t="str">
        <f t="shared" si="82"/>
        <v/>
      </c>
      <c r="EP55" s="266" t="str">
        <f t="shared" si="83"/>
        <v/>
      </c>
      <c r="EQ55" s="266" t="str">
        <f t="shared" si="84"/>
        <v/>
      </c>
      <c r="ER55" s="266" t="str">
        <f t="shared" si="85"/>
        <v/>
      </c>
      <c r="ES55" s="266" t="str">
        <f t="shared" si="86"/>
        <v/>
      </c>
      <c r="ET55" s="266" t="str">
        <f t="shared" si="87"/>
        <v/>
      </c>
      <c r="EU55" s="266" t="str">
        <f t="shared" si="88"/>
        <v/>
      </c>
      <c r="EV55" s="266" t="str">
        <f t="shared" si="89"/>
        <v/>
      </c>
      <c r="EW55" s="266" t="str">
        <f t="shared" si="90"/>
        <v/>
      </c>
      <c r="EX55" s="266" t="str">
        <f t="shared" si="91"/>
        <v/>
      </c>
      <c r="EY55" s="267" t="str">
        <f t="shared" si="92"/>
        <v/>
      </c>
      <c r="EZ55" s="265" t="str">
        <f t="shared" si="93"/>
        <v/>
      </c>
      <c r="FA55" s="266" t="str">
        <f t="shared" si="94"/>
        <v/>
      </c>
      <c r="FB55" s="266" t="str">
        <f t="shared" si="95"/>
        <v/>
      </c>
      <c r="FC55" s="266" t="str">
        <f t="shared" si="96"/>
        <v/>
      </c>
      <c r="FD55" s="266" t="str">
        <f t="shared" si="97"/>
        <v/>
      </c>
      <c r="FE55" s="266" t="str">
        <f t="shared" si="98"/>
        <v/>
      </c>
      <c r="FF55" s="266" t="str">
        <f t="shared" si="99"/>
        <v/>
      </c>
      <c r="FG55" s="266" t="str">
        <f t="shared" si="100"/>
        <v/>
      </c>
      <c r="FH55" s="266" t="str">
        <f t="shared" si="101"/>
        <v/>
      </c>
      <c r="FI55" s="266" t="str">
        <f t="shared" si="102"/>
        <v/>
      </c>
      <c r="FJ55" s="266" t="str">
        <f t="shared" si="103"/>
        <v/>
      </c>
      <c r="FK55" s="267" t="str">
        <f t="shared" si="104"/>
        <v/>
      </c>
    </row>
    <row r="56" spans="1:167" ht="15.2" customHeight="1" x14ac:dyDescent="0.15">
      <c r="A56" s="73">
        <v>41</v>
      </c>
      <c r="B56" s="79"/>
      <c r="C56" s="90"/>
      <c r="D56" s="91"/>
      <c r="E56" s="92"/>
      <c r="F56" s="92"/>
      <c r="G56" s="92"/>
      <c r="H56" s="172" t="str">
        <f t="shared" si="80"/>
        <v/>
      </c>
      <c r="I56" s="93"/>
      <c r="J56" s="89"/>
      <c r="K56" s="89"/>
      <c r="L56" s="177" t="str">
        <f t="shared" si="25"/>
        <v>0</v>
      </c>
      <c r="M56" s="101"/>
      <c r="N56" s="101"/>
      <c r="O56" s="182" t="str">
        <f t="shared" si="26"/>
        <v/>
      </c>
      <c r="P56" s="183"/>
      <c r="Q56" s="184" t="str">
        <f t="shared" si="27"/>
        <v>0</v>
      </c>
      <c r="R56" s="103"/>
      <c r="S56" s="103"/>
      <c r="T56" s="102" t="str">
        <f t="shared" si="28"/>
        <v/>
      </c>
      <c r="U56" s="133"/>
      <c r="V56" s="177" t="str">
        <f t="shared" si="29"/>
        <v>0</v>
      </c>
      <c r="W56" s="101"/>
      <c r="X56" s="101"/>
      <c r="Y56" s="182" t="str">
        <f t="shared" si="30"/>
        <v/>
      </c>
      <c r="Z56" s="183"/>
      <c r="AA56" s="184" t="str">
        <f t="shared" si="31"/>
        <v>0</v>
      </c>
      <c r="AB56" s="103"/>
      <c r="AC56" s="103"/>
      <c r="AD56" s="102" t="str">
        <f t="shared" si="32"/>
        <v/>
      </c>
      <c r="AE56" s="133"/>
      <c r="AF56" s="177" t="str">
        <f t="shared" si="33"/>
        <v>0</v>
      </c>
      <c r="AG56" s="101"/>
      <c r="AH56" s="101"/>
      <c r="AI56" s="182" t="str">
        <f t="shared" si="34"/>
        <v/>
      </c>
      <c r="AJ56" s="183"/>
      <c r="AK56" s="184" t="str">
        <f t="shared" si="35"/>
        <v>0</v>
      </c>
      <c r="AL56" s="103"/>
      <c r="AM56" s="103"/>
      <c r="AN56" s="102" t="str">
        <f t="shared" si="36"/>
        <v/>
      </c>
      <c r="AO56" s="133"/>
      <c r="AP56" s="177" t="str">
        <f t="shared" si="37"/>
        <v>0</v>
      </c>
      <c r="AQ56" s="101"/>
      <c r="AR56" s="101"/>
      <c r="AS56" s="182" t="str">
        <f t="shared" si="38"/>
        <v/>
      </c>
      <c r="AT56" s="183"/>
      <c r="AU56" s="184" t="str">
        <f t="shared" si="39"/>
        <v>0</v>
      </c>
      <c r="AV56" s="103"/>
      <c r="AW56" s="103"/>
      <c r="AX56" s="102" t="str">
        <f t="shared" si="40"/>
        <v/>
      </c>
      <c r="AY56" s="133"/>
      <c r="AZ56" s="177" t="str">
        <f t="shared" si="41"/>
        <v>0</v>
      </c>
      <c r="BA56" s="101"/>
      <c r="BB56" s="101"/>
      <c r="BC56" s="182" t="str">
        <f t="shared" si="42"/>
        <v/>
      </c>
      <c r="BD56" s="183"/>
      <c r="BE56" s="184" t="str">
        <f t="shared" si="43"/>
        <v>0</v>
      </c>
      <c r="BF56" s="103"/>
      <c r="BG56" s="103"/>
      <c r="BH56" s="102" t="str">
        <f t="shared" si="44"/>
        <v/>
      </c>
      <c r="BI56" s="133"/>
      <c r="BJ56" s="177" t="str">
        <f t="shared" si="45"/>
        <v>0</v>
      </c>
      <c r="BK56" s="101"/>
      <c r="BL56" s="101"/>
      <c r="BM56" s="182" t="str">
        <f t="shared" si="46"/>
        <v/>
      </c>
      <c r="BN56" s="183"/>
      <c r="BO56" s="184" t="str">
        <f t="shared" si="47"/>
        <v>0</v>
      </c>
      <c r="BP56" s="103"/>
      <c r="BQ56" s="103"/>
      <c r="BR56" s="102" t="str">
        <f t="shared" si="48"/>
        <v/>
      </c>
      <c r="BS56" s="133"/>
      <c r="BT56" s="177" t="str">
        <f t="shared" si="49"/>
        <v>0</v>
      </c>
      <c r="BU56" s="101"/>
      <c r="BV56" s="101"/>
      <c r="BW56" s="182" t="str">
        <f t="shared" si="50"/>
        <v/>
      </c>
      <c r="BX56" s="183"/>
      <c r="BY56" s="184" t="str">
        <f t="shared" si="51"/>
        <v>0</v>
      </c>
      <c r="BZ56" s="103"/>
      <c r="CA56" s="103"/>
      <c r="CB56" s="102" t="str">
        <f t="shared" si="52"/>
        <v/>
      </c>
      <c r="CC56" s="133"/>
      <c r="CD56" s="177" t="str">
        <f t="shared" si="53"/>
        <v>0</v>
      </c>
      <c r="CE56" s="101"/>
      <c r="CF56" s="101"/>
      <c r="CG56" s="182" t="str">
        <f t="shared" si="54"/>
        <v/>
      </c>
      <c r="CH56" s="183"/>
      <c r="CI56" s="184" t="str">
        <f t="shared" si="55"/>
        <v>0</v>
      </c>
      <c r="CJ56" s="103"/>
      <c r="CK56" s="103"/>
      <c r="CL56" s="102" t="str">
        <f t="shared" si="56"/>
        <v/>
      </c>
      <c r="CM56" s="133"/>
      <c r="CN56" s="177" t="str">
        <f t="shared" si="57"/>
        <v>0</v>
      </c>
      <c r="CO56" s="101"/>
      <c r="CP56" s="101"/>
      <c r="CQ56" s="182" t="str">
        <f t="shared" si="58"/>
        <v/>
      </c>
      <c r="CR56" s="183"/>
      <c r="CS56" s="184" t="str">
        <f t="shared" si="59"/>
        <v>0</v>
      </c>
      <c r="CT56" s="103"/>
      <c r="CU56" s="103"/>
      <c r="CV56" s="102" t="str">
        <f t="shared" si="60"/>
        <v/>
      </c>
      <c r="CW56" s="133"/>
      <c r="CX56" s="177" t="str">
        <f t="shared" si="61"/>
        <v>0</v>
      </c>
      <c r="CY56" s="101"/>
      <c r="CZ56" s="101"/>
      <c r="DA56" s="182" t="str">
        <f t="shared" si="62"/>
        <v/>
      </c>
      <c r="DB56" s="183"/>
      <c r="DC56" s="184" t="str">
        <f t="shared" si="63"/>
        <v>0</v>
      </c>
      <c r="DD56" s="103"/>
      <c r="DE56" s="103"/>
      <c r="DF56" s="102" t="str">
        <f t="shared" si="64"/>
        <v/>
      </c>
      <c r="DG56" s="133"/>
      <c r="DH56" s="177" t="str">
        <f t="shared" si="65"/>
        <v>0</v>
      </c>
      <c r="DI56" s="101"/>
      <c r="DJ56" s="101"/>
      <c r="DK56" s="182" t="str">
        <f t="shared" si="66"/>
        <v/>
      </c>
      <c r="DL56" s="183"/>
      <c r="DM56" s="184" t="str">
        <f t="shared" si="67"/>
        <v>0</v>
      </c>
      <c r="DN56" s="103"/>
      <c r="DO56" s="103"/>
      <c r="DP56" s="102" t="str">
        <f t="shared" si="68"/>
        <v/>
      </c>
      <c r="DQ56" s="133"/>
      <c r="DR56" s="177" t="str">
        <f t="shared" si="69"/>
        <v>0</v>
      </c>
      <c r="DS56" s="101"/>
      <c r="DT56" s="101"/>
      <c r="DU56" s="182" t="str">
        <f t="shared" si="70"/>
        <v/>
      </c>
      <c r="DV56" s="183"/>
      <c r="DW56" s="184" t="str">
        <f t="shared" si="77"/>
        <v>0</v>
      </c>
      <c r="DX56" s="103"/>
      <c r="DY56" s="103"/>
      <c r="DZ56" s="102" t="str">
        <f t="shared" si="71"/>
        <v/>
      </c>
      <c r="EA56" s="190"/>
      <c r="EB56" s="33"/>
      <c r="EC56" s="83"/>
      <c r="ED56" s="33"/>
      <c r="EF56" s="122">
        <f t="shared" si="72"/>
        <v>0</v>
      </c>
      <c r="EG56" s="113">
        <f t="shared" si="73"/>
        <v>0</v>
      </c>
      <c r="EH56" s="115" t="str">
        <f t="shared" si="74"/>
        <v/>
      </c>
      <c r="EI56" s="124" t="str">
        <f t="shared" si="75"/>
        <v/>
      </c>
      <c r="EJ56" s="33"/>
      <c r="EK56" s="120">
        <f t="shared" si="78"/>
        <v>0</v>
      </c>
      <c r="EL56" s="119">
        <f t="shared" si="76"/>
        <v>0</v>
      </c>
      <c r="EM56" s="33"/>
      <c r="EN56" s="265" t="str">
        <f t="shared" si="81"/>
        <v/>
      </c>
      <c r="EO56" s="266" t="str">
        <f t="shared" si="82"/>
        <v/>
      </c>
      <c r="EP56" s="266" t="str">
        <f t="shared" si="83"/>
        <v/>
      </c>
      <c r="EQ56" s="266" t="str">
        <f t="shared" si="84"/>
        <v/>
      </c>
      <c r="ER56" s="266" t="str">
        <f t="shared" si="85"/>
        <v/>
      </c>
      <c r="ES56" s="266" t="str">
        <f t="shared" si="86"/>
        <v/>
      </c>
      <c r="ET56" s="266" t="str">
        <f t="shared" si="87"/>
        <v/>
      </c>
      <c r="EU56" s="266" t="str">
        <f t="shared" si="88"/>
        <v/>
      </c>
      <c r="EV56" s="266" t="str">
        <f t="shared" si="89"/>
        <v/>
      </c>
      <c r="EW56" s="266" t="str">
        <f t="shared" si="90"/>
        <v/>
      </c>
      <c r="EX56" s="266" t="str">
        <f t="shared" si="91"/>
        <v/>
      </c>
      <c r="EY56" s="267" t="str">
        <f t="shared" si="92"/>
        <v/>
      </c>
      <c r="EZ56" s="265" t="str">
        <f t="shared" si="93"/>
        <v/>
      </c>
      <c r="FA56" s="266" t="str">
        <f t="shared" si="94"/>
        <v/>
      </c>
      <c r="FB56" s="266" t="str">
        <f t="shared" si="95"/>
        <v/>
      </c>
      <c r="FC56" s="266" t="str">
        <f t="shared" si="96"/>
        <v/>
      </c>
      <c r="FD56" s="266" t="str">
        <f t="shared" si="97"/>
        <v/>
      </c>
      <c r="FE56" s="266" t="str">
        <f t="shared" si="98"/>
        <v/>
      </c>
      <c r="FF56" s="266" t="str">
        <f t="shared" si="99"/>
        <v/>
      </c>
      <c r="FG56" s="266" t="str">
        <f t="shared" si="100"/>
        <v/>
      </c>
      <c r="FH56" s="266" t="str">
        <f t="shared" si="101"/>
        <v/>
      </c>
      <c r="FI56" s="266" t="str">
        <f t="shared" si="102"/>
        <v/>
      </c>
      <c r="FJ56" s="266" t="str">
        <f t="shared" si="103"/>
        <v/>
      </c>
      <c r="FK56" s="267" t="str">
        <f t="shared" si="104"/>
        <v/>
      </c>
    </row>
    <row r="57" spans="1:167" ht="15.2" customHeight="1" x14ac:dyDescent="0.15">
      <c r="A57" s="73">
        <v>42</v>
      </c>
      <c r="B57" s="79"/>
      <c r="C57" s="90"/>
      <c r="D57" s="91"/>
      <c r="E57" s="92"/>
      <c r="F57" s="92"/>
      <c r="G57" s="92"/>
      <c r="H57" s="172" t="str">
        <f t="shared" si="80"/>
        <v/>
      </c>
      <c r="I57" s="93"/>
      <c r="J57" s="89"/>
      <c r="K57" s="89"/>
      <c r="L57" s="177" t="str">
        <f t="shared" si="25"/>
        <v>0</v>
      </c>
      <c r="M57" s="101"/>
      <c r="N57" s="101"/>
      <c r="O57" s="182" t="str">
        <f t="shared" si="26"/>
        <v/>
      </c>
      <c r="P57" s="183"/>
      <c r="Q57" s="184" t="str">
        <f t="shared" si="27"/>
        <v>0</v>
      </c>
      <c r="R57" s="103"/>
      <c r="S57" s="103"/>
      <c r="T57" s="102" t="str">
        <f t="shared" si="28"/>
        <v/>
      </c>
      <c r="U57" s="133"/>
      <c r="V57" s="177" t="str">
        <f t="shared" si="29"/>
        <v>0</v>
      </c>
      <c r="W57" s="101"/>
      <c r="X57" s="101"/>
      <c r="Y57" s="182" t="str">
        <f t="shared" si="30"/>
        <v/>
      </c>
      <c r="Z57" s="183"/>
      <c r="AA57" s="184" t="str">
        <f t="shared" si="31"/>
        <v>0</v>
      </c>
      <c r="AB57" s="103"/>
      <c r="AC57" s="103"/>
      <c r="AD57" s="102" t="str">
        <f t="shared" si="32"/>
        <v/>
      </c>
      <c r="AE57" s="133"/>
      <c r="AF57" s="177" t="str">
        <f t="shared" si="33"/>
        <v>0</v>
      </c>
      <c r="AG57" s="101"/>
      <c r="AH57" s="101"/>
      <c r="AI57" s="182" t="str">
        <f t="shared" si="34"/>
        <v/>
      </c>
      <c r="AJ57" s="183"/>
      <c r="AK57" s="184" t="str">
        <f t="shared" si="35"/>
        <v>0</v>
      </c>
      <c r="AL57" s="103"/>
      <c r="AM57" s="103"/>
      <c r="AN57" s="102" t="str">
        <f t="shared" si="36"/>
        <v/>
      </c>
      <c r="AO57" s="133"/>
      <c r="AP57" s="177" t="str">
        <f t="shared" si="37"/>
        <v>0</v>
      </c>
      <c r="AQ57" s="101"/>
      <c r="AR57" s="101"/>
      <c r="AS57" s="182" t="str">
        <f t="shared" si="38"/>
        <v/>
      </c>
      <c r="AT57" s="183"/>
      <c r="AU57" s="184" t="str">
        <f t="shared" si="39"/>
        <v>0</v>
      </c>
      <c r="AV57" s="103"/>
      <c r="AW57" s="103"/>
      <c r="AX57" s="102" t="str">
        <f t="shared" si="40"/>
        <v/>
      </c>
      <c r="AY57" s="133"/>
      <c r="AZ57" s="177" t="str">
        <f t="shared" si="41"/>
        <v>0</v>
      </c>
      <c r="BA57" s="101"/>
      <c r="BB57" s="101"/>
      <c r="BC57" s="182" t="str">
        <f t="shared" si="42"/>
        <v/>
      </c>
      <c r="BD57" s="183"/>
      <c r="BE57" s="184" t="str">
        <f t="shared" si="43"/>
        <v>0</v>
      </c>
      <c r="BF57" s="103"/>
      <c r="BG57" s="103"/>
      <c r="BH57" s="102" t="str">
        <f t="shared" si="44"/>
        <v/>
      </c>
      <c r="BI57" s="133"/>
      <c r="BJ57" s="177" t="str">
        <f t="shared" si="45"/>
        <v>0</v>
      </c>
      <c r="BK57" s="101"/>
      <c r="BL57" s="101"/>
      <c r="BM57" s="182" t="str">
        <f t="shared" si="46"/>
        <v/>
      </c>
      <c r="BN57" s="183"/>
      <c r="BO57" s="184" t="str">
        <f t="shared" si="47"/>
        <v>0</v>
      </c>
      <c r="BP57" s="103"/>
      <c r="BQ57" s="103"/>
      <c r="BR57" s="102" t="str">
        <f t="shared" si="48"/>
        <v/>
      </c>
      <c r="BS57" s="133"/>
      <c r="BT57" s="177" t="str">
        <f t="shared" si="49"/>
        <v>0</v>
      </c>
      <c r="BU57" s="101"/>
      <c r="BV57" s="101"/>
      <c r="BW57" s="182" t="str">
        <f t="shared" si="50"/>
        <v/>
      </c>
      <c r="BX57" s="183"/>
      <c r="BY57" s="184" t="str">
        <f t="shared" si="51"/>
        <v>0</v>
      </c>
      <c r="BZ57" s="103"/>
      <c r="CA57" s="103"/>
      <c r="CB57" s="102" t="str">
        <f t="shared" si="52"/>
        <v/>
      </c>
      <c r="CC57" s="133"/>
      <c r="CD57" s="177" t="str">
        <f t="shared" si="53"/>
        <v>0</v>
      </c>
      <c r="CE57" s="101"/>
      <c r="CF57" s="101"/>
      <c r="CG57" s="182" t="str">
        <f t="shared" si="54"/>
        <v/>
      </c>
      <c r="CH57" s="183"/>
      <c r="CI57" s="184" t="str">
        <f t="shared" si="55"/>
        <v>0</v>
      </c>
      <c r="CJ57" s="103"/>
      <c r="CK57" s="103"/>
      <c r="CL57" s="102" t="str">
        <f t="shared" si="56"/>
        <v/>
      </c>
      <c r="CM57" s="133"/>
      <c r="CN57" s="177" t="str">
        <f t="shared" si="57"/>
        <v>0</v>
      </c>
      <c r="CO57" s="101"/>
      <c r="CP57" s="101"/>
      <c r="CQ57" s="182" t="str">
        <f t="shared" si="58"/>
        <v/>
      </c>
      <c r="CR57" s="183"/>
      <c r="CS57" s="184" t="str">
        <f t="shared" si="59"/>
        <v>0</v>
      </c>
      <c r="CT57" s="103"/>
      <c r="CU57" s="103"/>
      <c r="CV57" s="102" t="str">
        <f t="shared" si="60"/>
        <v/>
      </c>
      <c r="CW57" s="133"/>
      <c r="CX57" s="177" t="str">
        <f t="shared" si="61"/>
        <v>0</v>
      </c>
      <c r="CY57" s="101"/>
      <c r="CZ57" s="101"/>
      <c r="DA57" s="182" t="str">
        <f t="shared" si="62"/>
        <v/>
      </c>
      <c r="DB57" s="183"/>
      <c r="DC57" s="184" t="str">
        <f t="shared" si="63"/>
        <v>0</v>
      </c>
      <c r="DD57" s="103"/>
      <c r="DE57" s="103"/>
      <c r="DF57" s="102" t="str">
        <f t="shared" si="64"/>
        <v/>
      </c>
      <c r="DG57" s="133"/>
      <c r="DH57" s="177" t="str">
        <f t="shared" si="65"/>
        <v>0</v>
      </c>
      <c r="DI57" s="101"/>
      <c r="DJ57" s="101"/>
      <c r="DK57" s="182" t="str">
        <f t="shared" si="66"/>
        <v/>
      </c>
      <c r="DL57" s="183"/>
      <c r="DM57" s="184" t="str">
        <f t="shared" si="67"/>
        <v>0</v>
      </c>
      <c r="DN57" s="103"/>
      <c r="DO57" s="103"/>
      <c r="DP57" s="102" t="str">
        <f t="shared" si="68"/>
        <v/>
      </c>
      <c r="DQ57" s="133"/>
      <c r="DR57" s="177" t="str">
        <f t="shared" si="69"/>
        <v>0</v>
      </c>
      <c r="DS57" s="101"/>
      <c r="DT57" s="101"/>
      <c r="DU57" s="182" t="str">
        <f t="shared" si="70"/>
        <v/>
      </c>
      <c r="DV57" s="183"/>
      <c r="DW57" s="184" t="str">
        <f t="shared" si="77"/>
        <v>0</v>
      </c>
      <c r="DX57" s="103"/>
      <c r="DY57" s="103"/>
      <c r="DZ57" s="102" t="str">
        <f t="shared" si="71"/>
        <v/>
      </c>
      <c r="EA57" s="190"/>
      <c r="EB57" s="33"/>
      <c r="EC57" s="83"/>
      <c r="ED57" s="33"/>
      <c r="EF57" s="122">
        <f t="shared" si="72"/>
        <v>0</v>
      </c>
      <c r="EG57" s="113">
        <f t="shared" si="73"/>
        <v>0</v>
      </c>
      <c r="EH57" s="115" t="str">
        <f t="shared" si="74"/>
        <v/>
      </c>
      <c r="EI57" s="124" t="str">
        <f t="shared" si="75"/>
        <v/>
      </c>
      <c r="EJ57" s="33"/>
      <c r="EK57" s="120">
        <f t="shared" si="78"/>
        <v>0</v>
      </c>
      <c r="EL57" s="119">
        <f t="shared" si="76"/>
        <v>0</v>
      </c>
      <c r="EM57" s="33"/>
      <c r="EN57" s="265" t="str">
        <f t="shared" si="81"/>
        <v/>
      </c>
      <c r="EO57" s="266" t="str">
        <f t="shared" si="82"/>
        <v/>
      </c>
      <c r="EP57" s="266" t="str">
        <f t="shared" si="83"/>
        <v/>
      </c>
      <c r="EQ57" s="266" t="str">
        <f t="shared" si="84"/>
        <v/>
      </c>
      <c r="ER57" s="266" t="str">
        <f t="shared" si="85"/>
        <v/>
      </c>
      <c r="ES57" s="266" t="str">
        <f t="shared" si="86"/>
        <v/>
      </c>
      <c r="ET57" s="266" t="str">
        <f t="shared" si="87"/>
        <v/>
      </c>
      <c r="EU57" s="266" t="str">
        <f t="shared" si="88"/>
        <v/>
      </c>
      <c r="EV57" s="266" t="str">
        <f t="shared" si="89"/>
        <v/>
      </c>
      <c r="EW57" s="266" t="str">
        <f t="shared" si="90"/>
        <v/>
      </c>
      <c r="EX57" s="266" t="str">
        <f t="shared" si="91"/>
        <v/>
      </c>
      <c r="EY57" s="267" t="str">
        <f t="shared" si="92"/>
        <v/>
      </c>
      <c r="EZ57" s="265" t="str">
        <f t="shared" si="93"/>
        <v/>
      </c>
      <c r="FA57" s="266" t="str">
        <f t="shared" si="94"/>
        <v/>
      </c>
      <c r="FB57" s="266" t="str">
        <f t="shared" si="95"/>
        <v/>
      </c>
      <c r="FC57" s="266" t="str">
        <f t="shared" si="96"/>
        <v/>
      </c>
      <c r="FD57" s="266" t="str">
        <f t="shared" si="97"/>
        <v/>
      </c>
      <c r="FE57" s="266" t="str">
        <f t="shared" si="98"/>
        <v/>
      </c>
      <c r="FF57" s="266" t="str">
        <f t="shared" si="99"/>
        <v/>
      </c>
      <c r="FG57" s="266" t="str">
        <f t="shared" si="100"/>
        <v/>
      </c>
      <c r="FH57" s="266" t="str">
        <f t="shared" si="101"/>
        <v/>
      </c>
      <c r="FI57" s="266" t="str">
        <f t="shared" si="102"/>
        <v/>
      </c>
      <c r="FJ57" s="266" t="str">
        <f t="shared" si="103"/>
        <v/>
      </c>
      <c r="FK57" s="267" t="str">
        <f t="shared" si="104"/>
        <v/>
      </c>
    </row>
    <row r="58" spans="1:167" ht="15.2" customHeight="1" x14ac:dyDescent="0.15">
      <c r="A58" s="73">
        <v>43</v>
      </c>
      <c r="B58" s="79"/>
      <c r="C58" s="90"/>
      <c r="D58" s="91"/>
      <c r="E58" s="92"/>
      <c r="F58" s="92"/>
      <c r="G58" s="92"/>
      <c r="H58" s="172" t="str">
        <f t="shared" si="80"/>
        <v/>
      </c>
      <c r="I58" s="93"/>
      <c r="J58" s="89"/>
      <c r="K58" s="89"/>
      <c r="L58" s="177" t="str">
        <f t="shared" si="25"/>
        <v>0</v>
      </c>
      <c r="M58" s="101"/>
      <c r="N58" s="101"/>
      <c r="O58" s="182" t="str">
        <f t="shared" si="26"/>
        <v/>
      </c>
      <c r="P58" s="183"/>
      <c r="Q58" s="184" t="str">
        <f t="shared" si="27"/>
        <v>0</v>
      </c>
      <c r="R58" s="103"/>
      <c r="S58" s="103"/>
      <c r="T58" s="102" t="str">
        <f t="shared" si="28"/>
        <v/>
      </c>
      <c r="U58" s="133"/>
      <c r="V58" s="177" t="str">
        <f t="shared" si="29"/>
        <v>0</v>
      </c>
      <c r="W58" s="101"/>
      <c r="X58" s="101"/>
      <c r="Y58" s="182" t="str">
        <f t="shared" si="30"/>
        <v/>
      </c>
      <c r="Z58" s="183"/>
      <c r="AA58" s="184" t="str">
        <f t="shared" si="31"/>
        <v>0</v>
      </c>
      <c r="AB58" s="103"/>
      <c r="AC58" s="103"/>
      <c r="AD58" s="102" t="str">
        <f t="shared" si="32"/>
        <v/>
      </c>
      <c r="AE58" s="133"/>
      <c r="AF58" s="177" t="str">
        <f t="shared" si="33"/>
        <v>0</v>
      </c>
      <c r="AG58" s="101"/>
      <c r="AH58" s="101"/>
      <c r="AI58" s="182" t="str">
        <f t="shared" si="34"/>
        <v/>
      </c>
      <c r="AJ58" s="183"/>
      <c r="AK58" s="184" t="str">
        <f t="shared" si="35"/>
        <v>0</v>
      </c>
      <c r="AL58" s="103"/>
      <c r="AM58" s="103"/>
      <c r="AN58" s="102" t="str">
        <f t="shared" si="36"/>
        <v/>
      </c>
      <c r="AO58" s="133"/>
      <c r="AP58" s="177" t="str">
        <f t="shared" si="37"/>
        <v>0</v>
      </c>
      <c r="AQ58" s="101"/>
      <c r="AR58" s="101"/>
      <c r="AS58" s="182" t="str">
        <f t="shared" si="38"/>
        <v/>
      </c>
      <c r="AT58" s="183"/>
      <c r="AU58" s="184" t="str">
        <f t="shared" si="39"/>
        <v>0</v>
      </c>
      <c r="AV58" s="103"/>
      <c r="AW58" s="103"/>
      <c r="AX58" s="102" t="str">
        <f t="shared" si="40"/>
        <v/>
      </c>
      <c r="AY58" s="133"/>
      <c r="AZ58" s="177" t="str">
        <f t="shared" si="41"/>
        <v>0</v>
      </c>
      <c r="BA58" s="101"/>
      <c r="BB58" s="101"/>
      <c r="BC58" s="182" t="str">
        <f t="shared" si="42"/>
        <v/>
      </c>
      <c r="BD58" s="183"/>
      <c r="BE58" s="184" t="str">
        <f t="shared" si="43"/>
        <v>0</v>
      </c>
      <c r="BF58" s="103"/>
      <c r="BG58" s="103"/>
      <c r="BH58" s="102" t="str">
        <f t="shared" si="44"/>
        <v/>
      </c>
      <c r="BI58" s="133"/>
      <c r="BJ58" s="177" t="str">
        <f t="shared" si="45"/>
        <v>0</v>
      </c>
      <c r="BK58" s="101"/>
      <c r="BL58" s="101"/>
      <c r="BM58" s="182" t="str">
        <f t="shared" si="46"/>
        <v/>
      </c>
      <c r="BN58" s="183"/>
      <c r="BO58" s="184" t="str">
        <f t="shared" si="47"/>
        <v>0</v>
      </c>
      <c r="BP58" s="103"/>
      <c r="BQ58" s="103"/>
      <c r="BR58" s="102" t="str">
        <f t="shared" si="48"/>
        <v/>
      </c>
      <c r="BS58" s="133"/>
      <c r="BT58" s="177" t="str">
        <f t="shared" si="49"/>
        <v>0</v>
      </c>
      <c r="BU58" s="101"/>
      <c r="BV58" s="101"/>
      <c r="BW58" s="182" t="str">
        <f t="shared" si="50"/>
        <v/>
      </c>
      <c r="BX58" s="183"/>
      <c r="BY58" s="184" t="str">
        <f t="shared" si="51"/>
        <v>0</v>
      </c>
      <c r="BZ58" s="103"/>
      <c r="CA58" s="103"/>
      <c r="CB58" s="102" t="str">
        <f t="shared" si="52"/>
        <v/>
      </c>
      <c r="CC58" s="133"/>
      <c r="CD58" s="177" t="str">
        <f t="shared" si="53"/>
        <v>0</v>
      </c>
      <c r="CE58" s="101"/>
      <c r="CF58" s="101"/>
      <c r="CG58" s="182" t="str">
        <f t="shared" si="54"/>
        <v/>
      </c>
      <c r="CH58" s="183"/>
      <c r="CI58" s="184" t="str">
        <f t="shared" si="55"/>
        <v>0</v>
      </c>
      <c r="CJ58" s="103"/>
      <c r="CK58" s="103"/>
      <c r="CL58" s="102" t="str">
        <f t="shared" si="56"/>
        <v/>
      </c>
      <c r="CM58" s="133"/>
      <c r="CN58" s="177" t="str">
        <f t="shared" si="57"/>
        <v>0</v>
      </c>
      <c r="CO58" s="101"/>
      <c r="CP58" s="101"/>
      <c r="CQ58" s="182" t="str">
        <f t="shared" si="58"/>
        <v/>
      </c>
      <c r="CR58" s="183"/>
      <c r="CS58" s="184" t="str">
        <f t="shared" si="59"/>
        <v>0</v>
      </c>
      <c r="CT58" s="103"/>
      <c r="CU58" s="103"/>
      <c r="CV58" s="102" t="str">
        <f t="shared" si="60"/>
        <v/>
      </c>
      <c r="CW58" s="133"/>
      <c r="CX58" s="177" t="str">
        <f t="shared" si="61"/>
        <v>0</v>
      </c>
      <c r="CY58" s="101"/>
      <c r="CZ58" s="101"/>
      <c r="DA58" s="182" t="str">
        <f t="shared" si="62"/>
        <v/>
      </c>
      <c r="DB58" s="183"/>
      <c r="DC58" s="184" t="str">
        <f t="shared" si="63"/>
        <v>0</v>
      </c>
      <c r="DD58" s="103"/>
      <c r="DE58" s="103"/>
      <c r="DF58" s="102" t="str">
        <f t="shared" si="64"/>
        <v/>
      </c>
      <c r="DG58" s="133"/>
      <c r="DH58" s="177" t="str">
        <f t="shared" si="65"/>
        <v>0</v>
      </c>
      <c r="DI58" s="101"/>
      <c r="DJ58" s="101"/>
      <c r="DK58" s="182" t="str">
        <f t="shared" si="66"/>
        <v/>
      </c>
      <c r="DL58" s="183"/>
      <c r="DM58" s="184" t="str">
        <f t="shared" si="67"/>
        <v>0</v>
      </c>
      <c r="DN58" s="103"/>
      <c r="DO58" s="103"/>
      <c r="DP58" s="102" t="str">
        <f t="shared" si="68"/>
        <v/>
      </c>
      <c r="DQ58" s="133"/>
      <c r="DR58" s="177" t="str">
        <f t="shared" si="69"/>
        <v>0</v>
      </c>
      <c r="DS58" s="101"/>
      <c r="DT58" s="101"/>
      <c r="DU58" s="182" t="str">
        <f t="shared" si="70"/>
        <v/>
      </c>
      <c r="DV58" s="183"/>
      <c r="DW58" s="184" t="str">
        <f t="shared" si="77"/>
        <v>0</v>
      </c>
      <c r="DX58" s="103"/>
      <c r="DY58" s="103"/>
      <c r="DZ58" s="102" t="str">
        <f t="shared" si="71"/>
        <v/>
      </c>
      <c r="EA58" s="190"/>
      <c r="EB58" s="33"/>
      <c r="EC58" s="83"/>
      <c r="ED58" s="33"/>
      <c r="EF58" s="122">
        <f t="shared" si="72"/>
        <v>0</v>
      </c>
      <c r="EG58" s="113">
        <f t="shared" si="73"/>
        <v>0</v>
      </c>
      <c r="EH58" s="115" t="str">
        <f t="shared" si="74"/>
        <v/>
      </c>
      <c r="EI58" s="124" t="str">
        <f t="shared" si="75"/>
        <v/>
      </c>
      <c r="EJ58" s="33"/>
      <c r="EK58" s="120">
        <f t="shared" si="78"/>
        <v>0</v>
      </c>
      <c r="EL58" s="119">
        <f t="shared" si="76"/>
        <v>0</v>
      </c>
      <c r="EM58" s="33"/>
      <c r="EN58" s="265" t="str">
        <f t="shared" si="81"/>
        <v/>
      </c>
      <c r="EO58" s="266" t="str">
        <f t="shared" si="82"/>
        <v/>
      </c>
      <c r="EP58" s="266" t="str">
        <f t="shared" si="83"/>
        <v/>
      </c>
      <c r="EQ58" s="266" t="str">
        <f t="shared" si="84"/>
        <v/>
      </c>
      <c r="ER58" s="266" t="str">
        <f t="shared" si="85"/>
        <v/>
      </c>
      <c r="ES58" s="266" t="str">
        <f t="shared" si="86"/>
        <v/>
      </c>
      <c r="ET58" s="266" t="str">
        <f t="shared" si="87"/>
        <v/>
      </c>
      <c r="EU58" s="266" t="str">
        <f t="shared" si="88"/>
        <v/>
      </c>
      <c r="EV58" s="266" t="str">
        <f t="shared" si="89"/>
        <v/>
      </c>
      <c r="EW58" s="266" t="str">
        <f t="shared" si="90"/>
        <v/>
      </c>
      <c r="EX58" s="266" t="str">
        <f t="shared" si="91"/>
        <v/>
      </c>
      <c r="EY58" s="267" t="str">
        <f t="shared" si="92"/>
        <v/>
      </c>
      <c r="EZ58" s="265" t="str">
        <f t="shared" si="93"/>
        <v/>
      </c>
      <c r="FA58" s="266" t="str">
        <f t="shared" si="94"/>
        <v/>
      </c>
      <c r="FB58" s="266" t="str">
        <f t="shared" si="95"/>
        <v/>
      </c>
      <c r="FC58" s="266" t="str">
        <f t="shared" si="96"/>
        <v/>
      </c>
      <c r="FD58" s="266" t="str">
        <f t="shared" si="97"/>
        <v/>
      </c>
      <c r="FE58" s="266" t="str">
        <f t="shared" si="98"/>
        <v/>
      </c>
      <c r="FF58" s="266" t="str">
        <f t="shared" si="99"/>
        <v/>
      </c>
      <c r="FG58" s="266" t="str">
        <f t="shared" si="100"/>
        <v/>
      </c>
      <c r="FH58" s="266" t="str">
        <f t="shared" si="101"/>
        <v/>
      </c>
      <c r="FI58" s="266" t="str">
        <f t="shared" si="102"/>
        <v/>
      </c>
      <c r="FJ58" s="266" t="str">
        <f t="shared" si="103"/>
        <v/>
      </c>
      <c r="FK58" s="267" t="str">
        <f t="shared" si="104"/>
        <v/>
      </c>
    </row>
    <row r="59" spans="1:167" ht="15.2" customHeight="1" x14ac:dyDescent="0.15">
      <c r="A59" s="73">
        <v>44</v>
      </c>
      <c r="B59" s="79"/>
      <c r="C59" s="90"/>
      <c r="D59" s="91"/>
      <c r="E59" s="92"/>
      <c r="F59" s="92"/>
      <c r="G59" s="92"/>
      <c r="H59" s="172" t="str">
        <f t="shared" si="80"/>
        <v/>
      </c>
      <c r="I59" s="93"/>
      <c r="J59" s="89"/>
      <c r="K59" s="89"/>
      <c r="L59" s="177" t="str">
        <f t="shared" si="25"/>
        <v>0</v>
      </c>
      <c r="M59" s="101"/>
      <c r="N59" s="101"/>
      <c r="O59" s="182" t="str">
        <f t="shared" si="26"/>
        <v/>
      </c>
      <c r="P59" s="183"/>
      <c r="Q59" s="184" t="str">
        <f t="shared" si="27"/>
        <v>0</v>
      </c>
      <c r="R59" s="103"/>
      <c r="S59" s="103"/>
      <c r="T59" s="102" t="str">
        <f t="shared" si="28"/>
        <v/>
      </c>
      <c r="U59" s="133"/>
      <c r="V59" s="177" t="str">
        <f t="shared" si="29"/>
        <v>0</v>
      </c>
      <c r="W59" s="101"/>
      <c r="X59" s="101"/>
      <c r="Y59" s="182" t="str">
        <f t="shared" si="30"/>
        <v/>
      </c>
      <c r="Z59" s="183"/>
      <c r="AA59" s="184" t="str">
        <f t="shared" si="31"/>
        <v>0</v>
      </c>
      <c r="AB59" s="103"/>
      <c r="AC59" s="103"/>
      <c r="AD59" s="102" t="str">
        <f t="shared" si="32"/>
        <v/>
      </c>
      <c r="AE59" s="133"/>
      <c r="AF59" s="177" t="str">
        <f t="shared" si="33"/>
        <v>0</v>
      </c>
      <c r="AG59" s="101"/>
      <c r="AH59" s="101"/>
      <c r="AI59" s="182" t="str">
        <f t="shared" si="34"/>
        <v/>
      </c>
      <c r="AJ59" s="183"/>
      <c r="AK59" s="184" t="str">
        <f t="shared" si="35"/>
        <v>0</v>
      </c>
      <c r="AL59" s="103"/>
      <c r="AM59" s="103"/>
      <c r="AN59" s="102" t="str">
        <f t="shared" si="36"/>
        <v/>
      </c>
      <c r="AO59" s="133"/>
      <c r="AP59" s="177" t="str">
        <f t="shared" si="37"/>
        <v>0</v>
      </c>
      <c r="AQ59" s="101"/>
      <c r="AR59" s="101"/>
      <c r="AS59" s="182" t="str">
        <f t="shared" si="38"/>
        <v/>
      </c>
      <c r="AT59" s="183"/>
      <c r="AU59" s="184" t="str">
        <f t="shared" si="39"/>
        <v>0</v>
      </c>
      <c r="AV59" s="103"/>
      <c r="AW59" s="103"/>
      <c r="AX59" s="102" t="str">
        <f t="shared" si="40"/>
        <v/>
      </c>
      <c r="AY59" s="133"/>
      <c r="AZ59" s="177" t="str">
        <f t="shared" si="41"/>
        <v>0</v>
      </c>
      <c r="BA59" s="101"/>
      <c r="BB59" s="101"/>
      <c r="BC59" s="182" t="str">
        <f t="shared" si="42"/>
        <v/>
      </c>
      <c r="BD59" s="183"/>
      <c r="BE59" s="184" t="str">
        <f t="shared" si="43"/>
        <v>0</v>
      </c>
      <c r="BF59" s="103"/>
      <c r="BG59" s="103"/>
      <c r="BH59" s="102" t="str">
        <f t="shared" si="44"/>
        <v/>
      </c>
      <c r="BI59" s="133"/>
      <c r="BJ59" s="177" t="str">
        <f t="shared" si="45"/>
        <v>0</v>
      </c>
      <c r="BK59" s="101"/>
      <c r="BL59" s="101"/>
      <c r="BM59" s="182" t="str">
        <f t="shared" si="46"/>
        <v/>
      </c>
      <c r="BN59" s="183"/>
      <c r="BO59" s="184" t="str">
        <f t="shared" si="47"/>
        <v>0</v>
      </c>
      <c r="BP59" s="103"/>
      <c r="BQ59" s="103"/>
      <c r="BR59" s="102" t="str">
        <f t="shared" si="48"/>
        <v/>
      </c>
      <c r="BS59" s="133"/>
      <c r="BT59" s="177" t="str">
        <f t="shared" si="49"/>
        <v>0</v>
      </c>
      <c r="BU59" s="101"/>
      <c r="BV59" s="101"/>
      <c r="BW59" s="182" t="str">
        <f t="shared" si="50"/>
        <v/>
      </c>
      <c r="BX59" s="183"/>
      <c r="BY59" s="184" t="str">
        <f t="shared" si="51"/>
        <v>0</v>
      </c>
      <c r="BZ59" s="103"/>
      <c r="CA59" s="103"/>
      <c r="CB59" s="102" t="str">
        <f t="shared" si="52"/>
        <v/>
      </c>
      <c r="CC59" s="133"/>
      <c r="CD59" s="177" t="str">
        <f t="shared" si="53"/>
        <v>0</v>
      </c>
      <c r="CE59" s="101"/>
      <c r="CF59" s="101"/>
      <c r="CG59" s="182" t="str">
        <f t="shared" si="54"/>
        <v/>
      </c>
      <c r="CH59" s="183"/>
      <c r="CI59" s="184" t="str">
        <f t="shared" si="55"/>
        <v>0</v>
      </c>
      <c r="CJ59" s="103"/>
      <c r="CK59" s="103"/>
      <c r="CL59" s="102" t="str">
        <f t="shared" si="56"/>
        <v/>
      </c>
      <c r="CM59" s="133"/>
      <c r="CN59" s="177" t="str">
        <f t="shared" si="57"/>
        <v>0</v>
      </c>
      <c r="CO59" s="101"/>
      <c r="CP59" s="101"/>
      <c r="CQ59" s="182" t="str">
        <f t="shared" si="58"/>
        <v/>
      </c>
      <c r="CR59" s="183"/>
      <c r="CS59" s="184" t="str">
        <f t="shared" si="59"/>
        <v>0</v>
      </c>
      <c r="CT59" s="103"/>
      <c r="CU59" s="103"/>
      <c r="CV59" s="102" t="str">
        <f t="shared" si="60"/>
        <v/>
      </c>
      <c r="CW59" s="133"/>
      <c r="CX59" s="177" t="str">
        <f t="shared" si="61"/>
        <v>0</v>
      </c>
      <c r="CY59" s="101"/>
      <c r="CZ59" s="101"/>
      <c r="DA59" s="182" t="str">
        <f t="shared" si="62"/>
        <v/>
      </c>
      <c r="DB59" s="183"/>
      <c r="DC59" s="184" t="str">
        <f t="shared" si="63"/>
        <v>0</v>
      </c>
      <c r="DD59" s="103"/>
      <c r="DE59" s="103"/>
      <c r="DF59" s="102" t="str">
        <f t="shared" si="64"/>
        <v/>
      </c>
      <c r="DG59" s="133"/>
      <c r="DH59" s="177" t="str">
        <f t="shared" si="65"/>
        <v>0</v>
      </c>
      <c r="DI59" s="101"/>
      <c r="DJ59" s="101"/>
      <c r="DK59" s="182" t="str">
        <f t="shared" si="66"/>
        <v/>
      </c>
      <c r="DL59" s="183"/>
      <c r="DM59" s="184" t="str">
        <f t="shared" si="67"/>
        <v>0</v>
      </c>
      <c r="DN59" s="103"/>
      <c r="DO59" s="103"/>
      <c r="DP59" s="102" t="str">
        <f t="shared" si="68"/>
        <v/>
      </c>
      <c r="DQ59" s="133"/>
      <c r="DR59" s="177" t="str">
        <f t="shared" si="69"/>
        <v>0</v>
      </c>
      <c r="DS59" s="101"/>
      <c r="DT59" s="101"/>
      <c r="DU59" s="182" t="str">
        <f t="shared" si="70"/>
        <v/>
      </c>
      <c r="DV59" s="183"/>
      <c r="DW59" s="184" t="str">
        <f t="shared" si="77"/>
        <v>0</v>
      </c>
      <c r="DX59" s="103"/>
      <c r="DY59" s="103"/>
      <c r="DZ59" s="102" t="str">
        <f t="shared" si="71"/>
        <v/>
      </c>
      <c r="EA59" s="190"/>
      <c r="EB59" s="33"/>
      <c r="EC59" s="83"/>
      <c r="ED59" s="33"/>
      <c r="EF59" s="122">
        <f t="shared" si="72"/>
        <v>0</v>
      </c>
      <c r="EG59" s="113">
        <f t="shared" si="73"/>
        <v>0</v>
      </c>
      <c r="EH59" s="115" t="str">
        <f t="shared" si="74"/>
        <v/>
      </c>
      <c r="EI59" s="124" t="str">
        <f t="shared" si="75"/>
        <v/>
      </c>
      <c r="EJ59" s="33"/>
      <c r="EK59" s="120">
        <f t="shared" si="78"/>
        <v>0</v>
      </c>
      <c r="EL59" s="119">
        <f t="shared" si="76"/>
        <v>0</v>
      </c>
      <c r="EM59" s="33"/>
      <c r="EN59" s="265" t="str">
        <f t="shared" si="81"/>
        <v/>
      </c>
      <c r="EO59" s="266" t="str">
        <f t="shared" si="82"/>
        <v/>
      </c>
      <c r="EP59" s="266" t="str">
        <f t="shared" si="83"/>
        <v/>
      </c>
      <c r="EQ59" s="266" t="str">
        <f t="shared" si="84"/>
        <v/>
      </c>
      <c r="ER59" s="266" t="str">
        <f t="shared" si="85"/>
        <v/>
      </c>
      <c r="ES59" s="266" t="str">
        <f t="shared" si="86"/>
        <v/>
      </c>
      <c r="ET59" s="266" t="str">
        <f t="shared" si="87"/>
        <v/>
      </c>
      <c r="EU59" s="266" t="str">
        <f t="shared" si="88"/>
        <v/>
      </c>
      <c r="EV59" s="266" t="str">
        <f t="shared" si="89"/>
        <v/>
      </c>
      <c r="EW59" s="266" t="str">
        <f t="shared" si="90"/>
        <v/>
      </c>
      <c r="EX59" s="266" t="str">
        <f t="shared" si="91"/>
        <v/>
      </c>
      <c r="EY59" s="267" t="str">
        <f t="shared" si="92"/>
        <v/>
      </c>
      <c r="EZ59" s="265" t="str">
        <f t="shared" si="93"/>
        <v/>
      </c>
      <c r="FA59" s="266" t="str">
        <f t="shared" si="94"/>
        <v/>
      </c>
      <c r="FB59" s="266" t="str">
        <f t="shared" si="95"/>
        <v/>
      </c>
      <c r="FC59" s="266" t="str">
        <f t="shared" si="96"/>
        <v/>
      </c>
      <c r="FD59" s="266" t="str">
        <f t="shared" si="97"/>
        <v/>
      </c>
      <c r="FE59" s="266" t="str">
        <f t="shared" si="98"/>
        <v/>
      </c>
      <c r="FF59" s="266" t="str">
        <f t="shared" si="99"/>
        <v/>
      </c>
      <c r="FG59" s="266" t="str">
        <f t="shared" si="100"/>
        <v/>
      </c>
      <c r="FH59" s="266" t="str">
        <f t="shared" si="101"/>
        <v/>
      </c>
      <c r="FI59" s="266" t="str">
        <f t="shared" si="102"/>
        <v/>
      </c>
      <c r="FJ59" s="266" t="str">
        <f t="shared" si="103"/>
        <v/>
      </c>
      <c r="FK59" s="267" t="str">
        <f t="shared" si="104"/>
        <v/>
      </c>
    </row>
    <row r="60" spans="1:167" ht="15.2" customHeight="1" x14ac:dyDescent="0.15">
      <c r="A60" s="73">
        <v>45</v>
      </c>
      <c r="B60" s="79"/>
      <c r="C60" s="90"/>
      <c r="D60" s="91"/>
      <c r="E60" s="92"/>
      <c r="F60" s="92"/>
      <c r="G60" s="92"/>
      <c r="H60" s="172" t="str">
        <f t="shared" si="80"/>
        <v/>
      </c>
      <c r="I60" s="93"/>
      <c r="J60" s="89"/>
      <c r="K60" s="89"/>
      <c r="L60" s="177" t="str">
        <f t="shared" si="25"/>
        <v>0</v>
      </c>
      <c r="M60" s="101"/>
      <c r="N60" s="101"/>
      <c r="O60" s="182" t="str">
        <f t="shared" si="26"/>
        <v/>
      </c>
      <c r="P60" s="183"/>
      <c r="Q60" s="184" t="str">
        <f t="shared" si="27"/>
        <v>0</v>
      </c>
      <c r="R60" s="103"/>
      <c r="S60" s="103"/>
      <c r="T60" s="102" t="str">
        <f t="shared" si="28"/>
        <v/>
      </c>
      <c r="U60" s="133"/>
      <c r="V60" s="177" t="str">
        <f t="shared" si="29"/>
        <v>0</v>
      </c>
      <c r="W60" s="101"/>
      <c r="X60" s="101"/>
      <c r="Y60" s="182" t="str">
        <f t="shared" si="30"/>
        <v/>
      </c>
      <c r="Z60" s="183"/>
      <c r="AA60" s="184" t="str">
        <f t="shared" si="31"/>
        <v>0</v>
      </c>
      <c r="AB60" s="103"/>
      <c r="AC60" s="103"/>
      <c r="AD60" s="102" t="str">
        <f t="shared" si="32"/>
        <v/>
      </c>
      <c r="AE60" s="133"/>
      <c r="AF60" s="177" t="str">
        <f t="shared" si="33"/>
        <v>0</v>
      </c>
      <c r="AG60" s="101"/>
      <c r="AH60" s="101"/>
      <c r="AI60" s="182" t="str">
        <f t="shared" si="34"/>
        <v/>
      </c>
      <c r="AJ60" s="183"/>
      <c r="AK60" s="184" t="str">
        <f t="shared" si="35"/>
        <v>0</v>
      </c>
      <c r="AL60" s="103"/>
      <c r="AM60" s="103"/>
      <c r="AN60" s="102" t="str">
        <f t="shared" si="36"/>
        <v/>
      </c>
      <c r="AO60" s="133"/>
      <c r="AP60" s="177" t="str">
        <f t="shared" si="37"/>
        <v>0</v>
      </c>
      <c r="AQ60" s="101"/>
      <c r="AR60" s="101"/>
      <c r="AS60" s="182" t="str">
        <f t="shared" si="38"/>
        <v/>
      </c>
      <c r="AT60" s="183"/>
      <c r="AU60" s="184" t="str">
        <f t="shared" si="39"/>
        <v>0</v>
      </c>
      <c r="AV60" s="103"/>
      <c r="AW60" s="103"/>
      <c r="AX60" s="102" t="str">
        <f t="shared" si="40"/>
        <v/>
      </c>
      <c r="AY60" s="133"/>
      <c r="AZ60" s="177" t="str">
        <f t="shared" si="41"/>
        <v>0</v>
      </c>
      <c r="BA60" s="101"/>
      <c r="BB60" s="101"/>
      <c r="BC60" s="182" t="str">
        <f t="shared" si="42"/>
        <v/>
      </c>
      <c r="BD60" s="183"/>
      <c r="BE60" s="184" t="str">
        <f t="shared" si="43"/>
        <v>0</v>
      </c>
      <c r="BF60" s="103"/>
      <c r="BG60" s="103"/>
      <c r="BH60" s="102" t="str">
        <f t="shared" si="44"/>
        <v/>
      </c>
      <c r="BI60" s="133"/>
      <c r="BJ60" s="177" t="str">
        <f t="shared" si="45"/>
        <v>0</v>
      </c>
      <c r="BK60" s="101"/>
      <c r="BL60" s="101"/>
      <c r="BM60" s="182" t="str">
        <f t="shared" si="46"/>
        <v/>
      </c>
      <c r="BN60" s="183"/>
      <c r="BO60" s="184" t="str">
        <f t="shared" si="47"/>
        <v>0</v>
      </c>
      <c r="BP60" s="103"/>
      <c r="BQ60" s="103"/>
      <c r="BR60" s="102" t="str">
        <f t="shared" si="48"/>
        <v/>
      </c>
      <c r="BS60" s="133"/>
      <c r="BT60" s="177" t="str">
        <f t="shared" si="49"/>
        <v>0</v>
      </c>
      <c r="BU60" s="101"/>
      <c r="BV60" s="101"/>
      <c r="BW60" s="182" t="str">
        <f t="shared" si="50"/>
        <v/>
      </c>
      <c r="BX60" s="183"/>
      <c r="BY60" s="184" t="str">
        <f t="shared" si="51"/>
        <v>0</v>
      </c>
      <c r="BZ60" s="103"/>
      <c r="CA60" s="103"/>
      <c r="CB60" s="102" t="str">
        <f t="shared" si="52"/>
        <v/>
      </c>
      <c r="CC60" s="133"/>
      <c r="CD60" s="177" t="str">
        <f t="shared" si="53"/>
        <v>0</v>
      </c>
      <c r="CE60" s="101"/>
      <c r="CF60" s="101"/>
      <c r="CG60" s="182" t="str">
        <f t="shared" si="54"/>
        <v/>
      </c>
      <c r="CH60" s="183"/>
      <c r="CI60" s="184" t="str">
        <f t="shared" si="55"/>
        <v>0</v>
      </c>
      <c r="CJ60" s="103"/>
      <c r="CK60" s="103"/>
      <c r="CL60" s="102" t="str">
        <f t="shared" si="56"/>
        <v/>
      </c>
      <c r="CM60" s="133"/>
      <c r="CN60" s="177" t="str">
        <f t="shared" si="57"/>
        <v>0</v>
      </c>
      <c r="CO60" s="101"/>
      <c r="CP60" s="101"/>
      <c r="CQ60" s="182" t="str">
        <f t="shared" si="58"/>
        <v/>
      </c>
      <c r="CR60" s="183"/>
      <c r="CS60" s="184" t="str">
        <f t="shared" si="59"/>
        <v>0</v>
      </c>
      <c r="CT60" s="103"/>
      <c r="CU60" s="103"/>
      <c r="CV60" s="102" t="str">
        <f t="shared" si="60"/>
        <v/>
      </c>
      <c r="CW60" s="133"/>
      <c r="CX60" s="177" t="str">
        <f t="shared" si="61"/>
        <v>0</v>
      </c>
      <c r="CY60" s="101"/>
      <c r="CZ60" s="101"/>
      <c r="DA60" s="182" t="str">
        <f t="shared" si="62"/>
        <v/>
      </c>
      <c r="DB60" s="183"/>
      <c r="DC60" s="184" t="str">
        <f t="shared" si="63"/>
        <v>0</v>
      </c>
      <c r="DD60" s="103"/>
      <c r="DE60" s="103"/>
      <c r="DF60" s="102" t="str">
        <f t="shared" si="64"/>
        <v/>
      </c>
      <c r="DG60" s="133"/>
      <c r="DH60" s="177" t="str">
        <f t="shared" si="65"/>
        <v>0</v>
      </c>
      <c r="DI60" s="101"/>
      <c r="DJ60" s="101"/>
      <c r="DK60" s="182" t="str">
        <f t="shared" si="66"/>
        <v/>
      </c>
      <c r="DL60" s="183"/>
      <c r="DM60" s="184" t="str">
        <f t="shared" si="67"/>
        <v>0</v>
      </c>
      <c r="DN60" s="103"/>
      <c r="DO60" s="103"/>
      <c r="DP60" s="102" t="str">
        <f t="shared" si="68"/>
        <v/>
      </c>
      <c r="DQ60" s="133"/>
      <c r="DR60" s="177" t="str">
        <f t="shared" si="69"/>
        <v>0</v>
      </c>
      <c r="DS60" s="101"/>
      <c r="DT60" s="101"/>
      <c r="DU60" s="182" t="str">
        <f t="shared" si="70"/>
        <v/>
      </c>
      <c r="DV60" s="183"/>
      <c r="DW60" s="184" t="str">
        <f t="shared" si="77"/>
        <v>0</v>
      </c>
      <c r="DX60" s="103"/>
      <c r="DY60" s="103"/>
      <c r="DZ60" s="102" t="str">
        <f t="shared" si="71"/>
        <v/>
      </c>
      <c r="EA60" s="190"/>
      <c r="EB60" s="33"/>
      <c r="EC60" s="83"/>
      <c r="ED60" s="33"/>
      <c r="EF60" s="122">
        <f t="shared" si="72"/>
        <v>0</v>
      </c>
      <c r="EG60" s="113">
        <f t="shared" si="73"/>
        <v>0</v>
      </c>
      <c r="EH60" s="115" t="str">
        <f t="shared" si="74"/>
        <v/>
      </c>
      <c r="EI60" s="124" t="str">
        <f t="shared" si="75"/>
        <v/>
      </c>
      <c r="EJ60" s="33"/>
      <c r="EK60" s="120">
        <f t="shared" si="78"/>
        <v>0</v>
      </c>
      <c r="EL60" s="119">
        <f t="shared" si="76"/>
        <v>0</v>
      </c>
      <c r="EM60" s="33"/>
      <c r="EN60" s="265" t="str">
        <f t="shared" si="81"/>
        <v/>
      </c>
      <c r="EO60" s="266" t="str">
        <f t="shared" si="82"/>
        <v/>
      </c>
      <c r="EP60" s="266" t="str">
        <f t="shared" si="83"/>
        <v/>
      </c>
      <c r="EQ60" s="266" t="str">
        <f t="shared" si="84"/>
        <v/>
      </c>
      <c r="ER60" s="266" t="str">
        <f t="shared" si="85"/>
        <v/>
      </c>
      <c r="ES60" s="266" t="str">
        <f t="shared" si="86"/>
        <v/>
      </c>
      <c r="ET60" s="266" t="str">
        <f t="shared" si="87"/>
        <v/>
      </c>
      <c r="EU60" s="266" t="str">
        <f t="shared" si="88"/>
        <v/>
      </c>
      <c r="EV60" s="266" t="str">
        <f t="shared" si="89"/>
        <v/>
      </c>
      <c r="EW60" s="266" t="str">
        <f t="shared" si="90"/>
        <v/>
      </c>
      <c r="EX60" s="266" t="str">
        <f t="shared" si="91"/>
        <v/>
      </c>
      <c r="EY60" s="267" t="str">
        <f t="shared" si="92"/>
        <v/>
      </c>
      <c r="EZ60" s="265" t="str">
        <f t="shared" si="93"/>
        <v/>
      </c>
      <c r="FA60" s="266" t="str">
        <f t="shared" si="94"/>
        <v/>
      </c>
      <c r="FB60" s="266" t="str">
        <f t="shared" si="95"/>
        <v/>
      </c>
      <c r="FC60" s="266" t="str">
        <f t="shared" si="96"/>
        <v/>
      </c>
      <c r="FD60" s="266" t="str">
        <f t="shared" si="97"/>
        <v/>
      </c>
      <c r="FE60" s="266" t="str">
        <f t="shared" si="98"/>
        <v/>
      </c>
      <c r="FF60" s="266" t="str">
        <f t="shared" si="99"/>
        <v/>
      </c>
      <c r="FG60" s="266" t="str">
        <f t="shared" si="100"/>
        <v/>
      </c>
      <c r="FH60" s="266" t="str">
        <f t="shared" si="101"/>
        <v/>
      </c>
      <c r="FI60" s="266" t="str">
        <f t="shared" si="102"/>
        <v/>
      </c>
      <c r="FJ60" s="266" t="str">
        <f t="shared" si="103"/>
        <v/>
      </c>
      <c r="FK60" s="267" t="str">
        <f t="shared" si="104"/>
        <v/>
      </c>
    </row>
    <row r="61" spans="1:167" ht="15.2" customHeight="1" x14ac:dyDescent="0.15">
      <c r="A61" s="73">
        <v>46</v>
      </c>
      <c r="B61" s="79"/>
      <c r="C61" s="90"/>
      <c r="D61" s="91"/>
      <c r="E61" s="92"/>
      <c r="F61" s="92"/>
      <c r="G61" s="92"/>
      <c r="H61" s="172" t="str">
        <f t="shared" si="80"/>
        <v/>
      </c>
      <c r="I61" s="93"/>
      <c r="J61" s="89"/>
      <c r="K61" s="89"/>
      <c r="L61" s="177" t="str">
        <f t="shared" si="25"/>
        <v>0</v>
      </c>
      <c r="M61" s="101"/>
      <c r="N61" s="101"/>
      <c r="O61" s="182" t="str">
        <f t="shared" si="26"/>
        <v/>
      </c>
      <c r="P61" s="183"/>
      <c r="Q61" s="184" t="str">
        <f t="shared" si="27"/>
        <v>0</v>
      </c>
      <c r="R61" s="103"/>
      <c r="S61" s="103"/>
      <c r="T61" s="102" t="str">
        <f t="shared" si="28"/>
        <v/>
      </c>
      <c r="U61" s="133"/>
      <c r="V61" s="177" t="str">
        <f t="shared" si="29"/>
        <v>0</v>
      </c>
      <c r="W61" s="101"/>
      <c r="X61" s="101"/>
      <c r="Y61" s="182" t="str">
        <f t="shared" si="30"/>
        <v/>
      </c>
      <c r="Z61" s="183"/>
      <c r="AA61" s="184" t="str">
        <f t="shared" si="31"/>
        <v>0</v>
      </c>
      <c r="AB61" s="103"/>
      <c r="AC61" s="103"/>
      <c r="AD61" s="102" t="str">
        <f t="shared" si="32"/>
        <v/>
      </c>
      <c r="AE61" s="133"/>
      <c r="AF61" s="177" t="str">
        <f t="shared" si="33"/>
        <v>0</v>
      </c>
      <c r="AG61" s="101"/>
      <c r="AH61" s="101"/>
      <c r="AI61" s="182" t="str">
        <f t="shared" si="34"/>
        <v/>
      </c>
      <c r="AJ61" s="183"/>
      <c r="AK61" s="184" t="str">
        <f t="shared" si="35"/>
        <v>0</v>
      </c>
      <c r="AL61" s="103"/>
      <c r="AM61" s="103"/>
      <c r="AN61" s="102" t="str">
        <f t="shared" si="36"/>
        <v/>
      </c>
      <c r="AO61" s="133"/>
      <c r="AP61" s="177" t="str">
        <f t="shared" si="37"/>
        <v>0</v>
      </c>
      <c r="AQ61" s="101"/>
      <c r="AR61" s="101"/>
      <c r="AS61" s="182" t="str">
        <f t="shared" si="38"/>
        <v/>
      </c>
      <c r="AT61" s="183"/>
      <c r="AU61" s="184" t="str">
        <f t="shared" si="39"/>
        <v>0</v>
      </c>
      <c r="AV61" s="103"/>
      <c r="AW61" s="103"/>
      <c r="AX61" s="102" t="str">
        <f t="shared" si="40"/>
        <v/>
      </c>
      <c r="AY61" s="133"/>
      <c r="AZ61" s="177" t="str">
        <f t="shared" si="41"/>
        <v>0</v>
      </c>
      <c r="BA61" s="101"/>
      <c r="BB61" s="101"/>
      <c r="BC61" s="182" t="str">
        <f t="shared" si="42"/>
        <v/>
      </c>
      <c r="BD61" s="183"/>
      <c r="BE61" s="184" t="str">
        <f t="shared" si="43"/>
        <v>0</v>
      </c>
      <c r="BF61" s="103"/>
      <c r="BG61" s="103"/>
      <c r="BH61" s="102" t="str">
        <f t="shared" si="44"/>
        <v/>
      </c>
      <c r="BI61" s="133"/>
      <c r="BJ61" s="177" t="str">
        <f t="shared" si="45"/>
        <v>0</v>
      </c>
      <c r="BK61" s="101"/>
      <c r="BL61" s="101"/>
      <c r="BM61" s="182" t="str">
        <f t="shared" si="46"/>
        <v/>
      </c>
      <c r="BN61" s="183"/>
      <c r="BO61" s="184" t="str">
        <f t="shared" si="47"/>
        <v>0</v>
      </c>
      <c r="BP61" s="103"/>
      <c r="BQ61" s="103"/>
      <c r="BR61" s="102" t="str">
        <f t="shared" si="48"/>
        <v/>
      </c>
      <c r="BS61" s="133"/>
      <c r="BT61" s="177" t="str">
        <f t="shared" si="49"/>
        <v>0</v>
      </c>
      <c r="BU61" s="101"/>
      <c r="BV61" s="101"/>
      <c r="BW61" s="182" t="str">
        <f t="shared" si="50"/>
        <v/>
      </c>
      <c r="BX61" s="183"/>
      <c r="BY61" s="184" t="str">
        <f t="shared" si="51"/>
        <v>0</v>
      </c>
      <c r="BZ61" s="103"/>
      <c r="CA61" s="103"/>
      <c r="CB61" s="102" t="str">
        <f t="shared" si="52"/>
        <v/>
      </c>
      <c r="CC61" s="133"/>
      <c r="CD61" s="177" t="str">
        <f t="shared" si="53"/>
        <v>0</v>
      </c>
      <c r="CE61" s="101"/>
      <c r="CF61" s="101"/>
      <c r="CG61" s="182" t="str">
        <f t="shared" si="54"/>
        <v/>
      </c>
      <c r="CH61" s="183"/>
      <c r="CI61" s="184" t="str">
        <f t="shared" si="55"/>
        <v>0</v>
      </c>
      <c r="CJ61" s="103"/>
      <c r="CK61" s="103"/>
      <c r="CL61" s="102" t="str">
        <f t="shared" si="56"/>
        <v/>
      </c>
      <c r="CM61" s="133"/>
      <c r="CN61" s="177" t="str">
        <f t="shared" si="57"/>
        <v>0</v>
      </c>
      <c r="CO61" s="101"/>
      <c r="CP61" s="101"/>
      <c r="CQ61" s="182" t="str">
        <f t="shared" si="58"/>
        <v/>
      </c>
      <c r="CR61" s="183"/>
      <c r="CS61" s="184" t="str">
        <f t="shared" si="59"/>
        <v>0</v>
      </c>
      <c r="CT61" s="103"/>
      <c r="CU61" s="103"/>
      <c r="CV61" s="102" t="str">
        <f t="shared" si="60"/>
        <v/>
      </c>
      <c r="CW61" s="133"/>
      <c r="CX61" s="177" t="str">
        <f t="shared" si="61"/>
        <v>0</v>
      </c>
      <c r="CY61" s="101"/>
      <c r="CZ61" s="101"/>
      <c r="DA61" s="182" t="str">
        <f t="shared" si="62"/>
        <v/>
      </c>
      <c r="DB61" s="183"/>
      <c r="DC61" s="184" t="str">
        <f t="shared" si="63"/>
        <v>0</v>
      </c>
      <c r="DD61" s="103"/>
      <c r="DE61" s="103"/>
      <c r="DF61" s="102" t="str">
        <f t="shared" si="64"/>
        <v/>
      </c>
      <c r="DG61" s="133"/>
      <c r="DH61" s="177" t="str">
        <f t="shared" si="65"/>
        <v>0</v>
      </c>
      <c r="DI61" s="101"/>
      <c r="DJ61" s="101"/>
      <c r="DK61" s="182" t="str">
        <f t="shared" si="66"/>
        <v/>
      </c>
      <c r="DL61" s="183"/>
      <c r="DM61" s="184" t="str">
        <f t="shared" si="67"/>
        <v>0</v>
      </c>
      <c r="DN61" s="103"/>
      <c r="DO61" s="103"/>
      <c r="DP61" s="102" t="str">
        <f t="shared" si="68"/>
        <v/>
      </c>
      <c r="DQ61" s="133"/>
      <c r="DR61" s="177" t="str">
        <f t="shared" si="69"/>
        <v>0</v>
      </c>
      <c r="DS61" s="101"/>
      <c r="DT61" s="101"/>
      <c r="DU61" s="182" t="str">
        <f t="shared" si="70"/>
        <v/>
      </c>
      <c r="DV61" s="183"/>
      <c r="DW61" s="184" t="str">
        <f t="shared" si="77"/>
        <v>0</v>
      </c>
      <c r="DX61" s="103"/>
      <c r="DY61" s="103"/>
      <c r="DZ61" s="102" t="str">
        <f t="shared" si="71"/>
        <v/>
      </c>
      <c r="EA61" s="190"/>
      <c r="EB61" s="33"/>
      <c r="EC61" s="83"/>
      <c r="ED61" s="33"/>
      <c r="EF61" s="122">
        <f t="shared" si="72"/>
        <v>0</v>
      </c>
      <c r="EG61" s="113">
        <f t="shared" si="73"/>
        <v>0</v>
      </c>
      <c r="EH61" s="115" t="str">
        <f t="shared" si="74"/>
        <v/>
      </c>
      <c r="EI61" s="124" t="str">
        <f t="shared" si="75"/>
        <v/>
      </c>
      <c r="EJ61" s="33"/>
      <c r="EK61" s="120">
        <f t="shared" si="78"/>
        <v>0</v>
      </c>
      <c r="EL61" s="119">
        <f t="shared" si="76"/>
        <v>0</v>
      </c>
      <c r="EM61" s="33"/>
      <c r="EN61" s="265" t="str">
        <f t="shared" si="81"/>
        <v/>
      </c>
      <c r="EO61" s="266" t="str">
        <f t="shared" si="82"/>
        <v/>
      </c>
      <c r="EP61" s="266" t="str">
        <f t="shared" si="83"/>
        <v/>
      </c>
      <c r="EQ61" s="266" t="str">
        <f t="shared" si="84"/>
        <v/>
      </c>
      <c r="ER61" s="266" t="str">
        <f t="shared" si="85"/>
        <v/>
      </c>
      <c r="ES61" s="266" t="str">
        <f t="shared" si="86"/>
        <v/>
      </c>
      <c r="ET61" s="266" t="str">
        <f t="shared" si="87"/>
        <v/>
      </c>
      <c r="EU61" s="266" t="str">
        <f t="shared" si="88"/>
        <v/>
      </c>
      <c r="EV61" s="266" t="str">
        <f t="shared" si="89"/>
        <v/>
      </c>
      <c r="EW61" s="266" t="str">
        <f t="shared" si="90"/>
        <v/>
      </c>
      <c r="EX61" s="266" t="str">
        <f t="shared" si="91"/>
        <v/>
      </c>
      <c r="EY61" s="267" t="str">
        <f t="shared" si="92"/>
        <v/>
      </c>
      <c r="EZ61" s="265" t="str">
        <f t="shared" si="93"/>
        <v/>
      </c>
      <c r="FA61" s="266" t="str">
        <f t="shared" si="94"/>
        <v/>
      </c>
      <c r="FB61" s="266" t="str">
        <f t="shared" si="95"/>
        <v/>
      </c>
      <c r="FC61" s="266" t="str">
        <f t="shared" si="96"/>
        <v/>
      </c>
      <c r="FD61" s="266" t="str">
        <f t="shared" si="97"/>
        <v/>
      </c>
      <c r="FE61" s="266" t="str">
        <f t="shared" si="98"/>
        <v/>
      </c>
      <c r="FF61" s="266" t="str">
        <f t="shared" si="99"/>
        <v/>
      </c>
      <c r="FG61" s="266" t="str">
        <f t="shared" si="100"/>
        <v/>
      </c>
      <c r="FH61" s="266" t="str">
        <f t="shared" si="101"/>
        <v/>
      </c>
      <c r="FI61" s="266" t="str">
        <f t="shared" si="102"/>
        <v/>
      </c>
      <c r="FJ61" s="266" t="str">
        <f t="shared" si="103"/>
        <v/>
      </c>
      <c r="FK61" s="267" t="str">
        <f t="shared" si="104"/>
        <v/>
      </c>
    </row>
    <row r="62" spans="1:167" ht="15.2" customHeight="1" x14ac:dyDescent="0.15">
      <c r="A62" s="73">
        <v>47</v>
      </c>
      <c r="B62" s="79"/>
      <c r="C62" s="90"/>
      <c r="D62" s="91"/>
      <c r="E62" s="92"/>
      <c r="F62" s="92"/>
      <c r="G62" s="92"/>
      <c r="H62" s="172" t="str">
        <f t="shared" si="80"/>
        <v/>
      </c>
      <c r="I62" s="93"/>
      <c r="J62" s="89"/>
      <c r="K62" s="89"/>
      <c r="L62" s="177" t="str">
        <f t="shared" si="25"/>
        <v>0</v>
      </c>
      <c r="M62" s="101"/>
      <c r="N62" s="101"/>
      <c r="O62" s="182" t="str">
        <f t="shared" si="26"/>
        <v/>
      </c>
      <c r="P62" s="183"/>
      <c r="Q62" s="184" t="str">
        <f t="shared" si="27"/>
        <v>0</v>
      </c>
      <c r="R62" s="103"/>
      <c r="S62" s="103"/>
      <c r="T62" s="102" t="str">
        <f t="shared" si="28"/>
        <v/>
      </c>
      <c r="U62" s="133"/>
      <c r="V62" s="177" t="str">
        <f t="shared" si="29"/>
        <v>0</v>
      </c>
      <c r="W62" s="101"/>
      <c r="X62" s="101"/>
      <c r="Y62" s="182" t="str">
        <f t="shared" si="30"/>
        <v/>
      </c>
      <c r="Z62" s="183"/>
      <c r="AA62" s="184" t="str">
        <f t="shared" si="31"/>
        <v>0</v>
      </c>
      <c r="AB62" s="103"/>
      <c r="AC62" s="103"/>
      <c r="AD62" s="102" t="str">
        <f t="shared" si="32"/>
        <v/>
      </c>
      <c r="AE62" s="133"/>
      <c r="AF62" s="177" t="str">
        <f t="shared" si="33"/>
        <v>0</v>
      </c>
      <c r="AG62" s="101"/>
      <c r="AH62" s="101"/>
      <c r="AI62" s="182" t="str">
        <f t="shared" si="34"/>
        <v/>
      </c>
      <c r="AJ62" s="183"/>
      <c r="AK62" s="184" t="str">
        <f t="shared" si="35"/>
        <v>0</v>
      </c>
      <c r="AL62" s="103"/>
      <c r="AM62" s="103"/>
      <c r="AN62" s="102" t="str">
        <f t="shared" si="36"/>
        <v/>
      </c>
      <c r="AO62" s="133"/>
      <c r="AP62" s="177" t="str">
        <f t="shared" si="37"/>
        <v>0</v>
      </c>
      <c r="AQ62" s="101"/>
      <c r="AR62" s="101"/>
      <c r="AS62" s="182" t="str">
        <f t="shared" si="38"/>
        <v/>
      </c>
      <c r="AT62" s="183"/>
      <c r="AU62" s="184" t="str">
        <f t="shared" si="39"/>
        <v>0</v>
      </c>
      <c r="AV62" s="103"/>
      <c r="AW62" s="103"/>
      <c r="AX62" s="102" t="str">
        <f t="shared" si="40"/>
        <v/>
      </c>
      <c r="AY62" s="133"/>
      <c r="AZ62" s="177" t="str">
        <f t="shared" si="41"/>
        <v>0</v>
      </c>
      <c r="BA62" s="101"/>
      <c r="BB62" s="101"/>
      <c r="BC62" s="182" t="str">
        <f t="shared" si="42"/>
        <v/>
      </c>
      <c r="BD62" s="183"/>
      <c r="BE62" s="184" t="str">
        <f t="shared" si="43"/>
        <v>0</v>
      </c>
      <c r="BF62" s="103"/>
      <c r="BG62" s="103"/>
      <c r="BH62" s="102" t="str">
        <f t="shared" si="44"/>
        <v/>
      </c>
      <c r="BI62" s="133"/>
      <c r="BJ62" s="177" t="str">
        <f t="shared" si="45"/>
        <v>0</v>
      </c>
      <c r="BK62" s="101"/>
      <c r="BL62" s="101"/>
      <c r="BM62" s="182" t="str">
        <f t="shared" si="46"/>
        <v/>
      </c>
      <c r="BN62" s="183"/>
      <c r="BO62" s="184" t="str">
        <f t="shared" si="47"/>
        <v>0</v>
      </c>
      <c r="BP62" s="103"/>
      <c r="BQ62" s="103"/>
      <c r="BR62" s="102" t="str">
        <f t="shared" si="48"/>
        <v/>
      </c>
      <c r="BS62" s="133"/>
      <c r="BT62" s="177" t="str">
        <f t="shared" si="49"/>
        <v>0</v>
      </c>
      <c r="BU62" s="101"/>
      <c r="BV62" s="101"/>
      <c r="BW62" s="182" t="str">
        <f t="shared" si="50"/>
        <v/>
      </c>
      <c r="BX62" s="183"/>
      <c r="BY62" s="184" t="str">
        <f t="shared" si="51"/>
        <v>0</v>
      </c>
      <c r="BZ62" s="103"/>
      <c r="CA62" s="103"/>
      <c r="CB62" s="102" t="str">
        <f t="shared" si="52"/>
        <v/>
      </c>
      <c r="CC62" s="133"/>
      <c r="CD62" s="177" t="str">
        <f t="shared" si="53"/>
        <v>0</v>
      </c>
      <c r="CE62" s="101"/>
      <c r="CF62" s="101"/>
      <c r="CG62" s="182" t="str">
        <f t="shared" si="54"/>
        <v/>
      </c>
      <c r="CH62" s="183"/>
      <c r="CI62" s="184" t="str">
        <f t="shared" si="55"/>
        <v>0</v>
      </c>
      <c r="CJ62" s="103"/>
      <c r="CK62" s="103"/>
      <c r="CL62" s="102" t="str">
        <f t="shared" si="56"/>
        <v/>
      </c>
      <c r="CM62" s="133"/>
      <c r="CN62" s="177" t="str">
        <f t="shared" si="57"/>
        <v>0</v>
      </c>
      <c r="CO62" s="101"/>
      <c r="CP62" s="101"/>
      <c r="CQ62" s="182" t="str">
        <f t="shared" si="58"/>
        <v/>
      </c>
      <c r="CR62" s="183"/>
      <c r="CS62" s="184" t="str">
        <f t="shared" si="59"/>
        <v>0</v>
      </c>
      <c r="CT62" s="103"/>
      <c r="CU62" s="103"/>
      <c r="CV62" s="102" t="str">
        <f t="shared" si="60"/>
        <v/>
      </c>
      <c r="CW62" s="133"/>
      <c r="CX62" s="177" t="str">
        <f t="shared" si="61"/>
        <v>0</v>
      </c>
      <c r="CY62" s="101"/>
      <c r="CZ62" s="101"/>
      <c r="DA62" s="182" t="str">
        <f t="shared" si="62"/>
        <v/>
      </c>
      <c r="DB62" s="183"/>
      <c r="DC62" s="184" t="str">
        <f t="shared" si="63"/>
        <v>0</v>
      </c>
      <c r="DD62" s="103"/>
      <c r="DE62" s="103"/>
      <c r="DF62" s="102" t="str">
        <f t="shared" si="64"/>
        <v/>
      </c>
      <c r="DG62" s="133"/>
      <c r="DH62" s="177" t="str">
        <f t="shared" si="65"/>
        <v>0</v>
      </c>
      <c r="DI62" s="101"/>
      <c r="DJ62" s="101"/>
      <c r="DK62" s="182" t="str">
        <f t="shared" si="66"/>
        <v/>
      </c>
      <c r="DL62" s="183"/>
      <c r="DM62" s="184" t="str">
        <f t="shared" si="67"/>
        <v>0</v>
      </c>
      <c r="DN62" s="103"/>
      <c r="DO62" s="103"/>
      <c r="DP62" s="102" t="str">
        <f t="shared" si="68"/>
        <v/>
      </c>
      <c r="DQ62" s="133"/>
      <c r="DR62" s="177" t="str">
        <f t="shared" si="69"/>
        <v>0</v>
      </c>
      <c r="DS62" s="101"/>
      <c r="DT62" s="101"/>
      <c r="DU62" s="182" t="str">
        <f t="shared" si="70"/>
        <v/>
      </c>
      <c r="DV62" s="183"/>
      <c r="DW62" s="184" t="str">
        <f t="shared" si="77"/>
        <v>0</v>
      </c>
      <c r="DX62" s="103"/>
      <c r="DY62" s="103"/>
      <c r="DZ62" s="102" t="str">
        <f t="shared" si="71"/>
        <v/>
      </c>
      <c r="EA62" s="190"/>
      <c r="EB62" s="33"/>
      <c r="EC62" s="83"/>
      <c r="ED62" s="33"/>
      <c r="EF62" s="122">
        <f t="shared" si="72"/>
        <v>0</v>
      </c>
      <c r="EG62" s="113">
        <f t="shared" si="73"/>
        <v>0</v>
      </c>
      <c r="EH62" s="115" t="str">
        <f t="shared" si="74"/>
        <v/>
      </c>
      <c r="EI62" s="124" t="str">
        <f t="shared" si="75"/>
        <v/>
      </c>
      <c r="EJ62" s="33"/>
      <c r="EK62" s="120">
        <f t="shared" si="78"/>
        <v>0</v>
      </c>
      <c r="EL62" s="119">
        <f t="shared" si="76"/>
        <v>0</v>
      </c>
      <c r="EM62" s="33"/>
      <c r="EN62" s="265" t="str">
        <f t="shared" si="81"/>
        <v/>
      </c>
      <c r="EO62" s="266" t="str">
        <f t="shared" si="82"/>
        <v/>
      </c>
      <c r="EP62" s="266" t="str">
        <f t="shared" si="83"/>
        <v/>
      </c>
      <c r="EQ62" s="266" t="str">
        <f t="shared" si="84"/>
        <v/>
      </c>
      <c r="ER62" s="266" t="str">
        <f t="shared" si="85"/>
        <v/>
      </c>
      <c r="ES62" s="266" t="str">
        <f t="shared" si="86"/>
        <v/>
      </c>
      <c r="ET62" s="266" t="str">
        <f t="shared" si="87"/>
        <v/>
      </c>
      <c r="EU62" s="266" t="str">
        <f t="shared" si="88"/>
        <v/>
      </c>
      <c r="EV62" s="266" t="str">
        <f t="shared" si="89"/>
        <v/>
      </c>
      <c r="EW62" s="266" t="str">
        <f t="shared" si="90"/>
        <v/>
      </c>
      <c r="EX62" s="266" t="str">
        <f t="shared" si="91"/>
        <v/>
      </c>
      <c r="EY62" s="267" t="str">
        <f t="shared" si="92"/>
        <v/>
      </c>
      <c r="EZ62" s="265" t="str">
        <f t="shared" si="93"/>
        <v/>
      </c>
      <c r="FA62" s="266" t="str">
        <f t="shared" si="94"/>
        <v/>
      </c>
      <c r="FB62" s="266" t="str">
        <f t="shared" si="95"/>
        <v/>
      </c>
      <c r="FC62" s="266" t="str">
        <f t="shared" si="96"/>
        <v/>
      </c>
      <c r="FD62" s="266" t="str">
        <f t="shared" si="97"/>
        <v/>
      </c>
      <c r="FE62" s="266" t="str">
        <f t="shared" si="98"/>
        <v/>
      </c>
      <c r="FF62" s="266" t="str">
        <f t="shared" si="99"/>
        <v/>
      </c>
      <c r="FG62" s="266" t="str">
        <f t="shared" si="100"/>
        <v/>
      </c>
      <c r="FH62" s="266" t="str">
        <f t="shared" si="101"/>
        <v/>
      </c>
      <c r="FI62" s="266" t="str">
        <f t="shared" si="102"/>
        <v/>
      </c>
      <c r="FJ62" s="266" t="str">
        <f t="shared" si="103"/>
        <v/>
      </c>
      <c r="FK62" s="267" t="str">
        <f t="shared" si="104"/>
        <v/>
      </c>
    </row>
    <row r="63" spans="1:167" ht="15.2" customHeight="1" x14ac:dyDescent="0.15">
      <c r="A63" s="73">
        <v>48</v>
      </c>
      <c r="B63" s="79"/>
      <c r="C63" s="90"/>
      <c r="D63" s="91"/>
      <c r="E63" s="92"/>
      <c r="F63" s="92"/>
      <c r="G63" s="92"/>
      <c r="H63" s="172" t="str">
        <f t="shared" si="80"/>
        <v/>
      </c>
      <c r="I63" s="93"/>
      <c r="J63" s="89"/>
      <c r="K63" s="89"/>
      <c r="L63" s="177" t="str">
        <f t="shared" si="25"/>
        <v>0</v>
      </c>
      <c r="M63" s="101"/>
      <c r="N63" s="101"/>
      <c r="O63" s="182" t="str">
        <f t="shared" si="26"/>
        <v/>
      </c>
      <c r="P63" s="183"/>
      <c r="Q63" s="184" t="str">
        <f t="shared" si="27"/>
        <v>0</v>
      </c>
      <c r="R63" s="103"/>
      <c r="S63" s="103"/>
      <c r="T63" s="102" t="str">
        <f t="shared" si="28"/>
        <v/>
      </c>
      <c r="U63" s="133"/>
      <c r="V63" s="177" t="str">
        <f t="shared" si="29"/>
        <v>0</v>
      </c>
      <c r="W63" s="101"/>
      <c r="X63" s="101"/>
      <c r="Y63" s="182" t="str">
        <f t="shared" si="30"/>
        <v/>
      </c>
      <c r="Z63" s="183"/>
      <c r="AA63" s="184" t="str">
        <f t="shared" si="31"/>
        <v>0</v>
      </c>
      <c r="AB63" s="103"/>
      <c r="AC63" s="103"/>
      <c r="AD63" s="102" t="str">
        <f t="shared" si="32"/>
        <v/>
      </c>
      <c r="AE63" s="133"/>
      <c r="AF63" s="177" t="str">
        <f t="shared" si="33"/>
        <v>0</v>
      </c>
      <c r="AG63" s="101"/>
      <c r="AH63" s="101"/>
      <c r="AI63" s="182" t="str">
        <f t="shared" si="34"/>
        <v/>
      </c>
      <c r="AJ63" s="183"/>
      <c r="AK63" s="184" t="str">
        <f t="shared" si="35"/>
        <v>0</v>
      </c>
      <c r="AL63" s="103"/>
      <c r="AM63" s="103"/>
      <c r="AN63" s="102" t="str">
        <f t="shared" si="36"/>
        <v/>
      </c>
      <c r="AO63" s="133"/>
      <c r="AP63" s="177" t="str">
        <f t="shared" si="37"/>
        <v>0</v>
      </c>
      <c r="AQ63" s="101"/>
      <c r="AR63" s="101"/>
      <c r="AS63" s="182" t="str">
        <f t="shared" si="38"/>
        <v/>
      </c>
      <c r="AT63" s="183"/>
      <c r="AU63" s="184" t="str">
        <f t="shared" si="39"/>
        <v>0</v>
      </c>
      <c r="AV63" s="103"/>
      <c r="AW63" s="103"/>
      <c r="AX63" s="102" t="str">
        <f t="shared" si="40"/>
        <v/>
      </c>
      <c r="AY63" s="133"/>
      <c r="AZ63" s="177" t="str">
        <f t="shared" si="41"/>
        <v>0</v>
      </c>
      <c r="BA63" s="101"/>
      <c r="BB63" s="101"/>
      <c r="BC63" s="182" t="str">
        <f t="shared" si="42"/>
        <v/>
      </c>
      <c r="BD63" s="183"/>
      <c r="BE63" s="184" t="str">
        <f t="shared" si="43"/>
        <v>0</v>
      </c>
      <c r="BF63" s="103"/>
      <c r="BG63" s="103"/>
      <c r="BH63" s="102" t="str">
        <f t="shared" si="44"/>
        <v/>
      </c>
      <c r="BI63" s="133"/>
      <c r="BJ63" s="177" t="str">
        <f t="shared" si="45"/>
        <v>0</v>
      </c>
      <c r="BK63" s="101"/>
      <c r="BL63" s="101"/>
      <c r="BM63" s="182" t="str">
        <f t="shared" si="46"/>
        <v/>
      </c>
      <c r="BN63" s="183"/>
      <c r="BO63" s="184" t="str">
        <f t="shared" si="47"/>
        <v>0</v>
      </c>
      <c r="BP63" s="103"/>
      <c r="BQ63" s="103"/>
      <c r="BR63" s="102" t="str">
        <f t="shared" si="48"/>
        <v/>
      </c>
      <c r="BS63" s="133"/>
      <c r="BT63" s="177" t="str">
        <f t="shared" si="49"/>
        <v>0</v>
      </c>
      <c r="BU63" s="101"/>
      <c r="BV63" s="101"/>
      <c r="BW63" s="182" t="str">
        <f t="shared" si="50"/>
        <v/>
      </c>
      <c r="BX63" s="183"/>
      <c r="BY63" s="184" t="str">
        <f t="shared" si="51"/>
        <v>0</v>
      </c>
      <c r="BZ63" s="103"/>
      <c r="CA63" s="103"/>
      <c r="CB63" s="102" t="str">
        <f t="shared" si="52"/>
        <v/>
      </c>
      <c r="CC63" s="133"/>
      <c r="CD63" s="177" t="str">
        <f t="shared" si="53"/>
        <v>0</v>
      </c>
      <c r="CE63" s="101"/>
      <c r="CF63" s="101"/>
      <c r="CG63" s="182" t="str">
        <f t="shared" si="54"/>
        <v/>
      </c>
      <c r="CH63" s="183"/>
      <c r="CI63" s="184" t="str">
        <f t="shared" si="55"/>
        <v>0</v>
      </c>
      <c r="CJ63" s="103"/>
      <c r="CK63" s="103"/>
      <c r="CL63" s="102" t="str">
        <f t="shared" si="56"/>
        <v/>
      </c>
      <c r="CM63" s="133"/>
      <c r="CN63" s="177" t="str">
        <f t="shared" si="57"/>
        <v>0</v>
      </c>
      <c r="CO63" s="101"/>
      <c r="CP63" s="101"/>
      <c r="CQ63" s="182" t="str">
        <f t="shared" si="58"/>
        <v/>
      </c>
      <c r="CR63" s="183"/>
      <c r="CS63" s="184" t="str">
        <f t="shared" si="59"/>
        <v>0</v>
      </c>
      <c r="CT63" s="103"/>
      <c r="CU63" s="103"/>
      <c r="CV63" s="102" t="str">
        <f t="shared" si="60"/>
        <v/>
      </c>
      <c r="CW63" s="133"/>
      <c r="CX63" s="177" t="str">
        <f t="shared" si="61"/>
        <v>0</v>
      </c>
      <c r="CY63" s="101"/>
      <c r="CZ63" s="101"/>
      <c r="DA63" s="182" t="str">
        <f t="shared" si="62"/>
        <v/>
      </c>
      <c r="DB63" s="183"/>
      <c r="DC63" s="184" t="str">
        <f t="shared" si="63"/>
        <v>0</v>
      </c>
      <c r="DD63" s="103"/>
      <c r="DE63" s="103"/>
      <c r="DF63" s="102" t="str">
        <f t="shared" si="64"/>
        <v/>
      </c>
      <c r="DG63" s="133"/>
      <c r="DH63" s="177" t="str">
        <f t="shared" si="65"/>
        <v>0</v>
      </c>
      <c r="DI63" s="101"/>
      <c r="DJ63" s="101"/>
      <c r="DK63" s="182" t="str">
        <f t="shared" si="66"/>
        <v/>
      </c>
      <c r="DL63" s="183"/>
      <c r="DM63" s="184" t="str">
        <f t="shared" si="67"/>
        <v>0</v>
      </c>
      <c r="DN63" s="103"/>
      <c r="DO63" s="103"/>
      <c r="DP63" s="102" t="str">
        <f t="shared" si="68"/>
        <v/>
      </c>
      <c r="DQ63" s="133"/>
      <c r="DR63" s="177" t="str">
        <f t="shared" si="69"/>
        <v>0</v>
      </c>
      <c r="DS63" s="101"/>
      <c r="DT63" s="101"/>
      <c r="DU63" s="182" t="str">
        <f t="shared" si="70"/>
        <v/>
      </c>
      <c r="DV63" s="183"/>
      <c r="DW63" s="184" t="str">
        <f t="shared" si="77"/>
        <v>0</v>
      </c>
      <c r="DX63" s="103"/>
      <c r="DY63" s="103"/>
      <c r="DZ63" s="102" t="str">
        <f t="shared" si="71"/>
        <v/>
      </c>
      <c r="EA63" s="190"/>
      <c r="EB63" s="33"/>
      <c r="EC63" s="83"/>
      <c r="ED63" s="33"/>
      <c r="EF63" s="122">
        <f t="shared" si="72"/>
        <v>0</v>
      </c>
      <c r="EG63" s="113">
        <f t="shared" si="73"/>
        <v>0</v>
      </c>
      <c r="EH63" s="115" t="str">
        <f t="shared" si="74"/>
        <v/>
      </c>
      <c r="EI63" s="124" t="str">
        <f t="shared" si="75"/>
        <v/>
      </c>
      <c r="EJ63" s="33"/>
      <c r="EK63" s="120">
        <f t="shared" si="78"/>
        <v>0</v>
      </c>
      <c r="EL63" s="119">
        <f t="shared" si="76"/>
        <v>0</v>
      </c>
      <c r="EM63" s="33"/>
      <c r="EN63" s="265" t="str">
        <f t="shared" si="81"/>
        <v/>
      </c>
      <c r="EO63" s="266" t="str">
        <f t="shared" si="82"/>
        <v/>
      </c>
      <c r="EP63" s="266" t="str">
        <f t="shared" si="83"/>
        <v/>
      </c>
      <c r="EQ63" s="266" t="str">
        <f t="shared" si="84"/>
        <v/>
      </c>
      <c r="ER63" s="266" t="str">
        <f t="shared" si="85"/>
        <v/>
      </c>
      <c r="ES63" s="266" t="str">
        <f t="shared" si="86"/>
        <v/>
      </c>
      <c r="ET63" s="266" t="str">
        <f t="shared" si="87"/>
        <v/>
      </c>
      <c r="EU63" s="266" t="str">
        <f t="shared" si="88"/>
        <v/>
      </c>
      <c r="EV63" s="266" t="str">
        <f t="shared" si="89"/>
        <v/>
      </c>
      <c r="EW63" s="266" t="str">
        <f t="shared" si="90"/>
        <v/>
      </c>
      <c r="EX63" s="266" t="str">
        <f t="shared" si="91"/>
        <v/>
      </c>
      <c r="EY63" s="267" t="str">
        <f t="shared" si="92"/>
        <v/>
      </c>
      <c r="EZ63" s="265" t="str">
        <f t="shared" si="93"/>
        <v/>
      </c>
      <c r="FA63" s="266" t="str">
        <f t="shared" si="94"/>
        <v/>
      </c>
      <c r="FB63" s="266" t="str">
        <f t="shared" si="95"/>
        <v/>
      </c>
      <c r="FC63" s="266" t="str">
        <f t="shared" si="96"/>
        <v/>
      </c>
      <c r="FD63" s="266" t="str">
        <f t="shared" si="97"/>
        <v/>
      </c>
      <c r="FE63" s="266" t="str">
        <f t="shared" si="98"/>
        <v/>
      </c>
      <c r="FF63" s="266" t="str">
        <f t="shared" si="99"/>
        <v/>
      </c>
      <c r="FG63" s="266" t="str">
        <f t="shared" si="100"/>
        <v/>
      </c>
      <c r="FH63" s="266" t="str">
        <f t="shared" si="101"/>
        <v/>
      </c>
      <c r="FI63" s="266" t="str">
        <f t="shared" si="102"/>
        <v/>
      </c>
      <c r="FJ63" s="266" t="str">
        <f t="shared" si="103"/>
        <v/>
      </c>
      <c r="FK63" s="267" t="str">
        <f t="shared" si="104"/>
        <v/>
      </c>
    </row>
    <row r="64" spans="1:167" ht="15.2" customHeight="1" x14ac:dyDescent="0.15">
      <c r="A64" s="73">
        <v>49</v>
      </c>
      <c r="B64" s="79"/>
      <c r="C64" s="90"/>
      <c r="D64" s="91"/>
      <c r="E64" s="92"/>
      <c r="F64" s="92"/>
      <c r="G64" s="92"/>
      <c r="H64" s="172" t="str">
        <f t="shared" si="80"/>
        <v/>
      </c>
      <c r="I64" s="93"/>
      <c r="J64" s="89"/>
      <c r="K64" s="89"/>
      <c r="L64" s="177" t="str">
        <f t="shared" si="25"/>
        <v>0</v>
      </c>
      <c r="M64" s="101"/>
      <c r="N64" s="101"/>
      <c r="O64" s="182" t="str">
        <f t="shared" si="26"/>
        <v/>
      </c>
      <c r="P64" s="183"/>
      <c r="Q64" s="184" t="str">
        <f t="shared" si="27"/>
        <v>0</v>
      </c>
      <c r="R64" s="103"/>
      <c r="S64" s="103"/>
      <c r="T64" s="102" t="str">
        <f t="shared" si="28"/>
        <v/>
      </c>
      <c r="U64" s="133"/>
      <c r="V64" s="177" t="str">
        <f t="shared" si="29"/>
        <v>0</v>
      </c>
      <c r="W64" s="101"/>
      <c r="X64" s="101"/>
      <c r="Y64" s="182" t="str">
        <f t="shared" si="30"/>
        <v/>
      </c>
      <c r="Z64" s="183"/>
      <c r="AA64" s="184" t="str">
        <f t="shared" si="31"/>
        <v>0</v>
      </c>
      <c r="AB64" s="103"/>
      <c r="AC64" s="103"/>
      <c r="AD64" s="102" t="str">
        <f t="shared" si="32"/>
        <v/>
      </c>
      <c r="AE64" s="133"/>
      <c r="AF64" s="177" t="str">
        <f t="shared" si="33"/>
        <v>0</v>
      </c>
      <c r="AG64" s="101"/>
      <c r="AH64" s="101"/>
      <c r="AI64" s="182" t="str">
        <f t="shared" si="34"/>
        <v/>
      </c>
      <c r="AJ64" s="183"/>
      <c r="AK64" s="184" t="str">
        <f t="shared" si="35"/>
        <v>0</v>
      </c>
      <c r="AL64" s="103"/>
      <c r="AM64" s="103"/>
      <c r="AN64" s="102" t="str">
        <f t="shared" si="36"/>
        <v/>
      </c>
      <c r="AO64" s="133"/>
      <c r="AP64" s="177" t="str">
        <f t="shared" si="37"/>
        <v>0</v>
      </c>
      <c r="AQ64" s="101"/>
      <c r="AR64" s="101"/>
      <c r="AS64" s="182" t="str">
        <f t="shared" si="38"/>
        <v/>
      </c>
      <c r="AT64" s="183"/>
      <c r="AU64" s="184" t="str">
        <f t="shared" si="39"/>
        <v>0</v>
      </c>
      <c r="AV64" s="103"/>
      <c r="AW64" s="103"/>
      <c r="AX64" s="102" t="str">
        <f t="shared" si="40"/>
        <v/>
      </c>
      <c r="AY64" s="133"/>
      <c r="AZ64" s="177" t="str">
        <f t="shared" si="41"/>
        <v>0</v>
      </c>
      <c r="BA64" s="101"/>
      <c r="BB64" s="101"/>
      <c r="BC64" s="182" t="str">
        <f t="shared" si="42"/>
        <v/>
      </c>
      <c r="BD64" s="183"/>
      <c r="BE64" s="184" t="str">
        <f t="shared" si="43"/>
        <v>0</v>
      </c>
      <c r="BF64" s="103"/>
      <c r="BG64" s="103"/>
      <c r="BH64" s="102" t="str">
        <f t="shared" si="44"/>
        <v/>
      </c>
      <c r="BI64" s="133"/>
      <c r="BJ64" s="177" t="str">
        <f t="shared" si="45"/>
        <v>0</v>
      </c>
      <c r="BK64" s="101"/>
      <c r="BL64" s="101"/>
      <c r="BM64" s="182" t="str">
        <f t="shared" si="46"/>
        <v/>
      </c>
      <c r="BN64" s="183"/>
      <c r="BO64" s="184" t="str">
        <f t="shared" si="47"/>
        <v>0</v>
      </c>
      <c r="BP64" s="103"/>
      <c r="BQ64" s="103"/>
      <c r="BR64" s="102" t="str">
        <f t="shared" si="48"/>
        <v/>
      </c>
      <c r="BS64" s="133"/>
      <c r="BT64" s="177" t="str">
        <f t="shared" si="49"/>
        <v>0</v>
      </c>
      <c r="BU64" s="101"/>
      <c r="BV64" s="101"/>
      <c r="BW64" s="182" t="str">
        <f t="shared" si="50"/>
        <v/>
      </c>
      <c r="BX64" s="183"/>
      <c r="BY64" s="184" t="str">
        <f t="shared" si="51"/>
        <v>0</v>
      </c>
      <c r="BZ64" s="103"/>
      <c r="CA64" s="103"/>
      <c r="CB64" s="102" t="str">
        <f t="shared" si="52"/>
        <v/>
      </c>
      <c r="CC64" s="133"/>
      <c r="CD64" s="177" t="str">
        <f t="shared" si="53"/>
        <v>0</v>
      </c>
      <c r="CE64" s="101"/>
      <c r="CF64" s="101"/>
      <c r="CG64" s="182" t="str">
        <f t="shared" si="54"/>
        <v/>
      </c>
      <c r="CH64" s="183"/>
      <c r="CI64" s="184" t="str">
        <f t="shared" si="55"/>
        <v>0</v>
      </c>
      <c r="CJ64" s="103"/>
      <c r="CK64" s="103"/>
      <c r="CL64" s="102" t="str">
        <f t="shared" si="56"/>
        <v/>
      </c>
      <c r="CM64" s="133"/>
      <c r="CN64" s="177" t="str">
        <f t="shared" si="57"/>
        <v>0</v>
      </c>
      <c r="CO64" s="101"/>
      <c r="CP64" s="101"/>
      <c r="CQ64" s="182" t="str">
        <f t="shared" si="58"/>
        <v/>
      </c>
      <c r="CR64" s="183"/>
      <c r="CS64" s="184" t="str">
        <f t="shared" si="59"/>
        <v>0</v>
      </c>
      <c r="CT64" s="103"/>
      <c r="CU64" s="103"/>
      <c r="CV64" s="102" t="str">
        <f t="shared" si="60"/>
        <v/>
      </c>
      <c r="CW64" s="133"/>
      <c r="CX64" s="177" t="str">
        <f t="shared" si="61"/>
        <v>0</v>
      </c>
      <c r="CY64" s="101"/>
      <c r="CZ64" s="101"/>
      <c r="DA64" s="182" t="str">
        <f t="shared" si="62"/>
        <v/>
      </c>
      <c r="DB64" s="183"/>
      <c r="DC64" s="184" t="str">
        <f t="shared" si="63"/>
        <v>0</v>
      </c>
      <c r="DD64" s="103"/>
      <c r="DE64" s="103"/>
      <c r="DF64" s="102" t="str">
        <f t="shared" si="64"/>
        <v/>
      </c>
      <c r="DG64" s="133"/>
      <c r="DH64" s="177" t="str">
        <f t="shared" si="65"/>
        <v>0</v>
      </c>
      <c r="DI64" s="101"/>
      <c r="DJ64" s="101"/>
      <c r="DK64" s="182" t="str">
        <f t="shared" si="66"/>
        <v/>
      </c>
      <c r="DL64" s="183"/>
      <c r="DM64" s="184" t="str">
        <f t="shared" si="67"/>
        <v>0</v>
      </c>
      <c r="DN64" s="103"/>
      <c r="DO64" s="103"/>
      <c r="DP64" s="102" t="str">
        <f t="shared" si="68"/>
        <v/>
      </c>
      <c r="DQ64" s="133"/>
      <c r="DR64" s="177" t="str">
        <f t="shared" si="69"/>
        <v>0</v>
      </c>
      <c r="DS64" s="101"/>
      <c r="DT64" s="101"/>
      <c r="DU64" s="182" t="str">
        <f t="shared" si="70"/>
        <v/>
      </c>
      <c r="DV64" s="183"/>
      <c r="DW64" s="184" t="str">
        <f t="shared" si="77"/>
        <v>0</v>
      </c>
      <c r="DX64" s="103"/>
      <c r="DY64" s="103"/>
      <c r="DZ64" s="102" t="str">
        <f t="shared" si="71"/>
        <v/>
      </c>
      <c r="EA64" s="190"/>
      <c r="EB64" s="33"/>
      <c r="EC64" s="83"/>
      <c r="ED64" s="33"/>
      <c r="EF64" s="122">
        <f t="shared" si="72"/>
        <v>0</v>
      </c>
      <c r="EG64" s="113">
        <f t="shared" si="73"/>
        <v>0</v>
      </c>
      <c r="EH64" s="115" t="str">
        <f t="shared" si="74"/>
        <v/>
      </c>
      <c r="EI64" s="124" t="str">
        <f t="shared" si="75"/>
        <v/>
      </c>
      <c r="EJ64" s="33"/>
      <c r="EK64" s="120">
        <f t="shared" si="78"/>
        <v>0</v>
      </c>
      <c r="EL64" s="119">
        <f t="shared" si="76"/>
        <v>0</v>
      </c>
      <c r="EM64" s="33"/>
      <c r="EN64" s="265" t="str">
        <f t="shared" si="81"/>
        <v/>
      </c>
      <c r="EO64" s="266" t="str">
        <f t="shared" si="82"/>
        <v/>
      </c>
      <c r="EP64" s="266" t="str">
        <f t="shared" si="83"/>
        <v/>
      </c>
      <c r="EQ64" s="266" t="str">
        <f t="shared" si="84"/>
        <v/>
      </c>
      <c r="ER64" s="266" t="str">
        <f t="shared" si="85"/>
        <v/>
      </c>
      <c r="ES64" s="266" t="str">
        <f t="shared" si="86"/>
        <v/>
      </c>
      <c r="ET64" s="266" t="str">
        <f t="shared" si="87"/>
        <v/>
      </c>
      <c r="EU64" s="266" t="str">
        <f t="shared" si="88"/>
        <v/>
      </c>
      <c r="EV64" s="266" t="str">
        <f t="shared" si="89"/>
        <v/>
      </c>
      <c r="EW64" s="266" t="str">
        <f t="shared" si="90"/>
        <v/>
      </c>
      <c r="EX64" s="266" t="str">
        <f t="shared" si="91"/>
        <v/>
      </c>
      <c r="EY64" s="267" t="str">
        <f t="shared" si="92"/>
        <v/>
      </c>
      <c r="EZ64" s="265" t="str">
        <f t="shared" si="93"/>
        <v/>
      </c>
      <c r="FA64" s="266" t="str">
        <f t="shared" si="94"/>
        <v/>
      </c>
      <c r="FB64" s="266" t="str">
        <f t="shared" si="95"/>
        <v/>
      </c>
      <c r="FC64" s="266" t="str">
        <f t="shared" si="96"/>
        <v/>
      </c>
      <c r="FD64" s="266" t="str">
        <f t="shared" si="97"/>
        <v/>
      </c>
      <c r="FE64" s="266" t="str">
        <f t="shared" si="98"/>
        <v/>
      </c>
      <c r="FF64" s="266" t="str">
        <f t="shared" si="99"/>
        <v/>
      </c>
      <c r="FG64" s="266" t="str">
        <f t="shared" si="100"/>
        <v/>
      </c>
      <c r="FH64" s="266" t="str">
        <f t="shared" si="101"/>
        <v/>
      </c>
      <c r="FI64" s="266" t="str">
        <f t="shared" si="102"/>
        <v/>
      </c>
      <c r="FJ64" s="266" t="str">
        <f t="shared" si="103"/>
        <v/>
      </c>
      <c r="FK64" s="267" t="str">
        <f t="shared" si="104"/>
        <v/>
      </c>
    </row>
    <row r="65" spans="1:167" ht="15.2" customHeight="1" x14ac:dyDescent="0.15">
      <c r="A65" s="73">
        <v>50</v>
      </c>
      <c r="B65" s="79"/>
      <c r="C65" s="90"/>
      <c r="D65" s="91"/>
      <c r="E65" s="92"/>
      <c r="F65" s="92"/>
      <c r="G65" s="92"/>
      <c r="H65" s="172" t="str">
        <f t="shared" si="80"/>
        <v/>
      </c>
      <c r="I65" s="93"/>
      <c r="J65" s="89"/>
      <c r="K65" s="89"/>
      <c r="L65" s="177" t="str">
        <f t="shared" si="25"/>
        <v>0</v>
      </c>
      <c r="M65" s="101"/>
      <c r="N65" s="101"/>
      <c r="O65" s="182" t="str">
        <f t="shared" si="26"/>
        <v/>
      </c>
      <c r="P65" s="183"/>
      <c r="Q65" s="184" t="str">
        <f t="shared" si="27"/>
        <v>0</v>
      </c>
      <c r="R65" s="103"/>
      <c r="S65" s="103"/>
      <c r="T65" s="102" t="str">
        <f t="shared" si="28"/>
        <v/>
      </c>
      <c r="U65" s="133"/>
      <c r="V65" s="177" t="str">
        <f t="shared" si="29"/>
        <v>0</v>
      </c>
      <c r="W65" s="101"/>
      <c r="X65" s="101"/>
      <c r="Y65" s="182" t="str">
        <f t="shared" si="30"/>
        <v/>
      </c>
      <c r="Z65" s="183"/>
      <c r="AA65" s="184" t="str">
        <f t="shared" si="31"/>
        <v>0</v>
      </c>
      <c r="AB65" s="103"/>
      <c r="AC65" s="103"/>
      <c r="AD65" s="102" t="str">
        <f t="shared" si="32"/>
        <v/>
      </c>
      <c r="AE65" s="133"/>
      <c r="AF65" s="177" t="str">
        <f t="shared" si="33"/>
        <v>0</v>
      </c>
      <c r="AG65" s="101"/>
      <c r="AH65" s="101"/>
      <c r="AI65" s="182" t="str">
        <f t="shared" si="34"/>
        <v/>
      </c>
      <c r="AJ65" s="183"/>
      <c r="AK65" s="184" t="str">
        <f t="shared" si="35"/>
        <v>0</v>
      </c>
      <c r="AL65" s="103"/>
      <c r="AM65" s="103"/>
      <c r="AN65" s="102" t="str">
        <f t="shared" si="36"/>
        <v/>
      </c>
      <c r="AO65" s="133"/>
      <c r="AP65" s="177" t="str">
        <f t="shared" si="37"/>
        <v>0</v>
      </c>
      <c r="AQ65" s="101"/>
      <c r="AR65" s="101"/>
      <c r="AS65" s="182" t="str">
        <f t="shared" si="38"/>
        <v/>
      </c>
      <c r="AT65" s="183"/>
      <c r="AU65" s="184" t="str">
        <f t="shared" si="39"/>
        <v>0</v>
      </c>
      <c r="AV65" s="103"/>
      <c r="AW65" s="103"/>
      <c r="AX65" s="102" t="str">
        <f t="shared" si="40"/>
        <v/>
      </c>
      <c r="AY65" s="133"/>
      <c r="AZ65" s="177" t="str">
        <f t="shared" si="41"/>
        <v>0</v>
      </c>
      <c r="BA65" s="101"/>
      <c r="BB65" s="101"/>
      <c r="BC65" s="182" t="str">
        <f t="shared" si="42"/>
        <v/>
      </c>
      <c r="BD65" s="183"/>
      <c r="BE65" s="184" t="str">
        <f t="shared" si="43"/>
        <v>0</v>
      </c>
      <c r="BF65" s="103"/>
      <c r="BG65" s="103"/>
      <c r="BH65" s="102" t="str">
        <f t="shared" si="44"/>
        <v/>
      </c>
      <c r="BI65" s="133"/>
      <c r="BJ65" s="177" t="str">
        <f t="shared" si="45"/>
        <v>0</v>
      </c>
      <c r="BK65" s="101"/>
      <c r="BL65" s="101"/>
      <c r="BM65" s="182" t="str">
        <f t="shared" si="46"/>
        <v/>
      </c>
      <c r="BN65" s="183"/>
      <c r="BO65" s="184" t="str">
        <f t="shared" si="47"/>
        <v>0</v>
      </c>
      <c r="BP65" s="103"/>
      <c r="BQ65" s="103"/>
      <c r="BR65" s="102" t="str">
        <f t="shared" si="48"/>
        <v/>
      </c>
      <c r="BS65" s="133"/>
      <c r="BT65" s="177" t="str">
        <f t="shared" si="49"/>
        <v>0</v>
      </c>
      <c r="BU65" s="101"/>
      <c r="BV65" s="101"/>
      <c r="BW65" s="182" t="str">
        <f t="shared" si="50"/>
        <v/>
      </c>
      <c r="BX65" s="183"/>
      <c r="BY65" s="184" t="str">
        <f t="shared" si="51"/>
        <v>0</v>
      </c>
      <c r="BZ65" s="103"/>
      <c r="CA65" s="103"/>
      <c r="CB65" s="102" t="str">
        <f t="shared" si="52"/>
        <v/>
      </c>
      <c r="CC65" s="133"/>
      <c r="CD65" s="177" t="str">
        <f t="shared" si="53"/>
        <v>0</v>
      </c>
      <c r="CE65" s="101"/>
      <c r="CF65" s="101"/>
      <c r="CG65" s="182" t="str">
        <f t="shared" si="54"/>
        <v/>
      </c>
      <c r="CH65" s="183"/>
      <c r="CI65" s="184" t="str">
        <f t="shared" si="55"/>
        <v>0</v>
      </c>
      <c r="CJ65" s="103"/>
      <c r="CK65" s="103"/>
      <c r="CL65" s="102" t="str">
        <f t="shared" si="56"/>
        <v/>
      </c>
      <c r="CM65" s="133"/>
      <c r="CN65" s="177" t="str">
        <f t="shared" si="57"/>
        <v>0</v>
      </c>
      <c r="CO65" s="101"/>
      <c r="CP65" s="101"/>
      <c r="CQ65" s="182" t="str">
        <f t="shared" si="58"/>
        <v/>
      </c>
      <c r="CR65" s="183"/>
      <c r="CS65" s="184" t="str">
        <f t="shared" si="59"/>
        <v>0</v>
      </c>
      <c r="CT65" s="103"/>
      <c r="CU65" s="103"/>
      <c r="CV65" s="102" t="str">
        <f t="shared" si="60"/>
        <v/>
      </c>
      <c r="CW65" s="133"/>
      <c r="CX65" s="177" t="str">
        <f t="shared" si="61"/>
        <v>0</v>
      </c>
      <c r="CY65" s="101"/>
      <c r="CZ65" s="101"/>
      <c r="DA65" s="182" t="str">
        <f t="shared" si="62"/>
        <v/>
      </c>
      <c r="DB65" s="183"/>
      <c r="DC65" s="184" t="str">
        <f t="shared" si="63"/>
        <v>0</v>
      </c>
      <c r="DD65" s="103"/>
      <c r="DE65" s="103"/>
      <c r="DF65" s="102" t="str">
        <f t="shared" si="64"/>
        <v/>
      </c>
      <c r="DG65" s="133"/>
      <c r="DH65" s="177" t="str">
        <f t="shared" si="65"/>
        <v>0</v>
      </c>
      <c r="DI65" s="101"/>
      <c r="DJ65" s="101"/>
      <c r="DK65" s="182" t="str">
        <f t="shared" si="66"/>
        <v/>
      </c>
      <c r="DL65" s="183"/>
      <c r="DM65" s="184" t="str">
        <f t="shared" si="67"/>
        <v>0</v>
      </c>
      <c r="DN65" s="103"/>
      <c r="DO65" s="103"/>
      <c r="DP65" s="102" t="str">
        <f t="shared" si="68"/>
        <v/>
      </c>
      <c r="DQ65" s="133"/>
      <c r="DR65" s="177" t="str">
        <f t="shared" si="69"/>
        <v>0</v>
      </c>
      <c r="DS65" s="101"/>
      <c r="DT65" s="101"/>
      <c r="DU65" s="182" t="str">
        <f t="shared" si="70"/>
        <v/>
      </c>
      <c r="DV65" s="183"/>
      <c r="DW65" s="184" t="str">
        <f t="shared" si="77"/>
        <v>0</v>
      </c>
      <c r="DX65" s="103"/>
      <c r="DY65" s="103"/>
      <c r="DZ65" s="102" t="str">
        <f t="shared" si="71"/>
        <v/>
      </c>
      <c r="EA65" s="190"/>
      <c r="EB65" s="33"/>
      <c r="EC65" s="83"/>
      <c r="ED65" s="33"/>
      <c r="EF65" s="122">
        <f t="shared" si="72"/>
        <v>0</v>
      </c>
      <c r="EG65" s="113">
        <f t="shared" si="73"/>
        <v>0</v>
      </c>
      <c r="EH65" s="115" t="str">
        <f t="shared" si="74"/>
        <v/>
      </c>
      <c r="EI65" s="124" t="str">
        <f t="shared" si="75"/>
        <v/>
      </c>
      <c r="EJ65" s="33"/>
      <c r="EK65" s="120">
        <f t="shared" si="78"/>
        <v>0</v>
      </c>
      <c r="EL65" s="119">
        <f t="shared" si="76"/>
        <v>0</v>
      </c>
      <c r="EM65" s="33"/>
      <c r="EN65" s="265" t="str">
        <f t="shared" si="81"/>
        <v/>
      </c>
      <c r="EO65" s="266" t="str">
        <f t="shared" si="82"/>
        <v/>
      </c>
      <c r="EP65" s="266" t="str">
        <f t="shared" si="83"/>
        <v/>
      </c>
      <c r="EQ65" s="266" t="str">
        <f t="shared" si="84"/>
        <v/>
      </c>
      <c r="ER65" s="266" t="str">
        <f t="shared" si="85"/>
        <v/>
      </c>
      <c r="ES65" s="266" t="str">
        <f t="shared" si="86"/>
        <v/>
      </c>
      <c r="ET65" s="266" t="str">
        <f t="shared" si="87"/>
        <v/>
      </c>
      <c r="EU65" s="266" t="str">
        <f t="shared" si="88"/>
        <v/>
      </c>
      <c r="EV65" s="266" t="str">
        <f t="shared" si="89"/>
        <v/>
      </c>
      <c r="EW65" s="266" t="str">
        <f t="shared" si="90"/>
        <v/>
      </c>
      <c r="EX65" s="266" t="str">
        <f t="shared" si="91"/>
        <v/>
      </c>
      <c r="EY65" s="267" t="str">
        <f t="shared" si="92"/>
        <v/>
      </c>
      <c r="EZ65" s="265" t="str">
        <f t="shared" si="93"/>
        <v/>
      </c>
      <c r="FA65" s="266" t="str">
        <f t="shared" si="94"/>
        <v/>
      </c>
      <c r="FB65" s="266" t="str">
        <f t="shared" si="95"/>
        <v/>
      </c>
      <c r="FC65" s="266" t="str">
        <f t="shared" si="96"/>
        <v/>
      </c>
      <c r="FD65" s="266" t="str">
        <f t="shared" si="97"/>
        <v/>
      </c>
      <c r="FE65" s="266" t="str">
        <f t="shared" si="98"/>
        <v/>
      </c>
      <c r="FF65" s="266" t="str">
        <f t="shared" si="99"/>
        <v/>
      </c>
      <c r="FG65" s="266" t="str">
        <f t="shared" si="100"/>
        <v/>
      </c>
      <c r="FH65" s="266" t="str">
        <f t="shared" si="101"/>
        <v/>
      </c>
      <c r="FI65" s="266" t="str">
        <f t="shared" si="102"/>
        <v/>
      </c>
      <c r="FJ65" s="266" t="str">
        <f t="shared" si="103"/>
        <v/>
      </c>
      <c r="FK65" s="267" t="str">
        <f t="shared" si="104"/>
        <v/>
      </c>
    </row>
    <row r="66" spans="1:167" ht="15.2" customHeight="1" x14ac:dyDescent="0.15">
      <c r="A66" s="73">
        <v>51</v>
      </c>
      <c r="B66" s="79"/>
      <c r="C66" s="90"/>
      <c r="D66" s="91"/>
      <c r="E66" s="92"/>
      <c r="F66" s="92"/>
      <c r="G66" s="92"/>
      <c r="H66" s="172" t="str">
        <f t="shared" si="80"/>
        <v/>
      </c>
      <c r="I66" s="93"/>
      <c r="J66" s="89"/>
      <c r="K66" s="89"/>
      <c r="L66" s="177" t="str">
        <f t="shared" si="25"/>
        <v>0</v>
      </c>
      <c r="M66" s="101"/>
      <c r="N66" s="101"/>
      <c r="O66" s="182" t="str">
        <f t="shared" si="26"/>
        <v/>
      </c>
      <c r="P66" s="183"/>
      <c r="Q66" s="184" t="str">
        <f t="shared" si="27"/>
        <v>0</v>
      </c>
      <c r="R66" s="103"/>
      <c r="S66" s="103"/>
      <c r="T66" s="102" t="str">
        <f t="shared" si="28"/>
        <v/>
      </c>
      <c r="U66" s="133"/>
      <c r="V66" s="177" t="str">
        <f t="shared" si="29"/>
        <v>0</v>
      </c>
      <c r="W66" s="101"/>
      <c r="X66" s="101"/>
      <c r="Y66" s="182" t="str">
        <f t="shared" si="30"/>
        <v/>
      </c>
      <c r="Z66" s="183"/>
      <c r="AA66" s="184" t="str">
        <f t="shared" si="31"/>
        <v>0</v>
      </c>
      <c r="AB66" s="103"/>
      <c r="AC66" s="103"/>
      <c r="AD66" s="102" t="str">
        <f t="shared" si="32"/>
        <v/>
      </c>
      <c r="AE66" s="133"/>
      <c r="AF66" s="177" t="str">
        <f t="shared" si="33"/>
        <v>0</v>
      </c>
      <c r="AG66" s="101"/>
      <c r="AH66" s="101"/>
      <c r="AI66" s="182" t="str">
        <f t="shared" si="34"/>
        <v/>
      </c>
      <c r="AJ66" s="183"/>
      <c r="AK66" s="184" t="str">
        <f t="shared" si="35"/>
        <v>0</v>
      </c>
      <c r="AL66" s="103"/>
      <c r="AM66" s="103"/>
      <c r="AN66" s="102" t="str">
        <f t="shared" si="36"/>
        <v/>
      </c>
      <c r="AO66" s="133"/>
      <c r="AP66" s="177" t="str">
        <f t="shared" si="37"/>
        <v>0</v>
      </c>
      <c r="AQ66" s="101"/>
      <c r="AR66" s="101"/>
      <c r="AS66" s="182" t="str">
        <f t="shared" si="38"/>
        <v/>
      </c>
      <c r="AT66" s="183"/>
      <c r="AU66" s="184" t="str">
        <f t="shared" si="39"/>
        <v>0</v>
      </c>
      <c r="AV66" s="103"/>
      <c r="AW66" s="103"/>
      <c r="AX66" s="102" t="str">
        <f t="shared" si="40"/>
        <v/>
      </c>
      <c r="AY66" s="133"/>
      <c r="AZ66" s="177" t="str">
        <f t="shared" si="41"/>
        <v>0</v>
      </c>
      <c r="BA66" s="101"/>
      <c r="BB66" s="101"/>
      <c r="BC66" s="182" t="str">
        <f t="shared" si="42"/>
        <v/>
      </c>
      <c r="BD66" s="183"/>
      <c r="BE66" s="184" t="str">
        <f t="shared" si="43"/>
        <v>0</v>
      </c>
      <c r="BF66" s="103"/>
      <c r="BG66" s="103"/>
      <c r="BH66" s="102" t="str">
        <f t="shared" si="44"/>
        <v/>
      </c>
      <c r="BI66" s="133"/>
      <c r="BJ66" s="177" t="str">
        <f t="shared" si="45"/>
        <v>0</v>
      </c>
      <c r="BK66" s="101"/>
      <c r="BL66" s="101"/>
      <c r="BM66" s="182" t="str">
        <f t="shared" si="46"/>
        <v/>
      </c>
      <c r="BN66" s="183"/>
      <c r="BO66" s="184" t="str">
        <f t="shared" si="47"/>
        <v>0</v>
      </c>
      <c r="BP66" s="103"/>
      <c r="BQ66" s="103"/>
      <c r="BR66" s="102" t="str">
        <f t="shared" si="48"/>
        <v/>
      </c>
      <c r="BS66" s="133"/>
      <c r="BT66" s="177" t="str">
        <f t="shared" si="49"/>
        <v>0</v>
      </c>
      <c r="BU66" s="101"/>
      <c r="BV66" s="101"/>
      <c r="BW66" s="182" t="str">
        <f t="shared" si="50"/>
        <v/>
      </c>
      <c r="BX66" s="183"/>
      <c r="BY66" s="184" t="str">
        <f t="shared" si="51"/>
        <v>0</v>
      </c>
      <c r="BZ66" s="103"/>
      <c r="CA66" s="103"/>
      <c r="CB66" s="102" t="str">
        <f t="shared" si="52"/>
        <v/>
      </c>
      <c r="CC66" s="133"/>
      <c r="CD66" s="177" t="str">
        <f t="shared" si="53"/>
        <v>0</v>
      </c>
      <c r="CE66" s="101"/>
      <c r="CF66" s="101"/>
      <c r="CG66" s="182" t="str">
        <f t="shared" si="54"/>
        <v/>
      </c>
      <c r="CH66" s="183"/>
      <c r="CI66" s="184" t="str">
        <f t="shared" si="55"/>
        <v>0</v>
      </c>
      <c r="CJ66" s="103"/>
      <c r="CK66" s="103"/>
      <c r="CL66" s="102" t="str">
        <f t="shared" si="56"/>
        <v/>
      </c>
      <c r="CM66" s="133"/>
      <c r="CN66" s="177" t="str">
        <f t="shared" si="57"/>
        <v>0</v>
      </c>
      <c r="CO66" s="101"/>
      <c r="CP66" s="101"/>
      <c r="CQ66" s="182" t="str">
        <f t="shared" si="58"/>
        <v/>
      </c>
      <c r="CR66" s="183"/>
      <c r="CS66" s="184" t="str">
        <f t="shared" si="59"/>
        <v>0</v>
      </c>
      <c r="CT66" s="103"/>
      <c r="CU66" s="103"/>
      <c r="CV66" s="102" t="str">
        <f t="shared" si="60"/>
        <v/>
      </c>
      <c r="CW66" s="133"/>
      <c r="CX66" s="177" t="str">
        <f t="shared" si="61"/>
        <v>0</v>
      </c>
      <c r="CY66" s="101"/>
      <c r="CZ66" s="101"/>
      <c r="DA66" s="182" t="str">
        <f t="shared" si="62"/>
        <v/>
      </c>
      <c r="DB66" s="183"/>
      <c r="DC66" s="184" t="str">
        <f t="shared" si="63"/>
        <v>0</v>
      </c>
      <c r="DD66" s="103"/>
      <c r="DE66" s="103"/>
      <c r="DF66" s="102" t="str">
        <f t="shared" si="64"/>
        <v/>
      </c>
      <c r="DG66" s="133"/>
      <c r="DH66" s="177" t="str">
        <f t="shared" si="65"/>
        <v>0</v>
      </c>
      <c r="DI66" s="101"/>
      <c r="DJ66" s="101"/>
      <c r="DK66" s="182" t="str">
        <f t="shared" si="66"/>
        <v/>
      </c>
      <c r="DL66" s="183"/>
      <c r="DM66" s="184" t="str">
        <f t="shared" si="67"/>
        <v>0</v>
      </c>
      <c r="DN66" s="103"/>
      <c r="DO66" s="103"/>
      <c r="DP66" s="102" t="str">
        <f t="shared" si="68"/>
        <v/>
      </c>
      <c r="DQ66" s="133"/>
      <c r="DR66" s="177" t="str">
        <f t="shared" si="69"/>
        <v>0</v>
      </c>
      <c r="DS66" s="101"/>
      <c r="DT66" s="101"/>
      <c r="DU66" s="182" t="str">
        <f t="shared" si="70"/>
        <v/>
      </c>
      <c r="DV66" s="183"/>
      <c r="DW66" s="184" t="str">
        <f t="shared" si="77"/>
        <v>0</v>
      </c>
      <c r="DX66" s="103"/>
      <c r="DY66" s="103"/>
      <c r="DZ66" s="102" t="str">
        <f t="shared" si="71"/>
        <v/>
      </c>
      <c r="EA66" s="190"/>
      <c r="EB66" s="33"/>
      <c r="EC66" s="83"/>
      <c r="ED66" s="33"/>
      <c r="EF66" s="122">
        <f t="shared" si="72"/>
        <v>0</v>
      </c>
      <c r="EG66" s="113">
        <f t="shared" si="73"/>
        <v>0</v>
      </c>
      <c r="EH66" s="115" t="str">
        <f t="shared" si="74"/>
        <v/>
      </c>
      <c r="EI66" s="124" t="str">
        <f t="shared" si="75"/>
        <v/>
      </c>
      <c r="EJ66" s="33"/>
      <c r="EK66" s="120">
        <f t="shared" si="78"/>
        <v>0</v>
      </c>
      <c r="EL66" s="119">
        <f t="shared" si="76"/>
        <v>0</v>
      </c>
      <c r="EM66" s="33"/>
      <c r="EN66" s="265" t="str">
        <f t="shared" si="81"/>
        <v/>
      </c>
      <c r="EO66" s="266" t="str">
        <f t="shared" si="82"/>
        <v/>
      </c>
      <c r="EP66" s="266" t="str">
        <f t="shared" si="83"/>
        <v/>
      </c>
      <c r="EQ66" s="266" t="str">
        <f t="shared" si="84"/>
        <v/>
      </c>
      <c r="ER66" s="266" t="str">
        <f t="shared" si="85"/>
        <v/>
      </c>
      <c r="ES66" s="266" t="str">
        <f t="shared" si="86"/>
        <v/>
      </c>
      <c r="ET66" s="266" t="str">
        <f t="shared" si="87"/>
        <v/>
      </c>
      <c r="EU66" s="266" t="str">
        <f t="shared" si="88"/>
        <v/>
      </c>
      <c r="EV66" s="266" t="str">
        <f t="shared" si="89"/>
        <v/>
      </c>
      <c r="EW66" s="266" t="str">
        <f t="shared" si="90"/>
        <v/>
      </c>
      <c r="EX66" s="266" t="str">
        <f t="shared" si="91"/>
        <v/>
      </c>
      <c r="EY66" s="267" t="str">
        <f t="shared" si="92"/>
        <v/>
      </c>
      <c r="EZ66" s="265" t="str">
        <f t="shared" si="93"/>
        <v/>
      </c>
      <c r="FA66" s="266" t="str">
        <f t="shared" si="94"/>
        <v/>
      </c>
      <c r="FB66" s="266" t="str">
        <f t="shared" si="95"/>
        <v/>
      </c>
      <c r="FC66" s="266" t="str">
        <f t="shared" si="96"/>
        <v/>
      </c>
      <c r="FD66" s="266" t="str">
        <f t="shared" si="97"/>
        <v/>
      </c>
      <c r="FE66" s="266" t="str">
        <f t="shared" si="98"/>
        <v/>
      </c>
      <c r="FF66" s="266" t="str">
        <f t="shared" si="99"/>
        <v/>
      </c>
      <c r="FG66" s="266" t="str">
        <f t="shared" si="100"/>
        <v/>
      </c>
      <c r="FH66" s="266" t="str">
        <f t="shared" si="101"/>
        <v/>
      </c>
      <c r="FI66" s="266" t="str">
        <f t="shared" si="102"/>
        <v/>
      </c>
      <c r="FJ66" s="266" t="str">
        <f t="shared" si="103"/>
        <v/>
      </c>
      <c r="FK66" s="267" t="str">
        <f t="shared" si="104"/>
        <v/>
      </c>
    </row>
    <row r="67" spans="1:167" ht="15.2" customHeight="1" x14ac:dyDescent="0.15">
      <c r="A67" s="73">
        <v>52</v>
      </c>
      <c r="B67" s="79"/>
      <c r="C67" s="90"/>
      <c r="D67" s="91"/>
      <c r="E67" s="92"/>
      <c r="F67" s="92"/>
      <c r="G67" s="92"/>
      <c r="H67" s="172" t="str">
        <f t="shared" si="80"/>
        <v/>
      </c>
      <c r="I67" s="93"/>
      <c r="J67" s="89"/>
      <c r="K67" s="89"/>
      <c r="L67" s="177" t="str">
        <f t="shared" si="25"/>
        <v>0</v>
      </c>
      <c r="M67" s="101"/>
      <c r="N67" s="101"/>
      <c r="O67" s="182" t="str">
        <f t="shared" si="26"/>
        <v/>
      </c>
      <c r="P67" s="183"/>
      <c r="Q67" s="184" t="str">
        <f t="shared" si="27"/>
        <v>0</v>
      </c>
      <c r="R67" s="103"/>
      <c r="S67" s="103"/>
      <c r="T67" s="102" t="str">
        <f t="shared" si="28"/>
        <v/>
      </c>
      <c r="U67" s="133"/>
      <c r="V67" s="177" t="str">
        <f t="shared" si="29"/>
        <v>0</v>
      </c>
      <c r="W67" s="101"/>
      <c r="X67" s="101"/>
      <c r="Y67" s="182" t="str">
        <f t="shared" si="30"/>
        <v/>
      </c>
      <c r="Z67" s="183"/>
      <c r="AA67" s="184" t="str">
        <f t="shared" si="31"/>
        <v>0</v>
      </c>
      <c r="AB67" s="103"/>
      <c r="AC67" s="103"/>
      <c r="AD67" s="102" t="str">
        <f t="shared" si="32"/>
        <v/>
      </c>
      <c r="AE67" s="133"/>
      <c r="AF67" s="177" t="str">
        <f t="shared" si="33"/>
        <v>0</v>
      </c>
      <c r="AG67" s="101"/>
      <c r="AH67" s="101"/>
      <c r="AI67" s="182" t="str">
        <f t="shared" si="34"/>
        <v/>
      </c>
      <c r="AJ67" s="183"/>
      <c r="AK67" s="184" t="str">
        <f t="shared" si="35"/>
        <v>0</v>
      </c>
      <c r="AL67" s="103"/>
      <c r="AM67" s="103"/>
      <c r="AN67" s="102" t="str">
        <f t="shared" si="36"/>
        <v/>
      </c>
      <c r="AO67" s="133"/>
      <c r="AP67" s="177" t="str">
        <f t="shared" si="37"/>
        <v>0</v>
      </c>
      <c r="AQ67" s="101"/>
      <c r="AR67" s="101"/>
      <c r="AS67" s="182" t="str">
        <f t="shared" si="38"/>
        <v/>
      </c>
      <c r="AT67" s="183"/>
      <c r="AU67" s="184" t="str">
        <f t="shared" si="39"/>
        <v>0</v>
      </c>
      <c r="AV67" s="103"/>
      <c r="AW67" s="103"/>
      <c r="AX67" s="102" t="str">
        <f t="shared" si="40"/>
        <v/>
      </c>
      <c r="AY67" s="133"/>
      <c r="AZ67" s="177" t="str">
        <f t="shared" si="41"/>
        <v>0</v>
      </c>
      <c r="BA67" s="101"/>
      <c r="BB67" s="101"/>
      <c r="BC67" s="182" t="str">
        <f t="shared" si="42"/>
        <v/>
      </c>
      <c r="BD67" s="183"/>
      <c r="BE67" s="184" t="str">
        <f t="shared" si="43"/>
        <v>0</v>
      </c>
      <c r="BF67" s="103"/>
      <c r="BG67" s="103"/>
      <c r="BH67" s="102" t="str">
        <f t="shared" si="44"/>
        <v/>
      </c>
      <c r="BI67" s="133"/>
      <c r="BJ67" s="177" t="str">
        <f t="shared" si="45"/>
        <v>0</v>
      </c>
      <c r="BK67" s="101"/>
      <c r="BL67" s="101"/>
      <c r="BM67" s="182" t="str">
        <f t="shared" si="46"/>
        <v/>
      </c>
      <c r="BN67" s="183"/>
      <c r="BO67" s="184" t="str">
        <f t="shared" si="47"/>
        <v>0</v>
      </c>
      <c r="BP67" s="103"/>
      <c r="BQ67" s="103"/>
      <c r="BR67" s="102" t="str">
        <f t="shared" si="48"/>
        <v/>
      </c>
      <c r="BS67" s="133"/>
      <c r="BT67" s="177" t="str">
        <f t="shared" si="49"/>
        <v>0</v>
      </c>
      <c r="BU67" s="101"/>
      <c r="BV67" s="101"/>
      <c r="BW67" s="182" t="str">
        <f t="shared" si="50"/>
        <v/>
      </c>
      <c r="BX67" s="183"/>
      <c r="BY67" s="184" t="str">
        <f t="shared" si="51"/>
        <v>0</v>
      </c>
      <c r="BZ67" s="103"/>
      <c r="CA67" s="103"/>
      <c r="CB67" s="102" t="str">
        <f t="shared" si="52"/>
        <v/>
      </c>
      <c r="CC67" s="133"/>
      <c r="CD67" s="177" t="str">
        <f t="shared" si="53"/>
        <v>0</v>
      </c>
      <c r="CE67" s="101"/>
      <c r="CF67" s="101"/>
      <c r="CG67" s="182" t="str">
        <f t="shared" si="54"/>
        <v/>
      </c>
      <c r="CH67" s="183"/>
      <c r="CI67" s="184" t="str">
        <f t="shared" si="55"/>
        <v>0</v>
      </c>
      <c r="CJ67" s="103"/>
      <c r="CK67" s="103"/>
      <c r="CL67" s="102" t="str">
        <f t="shared" si="56"/>
        <v/>
      </c>
      <c r="CM67" s="133"/>
      <c r="CN67" s="177" t="str">
        <f t="shared" si="57"/>
        <v>0</v>
      </c>
      <c r="CO67" s="101"/>
      <c r="CP67" s="101"/>
      <c r="CQ67" s="182" t="str">
        <f t="shared" si="58"/>
        <v/>
      </c>
      <c r="CR67" s="183"/>
      <c r="CS67" s="184" t="str">
        <f t="shared" si="59"/>
        <v>0</v>
      </c>
      <c r="CT67" s="103"/>
      <c r="CU67" s="103"/>
      <c r="CV67" s="102" t="str">
        <f t="shared" si="60"/>
        <v/>
      </c>
      <c r="CW67" s="133"/>
      <c r="CX67" s="177" t="str">
        <f t="shared" si="61"/>
        <v>0</v>
      </c>
      <c r="CY67" s="101"/>
      <c r="CZ67" s="101"/>
      <c r="DA67" s="182" t="str">
        <f t="shared" si="62"/>
        <v/>
      </c>
      <c r="DB67" s="183"/>
      <c r="DC67" s="184" t="str">
        <f t="shared" si="63"/>
        <v>0</v>
      </c>
      <c r="DD67" s="103"/>
      <c r="DE67" s="103"/>
      <c r="DF67" s="102" t="str">
        <f t="shared" si="64"/>
        <v/>
      </c>
      <c r="DG67" s="133"/>
      <c r="DH67" s="177" t="str">
        <f t="shared" si="65"/>
        <v>0</v>
      </c>
      <c r="DI67" s="101"/>
      <c r="DJ67" s="101"/>
      <c r="DK67" s="182" t="str">
        <f t="shared" si="66"/>
        <v/>
      </c>
      <c r="DL67" s="183"/>
      <c r="DM67" s="184" t="str">
        <f t="shared" si="67"/>
        <v>0</v>
      </c>
      <c r="DN67" s="103"/>
      <c r="DO67" s="103"/>
      <c r="DP67" s="102" t="str">
        <f t="shared" si="68"/>
        <v/>
      </c>
      <c r="DQ67" s="133"/>
      <c r="DR67" s="177" t="str">
        <f t="shared" si="69"/>
        <v>0</v>
      </c>
      <c r="DS67" s="101"/>
      <c r="DT67" s="101"/>
      <c r="DU67" s="182" t="str">
        <f t="shared" si="70"/>
        <v/>
      </c>
      <c r="DV67" s="183"/>
      <c r="DW67" s="184" t="str">
        <f t="shared" si="77"/>
        <v>0</v>
      </c>
      <c r="DX67" s="103"/>
      <c r="DY67" s="103"/>
      <c r="DZ67" s="102" t="str">
        <f t="shared" si="71"/>
        <v/>
      </c>
      <c r="EA67" s="190"/>
      <c r="EB67" s="33"/>
      <c r="EC67" s="83"/>
      <c r="ED67" s="33"/>
      <c r="EF67" s="122">
        <f t="shared" si="72"/>
        <v>0</v>
      </c>
      <c r="EG67" s="113">
        <f t="shared" si="73"/>
        <v>0</v>
      </c>
      <c r="EH67" s="115" t="str">
        <f t="shared" si="74"/>
        <v/>
      </c>
      <c r="EI67" s="124" t="str">
        <f t="shared" si="75"/>
        <v/>
      </c>
      <c r="EJ67" s="33"/>
      <c r="EK67" s="120">
        <f t="shared" si="78"/>
        <v>0</v>
      </c>
      <c r="EL67" s="119">
        <f t="shared" si="76"/>
        <v>0</v>
      </c>
      <c r="EM67" s="33"/>
      <c r="EN67" s="265" t="str">
        <f t="shared" si="81"/>
        <v/>
      </c>
      <c r="EO67" s="266" t="str">
        <f t="shared" si="82"/>
        <v/>
      </c>
      <c r="EP67" s="266" t="str">
        <f t="shared" si="83"/>
        <v/>
      </c>
      <c r="EQ67" s="266" t="str">
        <f t="shared" si="84"/>
        <v/>
      </c>
      <c r="ER67" s="266" t="str">
        <f t="shared" si="85"/>
        <v/>
      </c>
      <c r="ES67" s="266" t="str">
        <f t="shared" si="86"/>
        <v/>
      </c>
      <c r="ET67" s="266" t="str">
        <f t="shared" si="87"/>
        <v/>
      </c>
      <c r="EU67" s="266" t="str">
        <f t="shared" si="88"/>
        <v/>
      </c>
      <c r="EV67" s="266" t="str">
        <f t="shared" si="89"/>
        <v/>
      </c>
      <c r="EW67" s="266" t="str">
        <f t="shared" si="90"/>
        <v/>
      </c>
      <c r="EX67" s="266" t="str">
        <f t="shared" si="91"/>
        <v/>
      </c>
      <c r="EY67" s="267" t="str">
        <f t="shared" si="92"/>
        <v/>
      </c>
      <c r="EZ67" s="265" t="str">
        <f t="shared" si="93"/>
        <v/>
      </c>
      <c r="FA67" s="266" t="str">
        <f t="shared" si="94"/>
        <v/>
      </c>
      <c r="FB67" s="266" t="str">
        <f t="shared" si="95"/>
        <v/>
      </c>
      <c r="FC67" s="266" t="str">
        <f t="shared" si="96"/>
        <v/>
      </c>
      <c r="FD67" s="266" t="str">
        <f t="shared" si="97"/>
        <v/>
      </c>
      <c r="FE67" s="266" t="str">
        <f t="shared" si="98"/>
        <v/>
      </c>
      <c r="FF67" s="266" t="str">
        <f t="shared" si="99"/>
        <v/>
      </c>
      <c r="FG67" s="266" t="str">
        <f t="shared" si="100"/>
        <v/>
      </c>
      <c r="FH67" s="266" t="str">
        <f t="shared" si="101"/>
        <v/>
      </c>
      <c r="FI67" s="266" t="str">
        <f t="shared" si="102"/>
        <v/>
      </c>
      <c r="FJ67" s="266" t="str">
        <f t="shared" si="103"/>
        <v/>
      </c>
      <c r="FK67" s="267" t="str">
        <f t="shared" si="104"/>
        <v/>
      </c>
    </row>
    <row r="68" spans="1:167" ht="15.2" customHeight="1" x14ac:dyDescent="0.15">
      <c r="A68" s="73">
        <v>53</v>
      </c>
      <c r="B68" s="79"/>
      <c r="C68" s="90"/>
      <c r="D68" s="91"/>
      <c r="E68" s="92"/>
      <c r="F68" s="92"/>
      <c r="G68" s="92"/>
      <c r="H68" s="172" t="str">
        <f t="shared" si="80"/>
        <v/>
      </c>
      <c r="I68" s="93"/>
      <c r="J68" s="89"/>
      <c r="K68" s="89"/>
      <c r="L68" s="177" t="str">
        <f t="shared" si="25"/>
        <v>0</v>
      </c>
      <c r="M68" s="101"/>
      <c r="N68" s="101"/>
      <c r="O68" s="182" t="str">
        <f t="shared" si="26"/>
        <v/>
      </c>
      <c r="P68" s="183"/>
      <c r="Q68" s="184" t="str">
        <f t="shared" si="27"/>
        <v>0</v>
      </c>
      <c r="R68" s="103"/>
      <c r="S68" s="103"/>
      <c r="T68" s="102" t="str">
        <f t="shared" si="28"/>
        <v/>
      </c>
      <c r="U68" s="133"/>
      <c r="V68" s="177" t="str">
        <f t="shared" si="29"/>
        <v>0</v>
      </c>
      <c r="W68" s="101"/>
      <c r="X68" s="101"/>
      <c r="Y68" s="182" t="str">
        <f t="shared" si="30"/>
        <v/>
      </c>
      <c r="Z68" s="183"/>
      <c r="AA68" s="184" t="str">
        <f t="shared" si="31"/>
        <v>0</v>
      </c>
      <c r="AB68" s="103"/>
      <c r="AC68" s="103"/>
      <c r="AD68" s="102" t="str">
        <f t="shared" si="32"/>
        <v/>
      </c>
      <c r="AE68" s="133"/>
      <c r="AF68" s="177" t="str">
        <f t="shared" si="33"/>
        <v>0</v>
      </c>
      <c r="AG68" s="101"/>
      <c r="AH68" s="101"/>
      <c r="AI68" s="182" t="str">
        <f t="shared" si="34"/>
        <v/>
      </c>
      <c r="AJ68" s="183"/>
      <c r="AK68" s="184" t="str">
        <f t="shared" si="35"/>
        <v>0</v>
      </c>
      <c r="AL68" s="103"/>
      <c r="AM68" s="103"/>
      <c r="AN68" s="102" t="str">
        <f t="shared" si="36"/>
        <v/>
      </c>
      <c r="AO68" s="133"/>
      <c r="AP68" s="177" t="str">
        <f t="shared" si="37"/>
        <v>0</v>
      </c>
      <c r="AQ68" s="101"/>
      <c r="AR68" s="101"/>
      <c r="AS68" s="182" t="str">
        <f t="shared" si="38"/>
        <v/>
      </c>
      <c r="AT68" s="183"/>
      <c r="AU68" s="184" t="str">
        <f t="shared" si="39"/>
        <v>0</v>
      </c>
      <c r="AV68" s="103"/>
      <c r="AW68" s="103"/>
      <c r="AX68" s="102" t="str">
        <f t="shared" si="40"/>
        <v/>
      </c>
      <c r="AY68" s="133"/>
      <c r="AZ68" s="177" t="str">
        <f t="shared" si="41"/>
        <v>0</v>
      </c>
      <c r="BA68" s="101"/>
      <c r="BB68" s="101"/>
      <c r="BC68" s="182" t="str">
        <f t="shared" si="42"/>
        <v/>
      </c>
      <c r="BD68" s="183"/>
      <c r="BE68" s="184" t="str">
        <f t="shared" si="43"/>
        <v>0</v>
      </c>
      <c r="BF68" s="103"/>
      <c r="BG68" s="103"/>
      <c r="BH68" s="102" t="str">
        <f t="shared" si="44"/>
        <v/>
      </c>
      <c r="BI68" s="133"/>
      <c r="BJ68" s="177" t="str">
        <f t="shared" si="45"/>
        <v>0</v>
      </c>
      <c r="BK68" s="101"/>
      <c r="BL68" s="101"/>
      <c r="BM68" s="182" t="str">
        <f t="shared" si="46"/>
        <v/>
      </c>
      <c r="BN68" s="183"/>
      <c r="BO68" s="184" t="str">
        <f t="shared" si="47"/>
        <v>0</v>
      </c>
      <c r="BP68" s="103"/>
      <c r="BQ68" s="103"/>
      <c r="BR68" s="102" t="str">
        <f t="shared" si="48"/>
        <v/>
      </c>
      <c r="BS68" s="133"/>
      <c r="BT68" s="177" t="str">
        <f t="shared" si="49"/>
        <v>0</v>
      </c>
      <c r="BU68" s="101"/>
      <c r="BV68" s="101"/>
      <c r="BW68" s="182" t="str">
        <f t="shared" si="50"/>
        <v/>
      </c>
      <c r="BX68" s="183"/>
      <c r="BY68" s="184" t="str">
        <f t="shared" si="51"/>
        <v>0</v>
      </c>
      <c r="BZ68" s="103"/>
      <c r="CA68" s="103"/>
      <c r="CB68" s="102" t="str">
        <f t="shared" si="52"/>
        <v/>
      </c>
      <c r="CC68" s="133"/>
      <c r="CD68" s="177" t="str">
        <f t="shared" si="53"/>
        <v>0</v>
      </c>
      <c r="CE68" s="101"/>
      <c r="CF68" s="101"/>
      <c r="CG68" s="182" t="str">
        <f t="shared" si="54"/>
        <v/>
      </c>
      <c r="CH68" s="183"/>
      <c r="CI68" s="184" t="str">
        <f t="shared" si="55"/>
        <v>0</v>
      </c>
      <c r="CJ68" s="103"/>
      <c r="CK68" s="103"/>
      <c r="CL68" s="102" t="str">
        <f t="shared" si="56"/>
        <v/>
      </c>
      <c r="CM68" s="133"/>
      <c r="CN68" s="177" t="str">
        <f t="shared" si="57"/>
        <v>0</v>
      </c>
      <c r="CO68" s="101"/>
      <c r="CP68" s="101"/>
      <c r="CQ68" s="182" t="str">
        <f t="shared" si="58"/>
        <v/>
      </c>
      <c r="CR68" s="183"/>
      <c r="CS68" s="184" t="str">
        <f t="shared" si="59"/>
        <v>0</v>
      </c>
      <c r="CT68" s="103"/>
      <c r="CU68" s="103"/>
      <c r="CV68" s="102" t="str">
        <f t="shared" si="60"/>
        <v/>
      </c>
      <c r="CW68" s="133"/>
      <c r="CX68" s="177" t="str">
        <f t="shared" si="61"/>
        <v>0</v>
      </c>
      <c r="CY68" s="101"/>
      <c r="CZ68" s="101"/>
      <c r="DA68" s="182" t="str">
        <f t="shared" si="62"/>
        <v/>
      </c>
      <c r="DB68" s="183"/>
      <c r="DC68" s="184" t="str">
        <f t="shared" si="63"/>
        <v>0</v>
      </c>
      <c r="DD68" s="103"/>
      <c r="DE68" s="103"/>
      <c r="DF68" s="102" t="str">
        <f t="shared" si="64"/>
        <v/>
      </c>
      <c r="DG68" s="133"/>
      <c r="DH68" s="177" t="str">
        <f t="shared" si="65"/>
        <v>0</v>
      </c>
      <c r="DI68" s="101"/>
      <c r="DJ68" s="101"/>
      <c r="DK68" s="182" t="str">
        <f t="shared" si="66"/>
        <v/>
      </c>
      <c r="DL68" s="183"/>
      <c r="DM68" s="184" t="str">
        <f t="shared" si="67"/>
        <v>0</v>
      </c>
      <c r="DN68" s="103"/>
      <c r="DO68" s="103"/>
      <c r="DP68" s="102" t="str">
        <f t="shared" si="68"/>
        <v/>
      </c>
      <c r="DQ68" s="133"/>
      <c r="DR68" s="177" t="str">
        <f t="shared" si="69"/>
        <v>0</v>
      </c>
      <c r="DS68" s="101"/>
      <c r="DT68" s="101"/>
      <c r="DU68" s="182" t="str">
        <f t="shared" si="70"/>
        <v/>
      </c>
      <c r="DV68" s="183"/>
      <c r="DW68" s="184" t="str">
        <f t="shared" si="77"/>
        <v>0</v>
      </c>
      <c r="DX68" s="103"/>
      <c r="DY68" s="103"/>
      <c r="DZ68" s="102" t="str">
        <f t="shared" si="71"/>
        <v/>
      </c>
      <c r="EA68" s="190"/>
      <c r="EB68" s="33"/>
      <c r="EC68" s="83"/>
      <c r="ED68" s="33"/>
      <c r="EF68" s="122">
        <f t="shared" si="72"/>
        <v>0</v>
      </c>
      <c r="EG68" s="113">
        <f t="shared" si="73"/>
        <v>0</v>
      </c>
      <c r="EH68" s="115" t="str">
        <f t="shared" si="74"/>
        <v/>
      </c>
      <c r="EI68" s="124" t="str">
        <f t="shared" si="75"/>
        <v/>
      </c>
      <c r="EJ68" s="33"/>
      <c r="EK68" s="120">
        <f t="shared" si="78"/>
        <v>0</v>
      </c>
      <c r="EL68" s="119">
        <f t="shared" si="76"/>
        <v>0</v>
      </c>
      <c r="EM68" s="33"/>
      <c r="EN68" s="265" t="str">
        <f t="shared" si="81"/>
        <v/>
      </c>
      <c r="EO68" s="266" t="str">
        <f t="shared" si="82"/>
        <v/>
      </c>
      <c r="EP68" s="266" t="str">
        <f t="shared" si="83"/>
        <v/>
      </c>
      <c r="EQ68" s="266" t="str">
        <f t="shared" si="84"/>
        <v/>
      </c>
      <c r="ER68" s="266" t="str">
        <f t="shared" si="85"/>
        <v/>
      </c>
      <c r="ES68" s="266" t="str">
        <f t="shared" si="86"/>
        <v/>
      </c>
      <c r="ET68" s="266" t="str">
        <f t="shared" si="87"/>
        <v/>
      </c>
      <c r="EU68" s="266" t="str">
        <f t="shared" si="88"/>
        <v/>
      </c>
      <c r="EV68" s="266" t="str">
        <f t="shared" si="89"/>
        <v/>
      </c>
      <c r="EW68" s="266" t="str">
        <f t="shared" si="90"/>
        <v/>
      </c>
      <c r="EX68" s="266" t="str">
        <f t="shared" si="91"/>
        <v/>
      </c>
      <c r="EY68" s="267" t="str">
        <f t="shared" si="92"/>
        <v/>
      </c>
      <c r="EZ68" s="265" t="str">
        <f t="shared" si="93"/>
        <v/>
      </c>
      <c r="FA68" s="266" t="str">
        <f t="shared" si="94"/>
        <v/>
      </c>
      <c r="FB68" s="266" t="str">
        <f t="shared" si="95"/>
        <v/>
      </c>
      <c r="FC68" s="266" t="str">
        <f t="shared" si="96"/>
        <v/>
      </c>
      <c r="FD68" s="266" t="str">
        <f t="shared" si="97"/>
        <v/>
      </c>
      <c r="FE68" s="266" t="str">
        <f t="shared" si="98"/>
        <v/>
      </c>
      <c r="FF68" s="266" t="str">
        <f t="shared" si="99"/>
        <v/>
      </c>
      <c r="FG68" s="266" t="str">
        <f t="shared" si="100"/>
        <v/>
      </c>
      <c r="FH68" s="266" t="str">
        <f t="shared" si="101"/>
        <v/>
      </c>
      <c r="FI68" s="266" t="str">
        <f t="shared" si="102"/>
        <v/>
      </c>
      <c r="FJ68" s="266" t="str">
        <f t="shared" si="103"/>
        <v/>
      </c>
      <c r="FK68" s="267" t="str">
        <f t="shared" si="104"/>
        <v/>
      </c>
    </row>
    <row r="69" spans="1:167" ht="15.2" customHeight="1" x14ac:dyDescent="0.15">
      <c r="A69" s="73">
        <v>54</v>
      </c>
      <c r="B69" s="79"/>
      <c r="C69" s="90"/>
      <c r="D69" s="91"/>
      <c r="E69" s="92"/>
      <c r="F69" s="92"/>
      <c r="G69" s="92"/>
      <c r="H69" s="172" t="str">
        <f t="shared" si="80"/>
        <v/>
      </c>
      <c r="I69" s="93"/>
      <c r="J69" s="89"/>
      <c r="K69" s="89"/>
      <c r="L69" s="177" t="str">
        <f t="shared" si="25"/>
        <v>0</v>
      </c>
      <c r="M69" s="101"/>
      <c r="N69" s="101"/>
      <c r="O69" s="182" t="str">
        <f t="shared" si="26"/>
        <v/>
      </c>
      <c r="P69" s="183"/>
      <c r="Q69" s="184" t="str">
        <f t="shared" si="27"/>
        <v>0</v>
      </c>
      <c r="R69" s="103"/>
      <c r="S69" s="103"/>
      <c r="T69" s="102" t="str">
        <f t="shared" si="28"/>
        <v/>
      </c>
      <c r="U69" s="133"/>
      <c r="V69" s="177" t="str">
        <f t="shared" si="29"/>
        <v>0</v>
      </c>
      <c r="W69" s="101"/>
      <c r="X69" s="101"/>
      <c r="Y69" s="182" t="str">
        <f t="shared" si="30"/>
        <v/>
      </c>
      <c r="Z69" s="183"/>
      <c r="AA69" s="184" t="str">
        <f t="shared" si="31"/>
        <v>0</v>
      </c>
      <c r="AB69" s="103"/>
      <c r="AC69" s="103"/>
      <c r="AD69" s="102" t="str">
        <f t="shared" si="32"/>
        <v/>
      </c>
      <c r="AE69" s="133"/>
      <c r="AF69" s="177" t="str">
        <f t="shared" si="33"/>
        <v>0</v>
      </c>
      <c r="AG69" s="101"/>
      <c r="AH69" s="101"/>
      <c r="AI69" s="182" t="str">
        <f t="shared" si="34"/>
        <v/>
      </c>
      <c r="AJ69" s="183"/>
      <c r="AK69" s="184" t="str">
        <f t="shared" si="35"/>
        <v>0</v>
      </c>
      <c r="AL69" s="103"/>
      <c r="AM69" s="103"/>
      <c r="AN69" s="102" t="str">
        <f t="shared" si="36"/>
        <v/>
      </c>
      <c r="AO69" s="133"/>
      <c r="AP69" s="177" t="str">
        <f t="shared" si="37"/>
        <v>0</v>
      </c>
      <c r="AQ69" s="101"/>
      <c r="AR69" s="101"/>
      <c r="AS69" s="182" t="str">
        <f t="shared" si="38"/>
        <v/>
      </c>
      <c r="AT69" s="183"/>
      <c r="AU69" s="184" t="str">
        <f t="shared" si="39"/>
        <v>0</v>
      </c>
      <c r="AV69" s="103"/>
      <c r="AW69" s="103"/>
      <c r="AX69" s="102" t="str">
        <f t="shared" si="40"/>
        <v/>
      </c>
      <c r="AY69" s="133"/>
      <c r="AZ69" s="177" t="str">
        <f t="shared" si="41"/>
        <v>0</v>
      </c>
      <c r="BA69" s="101"/>
      <c r="BB69" s="101"/>
      <c r="BC69" s="182" t="str">
        <f t="shared" si="42"/>
        <v/>
      </c>
      <c r="BD69" s="183"/>
      <c r="BE69" s="184" t="str">
        <f t="shared" si="43"/>
        <v>0</v>
      </c>
      <c r="BF69" s="103"/>
      <c r="BG69" s="103"/>
      <c r="BH69" s="102" t="str">
        <f t="shared" si="44"/>
        <v/>
      </c>
      <c r="BI69" s="133"/>
      <c r="BJ69" s="177" t="str">
        <f t="shared" si="45"/>
        <v>0</v>
      </c>
      <c r="BK69" s="101"/>
      <c r="BL69" s="101"/>
      <c r="BM69" s="182" t="str">
        <f t="shared" si="46"/>
        <v/>
      </c>
      <c r="BN69" s="183"/>
      <c r="BO69" s="184" t="str">
        <f t="shared" si="47"/>
        <v>0</v>
      </c>
      <c r="BP69" s="103"/>
      <c r="BQ69" s="103"/>
      <c r="BR69" s="102" t="str">
        <f t="shared" si="48"/>
        <v/>
      </c>
      <c r="BS69" s="133"/>
      <c r="BT69" s="177" t="str">
        <f t="shared" si="49"/>
        <v>0</v>
      </c>
      <c r="BU69" s="101"/>
      <c r="BV69" s="101"/>
      <c r="BW69" s="182" t="str">
        <f t="shared" si="50"/>
        <v/>
      </c>
      <c r="BX69" s="183"/>
      <c r="BY69" s="184" t="str">
        <f t="shared" si="51"/>
        <v>0</v>
      </c>
      <c r="BZ69" s="103"/>
      <c r="CA69" s="103"/>
      <c r="CB69" s="102" t="str">
        <f t="shared" si="52"/>
        <v/>
      </c>
      <c r="CC69" s="133"/>
      <c r="CD69" s="177" t="str">
        <f t="shared" si="53"/>
        <v>0</v>
      </c>
      <c r="CE69" s="101"/>
      <c r="CF69" s="101"/>
      <c r="CG69" s="182" t="str">
        <f t="shared" si="54"/>
        <v/>
      </c>
      <c r="CH69" s="183"/>
      <c r="CI69" s="184" t="str">
        <f t="shared" si="55"/>
        <v>0</v>
      </c>
      <c r="CJ69" s="103"/>
      <c r="CK69" s="103"/>
      <c r="CL69" s="102" t="str">
        <f t="shared" si="56"/>
        <v/>
      </c>
      <c r="CM69" s="133"/>
      <c r="CN69" s="177" t="str">
        <f t="shared" si="57"/>
        <v>0</v>
      </c>
      <c r="CO69" s="101"/>
      <c r="CP69" s="101"/>
      <c r="CQ69" s="182" t="str">
        <f t="shared" si="58"/>
        <v/>
      </c>
      <c r="CR69" s="183"/>
      <c r="CS69" s="184" t="str">
        <f t="shared" si="59"/>
        <v>0</v>
      </c>
      <c r="CT69" s="103"/>
      <c r="CU69" s="103"/>
      <c r="CV69" s="102" t="str">
        <f t="shared" si="60"/>
        <v/>
      </c>
      <c r="CW69" s="133"/>
      <c r="CX69" s="177" t="str">
        <f t="shared" si="61"/>
        <v>0</v>
      </c>
      <c r="CY69" s="101"/>
      <c r="CZ69" s="101"/>
      <c r="DA69" s="182" t="str">
        <f t="shared" si="62"/>
        <v/>
      </c>
      <c r="DB69" s="183"/>
      <c r="DC69" s="184" t="str">
        <f t="shared" si="63"/>
        <v>0</v>
      </c>
      <c r="DD69" s="103"/>
      <c r="DE69" s="103"/>
      <c r="DF69" s="102" t="str">
        <f t="shared" si="64"/>
        <v/>
      </c>
      <c r="DG69" s="133"/>
      <c r="DH69" s="177" t="str">
        <f t="shared" si="65"/>
        <v>0</v>
      </c>
      <c r="DI69" s="101"/>
      <c r="DJ69" s="101"/>
      <c r="DK69" s="182" t="str">
        <f t="shared" si="66"/>
        <v/>
      </c>
      <c r="DL69" s="183"/>
      <c r="DM69" s="184" t="str">
        <f t="shared" si="67"/>
        <v>0</v>
      </c>
      <c r="DN69" s="103"/>
      <c r="DO69" s="103"/>
      <c r="DP69" s="102" t="str">
        <f t="shared" si="68"/>
        <v/>
      </c>
      <c r="DQ69" s="133"/>
      <c r="DR69" s="177" t="str">
        <f t="shared" si="69"/>
        <v>0</v>
      </c>
      <c r="DS69" s="101"/>
      <c r="DT69" s="101"/>
      <c r="DU69" s="182" t="str">
        <f t="shared" si="70"/>
        <v/>
      </c>
      <c r="DV69" s="183"/>
      <c r="DW69" s="184" t="str">
        <f t="shared" si="77"/>
        <v>0</v>
      </c>
      <c r="DX69" s="103"/>
      <c r="DY69" s="103"/>
      <c r="DZ69" s="102" t="str">
        <f t="shared" si="71"/>
        <v/>
      </c>
      <c r="EA69" s="190"/>
      <c r="EB69" s="33"/>
      <c r="EC69" s="83"/>
      <c r="ED69" s="33"/>
      <c r="EF69" s="122">
        <f t="shared" si="72"/>
        <v>0</v>
      </c>
      <c r="EG69" s="113">
        <f t="shared" si="73"/>
        <v>0</v>
      </c>
      <c r="EH69" s="115" t="str">
        <f t="shared" si="74"/>
        <v/>
      </c>
      <c r="EI69" s="124" t="str">
        <f t="shared" si="75"/>
        <v/>
      </c>
      <c r="EJ69" s="33"/>
      <c r="EK69" s="120">
        <f t="shared" si="78"/>
        <v>0</v>
      </c>
      <c r="EL69" s="119">
        <f t="shared" si="76"/>
        <v>0</v>
      </c>
      <c r="EM69" s="33"/>
      <c r="EN69" s="265" t="str">
        <f t="shared" si="81"/>
        <v/>
      </c>
      <c r="EO69" s="266" t="str">
        <f t="shared" si="82"/>
        <v/>
      </c>
      <c r="EP69" s="266" t="str">
        <f t="shared" si="83"/>
        <v/>
      </c>
      <c r="EQ69" s="266" t="str">
        <f t="shared" si="84"/>
        <v/>
      </c>
      <c r="ER69" s="266" t="str">
        <f t="shared" si="85"/>
        <v/>
      </c>
      <c r="ES69" s="266" t="str">
        <f t="shared" si="86"/>
        <v/>
      </c>
      <c r="ET69" s="266" t="str">
        <f t="shared" si="87"/>
        <v/>
      </c>
      <c r="EU69" s="266" t="str">
        <f t="shared" si="88"/>
        <v/>
      </c>
      <c r="EV69" s="266" t="str">
        <f t="shared" si="89"/>
        <v/>
      </c>
      <c r="EW69" s="266" t="str">
        <f t="shared" si="90"/>
        <v/>
      </c>
      <c r="EX69" s="266" t="str">
        <f t="shared" si="91"/>
        <v/>
      </c>
      <c r="EY69" s="267" t="str">
        <f t="shared" si="92"/>
        <v/>
      </c>
      <c r="EZ69" s="265" t="str">
        <f t="shared" si="93"/>
        <v/>
      </c>
      <c r="FA69" s="266" t="str">
        <f t="shared" si="94"/>
        <v/>
      </c>
      <c r="FB69" s="266" t="str">
        <f t="shared" si="95"/>
        <v/>
      </c>
      <c r="FC69" s="266" t="str">
        <f t="shared" si="96"/>
        <v/>
      </c>
      <c r="FD69" s="266" t="str">
        <f t="shared" si="97"/>
        <v/>
      </c>
      <c r="FE69" s="266" t="str">
        <f t="shared" si="98"/>
        <v/>
      </c>
      <c r="FF69" s="266" t="str">
        <f t="shared" si="99"/>
        <v/>
      </c>
      <c r="FG69" s="266" t="str">
        <f t="shared" si="100"/>
        <v/>
      </c>
      <c r="FH69" s="266" t="str">
        <f t="shared" si="101"/>
        <v/>
      </c>
      <c r="FI69" s="266" t="str">
        <f t="shared" si="102"/>
        <v/>
      </c>
      <c r="FJ69" s="266" t="str">
        <f t="shared" si="103"/>
        <v/>
      </c>
      <c r="FK69" s="267" t="str">
        <f t="shared" si="104"/>
        <v/>
      </c>
    </row>
    <row r="70" spans="1:167" ht="15.2" customHeight="1" x14ac:dyDescent="0.15">
      <c r="A70" s="73">
        <v>55</v>
      </c>
      <c r="B70" s="79"/>
      <c r="C70" s="90"/>
      <c r="D70" s="91"/>
      <c r="E70" s="92"/>
      <c r="F70" s="92"/>
      <c r="G70" s="92"/>
      <c r="H70" s="172" t="str">
        <f t="shared" si="80"/>
        <v/>
      </c>
      <c r="I70" s="93"/>
      <c r="J70" s="89"/>
      <c r="K70" s="89"/>
      <c r="L70" s="177" t="str">
        <f t="shared" si="25"/>
        <v>0</v>
      </c>
      <c r="M70" s="101"/>
      <c r="N70" s="101"/>
      <c r="O70" s="182" t="str">
        <f t="shared" si="26"/>
        <v/>
      </c>
      <c r="P70" s="183"/>
      <c r="Q70" s="184" t="str">
        <f t="shared" si="27"/>
        <v>0</v>
      </c>
      <c r="R70" s="103"/>
      <c r="S70" s="103"/>
      <c r="T70" s="102" t="str">
        <f t="shared" si="28"/>
        <v/>
      </c>
      <c r="U70" s="133"/>
      <c r="V70" s="177" t="str">
        <f t="shared" si="29"/>
        <v>0</v>
      </c>
      <c r="W70" s="101"/>
      <c r="X70" s="101"/>
      <c r="Y70" s="182" t="str">
        <f t="shared" si="30"/>
        <v/>
      </c>
      <c r="Z70" s="183"/>
      <c r="AA70" s="184" t="str">
        <f t="shared" si="31"/>
        <v>0</v>
      </c>
      <c r="AB70" s="103"/>
      <c r="AC70" s="103"/>
      <c r="AD70" s="102" t="str">
        <f t="shared" si="32"/>
        <v/>
      </c>
      <c r="AE70" s="133"/>
      <c r="AF70" s="177" t="str">
        <f t="shared" si="33"/>
        <v>0</v>
      </c>
      <c r="AG70" s="101"/>
      <c r="AH70" s="101"/>
      <c r="AI70" s="182" t="str">
        <f t="shared" si="34"/>
        <v/>
      </c>
      <c r="AJ70" s="183"/>
      <c r="AK70" s="184" t="str">
        <f t="shared" si="35"/>
        <v>0</v>
      </c>
      <c r="AL70" s="103"/>
      <c r="AM70" s="103"/>
      <c r="AN70" s="102" t="str">
        <f t="shared" si="36"/>
        <v/>
      </c>
      <c r="AO70" s="133"/>
      <c r="AP70" s="177" t="str">
        <f t="shared" si="37"/>
        <v>0</v>
      </c>
      <c r="AQ70" s="101"/>
      <c r="AR70" s="101"/>
      <c r="AS70" s="182" t="str">
        <f t="shared" si="38"/>
        <v/>
      </c>
      <c r="AT70" s="183"/>
      <c r="AU70" s="184" t="str">
        <f t="shared" si="39"/>
        <v>0</v>
      </c>
      <c r="AV70" s="103"/>
      <c r="AW70" s="103"/>
      <c r="AX70" s="102" t="str">
        <f t="shared" si="40"/>
        <v/>
      </c>
      <c r="AY70" s="133"/>
      <c r="AZ70" s="177" t="str">
        <f t="shared" si="41"/>
        <v>0</v>
      </c>
      <c r="BA70" s="101"/>
      <c r="BB70" s="101"/>
      <c r="BC70" s="182" t="str">
        <f t="shared" si="42"/>
        <v/>
      </c>
      <c r="BD70" s="183"/>
      <c r="BE70" s="184" t="str">
        <f t="shared" si="43"/>
        <v>0</v>
      </c>
      <c r="BF70" s="103"/>
      <c r="BG70" s="103"/>
      <c r="BH70" s="102" t="str">
        <f t="shared" si="44"/>
        <v/>
      </c>
      <c r="BI70" s="133"/>
      <c r="BJ70" s="177" t="str">
        <f t="shared" si="45"/>
        <v>0</v>
      </c>
      <c r="BK70" s="101"/>
      <c r="BL70" s="101"/>
      <c r="BM70" s="182" t="str">
        <f t="shared" si="46"/>
        <v/>
      </c>
      <c r="BN70" s="183"/>
      <c r="BO70" s="184" t="str">
        <f t="shared" si="47"/>
        <v>0</v>
      </c>
      <c r="BP70" s="103"/>
      <c r="BQ70" s="103"/>
      <c r="BR70" s="102" t="str">
        <f t="shared" si="48"/>
        <v/>
      </c>
      <c r="BS70" s="133"/>
      <c r="BT70" s="177" t="str">
        <f t="shared" si="49"/>
        <v>0</v>
      </c>
      <c r="BU70" s="101"/>
      <c r="BV70" s="101"/>
      <c r="BW70" s="182" t="str">
        <f t="shared" si="50"/>
        <v/>
      </c>
      <c r="BX70" s="183"/>
      <c r="BY70" s="184" t="str">
        <f t="shared" si="51"/>
        <v>0</v>
      </c>
      <c r="BZ70" s="103"/>
      <c r="CA70" s="103"/>
      <c r="CB70" s="102" t="str">
        <f t="shared" si="52"/>
        <v/>
      </c>
      <c r="CC70" s="133"/>
      <c r="CD70" s="177" t="str">
        <f t="shared" si="53"/>
        <v>0</v>
      </c>
      <c r="CE70" s="101"/>
      <c r="CF70" s="101"/>
      <c r="CG70" s="182" t="str">
        <f t="shared" si="54"/>
        <v/>
      </c>
      <c r="CH70" s="183"/>
      <c r="CI70" s="184" t="str">
        <f t="shared" si="55"/>
        <v>0</v>
      </c>
      <c r="CJ70" s="103"/>
      <c r="CK70" s="103"/>
      <c r="CL70" s="102" t="str">
        <f t="shared" si="56"/>
        <v/>
      </c>
      <c r="CM70" s="133"/>
      <c r="CN70" s="177" t="str">
        <f t="shared" si="57"/>
        <v>0</v>
      </c>
      <c r="CO70" s="101"/>
      <c r="CP70" s="101"/>
      <c r="CQ70" s="182" t="str">
        <f t="shared" si="58"/>
        <v/>
      </c>
      <c r="CR70" s="183"/>
      <c r="CS70" s="184" t="str">
        <f t="shared" si="59"/>
        <v>0</v>
      </c>
      <c r="CT70" s="103"/>
      <c r="CU70" s="103"/>
      <c r="CV70" s="102" t="str">
        <f t="shared" si="60"/>
        <v/>
      </c>
      <c r="CW70" s="133"/>
      <c r="CX70" s="177" t="str">
        <f t="shared" si="61"/>
        <v>0</v>
      </c>
      <c r="CY70" s="101"/>
      <c r="CZ70" s="101"/>
      <c r="DA70" s="182" t="str">
        <f t="shared" si="62"/>
        <v/>
      </c>
      <c r="DB70" s="183"/>
      <c r="DC70" s="184" t="str">
        <f t="shared" si="63"/>
        <v>0</v>
      </c>
      <c r="DD70" s="103"/>
      <c r="DE70" s="103"/>
      <c r="DF70" s="102" t="str">
        <f t="shared" si="64"/>
        <v/>
      </c>
      <c r="DG70" s="133"/>
      <c r="DH70" s="177" t="str">
        <f t="shared" si="65"/>
        <v>0</v>
      </c>
      <c r="DI70" s="101"/>
      <c r="DJ70" s="101"/>
      <c r="DK70" s="182" t="str">
        <f t="shared" si="66"/>
        <v/>
      </c>
      <c r="DL70" s="183"/>
      <c r="DM70" s="184" t="str">
        <f t="shared" si="67"/>
        <v>0</v>
      </c>
      <c r="DN70" s="103"/>
      <c r="DO70" s="103"/>
      <c r="DP70" s="102" t="str">
        <f t="shared" si="68"/>
        <v/>
      </c>
      <c r="DQ70" s="133"/>
      <c r="DR70" s="177" t="str">
        <f t="shared" si="69"/>
        <v>0</v>
      </c>
      <c r="DS70" s="101"/>
      <c r="DT70" s="101"/>
      <c r="DU70" s="182" t="str">
        <f t="shared" si="70"/>
        <v/>
      </c>
      <c r="DV70" s="183"/>
      <c r="DW70" s="184" t="str">
        <f t="shared" si="77"/>
        <v>0</v>
      </c>
      <c r="DX70" s="103"/>
      <c r="DY70" s="103"/>
      <c r="DZ70" s="102" t="str">
        <f t="shared" si="71"/>
        <v/>
      </c>
      <c r="EA70" s="190"/>
      <c r="EB70" s="33"/>
      <c r="EC70" s="83"/>
      <c r="ED70" s="33"/>
      <c r="EF70" s="122">
        <f t="shared" si="72"/>
        <v>0</v>
      </c>
      <c r="EG70" s="113">
        <f t="shared" si="73"/>
        <v>0</v>
      </c>
      <c r="EH70" s="115" t="str">
        <f t="shared" si="74"/>
        <v/>
      </c>
      <c r="EI70" s="124" t="str">
        <f t="shared" si="75"/>
        <v/>
      </c>
      <c r="EJ70" s="33"/>
      <c r="EK70" s="120">
        <f t="shared" si="78"/>
        <v>0</v>
      </c>
      <c r="EL70" s="119">
        <f t="shared" si="76"/>
        <v>0</v>
      </c>
      <c r="EM70" s="33"/>
      <c r="EN70" s="265" t="str">
        <f t="shared" si="81"/>
        <v/>
      </c>
      <c r="EO70" s="266" t="str">
        <f t="shared" si="82"/>
        <v/>
      </c>
      <c r="EP70" s="266" t="str">
        <f t="shared" si="83"/>
        <v/>
      </c>
      <c r="EQ70" s="266" t="str">
        <f t="shared" si="84"/>
        <v/>
      </c>
      <c r="ER70" s="266" t="str">
        <f t="shared" si="85"/>
        <v/>
      </c>
      <c r="ES70" s="266" t="str">
        <f t="shared" si="86"/>
        <v/>
      </c>
      <c r="ET70" s="266" t="str">
        <f t="shared" si="87"/>
        <v/>
      </c>
      <c r="EU70" s="266" t="str">
        <f t="shared" si="88"/>
        <v/>
      </c>
      <c r="EV70" s="266" t="str">
        <f t="shared" si="89"/>
        <v/>
      </c>
      <c r="EW70" s="266" t="str">
        <f t="shared" si="90"/>
        <v/>
      </c>
      <c r="EX70" s="266" t="str">
        <f t="shared" si="91"/>
        <v/>
      </c>
      <c r="EY70" s="267" t="str">
        <f t="shared" si="92"/>
        <v/>
      </c>
      <c r="EZ70" s="265" t="str">
        <f t="shared" si="93"/>
        <v/>
      </c>
      <c r="FA70" s="266" t="str">
        <f t="shared" si="94"/>
        <v/>
      </c>
      <c r="FB70" s="266" t="str">
        <f t="shared" si="95"/>
        <v/>
      </c>
      <c r="FC70" s="266" t="str">
        <f t="shared" si="96"/>
        <v/>
      </c>
      <c r="FD70" s="266" t="str">
        <f t="shared" si="97"/>
        <v/>
      </c>
      <c r="FE70" s="266" t="str">
        <f t="shared" si="98"/>
        <v/>
      </c>
      <c r="FF70" s="266" t="str">
        <f t="shared" si="99"/>
        <v/>
      </c>
      <c r="FG70" s="266" t="str">
        <f t="shared" si="100"/>
        <v/>
      </c>
      <c r="FH70" s="266" t="str">
        <f t="shared" si="101"/>
        <v/>
      </c>
      <c r="FI70" s="266" t="str">
        <f t="shared" si="102"/>
        <v/>
      </c>
      <c r="FJ70" s="266" t="str">
        <f t="shared" si="103"/>
        <v/>
      </c>
      <c r="FK70" s="267" t="str">
        <f t="shared" si="104"/>
        <v/>
      </c>
    </row>
    <row r="71" spans="1:167" ht="15.2" customHeight="1" x14ac:dyDescent="0.15">
      <c r="A71" s="73">
        <v>56</v>
      </c>
      <c r="B71" s="79"/>
      <c r="C71" s="90"/>
      <c r="D71" s="91"/>
      <c r="E71" s="92"/>
      <c r="F71" s="92"/>
      <c r="G71" s="92"/>
      <c r="H71" s="172" t="str">
        <f t="shared" si="80"/>
        <v/>
      </c>
      <c r="I71" s="93"/>
      <c r="J71" s="89"/>
      <c r="K71" s="89"/>
      <c r="L71" s="177" t="str">
        <f t="shared" si="25"/>
        <v>0</v>
      </c>
      <c r="M71" s="101"/>
      <c r="N71" s="101"/>
      <c r="O71" s="182" t="str">
        <f t="shared" si="26"/>
        <v/>
      </c>
      <c r="P71" s="183"/>
      <c r="Q71" s="184" t="str">
        <f t="shared" si="27"/>
        <v>0</v>
      </c>
      <c r="R71" s="103"/>
      <c r="S71" s="103"/>
      <c r="T71" s="102" t="str">
        <f t="shared" si="28"/>
        <v/>
      </c>
      <c r="U71" s="133"/>
      <c r="V71" s="177" t="str">
        <f t="shared" si="29"/>
        <v>0</v>
      </c>
      <c r="W71" s="101"/>
      <c r="X71" s="101"/>
      <c r="Y71" s="182" t="str">
        <f t="shared" si="30"/>
        <v/>
      </c>
      <c r="Z71" s="183"/>
      <c r="AA71" s="184" t="str">
        <f t="shared" si="31"/>
        <v>0</v>
      </c>
      <c r="AB71" s="103"/>
      <c r="AC71" s="103"/>
      <c r="AD71" s="102" t="str">
        <f t="shared" si="32"/>
        <v/>
      </c>
      <c r="AE71" s="133"/>
      <c r="AF71" s="177" t="str">
        <f t="shared" si="33"/>
        <v>0</v>
      </c>
      <c r="AG71" s="101"/>
      <c r="AH71" s="101"/>
      <c r="AI71" s="182" t="str">
        <f t="shared" si="34"/>
        <v/>
      </c>
      <c r="AJ71" s="183"/>
      <c r="AK71" s="184" t="str">
        <f t="shared" si="35"/>
        <v>0</v>
      </c>
      <c r="AL71" s="103"/>
      <c r="AM71" s="103"/>
      <c r="AN71" s="102" t="str">
        <f t="shared" si="36"/>
        <v/>
      </c>
      <c r="AO71" s="133"/>
      <c r="AP71" s="177" t="str">
        <f t="shared" si="37"/>
        <v>0</v>
      </c>
      <c r="AQ71" s="101"/>
      <c r="AR71" s="101"/>
      <c r="AS71" s="182" t="str">
        <f t="shared" si="38"/>
        <v/>
      </c>
      <c r="AT71" s="183"/>
      <c r="AU71" s="184" t="str">
        <f t="shared" si="39"/>
        <v>0</v>
      </c>
      <c r="AV71" s="103"/>
      <c r="AW71" s="103"/>
      <c r="AX71" s="102" t="str">
        <f t="shared" si="40"/>
        <v/>
      </c>
      <c r="AY71" s="133"/>
      <c r="AZ71" s="177" t="str">
        <f t="shared" si="41"/>
        <v>0</v>
      </c>
      <c r="BA71" s="101"/>
      <c r="BB71" s="101"/>
      <c r="BC71" s="182" t="str">
        <f t="shared" si="42"/>
        <v/>
      </c>
      <c r="BD71" s="183"/>
      <c r="BE71" s="184" t="str">
        <f t="shared" si="43"/>
        <v>0</v>
      </c>
      <c r="BF71" s="103"/>
      <c r="BG71" s="103"/>
      <c r="BH71" s="102" t="str">
        <f t="shared" si="44"/>
        <v/>
      </c>
      <c r="BI71" s="133"/>
      <c r="BJ71" s="177" t="str">
        <f t="shared" si="45"/>
        <v>0</v>
      </c>
      <c r="BK71" s="101"/>
      <c r="BL71" s="101"/>
      <c r="BM71" s="182" t="str">
        <f t="shared" si="46"/>
        <v/>
      </c>
      <c r="BN71" s="183"/>
      <c r="BO71" s="184" t="str">
        <f t="shared" si="47"/>
        <v>0</v>
      </c>
      <c r="BP71" s="103"/>
      <c r="BQ71" s="103"/>
      <c r="BR71" s="102" t="str">
        <f t="shared" si="48"/>
        <v/>
      </c>
      <c r="BS71" s="133"/>
      <c r="BT71" s="177" t="str">
        <f t="shared" si="49"/>
        <v>0</v>
      </c>
      <c r="BU71" s="101"/>
      <c r="BV71" s="101"/>
      <c r="BW71" s="182" t="str">
        <f t="shared" si="50"/>
        <v/>
      </c>
      <c r="BX71" s="183"/>
      <c r="BY71" s="184" t="str">
        <f t="shared" si="51"/>
        <v>0</v>
      </c>
      <c r="BZ71" s="103"/>
      <c r="CA71" s="103"/>
      <c r="CB71" s="102" t="str">
        <f t="shared" si="52"/>
        <v/>
      </c>
      <c r="CC71" s="133"/>
      <c r="CD71" s="177" t="str">
        <f t="shared" si="53"/>
        <v>0</v>
      </c>
      <c r="CE71" s="101"/>
      <c r="CF71" s="101"/>
      <c r="CG71" s="182" t="str">
        <f t="shared" si="54"/>
        <v/>
      </c>
      <c r="CH71" s="183"/>
      <c r="CI71" s="184" t="str">
        <f t="shared" si="55"/>
        <v>0</v>
      </c>
      <c r="CJ71" s="103"/>
      <c r="CK71" s="103"/>
      <c r="CL71" s="102" t="str">
        <f t="shared" si="56"/>
        <v/>
      </c>
      <c r="CM71" s="133"/>
      <c r="CN71" s="177" t="str">
        <f t="shared" si="57"/>
        <v>0</v>
      </c>
      <c r="CO71" s="101"/>
      <c r="CP71" s="101"/>
      <c r="CQ71" s="182" t="str">
        <f t="shared" si="58"/>
        <v/>
      </c>
      <c r="CR71" s="183"/>
      <c r="CS71" s="184" t="str">
        <f t="shared" si="59"/>
        <v>0</v>
      </c>
      <c r="CT71" s="103"/>
      <c r="CU71" s="103"/>
      <c r="CV71" s="102" t="str">
        <f t="shared" si="60"/>
        <v/>
      </c>
      <c r="CW71" s="133"/>
      <c r="CX71" s="177" t="str">
        <f t="shared" si="61"/>
        <v>0</v>
      </c>
      <c r="CY71" s="101"/>
      <c r="CZ71" s="101"/>
      <c r="DA71" s="182" t="str">
        <f t="shared" si="62"/>
        <v/>
      </c>
      <c r="DB71" s="183"/>
      <c r="DC71" s="184" t="str">
        <f t="shared" si="63"/>
        <v>0</v>
      </c>
      <c r="DD71" s="103"/>
      <c r="DE71" s="103"/>
      <c r="DF71" s="102" t="str">
        <f t="shared" si="64"/>
        <v/>
      </c>
      <c r="DG71" s="133"/>
      <c r="DH71" s="177" t="str">
        <f t="shared" si="65"/>
        <v>0</v>
      </c>
      <c r="DI71" s="101"/>
      <c r="DJ71" s="101"/>
      <c r="DK71" s="182" t="str">
        <f t="shared" si="66"/>
        <v/>
      </c>
      <c r="DL71" s="183"/>
      <c r="DM71" s="184" t="str">
        <f t="shared" si="67"/>
        <v>0</v>
      </c>
      <c r="DN71" s="103"/>
      <c r="DO71" s="103"/>
      <c r="DP71" s="102" t="str">
        <f t="shared" si="68"/>
        <v/>
      </c>
      <c r="DQ71" s="133"/>
      <c r="DR71" s="177" t="str">
        <f t="shared" si="69"/>
        <v>0</v>
      </c>
      <c r="DS71" s="101"/>
      <c r="DT71" s="101"/>
      <c r="DU71" s="182" t="str">
        <f t="shared" si="70"/>
        <v/>
      </c>
      <c r="DV71" s="183"/>
      <c r="DW71" s="184" t="str">
        <f t="shared" si="77"/>
        <v>0</v>
      </c>
      <c r="DX71" s="103"/>
      <c r="DY71" s="103"/>
      <c r="DZ71" s="102" t="str">
        <f t="shared" si="71"/>
        <v/>
      </c>
      <c r="EA71" s="190"/>
      <c r="EB71" s="33"/>
      <c r="EC71" s="83"/>
      <c r="ED71" s="33"/>
      <c r="EF71" s="122">
        <f t="shared" si="72"/>
        <v>0</v>
      </c>
      <c r="EG71" s="113">
        <f t="shared" si="73"/>
        <v>0</v>
      </c>
      <c r="EH71" s="115" t="str">
        <f t="shared" si="74"/>
        <v/>
      </c>
      <c r="EI71" s="124" t="str">
        <f t="shared" si="75"/>
        <v/>
      </c>
      <c r="EJ71" s="33"/>
      <c r="EK71" s="120">
        <f t="shared" si="78"/>
        <v>0</v>
      </c>
      <c r="EL71" s="119">
        <f t="shared" si="76"/>
        <v>0</v>
      </c>
      <c r="EM71" s="33"/>
      <c r="EN71" s="265" t="str">
        <f t="shared" si="81"/>
        <v/>
      </c>
      <c r="EO71" s="266" t="str">
        <f t="shared" si="82"/>
        <v/>
      </c>
      <c r="EP71" s="266" t="str">
        <f t="shared" si="83"/>
        <v/>
      </c>
      <c r="EQ71" s="266" t="str">
        <f t="shared" si="84"/>
        <v/>
      </c>
      <c r="ER71" s="266" t="str">
        <f t="shared" si="85"/>
        <v/>
      </c>
      <c r="ES71" s="266" t="str">
        <f t="shared" si="86"/>
        <v/>
      </c>
      <c r="ET71" s="266" t="str">
        <f t="shared" si="87"/>
        <v/>
      </c>
      <c r="EU71" s="266" t="str">
        <f t="shared" si="88"/>
        <v/>
      </c>
      <c r="EV71" s="266" t="str">
        <f t="shared" si="89"/>
        <v/>
      </c>
      <c r="EW71" s="266" t="str">
        <f t="shared" si="90"/>
        <v/>
      </c>
      <c r="EX71" s="266" t="str">
        <f t="shared" si="91"/>
        <v/>
      </c>
      <c r="EY71" s="267" t="str">
        <f t="shared" si="92"/>
        <v/>
      </c>
      <c r="EZ71" s="265" t="str">
        <f t="shared" si="93"/>
        <v/>
      </c>
      <c r="FA71" s="266" t="str">
        <f t="shared" si="94"/>
        <v/>
      </c>
      <c r="FB71" s="266" t="str">
        <f t="shared" si="95"/>
        <v/>
      </c>
      <c r="FC71" s="266" t="str">
        <f t="shared" si="96"/>
        <v/>
      </c>
      <c r="FD71" s="266" t="str">
        <f t="shared" si="97"/>
        <v/>
      </c>
      <c r="FE71" s="266" t="str">
        <f t="shared" si="98"/>
        <v/>
      </c>
      <c r="FF71" s="266" t="str">
        <f t="shared" si="99"/>
        <v/>
      </c>
      <c r="FG71" s="266" t="str">
        <f t="shared" si="100"/>
        <v/>
      </c>
      <c r="FH71" s="266" t="str">
        <f t="shared" si="101"/>
        <v/>
      </c>
      <c r="FI71" s="266" t="str">
        <f t="shared" si="102"/>
        <v/>
      </c>
      <c r="FJ71" s="266" t="str">
        <f t="shared" si="103"/>
        <v/>
      </c>
      <c r="FK71" s="267" t="str">
        <f t="shared" si="104"/>
        <v/>
      </c>
    </row>
    <row r="72" spans="1:167" ht="15.2" customHeight="1" x14ac:dyDescent="0.15">
      <c r="A72" s="73">
        <v>57</v>
      </c>
      <c r="B72" s="79"/>
      <c r="C72" s="90"/>
      <c r="D72" s="91"/>
      <c r="E72" s="92"/>
      <c r="F72" s="92"/>
      <c r="G72" s="92"/>
      <c r="H72" s="172" t="str">
        <f t="shared" si="80"/>
        <v/>
      </c>
      <c r="I72" s="93"/>
      <c r="J72" s="89"/>
      <c r="K72" s="89"/>
      <c r="L72" s="177" t="str">
        <f t="shared" si="25"/>
        <v>0</v>
      </c>
      <c r="M72" s="101"/>
      <c r="N72" s="101"/>
      <c r="O72" s="182" t="str">
        <f t="shared" si="26"/>
        <v/>
      </c>
      <c r="P72" s="183"/>
      <c r="Q72" s="184" t="str">
        <f t="shared" si="27"/>
        <v>0</v>
      </c>
      <c r="R72" s="103"/>
      <c r="S72" s="103"/>
      <c r="T72" s="102" t="str">
        <f t="shared" si="28"/>
        <v/>
      </c>
      <c r="U72" s="133"/>
      <c r="V72" s="177" t="str">
        <f t="shared" si="29"/>
        <v>0</v>
      </c>
      <c r="W72" s="101"/>
      <c r="X72" s="101"/>
      <c r="Y72" s="182" t="str">
        <f t="shared" si="30"/>
        <v/>
      </c>
      <c r="Z72" s="183"/>
      <c r="AA72" s="184" t="str">
        <f t="shared" si="31"/>
        <v>0</v>
      </c>
      <c r="AB72" s="103"/>
      <c r="AC72" s="103"/>
      <c r="AD72" s="102" t="str">
        <f t="shared" si="32"/>
        <v/>
      </c>
      <c r="AE72" s="133"/>
      <c r="AF72" s="177" t="str">
        <f t="shared" si="33"/>
        <v>0</v>
      </c>
      <c r="AG72" s="101"/>
      <c r="AH72" s="101"/>
      <c r="AI72" s="182" t="str">
        <f t="shared" si="34"/>
        <v/>
      </c>
      <c r="AJ72" s="183"/>
      <c r="AK72" s="184" t="str">
        <f t="shared" si="35"/>
        <v>0</v>
      </c>
      <c r="AL72" s="103"/>
      <c r="AM72" s="103"/>
      <c r="AN72" s="102" t="str">
        <f t="shared" si="36"/>
        <v/>
      </c>
      <c r="AO72" s="133"/>
      <c r="AP72" s="177" t="str">
        <f t="shared" si="37"/>
        <v>0</v>
      </c>
      <c r="AQ72" s="101"/>
      <c r="AR72" s="101"/>
      <c r="AS72" s="182" t="str">
        <f t="shared" si="38"/>
        <v/>
      </c>
      <c r="AT72" s="183"/>
      <c r="AU72" s="184" t="str">
        <f t="shared" si="39"/>
        <v>0</v>
      </c>
      <c r="AV72" s="103"/>
      <c r="AW72" s="103"/>
      <c r="AX72" s="102" t="str">
        <f t="shared" si="40"/>
        <v/>
      </c>
      <c r="AY72" s="133"/>
      <c r="AZ72" s="177" t="str">
        <f t="shared" si="41"/>
        <v>0</v>
      </c>
      <c r="BA72" s="101"/>
      <c r="BB72" s="101"/>
      <c r="BC72" s="182" t="str">
        <f t="shared" si="42"/>
        <v/>
      </c>
      <c r="BD72" s="183"/>
      <c r="BE72" s="184" t="str">
        <f t="shared" si="43"/>
        <v>0</v>
      </c>
      <c r="BF72" s="103"/>
      <c r="BG72" s="103"/>
      <c r="BH72" s="102" t="str">
        <f t="shared" si="44"/>
        <v/>
      </c>
      <c r="BI72" s="133"/>
      <c r="BJ72" s="177" t="str">
        <f t="shared" si="45"/>
        <v>0</v>
      </c>
      <c r="BK72" s="101"/>
      <c r="BL72" s="101"/>
      <c r="BM72" s="182" t="str">
        <f t="shared" si="46"/>
        <v/>
      </c>
      <c r="BN72" s="183"/>
      <c r="BO72" s="184" t="str">
        <f t="shared" si="47"/>
        <v>0</v>
      </c>
      <c r="BP72" s="103"/>
      <c r="BQ72" s="103"/>
      <c r="BR72" s="102" t="str">
        <f t="shared" si="48"/>
        <v/>
      </c>
      <c r="BS72" s="133"/>
      <c r="BT72" s="177" t="str">
        <f t="shared" si="49"/>
        <v>0</v>
      </c>
      <c r="BU72" s="101"/>
      <c r="BV72" s="101"/>
      <c r="BW72" s="182" t="str">
        <f t="shared" si="50"/>
        <v/>
      </c>
      <c r="BX72" s="183"/>
      <c r="BY72" s="184" t="str">
        <f t="shared" si="51"/>
        <v>0</v>
      </c>
      <c r="BZ72" s="103"/>
      <c r="CA72" s="103"/>
      <c r="CB72" s="102" t="str">
        <f t="shared" si="52"/>
        <v/>
      </c>
      <c r="CC72" s="133"/>
      <c r="CD72" s="177" t="str">
        <f t="shared" si="53"/>
        <v>0</v>
      </c>
      <c r="CE72" s="101"/>
      <c r="CF72" s="101"/>
      <c r="CG72" s="182" t="str">
        <f t="shared" si="54"/>
        <v/>
      </c>
      <c r="CH72" s="183"/>
      <c r="CI72" s="184" t="str">
        <f t="shared" si="55"/>
        <v>0</v>
      </c>
      <c r="CJ72" s="103"/>
      <c r="CK72" s="103"/>
      <c r="CL72" s="102" t="str">
        <f t="shared" si="56"/>
        <v/>
      </c>
      <c r="CM72" s="133"/>
      <c r="CN72" s="177" t="str">
        <f t="shared" si="57"/>
        <v>0</v>
      </c>
      <c r="CO72" s="101"/>
      <c r="CP72" s="101"/>
      <c r="CQ72" s="182" t="str">
        <f t="shared" si="58"/>
        <v/>
      </c>
      <c r="CR72" s="183"/>
      <c r="CS72" s="184" t="str">
        <f t="shared" si="59"/>
        <v>0</v>
      </c>
      <c r="CT72" s="103"/>
      <c r="CU72" s="103"/>
      <c r="CV72" s="102" t="str">
        <f t="shared" si="60"/>
        <v/>
      </c>
      <c r="CW72" s="133"/>
      <c r="CX72" s="177" t="str">
        <f t="shared" si="61"/>
        <v>0</v>
      </c>
      <c r="CY72" s="101"/>
      <c r="CZ72" s="101"/>
      <c r="DA72" s="182" t="str">
        <f t="shared" si="62"/>
        <v/>
      </c>
      <c r="DB72" s="183"/>
      <c r="DC72" s="184" t="str">
        <f t="shared" si="63"/>
        <v>0</v>
      </c>
      <c r="DD72" s="103"/>
      <c r="DE72" s="103"/>
      <c r="DF72" s="102" t="str">
        <f t="shared" si="64"/>
        <v/>
      </c>
      <c r="DG72" s="133"/>
      <c r="DH72" s="177" t="str">
        <f t="shared" si="65"/>
        <v>0</v>
      </c>
      <c r="DI72" s="101"/>
      <c r="DJ72" s="101"/>
      <c r="DK72" s="182" t="str">
        <f t="shared" si="66"/>
        <v/>
      </c>
      <c r="DL72" s="183"/>
      <c r="DM72" s="184" t="str">
        <f t="shared" si="67"/>
        <v>0</v>
      </c>
      <c r="DN72" s="103"/>
      <c r="DO72" s="103"/>
      <c r="DP72" s="102" t="str">
        <f t="shared" si="68"/>
        <v/>
      </c>
      <c r="DQ72" s="133"/>
      <c r="DR72" s="177" t="str">
        <f t="shared" si="69"/>
        <v>0</v>
      </c>
      <c r="DS72" s="101"/>
      <c r="DT72" s="101"/>
      <c r="DU72" s="182" t="str">
        <f t="shared" si="70"/>
        <v/>
      </c>
      <c r="DV72" s="183"/>
      <c r="DW72" s="184" t="str">
        <f t="shared" si="77"/>
        <v>0</v>
      </c>
      <c r="DX72" s="103"/>
      <c r="DY72" s="103"/>
      <c r="DZ72" s="102" t="str">
        <f t="shared" si="71"/>
        <v/>
      </c>
      <c r="EA72" s="190"/>
      <c r="EB72" s="33"/>
      <c r="EC72" s="83"/>
      <c r="ED72" s="33"/>
      <c r="EF72" s="122">
        <f t="shared" si="72"/>
        <v>0</v>
      </c>
      <c r="EG72" s="113">
        <f t="shared" si="73"/>
        <v>0</v>
      </c>
      <c r="EH72" s="115" t="str">
        <f t="shared" si="74"/>
        <v/>
      </c>
      <c r="EI72" s="124" t="str">
        <f t="shared" si="75"/>
        <v/>
      </c>
      <c r="EJ72" s="33"/>
      <c r="EK72" s="120">
        <f t="shared" si="78"/>
        <v>0</v>
      </c>
      <c r="EL72" s="119">
        <f t="shared" si="76"/>
        <v>0</v>
      </c>
      <c r="EM72" s="33"/>
      <c r="EN72" s="265" t="str">
        <f t="shared" si="81"/>
        <v/>
      </c>
      <c r="EO72" s="266" t="str">
        <f t="shared" si="82"/>
        <v/>
      </c>
      <c r="EP72" s="266" t="str">
        <f t="shared" si="83"/>
        <v/>
      </c>
      <c r="EQ72" s="266" t="str">
        <f t="shared" si="84"/>
        <v/>
      </c>
      <c r="ER72" s="266" t="str">
        <f t="shared" si="85"/>
        <v/>
      </c>
      <c r="ES72" s="266" t="str">
        <f t="shared" si="86"/>
        <v/>
      </c>
      <c r="ET72" s="266" t="str">
        <f t="shared" si="87"/>
        <v/>
      </c>
      <c r="EU72" s="266" t="str">
        <f t="shared" si="88"/>
        <v/>
      </c>
      <c r="EV72" s="266" t="str">
        <f t="shared" si="89"/>
        <v/>
      </c>
      <c r="EW72" s="266" t="str">
        <f t="shared" si="90"/>
        <v/>
      </c>
      <c r="EX72" s="266" t="str">
        <f t="shared" si="91"/>
        <v/>
      </c>
      <c r="EY72" s="267" t="str">
        <f t="shared" si="92"/>
        <v/>
      </c>
      <c r="EZ72" s="265" t="str">
        <f t="shared" si="93"/>
        <v/>
      </c>
      <c r="FA72" s="266" t="str">
        <f t="shared" si="94"/>
        <v/>
      </c>
      <c r="FB72" s="266" t="str">
        <f t="shared" si="95"/>
        <v/>
      </c>
      <c r="FC72" s="266" t="str">
        <f t="shared" si="96"/>
        <v/>
      </c>
      <c r="FD72" s="266" t="str">
        <f t="shared" si="97"/>
        <v/>
      </c>
      <c r="FE72" s="266" t="str">
        <f t="shared" si="98"/>
        <v/>
      </c>
      <c r="FF72" s="266" t="str">
        <f t="shared" si="99"/>
        <v/>
      </c>
      <c r="FG72" s="266" t="str">
        <f t="shared" si="100"/>
        <v/>
      </c>
      <c r="FH72" s="266" t="str">
        <f t="shared" si="101"/>
        <v/>
      </c>
      <c r="FI72" s="266" t="str">
        <f t="shared" si="102"/>
        <v/>
      </c>
      <c r="FJ72" s="266" t="str">
        <f t="shared" si="103"/>
        <v/>
      </c>
      <c r="FK72" s="267" t="str">
        <f t="shared" si="104"/>
        <v/>
      </c>
    </row>
    <row r="73" spans="1:167" ht="15.2" customHeight="1" x14ac:dyDescent="0.15">
      <c r="A73" s="73">
        <v>58</v>
      </c>
      <c r="B73" s="79"/>
      <c r="C73" s="90"/>
      <c r="D73" s="91"/>
      <c r="E73" s="92"/>
      <c r="F73" s="92"/>
      <c r="G73" s="92"/>
      <c r="H73" s="172" t="str">
        <f t="shared" si="80"/>
        <v/>
      </c>
      <c r="I73" s="93"/>
      <c r="J73" s="89"/>
      <c r="K73" s="89"/>
      <c r="L73" s="177" t="str">
        <f t="shared" si="25"/>
        <v>0</v>
      </c>
      <c r="M73" s="101"/>
      <c r="N73" s="101"/>
      <c r="O73" s="182" t="str">
        <f t="shared" si="26"/>
        <v/>
      </c>
      <c r="P73" s="183"/>
      <c r="Q73" s="184" t="str">
        <f t="shared" si="27"/>
        <v>0</v>
      </c>
      <c r="R73" s="103"/>
      <c r="S73" s="103"/>
      <c r="T73" s="102" t="str">
        <f t="shared" si="28"/>
        <v/>
      </c>
      <c r="U73" s="133"/>
      <c r="V73" s="177" t="str">
        <f t="shared" si="29"/>
        <v>0</v>
      </c>
      <c r="W73" s="101"/>
      <c r="X73" s="101"/>
      <c r="Y73" s="182" t="str">
        <f t="shared" si="30"/>
        <v/>
      </c>
      <c r="Z73" s="183"/>
      <c r="AA73" s="184" t="str">
        <f t="shared" si="31"/>
        <v>0</v>
      </c>
      <c r="AB73" s="103"/>
      <c r="AC73" s="103"/>
      <c r="AD73" s="102" t="str">
        <f t="shared" si="32"/>
        <v/>
      </c>
      <c r="AE73" s="133"/>
      <c r="AF73" s="177" t="str">
        <f t="shared" si="33"/>
        <v>0</v>
      </c>
      <c r="AG73" s="101"/>
      <c r="AH73" s="101"/>
      <c r="AI73" s="182" t="str">
        <f t="shared" si="34"/>
        <v/>
      </c>
      <c r="AJ73" s="183"/>
      <c r="AK73" s="184" t="str">
        <f t="shared" si="35"/>
        <v>0</v>
      </c>
      <c r="AL73" s="103"/>
      <c r="AM73" s="103"/>
      <c r="AN73" s="102" t="str">
        <f t="shared" si="36"/>
        <v/>
      </c>
      <c r="AO73" s="133"/>
      <c r="AP73" s="177" t="str">
        <f t="shared" si="37"/>
        <v>0</v>
      </c>
      <c r="AQ73" s="101"/>
      <c r="AR73" s="101"/>
      <c r="AS73" s="182" t="str">
        <f t="shared" si="38"/>
        <v/>
      </c>
      <c r="AT73" s="183"/>
      <c r="AU73" s="184" t="str">
        <f t="shared" si="39"/>
        <v>0</v>
      </c>
      <c r="AV73" s="103"/>
      <c r="AW73" s="103"/>
      <c r="AX73" s="102" t="str">
        <f t="shared" si="40"/>
        <v/>
      </c>
      <c r="AY73" s="133"/>
      <c r="AZ73" s="177" t="str">
        <f t="shared" si="41"/>
        <v>0</v>
      </c>
      <c r="BA73" s="101"/>
      <c r="BB73" s="101"/>
      <c r="BC73" s="182" t="str">
        <f t="shared" si="42"/>
        <v/>
      </c>
      <c r="BD73" s="183"/>
      <c r="BE73" s="184" t="str">
        <f t="shared" si="43"/>
        <v>0</v>
      </c>
      <c r="BF73" s="103"/>
      <c r="BG73" s="103"/>
      <c r="BH73" s="102" t="str">
        <f t="shared" si="44"/>
        <v/>
      </c>
      <c r="BI73" s="133"/>
      <c r="BJ73" s="177" t="str">
        <f t="shared" si="45"/>
        <v>0</v>
      </c>
      <c r="BK73" s="101"/>
      <c r="BL73" s="101"/>
      <c r="BM73" s="182" t="str">
        <f t="shared" si="46"/>
        <v/>
      </c>
      <c r="BN73" s="183"/>
      <c r="BO73" s="184" t="str">
        <f t="shared" si="47"/>
        <v>0</v>
      </c>
      <c r="BP73" s="103"/>
      <c r="BQ73" s="103"/>
      <c r="BR73" s="102" t="str">
        <f t="shared" si="48"/>
        <v/>
      </c>
      <c r="BS73" s="133"/>
      <c r="BT73" s="177" t="str">
        <f t="shared" si="49"/>
        <v>0</v>
      </c>
      <c r="BU73" s="101"/>
      <c r="BV73" s="101"/>
      <c r="BW73" s="182" t="str">
        <f t="shared" si="50"/>
        <v/>
      </c>
      <c r="BX73" s="183"/>
      <c r="BY73" s="184" t="str">
        <f t="shared" si="51"/>
        <v>0</v>
      </c>
      <c r="BZ73" s="103"/>
      <c r="CA73" s="103"/>
      <c r="CB73" s="102" t="str">
        <f t="shared" si="52"/>
        <v/>
      </c>
      <c r="CC73" s="133"/>
      <c r="CD73" s="177" t="str">
        <f t="shared" si="53"/>
        <v>0</v>
      </c>
      <c r="CE73" s="101"/>
      <c r="CF73" s="101"/>
      <c r="CG73" s="182" t="str">
        <f t="shared" si="54"/>
        <v/>
      </c>
      <c r="CH73" s="183"/>
      <c r="CI73" s="184" t="str">
        <f t="shared" si="55"/>
        <v>0</v>
      </c>
      <c r="CJ73" s="103"/>
      <c r="CK73" s="103"/>
      <c r="CL73" s="102" t="str">
        <f t="shared" si="56"/>
        <v/>
      </c>
      <c r="CM73" s="133"/>
      <c r="CN73" s="177" t="str">
        <f t="shared" si="57"/>
        <v>0</v>
      </c>
      <c r="CO73" s="101"/>
      <c r="CP73" s="101"/>
      <c r="CQ73" s="182" t="str">
        <f t="shared" si="58"/>
        <v/>
      </c>
      <c r="CR73" s="183"/>
      <c r="CS73" s="184" t="str">
        <f t="shared" si="59"/>
        <v>0</v>
      </c>
      <c r="CT73" s="103"/>
      <c r="CU73" s="103"/>
      <c r="CV73" s="102" t="str">
        <f t="shared" si="60"/>
        <v/>
      </c>
      <c r="CW73" s="133"/>
      <c r="CX73" s="177" t="str">
        <f t="shared" si="61"/>
        <v>0</v>
      </c>
      <c r="CY73" s="101"/>
      <c r="CZ73" s="101"/>
      <c r="DA73" s="182" t="str">
        <f t="shared" si="62"/>
        <v/>
      </c>
      <c r="DB73" s="183"/>
      <c r="DC73" s="184" t="str">
        <f t="shared" si="63"/>
        <v>0</v>
      </c>
      <c r="DD73" s="103"/>
      <c r="DE73" s="103"/>
      <c r="DF73" s="102" t="str">
        <f t="shared" si="64"/>
        <v/>
      </c>
      <c r="DG73" s="133"/>
      <c r="DH73" s="177" t="str">
        <f t="shared" si="65"/>
        <v>0</v>
      </c>
      <c r="DI73" s="101"/>
      <c r="DJ73" s="101"/>
      <c r="DK73" s="182" t="str">
        <f t="shared" si="66"/>
        <v/>
      </c>
      <c r="DL73" s="183"/>
      <c r="DM73" s="184" t="str">
        <f t="shared" si="67"/>
        <v>0</v>
      </c>
      <c r="DN73" s="103"/>
      <c r="DO73" s="103"/>
      <c r="DP73" s="102" t="str">
        <f t="shared" si="68"/>
        <v/>
      </c>
      <c r="DQ73" s="133"/>
      <c r="DR73" s="177" t="str">
        <f t="shared" si="69"/>
        <v>0</v>
      </c>
      <c r="DS73" s="101"/>
      <c r="DT73" s="101"/>
      <c r="DU73" s="182" t="str">
        <f t="shared" si="70"/>
        <v/>
      </c>
      <c r="DV73" s="183"/>
      <c r="DW73" s="184" t="str">
        <f t="shared" si="77"/>
        <v>0</v>
      </c>
      <c r="DX73" s="103"/>
      <c r="DY73" s="103"/>
      <c r="DZ73" s="102" t="str">
        <f t="shared" si="71"/>
        <v/>
      </c>
      <c r="EA73" s="190"/>
      <c r="EB73" s="33"/>
      <c r="EC73" s="83"/>
      <c r="ED73" s="33"/>
      <c r="EF73" s="122">
        <f t="shared" si="72"/>
        <v>0</v>
      </c>
      <c r="EG73" s="113">
        <f t="shared" si="73"/>
        <v>0</v>
      </c>
      <c r="EH73" s="115" t="str">
        <f t="shared" si="74"/>
        <v/>
      </c>
      <c r="EI73" s="124" t="str">
        <f t="shared" si="75"/>
        <v/>
      </c>
      <c r="EJ73" s="33"/>
      <c r="EK73" s="120">
        <f t="shared" si="78"/>
        <v>0</v>
      </c>
      <c r="EL73" s="119">
        <f t="shared" si="76"/>
        <v>0</v>
      </c>
      <c r="EM73" s="33"/>
      <c r="EN73" s="265" t="str">
        <f t="shared" si="81"/>
        <v/>
      </c>
      <c r="EO73" s="266" t="str">
        <f t="shared" si="82"/>
        <v/>
      </c>
      <c r="EP73" s="266" t="str">
        <f t="shared" si="83"/>
        <v/>
      </c>
      <c r="EQ73" s="266" t="str">
        <f t="shared" si="84"/>
        <v/>
      </c>
      <c r="ER73" s="266" t="str">
        <f t="shared" si="85"/>
        <v/>
      </c>
      <c r="ES73" s="266" t="str">
        <f t="shared" si="86"/>
        <v/>
      </c>
      <c r="ET73" s="266" t="str">
        <f t="shared" si="87"/>
        <v/>
      </c>
      <c r="EU73" s="266" t="str">
        <f t="shared" si="88"/>
        <v/>
      </c>
      <c r="EV73" s="266" t="str">
        <f t="shared" si="89"/>
        <v/>
      </c>
      <c r="EW73" s="266" t="str">
        <f t="shared" si="90"/>
        <v/>
      </c>
      <c r="EX73" s="266" t="str">
        <f t="shared" si="91"/>
        <v/>
      </c>
      <c r="EY73" s="267" t="str">
        <f t="shared" si="92"/>
        <v/>
      </c>
      <c r="EZ73" s="265" t="str">
        <f t="shared" si="93"/>
        <v/>
      </c>
      <c r="FA73" s="266" t="str">
        <f t="shared" si="94"/>
        <v/>
      </c>
      <c r="FB73" s="266" t="str">
        <f t="shared" si="95"/>
        <v/>
      </c>
      <c r="FC73" s="266" t="str">
        <f t="shared" si="96"/>
        <v/>
      </c>
      <c r="FD73" s="266" t="str">
        <f t="shared" si="97"/>
        <v/>
      </c>
      <c r="FE73" s="266" t="str">
        <f t="shared" si="98"/>
        <v/>
      </c>
      <c r="FF73" s="266" t="str">
        <f t="shared" si="99"/>
        <v/>
      </c>
      <c r="FG73" s="266" t="str">
        <f t="shared" si="100"/>
        <v/>
      </c>
      <c r="FH73" s="266" t="str">
        <f t="shared" si="101"/>
        <v/>
      </c>
      <c r="FI73" s="266" t="str">
        <f t="shared" si="102"/>
        <v/>
      </c>
      <c r="FJ73" s="266" t="str">
        <f t="shared" si="103"/>
        <v/>
      </c>
      <c r="FK73" s="267" t="str">
        <f t="shared" si="104"/>
        <v/>
      </c>
    </row>
    <row r="74" spans="1:167" ht="15.2" customHeight="1" x14ac:dyDescent="0.15">
      <c r="A74" s="73">
        <v>59</v>
      </c>
      <c r="B74" s="79"/>
      <c r="C74" s="90"/>
      <c r="D74" s="91"/>
      <c r="E74" s="92"/>
      <c r="F74" s="92"/>
      <c r="G74" s="92"/>
      <c r="H74" s="172" t="str">
        <f t="shared" si="80"/>
        <v/>
      </c>
      <c r="I74" s="93"/>
      <c r="J74" s="89"/>
      <c r="K74" s="89"/>
      <c r="L74" s="177" t="str">
        <f t="shared" si="25"/>
        <v>0</v>
      </c>
      <c r="M74" s="101"/>
      <c r="N74" s="101"/>
      <c r="O74" s="182" t="str">
        <f t="shared" si="26"/>
        <v/>
      </c>
      <c r="P74" s="183"/>
      <c r="Q74" s="184" t="str">
        <f t="shared" si="27"/>
        <v>0</v>
      </c>
      <c r="R74" s="103"/>
      <c r="S74" s="103"/>
      <c r="T74" s="102" t="str">
        <f t="shared" si="28"/>
        <v/>
      </c>
      <c r="U74" s="133"/>
      <c r="V74" s="177" t="str">
        <f t="shared" si="29"/>
        <v>0</v>
      </c>
      <c r="W74" s="101"/>
      <c r="X74" s="101"/>
      <c r="Y74" s="182" t="str">
        <f t="shared" si="30"/>
        <v/>
      </c>
      <c r="Z74" s="183"/>
      <c r="AA74" s="184" t="str">
        <f t="shared" si="31"/>
        <v>0</v>
      </c>
      <c r="AB74" s="103"/>
      <c r="AC74" s="103"/>
      <c r="AD74" s="102" t="str">
        <f t="shared" si="32"/>
        <v/>
      </c>
      <c r="AE74" s="133"/>
      <c r="AF74" s="177" t="str">
        <f t="shared" si="33"/>
        <v>0</v>
      </c>
      <c r="AG74" s="101"/>
      <c r="AH74" s="101"/>
      <c r="AI74" s="182" t="str">
        <f t="shared" si="34"/>
        <v/>
      </c>
      <c r="AJ74" s="183"/>
      <c r="AK74" s="184" t="str">
        <f t="shared" si="35"/>
        <v>0</v>
      </c>
      <c r="AL74" s="103"/>
      <c r="AM74" s="103"/>
      <c r="AN74" s="102" t="str">
        <f t="shared" si="36"/>
        <v/>
      </c>
      <c r="AO74" s="133"/>
      <c r="AP74" s="177" t="str">
        <f t="shared" si="37"/>
        <v>0</v>
      </c>
      <c r="AQ74" s="101"/>
      <c r="AR74" s="101"/>
      <c r="AS74" s="182" t="str">
        <f t="shared" si="38"/>
        <v/>
      </c>
      <c r="AT74" s="183"/>
      <c r="AU74" s="184" t="str">
        <f t="shared" si="39"/>
        <v>0</v>
      </c>
      <c r="AV74" s="103"/>
      <c r="AW74" s="103"/>
      <c r="AX74" s="102" t="str">
        <f t="shared" si="40"/>
        <v/>
      </c>
      <c r="AY74" s="133"/>
      <c r="AZ74" s="177" t="str">
        <f t="shared" si="41"/>
        <v>0</v>
      </c>
      <c r="BA74" s="101"/>
      <c r="BB74" s="101"/>
      <c r="BC74" s="182" t="str">
        <f t="shared" si="42"/>
        <v/>
      </c>
      <c r="BD74" s="183"/>
      <c r="BE74" s="184" t="str">
        <f t="shared" si="43"/>
        <v>0</v>
      </c>
      <c r="BF74" s="103"/>
      <c r="BG74" s="103"/>
      <c r="BH74" s="102" t="str">
        <f t="shared" si="44"/>
        <v/>
      </c>
      <c r="BI74" s="133"/>
      <c r="BJ74" s="177" t="str">
        <f t="shared" si="45"/>
        <v>0</v>
      </c>
      <c r="BK74" s="101"/>
      <c r="BL74" s="101"/>
      <c r="BM74" s="182" t="str">
        <f t="shared" si="46"/>
        <v/>
      </c>
      <c r="BN74" s="183"/>
      <c r="BO74" s="184" t="str">
        <f t="shared" si="47"/>
        <v>0</v>
      </c>
      <c r="BP74" s="103"/>
      <c r="BQ74" s="103"/>
      <c r="BR74" s="102" t="str">
        <f t="shared" si="48"/>
        <v/>
      </c>
      <c r="BS74" s="133"/>
      <c r="BT74" s="177" t="str">
        <f t="shared" si="49"/>
        <v>0</v>
      </c>
      <c r="BU74" s="101"/>
      <c r="BV74" s="101"/>
      <c r="BW74" s="182" t="str">
        <f t="shared" si="50"/>
        <v/>
      </c>
      <c r="BX74" s="183"/>
      <c r="BY74" s="184" t="str">
        <f t="shared" si="51"/>
        <v>0</v>
      </c>
      <c r="BZ74" s="103"/>
      <c r="CA74" s="103"/>
      <c r="CB74" s="102" t="str">
        <f t="shared" si="52"/>
        <v/>
      </c>
      <c r="CC74" s="133"/>
      <c r="CD74" s="177" t="str">
        <f t="shared" si="53"/>
        <v>0</v>
      </c>
      <c r="CE74" s="101"/>
      <c r="CF74" s="101"/>
      <c r="CG74" s="182" t="str">
        <f t="shared" si="54"/>
        <v/>
      </c>
      <c r="CH74" s="183"/>
      <c r="CI74" s="184" t="str">
        <f t="shared" si="55"/>
        <v>0</v>
      </c>
      <c r="CJ74" s="103"/>
      <c r="CK74" s="103"/>
      <c r="CL74" s="102" t="str">
        <f t="shared" si="56"/>
        <v/>
      </c>
      <c r="CM74" s="133"/>
      <c r="CN74" s="177" t="str">
        <f t="shared" si="57"/>
        <v>0</v>
      </c>
      <c r="CO74" s="101"/>
      <c r="CP74" s="101"/>
      <c r="CQ74" s="182" t="str">
        <f t="shared" si="58"/>
        <v/>
      </c>
      <c r="CR74" s="183"/>
      <c r="CS74" s="184" t="str">
        <f t="shared" si="59"/>
        <v>0</v>
      </c>
      <c r="CT74" s="103"/>
      <c r="CU74" s="103"/>
      <c r="CV74" s="102" t="str">
        <f t="shared" si="60"/>
        <v/>
      </c>
      <c r="CW74" s="133"/>
      <c r="CX74" s="177" t="str">
        <f t="shared" si="61"/>
        <v>0</v>
      </c>
      <c r="CY74" s="101"/>
      <c r="CZ74" s="101"/>
      <c r="DA74" s="182" t="str">
        <f t="shared" si="62"/>
        <v/>
      </c>
      <c r="DB74" s="183"/>
      <c r="DC74" s="184" t="str">
        <f t="shared" si="63"/>
        <v>0</v>
      </c>
      <c r="DD74" s="103"/>
      <c r="DE74" s="103"/>
      <c r="DF74" s="102" t="str">
        <f t="shared" si="64"/>
        <v/>
      </c>
      <c r="DG74" s="133"/>
      <c r="DH74" s="177" t="str">
        <f t="shared" si="65"/>
        <v>0</v>
      </c>
      <c r="DI74" s="101"/>
      <c r="DJ74" s="101"/>
      <c r="DK74" s="182" t="str">
        <f t="shared" si="66"/>
        <v/>
      </c>
      <c r="DL74" s="183"/>
      <c r="DM74" s="184" t="str">
        <f t="shared" si="67"/>
        <v>0</v>
      </c>
      <c r="DN74" s="103"/>
      <c r="DO74" s="103"/>
      <c r="DP74" s="102" t="str">
        <f t="shared" si="68"/>
        <v/>
      </c>
      <c r="DQ74" s="133"/>
      <c r="DR74" s="177" t="str">
        <f t="shared" si="69"/>
        <v>0</v>
      </c>
      <c r="DS74" s="101"/>
      <c r="DT74" s="101"/>
      <c r="DU74" s="182" t="str">
        <f t="shared" si="70"/>
        <v/>
      </c>
      <c r="DV74" s="183"/>
      <c r="DW74" s="184" t="str">
        <f t="shared" si="77"/>
        <v>0</v>
      </c>
      <c r="DX74" s="103"/>
      <c r="DY74" s="103"/>
      <c r="DZ74" s="102" t="str">
        <f t="shared" si="71"/>
        <v/>
      </c>
      <c r="EA74" s="190"/>
      <c r="EB74" s="33"/>
      <c r="EC74" s="83"/>
      <c r="ED74" s="33"/>
      <c r="EF74" s="122">
        <f t="shared" si="72"/>
        <v>0</v>
      </c>
      <c r="EG74" s="113">
        <f t="shared" si="73"/>
        <v>0</v>
      </c>
      <c r="EH74" s="115" t="str">
        <f t="shared" si="74"/>
        <v/>
      </c>
      <c r="EI74" s="124" t="str">
        <f t="shared" si="75"/>
        <v/>
      </c>
      <c r="EJ74" s="33"/>
      <c r="EK74" s="120">
        <f t="shared" si="78"/>
        <v>0</v>
      </c>
      <c r="EL74" s="119">
        <f t="shared" si="76"/>
        <v>0</v>
      </c>
      <c r="EM74" s="33"/>
      <c r="EN74" s="265" t="str">
        <f t="shared" si="81"/>
        <v/>
      </c>
      <c r="EO74" s="266" t="str">
        <f t="shared" si="82"/>
        <v/>
      </c>
      <c r="EP74" s="266" t="str">
        <f t="shared" si="83"/>
        <v/>
      </c>
      <c r="EQ74" s="266" t="str">
        <f t="shared" si="84"/>
        <v/>
      </c>
      <c r="ER74" s="266" t="str">
        <f t="shared" si="85"/>
        <v/>
      </c>
      <c r="ES74" s="266" t="str">
        <f t="shared" si="86"/>
        <v/>
      </c>
      <c r="ET74" s="266" t="str">
        <f t="shared" si="87"/>
        <v/>
      </c>
      <c r="EU74" s="266" t="str">
        <f t="shared" si="88"/>
        <v/>
      </c>
      <c r="EV74" s="266" t="str">
        <f t="shared" si="89"/>
        <v/>
      </c>
      <c r="EW74" s="266" t="str">
        <f t="shared" si="90"/>
        <v/>
      </c>
      <c r="EX74" s="266" t="str">
        <f t="shared" si="91"/>
        <v/>
      </c>
      <c r="EY74" s="267" t="str">
        <f t="shared" si="92"/>
        <v/>
      </c>
      <c r="EZ74" s="265" t="str">
        <f t="shared" si="93"/>
        <v/>
      </c>
      <c r="FA74" s="266" t="str">
        <f t="shared" si="94"/>
        <v/>
      </c>
      <c r="FB74" s="266" t="str">
        <f t="shared" si="95"/>
        <v/>
      </c>
      <c r="FC74" s="266" t="str">
        <f t="shared" si="96"/>
        <v/>
      </c>
      <c r="FD74" s="266" t="str">
        <f t="shared" si="97"/>
        <v/>
      </c>
      <c r="FE74" s="266" t="str">
        <f t="shared" si="98"/>
        <v/>
      </c>
      <c r="FF74" s="266" t="str">
        <f t="shared" si="99"/>
        <v/>
      </c>
      <c r="FG74" s="266" t="str">
        <f t="shared" si="100"/>
        <v/>
      </c>
      <c r="FH74" s="266" t="str">
        <f t="shared" si="101"/>
        <v/>
      </c>
      <c r="FI74" s="266" t="str">
        <f t="shared" si="102"/>
        <v/>
      </c>
      <c r="FJ74" s="266" t="str">
        <f t="shared" si="103"/>
        <v/>
      </c>
      <c r="FK74" s="267" t="str">
        <f t="shared" si="104"/>
        <v/>
      </c>
    </row>
    <row r="75" spans="1:167" ht="15.2" customHeight="1" x14ac:dyDescent="0.15">
      <c r="A75" s="73">
        <v>60</v>
      </c>
      <c r="B75" s="79"/>
      <c r="C75" s="90"/>
      <c r="D75" s="91"/>
      <c r="E75" s="92"/>
      <c r="F75" s="92"/>
      <c r="G75" s="92"/>
      <c r="H75" s="172" t="str">
        <f t="shared" si="80"/>
        <v/>
      </c>
      <c r="I75" s="93"/>
      <c r="J75" s="89"/>
      <c r="K75" s="89"/>
      <c r="L75" s="177" t="str">
        <f t="shared" si="25"/>
        <v>0</v>
      </c>
      <c r="M75" s="101"/>
      <c r="N75" s="101"/>
      <c r="O75" s="182" t="str">
        <f t="shared" si="26"/>
        <v/>
      </c>
      <c r="P75" s="183"/>
      <c r="Q75" s="184" t="str">
        <f t="shared" si="27"/>
        <v>0</v>
      </c>
      <c r="R75" s="103"/>
      <c r="S75" s="103"/>
      <c r="T75" s="102" t="str">
        <f t="shared" si="28"/>
        <v/>
      </c>
      <c r="U75" s="133"/>
      <c r="V75" s="177" t="str">
        <f t="shared" si="29"/>
        <v>0</v>
      </c>
      <c r="W75" s="101"/>
      <c r="X75" s="101"/>
      <c r="Y75" s="182" t="str">
        <f t="shared" si="30"/>
        <v/>
      </c>
      <c r="Z75" s="183"/>
      <c r="AA75" s="184" t="str">
        <f t="shared" si="31"/>
        <v>0</v>
      </c>
      <c r="AB75" s="103"/>
      <c r="AC75" s="103"/>
      <c r="AD75" s="102" t="str">
        <f t="shared" si="32"/>
        <v/>
      </c>
      <c r="AE75" s="133"/>
      <c r="AF75" s="177" t="str">
        <f t="shared" si="33"/>
        <v>0</v>
      </c>
      <c r="AG75" s="101"/>
      <c r="AH75" s="101"/>
      <c r="AI75" s="182" t="str">
        <f t="shared" si="34"/>
        <v/>
      </c>
      <c r="AJ75" s="183"/>
      <c r="AK75" s="184" t="str">
        <f t="shared" si="35"/>
        <v>0</v>
      </c>
      <c r="AL75" s="103"/>
      <c r="AM75" s="103"/>
      <c r="AN75" s="102" t="str">
        <f t="shared" si="36"/>
        <v/>
      </c>
      <c r="AO75" s="133"/>
      <c r="AP75" s="177" t="str">
        <f t="shared" si="37"/>
        <v>0</v>
      </c>
      <c r="AQ75" s="101"/>
      <c r="AR75" s="101"/>
      <c r="AS75" s="182" t="str">
        <f t="shared" si="38"/>
        <v/>
      </c>
      <c r="AT75" s="183"/>
      <c r="AU75" s="184" t="str">
        <f t="shared" si="39"/>
        <v>0</v>
      </c>
      <c r="AV75" s="103"/>
      <c r="AW75" s="103"/>
      <c r="AX75" s="102" t="str">
        <f t="shared" si="40"/>
        <v/>
      </c>
      <c r="AY75" s="133"/>
      <c r="AZ75" s="177" t="str">
        <f t="shared" si="41"/>
        <v>0</v>
      </c>
      <c r="BA75" s="101"/>
      <c r="BB75" s="101"/>
      <c r="BC75" s="182" t="str">
        <f t="shared" si="42"/>
        <v/>
      </c>
      <c r="BD75" s="183"/>
      <c r="BE75" s="184" t="str">
        <f t="shared" si="43"/>
        <v>0</v>
      </c>
      <c r="BF75" s="103"/>
      <c r="BG75" s="103"/>
      <c r="BH75" s="102" t="str">
        <f t="shared" si="44"/>
        <v/>
      </c>
      <c r="BI75" s="133"/>
      <c r="BJ75" s="177" t="str">
        <f t="shared" si="45"/>
        <v>0</v>
      </c>
      <c r="BK75" s="101"/>
      <c r="BL75" s="101"/>
      <c r="BM75" s="182" t="str">
        <f t="shared" si="46"/>
        <v/>
      </c>
      <c r="BN75" s="183"/>
      <c r="BO75" s="184" t="str">
        <f t="shared" si="47"/>
        <v>0</v>
      </c>
      <c r="BP75" s="103"/>
      <c r="BQ75" s="103"/>
      <c r="BR75" s="102" t="str">
        <f t="shared" si="48"/>
        <v/>
      </c>
      <c r="BS75" s="133"/>
      <c r="BT75" s="177" t="str">
        <f t="shared" si="49"/>
        <v>0</v>
      </c>
      <c r="BU75" s="101"/>
      <c r="BV75" s="101"/>
      <c r="BW75" s="182" t="str">
        <f t="shared" si="50"/>
        <v/>
      </c>
      <c r="BX75" s="183"/>
      <c r="BY75" s="184" t="str">
        <f t="shared" si="51"/>
        <v>0</v>
      </c>
      <c r="BZ75" s="103"/>
      <c r="CA75" s="103"/>
      <c r="CB75" s="102" t="str">
        <f t="shared" si="52"/>
        <v/>
      </c>
      <c r="CC75" s="133"/>
      <c r="CD75" s="177" t="str">
        <f t="shared" si="53"/>
        <v>0</v>
      </c>
      <c r="CE75" s="101"/>
      <c r="CF75" s="101"/>
      <c r="CG75" s="182" t="str">
        <f t="shared" si="54"/>
        <v/>
      </c>
      <c r="CH75" s="183"/>
      <c r="CI75" s="184" t="str">
        <f t="shared" si="55"/>
        <v>0</v>
      </c>
      <c r="CJ75" s="103"/>
      <c r="CK75" s="103"/>
      <c r="CL75" s="102" t="str">
        <f t="shared" si="56"/>
        <v/>
      </c>
      <c r="CM75" s="133"/>
      <c r="CN75" s="177" t="str">
        <f t="shared" si="57"/>
        <v>0</v>
      </c>
      <c r="CO75" s="101"/>
      <c r="CP75" s="101"/>
      <c r="CQ75" s="182" t="str">
        <f t="shared" si="58"/>
        <v/>
      </c>
      <c r="CR75" s="183"/>
      <c r="CS75" s="184" t="str">
        <f t="shared" si="59"/>
        <v>0</v>
      </c>
      <c r="CT75" s="103"/>
      <c r="CU75" s="103"/>
      <c r="CV75" s="102" t="str">
        <f t="shared" si="60"/>
        <v/>
      </c>
      <c r="CW75" s="133"/>
      <c r="CX75" s="177" t="str">
        <f t="shared" si="61"/>
        <v>0</v>
      </c>
      <c r="CY75" s="101"/>
      <c r="CZ75" s="101"/>
      <c r="DA75" s="182" t="str">
        <f t="shared" si="62"/>
        <v/>
      </c>
      <c r="DB75" s="183"/>
      <c r="DC75" s="184" t="str">
        <f t="shared" si="63"/>
        <v>0</v>
      </c>
      <c r="DD75" s="103"/>
      <c r="DE75" s="103"/>
      <c r="DF75" s="102" t="str">
        <f t="shared" si="64"/>
        <v/>
      </c>
      <c r="DG75" s="133"/>
      <c r="DH75" s="177" t="str">
        <f t="shared" si="65"/>
        <v>0</v>
      </c>
      <c r="DI75" s="101"/>
      <c r="DJ75" s="101"/>
      <c r="DK75" s="182" t="str">
        <f t="shared" si="66"/>
        <v/>
      </c>
      <c r="DL75" s="183"/>
      <c r="DM75" s="184" t="str">
        <f t="shared" si="67"/>
        <v>0</v>
      </c>
      <c r="DN75" s="103"/>
      <c r="DO75" s="103"/>
      <c r="DP75" s="102" t="str">
        <f t="shared" si="68"/>
        <v/>
      </c>
      <c r="DQ75" s="133"/>
      <c r="DR75" s="177" t="str">
        <f t="shared" si="69"/>
        <v>0</v>
      </c>
      <c r="DS75" s="101"/>
      <c r="DT75" s="101"/>
      <c r="DU75" s="182" t="str">
        <f t="shared" si="70"/>
        <v/>
      </c>
      <c r="DV75" s="183"/>
      <c r="DW75" s="184" t="str">
        <f t="shared" si="77"/>
        <v>0</v>
      </c>
      <c r="DX75" s="103"/>
      <c r="DY75" s="103"/>
      <c r="DZ75" s="102" t="str">
        <f t="shared" si="71"/>
        <v/>
      </c>
      <c r="EA75" s="190"/>
      <c r="EB75" s="33"/>
      <c r="EC75" s="83"/>
      <c r="ED75" s="33"/>
      <c r="EF75" s="122">
        <f t="shared" si="72"/>
        <v>0</v>
      </c>
      <c r="EG75" s="113">
        <f t="shared" si="73"/>
        <v>0</v>
      </c>
      <c r="EH75" s="115" t="str">
        <f t="shared" si="74"/>
        <v/>
      </c>
      <c r="EI75" s="124" t="str">
        <f t="shared" si="75"/>
        <v/>
      </c>
      <c r="EJ75" s="33"/>
      <c r="EK75" s="120">
        <f t="shared" si="78"/>
        <v>0</v>
      </c>
      <c r="EL75" s="119">
        <f t="shared" si="76"/>
        <v>0</v>
      </c>
      <c r="EM75" s="33"/>
      <c r="EN75" s="265" t="str">
        <f t="shared" si="81"/>
        <v/>
      </c>
      <c r="EO75" s="266" t="str">
        <f t="shared" si="82"/>
        <v/>
      </c>
      <c r="EP75" s="266" t="str">
        <f t="shared" si="83"/>
        <v/>
      </c>
      <c r="EQ75" s="266" t="str">
        <f t="shared" si="84"/>
        <v/>
      </c>
      <c r="ER75" s="266" t="str">
        <f t="shared" si="85"/>
        <v/>
      </c>
      <c r="ES75" s="266" t="str">
        <f t="shared" si="86"/>
        <v/>
      </c>
      <c r="ET75" s="266" t="str">
        <f t="shared" si="87"/>
        <v/>
      </c>
      <c r="EU75" s="266" t="str">
        <f t="shared" si="88"/>
        <v/>
      </c>
      <c r="EV75" s="266" t="str">
        <f t="shared" si="89"/>
        <v/>
      </c>
      <c r="EW75" s="266" t="str">
        <f t="shared" si="90"/>
        <v/>
      </c>
      <c r="EX75" s="266" t="str">
        <f t="shared" si="91"/>
        <v/>
      </c>
      <c r="EY75" s="267" t="str">
        <f t="shared" si="92"/>
        <v/>
      </c>
      <c r="EZ75" s="265" t="str">
        <f t="shared" si="93"/>
        <v/>
      </c>
      <c r="FA75" s="266" t="str">
        <f t="shared" si="94"/>
        <v/>
      </c>
      <c r="FB75" s="266" t="str">
        <f t="shared" si="95"/>
        <v/>
      </c>
      <c r="FC75" s="266" t="str">
        <f t="shared" si="96"/>
        <v/>
      </c>
      <c r="FD75" s="266" t="str">
        <f t="shared" si="97"/>
        <v/>
      </c>
      <c r="FE75" s="266" t="str">
        <f t="shared" si="98"/>
        <v/>
      </c>
      <c r="FF75" s="266" t="str">
        <f t="shared" si="99"/>
        <v/>
      </c>
      <c r="FG75" s="266" t="str">
        <f t="shared" si="100"/>
        <v/>
      </c>
      <c r="FH75" s="266" t="str">
        <f t="shared" si="101"/>
        <v/>
      </c>
      <c r="FI75" s="266" t="str">
        <f t="shared" si="102"/>
        <v/>
      </c>
      <c r="FJ75" s="266" t="str">
        <f t="shared" si="103"/>
        <v/>
      </c>
      <c r="FK75" s="267" t="str">
        <f t="shared" si="104"/>
        <v/>
      </c>
    </row>
    <row r="76" spans="1:167" ht="15.2" customHeight="1" x14ac:dyDescent="0.15">
      <c r="A76" s="73">
        <v>61</v>
      </c>
      <c r="B76" s="79"/>
      <c r="C76" s="90"/>
      <c r="D76" s="91"/>
      <c r="E76" s="92"/>
      <c r="F76" s="92"/>
      <c r="G76" s="92"/>
      <c r="H76" s="172" t="str">
        <f t="shared" si="80"/>
        <v/>
      </c>
      <c r="I76" s="93"/>
      <c r="J76" s="89"/>
      <c r="K76" s="89"/>
      <c r="L76" s="177" t="str">
        <f t="shared" si="25"/>
        <v>0</v>
      </c>
      <c r="M76" s="101"/>
      <c r="N76" s="101"/>
      <c r="O76" s="182" t="str">
        <f t="shared" si="26"/>
        <v/>
      </c>
      <c r="P76" s="183"/>
      <c r="Q76" s="184" t="str">
        <f t="shared" si="27"/>
        <v>0</v>
      </c>
      <c r="R76" s="103"/>
      <c r="S76" s="103"/>
      <c r="T76" s="102" t="str">
        <f t="shared" si="28"/>
        <v/>
      </c>
      <c r="U76" s="133"/>
      <c r="V76" s="177" t="str">
        <f t="shared" si="29"/>
        <v>0</v>
      </c>
      <c r="W76" s="101"/>
      <c r="X76" s="101"/>
      <c r="Y76" s="182" t="str">
        <f t="shared" si="30"/>
        <v/>
      </c>
      <c r="Z76" s="183"/>
      <c r="AA76" s="184" t="str">
        <f t="shared" si="31"/>
        <v>0</v>
      </c>
      <c r="AB76" s="103"/>
      <c r="AC76" s="103"/>
      <c r="AD76" s="102" t="str">
        <f t="shared" si="32"/>
        <v/>
      </c>
      <c r="AE76" s="133"/>
      <c r="AF76" s="177" t="str">
        <f t="shared" si="33"/>
        <v>0</v>
      </c>
      <c r="AG76" s="101"/>
      <c r="AH76" s="101"/>
      <c r="AI76" s="182" t="str">
        <f t="shared" si="34"/>
        <v/>
      </c>
      <c r="AJ76" s="183"/>
      <c r="AK76" s="184" t="str">
        <f t="shared" si="35"/>
        <v>0</v>
      </c>
      <c r="AL76" s="103"/>
      <c r="AM76" s="103"/>
      <c r="AN76" s="102" t="str">
        <f t="shared" si="36"/>
        <v/>
      </c>
      <c r="AO76" s="133"/>
      <c r="AP76" s="177" t="str">
        <f t="shared" si="37"/>
        <v>0</v>
      </c>
      <c r="AQ76" s="101"/>
      <c r="AR76" s="101"/>
      <c r="AS76" s="182" t="str">
        <f t="shared" si="38"/>
        <v/>
      </c>
      <c r="AT76" s="183"/>
      <c r="AU76" s="184" t="str">
        <f t="shared" si="39"/>
        <v>0</v>
      </c>
      <c r="AV76" s="103"/>
      <c r="AW76" s="103"/>
      <c r="AX76" s="102" t="str">
        <f t="shared" si="40"/>
        <v/>
      </c>
      <c r="AY76" s="133"/>
      <c r="AZ76" s="177" t="str">
        <f t="shared" si="41"/>
        <v>0</v>
      </c>
      <c r="BA76" s="101"/>
      <c r="BB76" s="101"/>
      <c r="BC76" s="182" t="str">
        <f t="shared" si="42"/>
        <v/>
      </c>
      <c r="BD76" s="183"/>
      <c r="BE76" s="184" t="str">
        <f t="shared" si="43"/>
        <v>0</v>
      </c>
      <c r="BF76" s="103"/>
      <c r="BG76" s="103"/>
      <c r="BH76" s="102" t="str">
        <f t="shared" si="44"/>
        <v/>
      </c>
      <c r="BI76" s="133"/>
      <c r="BJ76" s="177" t="str">
        <f t="shared" si="45"/>
        <v>0</v>
      </c>
      <c r="BK76" s="101"/>
      <c r="BL76" s="101"/>
      <c r="BM76" s="182" t="str">
        <f t="shared" si="46"/>
        <v/>
      </c>
      <c r="BN76" s="183"/>
      <c r="BO76" s="184" t="str">
        <f t="shared" si="47"/>
        <v>0</v>
      </c>
      <c r="BP76" s="103"/>
      <c r="BQ76" s="103"/>
      <c r="BR76" s="102" t="str">
        <f t="shared" si="48"/>
        <v/>
      </c>
      <c r="BS76" s="133"/>
      <c r="BT76" s="177" t="str">
        <f t="shared" si="49"/>
        <v>0</v>
      </c>
      <c r="BU76" s="101"/>
      <c r="BV76" s="101"/>
      <c r="BW76" s="182" t="str">
        <f t="shared" si="50"/>
        <v/>
      </c>
      <c r="BX76" s="183"/>
      <c r="BY76" s="184" t="str">
        <f t="shared" si="51"/>
        <v>0</v>
      </c>
      <c r="BZ76" s="103"/>
      <c r="CA76" s="103"/>
      <c r="CB76" s="102" t="str">
        <f t="shared" si="52"/>
        <v/>
      </c>
      <c r="CC76" s="133"/>
      <c r="CD76" s="177" t="str">
        <f t="shared" si="53"/>
        <v>0</v>
      </c>
      <c r="CE76" s="101"/>
      <c r="CF76" s="101"/>
      <c r="CG76" s="182" t="str">
        <f t="shared" si="54"/>
        <v/>
      </c>
      <c r="CH76" s="183"/>
      <c r="CI76" s="184" t="str">
        <f t="shared" si="55"/>
        <v>0</v>
      </c>
      <c r="CJ76" s="103"/>
      <c r="CK76" s="103"/>
      <c r="CL76" s="102" t="str">
        <f t="shared" si="56"/>
        <v/>
      </c>
      <c r="CM76" s="133"/>
      <c r="CN76" s="177" t="str">
        <f t="shared" si="57"/>
        <v>0</v>
      </c>
      <c r="CO76" s="101"/>
      <c r="CP76" s="101"/>
      <c r="CQ76" s="182" t="str">
        <f t="shared" si="58"/>
        <v/>
      </c>
      <c r="CR76" s="183"/>
      <c r="CS76" s="184" t="str">
        <f t="shared" si="59"/>
        <v>0</v>
      </c>
      <c r="CT76" s="103"/>
      <c r="CU76" s="103"/>
      <c r="CV76" s="102" t="str">
        <f t="shared" si="60"/>
        <v/>
      </c>
      <c r="CW76" s="133"/>
      <c r="CX76" s="177" t="str">
        <f t="shared" si="61"/>
        <v>0</v>
      </c>
      <c r="CY76" s="101"/>
      <c r="CZ76" s="101"/>
      <c r="DA76" s="182" t="str">
        <f t="shared" si="62"/>
        <v/>
      </c>
      <c r="DB76" s="183"/>
      <c r="DC76" s="184" t="str">
        <f t="shared" si="63"/>
        <v>0</v>
      </c>
      <c r="DD76" s="103"/>
      <c r="DE76" s="103"/>
      <c r="DF76" s="102" t="str">
        <f t="shared" si="64"/>
        <v/>
      </c>
      <c r="DG76" s="133"/>
      <c r="DH76" s="177" t="str">
        <f t="shared" si="65"/>
        <v>0</v>
      </c>
      <c r="DI76" s="101"/>
      <c r="DJ76" s="101"/>
      <c r="DK76" s="182" t="str">
        <f t="shared" si="66"/>
        <v/>
      </c>
      <c r="DL76" s="183"/>
      <c r="DM76" s="184" t="str">
        <f t="shared" si="67"/>
        <v>0</v>
      </c>
      <c r="DN76" s="103"/>
      <c r="DO76" s="103"/>
      <c r="DP76" s="102" t="str">
        <f t="shared" si="68"/>
        <v/>
      </c>
      <c r="DQ76" s="133"/>
      <c r="DR76" s="177" t="str">
        <f t="shared" si="69"/>
        <v>0</v>
      </c>
      <c r="DS76" s="101"/>
      <c r="DT76" s="101"/>
      <c r="DU76" s="182" t="str">
        <f t="shared" si="70"/>
        <v/>
      </c>
      <c r="DV76" s="183"/>
      <c r="DW76" s="184" t="str">
        <f t="shared" si="77"/>
        <v>0</v>
      </c>
      <c r="DX76" s="103"/>
      <c r="DY76" s="103"/>
      <c r="DZ76" s="102" t="str">
        <f t="shared" si="71"/>
        <v/>
      </c>
      <c r="EA76" s="190"/>
      <c r="EB76" s="33"/>
      <c r="EC76" s="83"/>
      <c r="ED76" s="33"/>
      <c r="EF76" s="122">
        <f t="shared" si="72"/>
        <v>0</v>
      </c>
      <c r="EG76" s="113">
        <f t="shared" si="73"/>
        <v>0</v>
      </c>
      <c r="EH76" s="115" t="str">
        <f t="shared" si="74"/>
        <v/>
      </c>
      <c r="EI76" s="124" t="str">
        <f t="shared" si="75"/>
        <v/>
      </c>
      <c r="EJ76" s="33"/>
      <c r="EK76" s="120">
        <f t="shared" si="78"/>
        <v>0</v>
      </c>
      <c r="EL76" s="119">
        <f t="shared" si="76"/>
        <v>0</v>
      </c>
      <c r="EM76" s="33"/>
      <c r="EN76" s="265" t="str">
        <f t="shared" si="81"/>
        <v/>
      </c>
      <c r="EO76" s="266" t="str">
        <f t="shared" si="82"/>
        <v/>
      </c>
      <c r="EP76" s="266" t="str">
        <f t="shared" si="83"/>
        <v/>
      </c>
      <c r="EQ76" s="266" t="str">
        <f t="shared" si="84"/>
        <v/>
      </c>
      <c r="ER76" s="266" t="str">
        <f t="shared" si="85"/>
        <v/>
      </c>
      <c r="ES76" s="266" t="str">
        <f t="shared" si="86"/>
        <v/>
      </c>
      <c r="ET76" s="266" t="str">
        <f t="shared" si="87"/>
        <v/>
      </c>
      <c r="EU76" s="266" t="str">
        <f t="shared" si="88"/>
        <v/>
      </c>
      <c r="EV76" s="266" t="str">
        <f t="shared" si="89"/>
        <v/>
      </c>
      <c r="EW76" s="266" t="str">
        <f t="shared" si="90"/>
        <v/>
      </c>
      <c r="EX76" s="266" t="str">
        <f t="shared" si="91"/>
        <v/>
      </c>
      <c r="EY76" s="267" t="str">
        <f t="shared" si="92"/>
        <v/>
      </c>
      <c r="EZ76" s="265" t="str">
        <f t="shared" si="93"/>
        <v/>
      </c>
      <c r="FA76" s="266" t="str">
        <f t="shared" si="94"/>
        <v/>
      </c>
      <c r="FB76" s="266" t="str">
        <f t="shared" si="95"/>
        <v/>
      </c>
      <c r="FC76" s="266" t="str">
        <f t="shared" si="96"/>
        <v/>
      </c>
      <c r="FD76" s="266" t="str">
        <f t="shared" si="97"/>
        <v/>
      </c>
      <c r="FE76" s="266" t="str">
        <f t="shared" si="98"/>
        <v/>
      </c>
      <c r="FF76" s="266" t="str">
        <f t="shared" si="99"/>
        <v/>
      </c>
      <c r="FG76" s="266" t="str">
        <f t="shared" si="100"/>
        <v/>
      </c>
      <c r="FH76" s="266" t="str">
        <f t="shared" si="101"/>
        <v/>
      </c>
      <c r="FI76" s="266" t="str">
        <f t="shared" si="102"/>
        <v/>
      </c>
      <c r="FJ76" s="266" t="str">
        <f t="shared" si="103"/>
        <v/>
      </c>
      <c r="FK76" s="267" t="str">
        <f t="shared" si="104"/>
        <v/>
      </c>
    </row>
    <row r="77" spans="1:167" ht="15.2" customHeight="1" x14ac:dyDescent="0.15">
      <c r="A77" s="73">
        <v>62</v>
      </c>
      <c r="B77" s="79"/>
      <c r="C77" s="90"/>
      <c r="D77" s="91"/>
      <c r="E77" s="92"/>
      <c r="F77" s="92"/>
      <c r="G77" s="92"/>
      <c r="H77" s="172" t="str">
        <f t="shared" si="80"/>
        <v/>
      </c>
      <c r="I77" s="93"/>
      <c r="J77" s="89"/>
      <c r="K77" s="89"/>
      <c r="L77" s="177" t="str">
        <f t="shared" si="25"/>
        <v>0</v>
      </c>
      <c r="M77" s="101"/>
      <c r="N77" s="101"/>
      <c r="O77" s="182" t="str">
        <f t="shared" si="26"/>
        <v/>
      </c>
      <c r="P77" s="183"/>
      <c r="Q77" s="184" t="str">
        <f t="shared" si="27"/>
        <v>0</v>
      </c>
      <c r="R77" s="103"/>
      <c r="S77" s="103"/>
      <c r="T77" s="102" t="str">
        <f t="shared" si="28"/>
        <v/>
      </c>
      <c r="U77" s="133"/>
      <c r="V77" s="177" t="str">
        <f t="shared" si="29"/>
        <v>0</v>
      </c>
      <c r="W77" s="101"/>
      <c r="X77" s="101"/>
      <c r="Y77" s="182" t="str">
        <f t="shared" si="30"/>
        <v/>
      </c>
      <c r="Z77" s="183"/>
      <c r="AA77" s="184" t="str">
        <f t="shared" si="31"/>
        <v>0</v>
      </c>
      <c r="AB77" s="103"/>
      <c r="AC77" s="103"/>
      <c r="AD77" s="102" t="str">
        <f t="shared" si="32"/>
        <v/>
      </c>
      <c r="AE77" s="133"/>
      <c r="AF77" s="177" t="str">
        <f t="shared" si="33"/>
        <v>0</v>
      </c>
      <c r="AG77" s="101"/>
      <c r="AH77" s="101"/>
      <c r="AI77" s="182" t="str">
        <f t="shared" si="34"/>
        <v/>
      </c>
      <c r="AJ77" s="183"/>
      <c r="AK77" s="184" t="str">
        <f t="shared" si="35"/>
        <v>0</v>
      </c>
      <c r="AL77" s="103"/>
      <c r="AM77" s="103"/>
      <c r="AN77" s="102" t="str">
        <f t="shared" si="36"/>
        <v/>
      </c>
      <c r="AO77" s="133"/>
      <c r="AP77" s="177" t="str">
        <f t="shared" si="37"/>
        <v>0</v>
      </c>
      <c r="AQ77" s="101"/>
      <c r="AR77" s="101"/>
      <c r="AS77" s="182" t="str">
        <f t="shared" si="38"/>
        <v/>
      </c>
      <c r="AT77" s="183"/>
      <c r="AU77" s="184" t="str">
        <f t="shared" si="39"/>
        <v>0</v>
      </c>
      <c r="AV77" s="103"/>
      <c r="AW77" s="103"/>
      <c r="AX77" s="102" t="str">
        <f t="shared" si="40"/>
        <v/>
      </c>
      <c r="AY77" s="133"/>
      <c r="AZ77" s="177" t="str">
        <f t="shared" si="41"/>
        <v>0</v>
      </c>
      <c r="BA77" s="101"/>
      <c r="BB77" s="101"/>
      <c r="BC77" s="182" t="str">
        <f t="shared" si="42"/>
        <v/>
      </c>
      <c r="BD77" s="183"/>
      <c r="BE77" s="184" t="str">
        <f t="shared" si="43"/>
        <v>0</v>
      </c>
      <c r="BF77" s="103"/>
      <c r="BG77" s="103"/>
      <c r="BH77" s="102" t="str">
        <f t="shared" si="44"/>
        <v/>
      </c>
      <c r="BI77" s="133"/>
      <c r="BJ77" s="177" t="str">
        <f t="shared" si="45"/>
        <v>0</v>
      </c>
      <c r="BK77" s="101"/>
      <c r="BL77" s="101"/>
      <c r="BM77" s="182" t="str">
        <f t="shared" si="46"/>
        <v/>
      </c>
      <c r="BN77" s="183"/>
      <c r="BO77" s="184" t="str">
        <f t="shared" si="47"/>
        <v>0</v>
      </c>
      <c r="BP77" s="103"/>
      <c r="BQ77" s="103"/>
      <c r="BR77" s="102" t="str">
        <f t="shared" si="48"/>
        <v/>
      </c>
      <c r="BS77" s="133"/>
      <c r="BT77" s="177" t="str">
        <f t="shared" si="49"/>
        <v>0</v>
      </c>
      <c r="BU77" s="101"/>
      <c r="BV77" s="101"/>
      <c r="BW77" s="182" t="str">
        <f t="shared" si="50"/>
        <v/>
      </c>
      <c r="BX77" s="183"/>
      <c r="BY77" s="184" t="str">
        <f t="shared" si="51"/>
        <v>0</v>
      </c>
      <c r="BZ77" s="103"/>
      <c r="CA77" s="103"/>
      <c r="CB77" s="102" t="str">
        <f t="shared" si="52"/>
        <v/>
      </c>
      <c r="CC77" s="133"/>
      <c r="CD77" s="177" t="str">
        <f t="shared" si="53"/>
        <v>0</v>
      </c>
      <c r="CE77" s="101"/>
      <c r="CF77" s="101"/>
      <c r="CG77" s="182" t="str">
        <f t="shared" si="54"/>
        <v/>
      </c>
      <c r="CH77" s="183"/>
      <c r="CI77" s="184" t="str">
        <f t="shared" si="55"/>
        <v>0</v>
      </c>
      <c r="CJ77" s="103"/>
      <c r="CK77" s="103"/>
      <c r="CL77" s="102" t="str">
        <f t="shared" si="56"/>
        <v/>
      </c>
      <c r="CM77" s="133"/>
      <c r="CN77" s="177" t="str">
        <f t="shared" si="57"/>
        <v>0</v>
      </c>
      <c r="CO77" s="101"/>
      <c r="CP77" s="101"/>
      <c r="CQ77" s="182" t="str">
        <f t="shared" si="58"/>
        <v/>
      </c>
      <c r="CR77" s="183"/>
      <c r="CS77" s="184" t="str">
        <f t="shared" si="59"/>
        <v>0</v>
      </c>
      <c r="CT77" s="103"/>
      <c r="CU77" s="103"/>
      <c r="CV77" s="102" t="str">
        <f t="shared" si="60"/>
        <v/>
      </c>
      <c r="CW77" s="133"/>
      <c r="CX77" s="177" t="str">
        <f t="shared" si="61"/>
        <v>0</v>
      </c>
      <c r="CY77" s="101"/>
      <c r="CZ77" s="101"/>
      <c r="DA77" s="182" t="str">
        <f t="shared" si="62"/>
        <v/>
      </c>
      <c r="DB77" s="183"/>
      <c r="DC77" s="184" t="str">
        <f t="shared" si="63"/>
        <v>0</v>
      </c>
      <c r="DD77" s="103"/>
      <c r="DE77" s="103"/>
      <c r="DF77" s="102" t="str">
        <f t="shared" si="64"/>
        <v/>
      </c>
      <c r="DG77" s="133"/>
      <c r="DH77" s="177" t="str">
        <f t="shared" si="65"/>
        <v>0</v>
      </c>
      <c r="DI77" s="101"/>
      <c r="DJ77" s="101"/>
      <c r="DK77" s="182" t="str">
        <f t="shared" si="66"/>
        <v/>
      </c>
      <c r="DL77" s="183"/>
      <c r="DM77" s="184" t="str">
        <f t="shared" si="67"/>
        <v>0</v>
      </c>
      <c r="DN77" s="103"/>
      <c r="DO77" s="103"/>
      <c r="DP77" s="102" t="str">
        <f t="shared" si="68"/>
        <v/>
      </c>
      <c r="DQ77" s="133"/>
      <c r="DR77" s="177" t="str">
        <f t="shared" si="69"/>
        <v>0</v>
      </c>
      <c r="DS77" s="101"/>
      <c r="DT77" s="101"/>
      <c r="DU77" s="182" t="str">
        <f t="shared" si="70"/>
        <v/>
      </c>
      <c r="DV77" s="183"/>
      <c r="DW77" s="184" t="str">
        <f t="shared" si="77"/>
        <v>0</v>
      </c>
      <c r="DX77" s="103"/>
      <c r="DY77" s="103"/>
      <c r="DZ77" s="102" t="str">
        <f t="shared" si="71"/>
        <v/>
      </c>
      <c r="EA77" s="190"/>
      <c r="EB77" s="33"/>
      <c r="EC77" s="83"/>
      <c r="ED77" s="33"/>
      <c r="EF77" s="122">
        <f t="shared" si="72"/>
        <v>0</v>
      </c>
      <c r="EG77" s="113">
        <f t="shared" si="73"/>
        <v>0</v>
      </c>
      <c r="EH77" s="115" t="str">
        <f t="shared" si="74"/>
        <v/>
      </c>
      <c r="EI77" s="124" t="str">
        <f t="shared" si="75"/>
        <v/>
      </c>
      <c r="EJ77" s="33"/>
      <c r="EK77" s="120">
        <f t="shared" si="78"/>
        <v>0</v>
      </c>
      <c r="EL77" s="119">
        <f t="shared" si="76"/>
        <v>0</v>
      </c>
      <c r="EM77" s="33"/>
      <c r="EN77" s="265" t="str">
        <f t="shared" si="81"/>
        <v/>
      </c>
      <c r="EO77" s="266" t="str">
        <f t="shared" si="82"/>
        <v/>
      </c>
      <c r="EP77" s="266" t="str">
        <f t="shared" si="83"/>
        <v/>
      </c>
      <c r="EQ77" s="266" t="str">
        <f t="shared" si="84"/>
        <v/>
      </c>
      <c r="ER77" s="266" t="str">
        <f t="shared" si="85"/>
        <v/>
      </c>
      <c r="ES77" s="266" t="str">
        <f t="shared" si="86"/>
        <v/>
      </c>
      <c r="ET77" s="266" t="str">
        <f t="shared" si="87"/>
        <v/>
      </c>
      <c r="EU77" s="266" t="str">
        <f t="shared" si="88"/>
        <v/>
      </c>
      <c r="EV77" s="266" t="str">
        <f t="shared" si="89"/>
        <v/>
      </c>
      <c r="EW77" s="266" t="str">
        <f t="shared" si="90"/>
        <v/>
      </c>
      <c r="EX77" s="266" t="str">
        <f t="shared" si="91"/>
        <v/>
      </c>
      <c r="EY77" s="267" t="str">
        <f t="shared" si="92"/>
        <v/>
      </c>
      <c r="EZ77" s="265" t="str">
        <f t="shared" si="93"/>
        <v/>
      </c>
      <c r="FA77" s="266" t="str">
        <f t="shared" si="94"/>
        <v/>
      </c>
      <c r="FB77" s="266" t="str">
        <f t="shared" si="95"/>
        <v/>
      </c>
      <c r="FC77" s="266" t="str">
        <f t="shared" si="96"/>
        <v/>
      </c>
      <c r="FD77" s="266" t="str">
        <f t="shared" si="97"/>
        <v/>
      </c>
      <c r="FE77" s="266" t="str">
        <f t="shared" si="98"/>
        <v/>
      </c>
      <c r="FF77" s="266" t="str">
        <f t="shared" si="99"/>
        <v/>
      </c>
      <c r="FG77" s="266" t="str">
        <f t="shared" si="100"/>
        <v/>
      </c>
      <c r="FH77" s="266" t="str">
        <f t="shared" si="101"/>
        <v/>
      </c>
      <c r="FI77" s="266" t="str">
        <f t="shared" si="102"/>
        <v/>
      </c>
      <c r="FJ77" s="266" t="str">
        <f t="shared" si="103"/>
        <v/>
      </c>
      <c r="FK77" s="267" t="str">
        <f t="shared" si="104"/>
        <v/>
      </c>
    </row>
    <row r="78" spans="1:167" ht="15.2" customHeight="1" x14ac:dyDescent="0.15">
      <c r="A78" s="73">
        <v>63</v>
      </c>
      <c r="B78" s="79"/>
      <c r="C78" s="90"/>
      <c r="D78" s="91"/>
      <c r="E78" s="92"/>
      <c r="F78" s="92"/>
      <c r="G78" s="92"/>
      <c r="H78" s="172" t="str">
        <f t="shared" si="80"/>
        <v/>
      </c>
      <c r="I78" s="93"/>
      <c r="J78" s="89"/>
      <c r="K78" s="89"/>
      <c r="L78" s="177" t="str">
        <f t="shared" si="25"/>
        <v>0</v>
      </c>
      <c r="M78" s="101"/>
      <c r="N78" s="101"/>
      <c r="O78" s="182" t="str">
        <f t="shared" si="26"/>
        <v/>
      </c>
      <c r="P78" s="183"/>
      <c r="Q78" s="184" t="str">
        <f t="shared" si="27"/>
        <v>0</v>
      </c>
      <c r="R78" s="103"/>
      <c r="S78" s="103"/>
      <c r="T78" s="102" t="str">
        <f t="shared" si="28"/>
        <v/>
      </c>
      <c r="U78" s="133"/>
      <c r="V78" s="177" t="str">
        <f t="shared" si="29"/>
        <v>0</v>
      </c>
      <c r="W78" s="101"/>
      <c r="X78" s="101"/>
      <c r="Y78" s="182" t="str">
        <f t="shared" si="30"/>
        <v/>
      </c>
      <c r="Z78" s="183"/>
      <c r="AA78" s="184" t="str">
        <f t="shared" si="31"/>
        <v>0</v>
      </c>
      <c r="AB78" s="103"/>
      <c r="AC78" s="103"/>
      <c r="AD78" s="102" t="str">
        <f t="shared" si="32"/>
        <v/>
      </c>
      <c r="AE78" s="133"/>
      <c r="AF78" s="177" t="str">
        <f t="shared" si="33"/>
        <v>0</v>
      </c>
      <c r="AG78" s="101"/>
      <c r="AH78" s="101"/>
      <c r="AI78" s="182" t="str">
        <f t="shared" si="34"/>
        <v/>
      </c>
      <c r="AJ78" s="183"/>
      <c r="AK78" s="184" t="str">
        <f t="shared" si="35"/>
        <v>0</v>
      </c>
      <c r="AL78" s="103"/>
      <c r="AM78" s="103"/>
      <c r="AN78" s="102" t="str">
        <f t="shared" si="36"/>
        <v/>
      </c>
      <c r="AO78" s="133"/>
      <c r="AP78" s="177" t="str">
        <f t="shared" si="37"/>
        <v>0</v>
      </c>
      <c r="AQ78" s="101"/>
      <c r="AR78" s="101"/>
      <c r="AS78" s="182" t="str">
        <f t="shared" si="38"/>
        <v/>
      </c>
      <c r="AT78" s="183"/>
      <c r="AU78" s="184" t="str">
        <f t="shared" si="39"/>
        <v>0</v>
      </c>
      <c r="AV78" s="103"/>
      <c r="AW78" s="103"/>
      <c r="AX78" s="102" t="str">
        <f t="shared" si="40"/>
        <v/>
      </c>
      <c r="AY78" s="133"/>
      <c r="AZ78" s="177" t="str">
        <f t="shared" si="41"/>
        <v>0</v>
      </c>
      <c r="BA78" s="101"/>
      <c r="BB78" s="101"/>
      <c r="BC78" s="182" t="str">
        <f t="shared" si="42"/>
        <v/>
      </c>
      <c r="BD78" s="183"/>
      <c r="BE78" s="184" t="str">
        <f t="shared" si="43"/>
        <v>0</v>
      </c>
      <c r="BF78" s="103"/>
      <c r="BG78" s="103"/>
      <c r="BH78" s="102" t="str">
        <f t="shared" si="44"/>
        <v/>
      </c>
      <c r="BI78" s="133"/>
      <c r="BJ78" s="177" t="str">
        <f t="shared" si="45"/>
        <v>0</v>
      </c>
      <c r="BK78" s="101"/>
      <c r="BL78" s="101"/>
      <c r="BM78" s="182" t="str">
        <f t="shared" si="46"/>
        <v/>
      </c>
      <c r="BN78" s="183"/>
      <c r="BO78" s="184" t="str">
        <f t="shared" si="47"/>
        <v>0</v>
      </c>
      <c r="BP78" s="103"/>
      <c r="BQ78" s="103"/>
      <c r="BR78" s="102" t="str">
        <f t="shared" si="48"/>
        <v/>
      </c>
      <c r="BS78" s="133"/>
      <c r="BT78" s="177" t="str">
        <f t="shared" si="49"/>
        <v>0</v>
      </c>
      <c r="BU78" s="101"/>
      <c r="BV78" s="101"/>
      <c r="BW78" s="182" t="str">
        <f t="shared" si="50"/>
        <v/>
      </c>
      <c r="BX78" s="183"/>
      <c r="BY78" s="184" t="str">
        <f t="shared" si="51"/>
        <v>0</v>
      </c>
      <c r="BZ78" s="103"/>
      <c r="CA78" s="103"/>
      <c r="CB78" s="102" t="str">
        <f t="shared" si="52"/>
        <v/>
      </c>
      <c r="CC78" s="133"/>
      <c r="CD78" s="177" t="str">
        <f t="shared" si="53"/>
        <v>0</v>
      </c>
      <c r="CE78" s="101"/>
      <c r="CF78" s="101"/>
      <c r="CG78" s="182" t="str">
        <f t="shared" si="54"/>
        <v/>
      </c>
      <c r="CH78" s="183"/>
      <c r="CI78" s="184" t="str">
        <f t="shared" si="55"/>
        <v>0</v>
      </c>
      <c r="CJ78" s="103"/>
      <c r="CK78" s="103"/>
      <c r="CL78" s="102" t="str">
        <f t="shared" si="56"/>
        <v/>
      </c>
      <c r="CM78" s="133"/>
      <c r="CN78" s="177" t="str">
        <f t="shared" si="57"/>
        <v>0</v>
      </c>
      <c r="CO78" s="101"/>
      <c r="CP78" s="101"/>
      <c r="CQ78" s="182" t="str">
        <f t="shared" si="58"/>
        <v/>
      </c>
      <c r="CR78" s="183"/>
      <c r="CS78" s="184" t="str">
        <f t="shared" si="59"/>
        <v>0</v>
      </c>
      <c r="CT78" s="103"/>
      <c r="CU78" s="103"/>
      <c r="CV78" s="102" t="str">
        <f t="shared" si="60"/>
        <v/>
      </c>
      <c r="CW78" s="133"/>
      <c r="CX78" s="177" t="str">
        <f t="shared" si="61"/>
        <v>0</v>
      </c>
      <c r="CY78" s="101"/>
      <c r="CZ78" s="101"/>
      <c r="DA78" s="182" t="str">
        <f t="shared" si="62"/>
        <v/>
      </c>
      <c r="DB78" s="183"/>
      <c r="DC78" s="184" t="str">
        <f t="shared" si="63"/>
        <v>0</v>
      </c>
      <c r="DD78" s="103"/>
      <c r="DE78" s="103"/>
      <c r="DF78" s="102" t="str">
        <f t="shared" si="64"/>
        <v/>
      </c>
      <c r="DG78" s="133"/>
      <c r="DH78" s="177" t="str">
        <f t="shared" si="65"/>
        <v>0</v>
      </c>
      <c r="DI78" s="101"/>
      <c r="DJ78" s="101"/>
      <c r="DK78" s="182" t="str">
        <f t="shared" si="66"/>
        <v/>
      </c>
      <c r="DL78" s="183"/>
      <c r="DM78" s="184" t="str">
        <f t="shared" si="67"/>
        <v>0</v>
      </c>
      <c r="DN78" s="103"/>
      <c r="DO78" s="103"/>
      <c r="DP78" s="102" t="str">
        <f t="shared" si="68"/>
        <v/>
      </c>
      <c r="DQ78" s="133"/>
      <c r="DR78" s="177" t="str">
        <f t="shared" si="69"/>
        <v>0</v>
      </c>
      <c r="DS78" s="101"/>
      <c r="DT78" s="101"/>
      <c r="DU78" s="182" t="str">
        <f t="shared" si="70"/>
        <v/>
      </c>
      <c r="DV78" s="183"/>
      <c r="DW78" s="184" t="str">
        <f t="shared" si="77"/>
        <v>0</v>
      </c>
      <c r="DX78" s="103"/>
      <c r="DY78" s="103"/>
      <c r="DZ78" s="102" t="str">
        <f t="shared" si="71"/>
        <v/>
      </c>
      <c r="EA78" s="190"/>
      <c r="EB78" s="33"/>
      <c r="EC78" s="83"/>
      <c r="ED78" s="33"/>
      <c r="EF78" s="122">
        <f t="shared" si="72"/>
        <v>0</v>
      </c>
      <c r="EG78" s="113">
        <f t="shared" si="73"/>
        <v>0</v>
      </c>
      <c r="EH78" s="115" t="str">
        <f t="shared" si="74"/>
        <v/>
      </c>
      <c r="EI78" s="124" t="str">
        <f t="shared" si="75"/>
        <v/>
      </c>
      <c r="EJ78" s="33"/>
      <c r="EK78" s="120">
        <f t="shared" si="78"/>
        <v>0</v>
      </c>
      <c r="EL78" s="119">
        <f t="shared" si="76"/>
        <v>0</v>
      </c>
      <c r="EM78" s="33"/>
      <c r="EN78" s="265" t="str">
        <f t="shared" si="81"/>
        <v/>
      </c>
      <c r="EO78" s="266" t="str">
        <f t="shared" si="82"/>
        <v/>
      </c>
      <c r="EP78" s="266" t="str">
        <f t="shared" si="83"/>
        <v/>
      </c>
      <c r="EQ78" s="266" t="str">
        <f t="shared" si="84"/>
        <v/>
      </c>
      <c r="ER78" s="266" t="str">
        <f t="shared" si="85"/>
        <v/>
      </c>
      <c r="ES78" s="266" t="str">
        <f t="shared" si="86"/>
        <v/>
      </c>
      <c r="ET78" s="266" t="str">
        <f t="shared" si="87"/>
        <v/>
      </c>
      <c r="EU78" s="266" t="str">
        <f t="shared" si="88"/>
        <v/>
      </c>
      <c r="EV78" s="266" t="str">
        <f t="shared" si="89"/>
        <v/>
      </c>
      <c r="EW78" s="266" t="str">
        <f t="shared" si="90"/>
        <v/>
      </c>
      <c r="EX78" s="266" t="str">
        <f t="shared" si="91"/>
        <v/>
      </c>
      <c r="EY78" s="267" t="str">
        <f t="shared" si="92"/>
        <v/>
      </c>
      <c r="EZ78" s="265" t="str">
        <f t="shared" si="93"/>
        <v/>
      </c>
      <c r="FA78" s="266" t="str">
        <f t="shared" si="94"/>
        <v/>
      </c>
      <c r="FB78" s="266" t="str">
        <f t="shared" si="95"/>
        <v/>
      </c>
      <c r="FC78" s="266" t="str">
        <f t="shared" si="96"/>
        <v/>
      </c>
      <c r="FD78" s="266" t="str">
        <f t="shared" si="97"/>
        <v/>
      </c>
      <c r="FE78" s="266" t="str">
        <f t="shared" si="98"/>
        <v/>
      </c>
      <c r="FF78" s="266" t="str">
        <f t="shared" si="99"/>
        <v/>
      </c>
      <c r="FG78" s="266" t="str">
        <f t="shared" si="100"/>
        <v/>
      </c>
      <c r="FH78" s="266" t="str">
        <f t="shared" si="101"/>
        <v/>
      </c>
      <c r="FI78" s="266" t="str">
        <f t="shared" si="102"/>
        <v/>
      </c>
      <c r="FJ78" s="266" t="str">
        <f t="shared" si="103"/>
        <v/>
      </c>
      <c r="FK78" s="267" t="str">
        <f t="shared" si="104"/>
        <v/>
      </c>
    </row>
    <row r="79" spans="1:167" ht="15.2" customHeight="1" x14ac:dyDescent="0.15">
      <c r="A79" s="73">
        <v>64</v>
      </c>
      <c r="B79" s="79"/>
      <c r="C79" s="90"/>
      <c r="D79" s="91"/>
      <c r="E79" s="92"/>
      <c r="F79" s="92"/>
      <c r="G79" s="92"/>
      <c r="H79" s="172" t="str">
        <f t="shared" si="80"/>
        <v/>
      </c>
      <c r="I79" s="93"/>
      <c r="J79" s="89"/>
      <c r="K79" s="89"/>
      <c r="L79" s="177" t="str">
        <f t="shared" si="25"/>
        <v>0</v>
      </c>
      <c r="M79" s="101"/>
      <c r="N79" s="101"/>
      <c r="O79" s="182" t="str">
        <f t="shared" si="26"/>
        <v/>
      </c>
      <c r="P79" s="183"/>
      <c r="Q79" s="184" t="str">
        <f t="shared" si="27"/>
        <v>0</v>
      </c>
      <c r="R79" s="103"/>
      <c r="S79" s="103"/>
      <c r="T79" s="102" t="str">
        <f t="shared" si="28"/>
        <v/>
      </c>
      <c r="U79" s="133"/>
      <c r="V79" s="177" t="str">
        <f t="shared" si="29"/>
        <v>0</v>
      </c>
      <c r="W79" s="101"/>
      <c r="X79" s="101"/>
      <c r="Y79" s="182" t="str">
        <f t="shared" si="30"/>
        <v/>
      </c>
      <c r="Z79" s="183"/>
      <c r="AA79" s="184" t="str">
        <f t="shared" si="31"/>
        <v>0</v>
      </c>
      <c r="AB79" s="103"/>
      <c r="AC79" s="103"/>
      <c r="AD79" s="102" t="str">
        <f t="shared" si="32"/>
        <v/>
      </c>
      <c r="AE79" s="133"/>
      <c r="AF79" s="177" t="str">
        <f t="shared" si="33"/>
        <v>0</v>
      </c>
      <c r="AG79" s="101"/>
      <c r="AH79" s="101"/>
      <c r="AI79" s="182" t="str">
        <f t="shared" si="34"/>
        <v/>
      </c>
      <c r="AJ79" s="183"/>
      <c r="AK79" s="184" t="str">
        <f t="shared" si="35"/>
        <v>0</v>
      </c>
      <c r="AL79" s="103"/>
      <c r="AM79" s="103"/>
      <c r="AN79" s="102" t="str">
        <f t="shared" si="36"/>
        <v/>
      </c>
      <c r="AO79" s="133"/>
      <c r="AP79" s="177" t="str">
        <f t="shared" si="37"/>
        <v>0</v>
      </c>
      <c r="AQ79" s="101"/>
      <c r="AR79" s="101"/>
      <c r="AS79" s="182" t="str">
        <f t="shared" si="38"/>
        <v/>
      </c>
      <c r="AT79" s="183"/>
      <c r="AU79" s="184" t="str">
        <f t="shared" si="39"/>
        <v>0</v>
      </c>
      <c r="AV79" s="103"/>
      <c r="AW79" s="103"/>
      <c r="AX79" s="102" t="str">
        <f t="shared" si="40"/>
        <v/>
      </c>
      <c r="AY79" s="133"/>
      <c r="AZ79" s="177" t="str">
        <f t="shared" si="41"/>
        <v>0</v>
      </c>
      <c r="BA79" s="101"/>
      <c r="BB79" s="101"/>
      <c r="BC79" s="182" t="str">
        <f t="shared" si="42"/>
        <v/>
      </c>
      <c r="BD79" s="183"/>
      <c r="BE79" s="184" t="str">
        <f t="shared" si="43"/>
        <v>0</v>
      </c>
      <c r="BF79" s="103"/>
      <c r="BG79" s="103"/>
      <c r="BH79" s="102" t="str">
        <f t="shared" si="44"/>
        <v/>
      </c>
      <c r="BI79" s="133"/>
      <c r="BJ79" s="177" t="str">
        <f t="shared" si="45"/>
        <v>0</v>
      </c>
      <c r="BK79" s="101"/>
      <c r="BL79" s="101"/>
      <c r="BM79" s="182" t="str">
        <f t="shared" si="46"/>
        <v/>
      </c>
      <c r="BN79" s="183"/>
      <c r="BO79" s="184" t="str">
        <f t="shared" si="47"/>
        <v>0</v>
      </c>
      <c r="BP79" s="103"/>
      <c r="BQ79" s="103"/>
      <c r="BR79" s="102" t="str">
        <f t="shared" si="48"/>
        <v/>
      </c>
      <c r="BS79" s="133"/>
      <c r="BT79" s="177" t="str">
        <f t="shared" si="49"/>
        <v>0</v>
      </c>
      <c r="BU79" s="101"/>
      <c r="BV79" s="101"/>
      <c r="BW79" s="182" t="str">
        <f t="shared" si="50"/>
        <v/>
      </c>
      <c r="BX79" s="183"/>
      <c r="BY79" s="184" t="str">
        <f t="shared" si="51"/>
        <v>0</v>
      </c>
      <c r="BZ79" s="103"/>
      <c r="CA79" s="103"/>
      <c r="CB79" s="102" t="str">
        <f t="shared" si="52"/>
        <v/>
      </c>
      <c r="CC79" s="133"/>
      <c r="CD79" s="177" t="str">
        <f t="shared" si="53"/>
        <v>0</v>
      </c>
      <c r="CE79" s="101"/>
      <c r="CF79" s="101"/>
      <c r="CG79" s="182" t="str">
        <f t="shared" si="54"/>
        <v/>
      </c>
      <c r="CH79" s="183"/>
      <c r="CI79" s="184" t="str">
        <f t="shared" si="55"/>
        <v>0</v>
      </c>
      <c r="CJ79" s="103"/>
      <c r="CK79" s="103"/>
      <c r="CL79" s="102" t="str">
        <f t="shared" si="56"/>
        <v/>
      </c>
      <c r="CM79" s="133"/>
      <c r="CN79" s="177" t="str">
        <f t="shared" si="57"/>
        <v>0</v>
      </c>
      <c r="CO79" s="101"/>
      <c r="CP79" s="101"/>
      <c r="CQ79" s="182" t="str">
        <f t="shared" si="58"/>
        <v/>
      </c>
      <c r="CR79" s="183"/>
      <c r="CS79" s="184" t="str">
        <f t="shared" si="59"/>
        <v>0</v>
      </c>
      <c r="CT79" s="103"/>
      <c r="CU79" s="103"/>
      <c r="CV79" s="102" t="str">
        <f t="shared" si="60"/>
        <v/>
      </c>
      <c r="CW79" s="133"/>
      <c r="CX79" s="177" t="str">
        <f t="shared" si="61"/>
        <v>0</v>
      </c>
      <c r="CY79" s="101"/>
      <c r="CZ79" s="101"/>
      <c r="DA79" s="182" t="str">
        <f t="shared" si="62"/>
        <v/>
      </c>
      <c r="DB79" s="183"/>
      <c r="DC79" s="184" t="str">
        <f t="shared" si="63"/>
        <v>0</v>
      </c>
      <c r="DD79" s="103"/>
      <c r="DE79" s="103"/>
      <c r="DF79" s="102" t="str">
        <f t="shared" si="64"/>
        <v/>
      </c>
      <c r="DG79" s="133"/>
      <c r="DH79" s="177" t="str">
        <f t="shared" si="65"/>
        <v>0</v>
      </c>
      <c r="DI79" s="101"/>
      <c r="DJ79" s="101"/>
      <c r="DK79" s="182" t="str">
        <f t="shared" si="66"/>
        <v/>
      </c>
      <c r="DL79" s="183"/>
      <c r="DM79" s="184" t="str">
        <f t="shared" si="67"/>
        <v>0</v>
      </c>
      <c r="DN79" s="103"/>
      <c r="DO79" s="103"/>
      <c r="DP79" s="102" t="str">
        <f t="shared" si="68"/>
        <v/>
      </c>
      <c r="DQ79" s="133"/>
      <c r="DR79" s="177" t="str">
        <f t="shared" si="69"/>
        <v>0</v>
      </c>
      <c r="DS79" s="101"/>
      <c r="DT79" s="101"/>
      <c r="DU79" s="182" t="str">
        <f t="shared" si="70"/>
        <v/>
      </c>
      <c r="DV79" s="183"/>
      <c r="DW79" s="184" t="str">
        <f t="shared" si="77"/>
        <v>0</v>
      </c>
      <c r="DX79" s="103"/>
      <c r="DY79" s="103"/>
      <c r="DZ79" s="102" t="str">
        <f t="shared" si="71"/>
        <v/>
      </c>
      <c r="EA79" s="190"/>
      <c r="EB79" s="33"/>
      <c r="EC79" s="83"/>
      <c r="ED79" s="33"/>
      <c r="EF79" s="122">
        <f t="shared" si="72"/>
        <v>0</v>
      </c>
      <c r="EG79" s="113">
        <f t="shared" si="73"/>
        <v>0</v>
      </c>
      <c r="EH79" s="115" t="str">
        <f t="shared" si="74"/>
        <v/>
      </c>
      <c r="EI79" s="124" t="str">
        <f t="shared" si="75"/>
        <v/>
      </c>
      <c r="EJ79" s="33"/>
      <c r="EK79" s="120">
        <f t="shared" si="78"/>
        <v>0</v>
      </c>
      <c r="EL79" s="119">
        <f t="shared" si="76"/>
        <v>0</v>
      </c>
      <c r="EM79" s="33"/>
      <c r="EN79" s="265" t="str">
        <f t="shared" si="81"/>
        <v/>
      </c>
      <c r="EO79" s="266" t="str">
        <f t="shared" si="82"/>
        <v/>
      </c>
      <c r="EP79" s="266" t="str">
        <f t="shared" si="83"/>
        <v/>
      </c>
      <c r="EQ79" s="266" t="str">
        <f t="shared" si="84"/>
        <v/>
      </c>
      <c r="ER79" s="266" t="str">
        <f t="shared" si="85"/>
        <v/>
      </c>
      <c r="ES79" s="266" t="str">
        <f t="shared" si="86"/>
        <v/>
      </c>
      <c r="ET79" s="266" t="str">
        <f t="shared" si="87"/>
        <v/>
      </c>
      <c r="EU79" s="266" t="str">
        <f t="shared" si="88"/>
        <v/>
      </c>
      <c r="EV79" s="266" t="str">
        <f t="shared" si="89"/>
        <v/>
      </c>
      <c r="EW79" s="266" t="str">
        <f t="shared" si="90"/>
        <v/>
      </c>
      <c r="EX79" s="266" t="str">
        <f t="shared" si="91"/>
        <v/>
      </c>
      <c r="EY79" s="267" t="str">
        <f t="shared" si="92"/>
        <v/>
      </c>
      <c r="EZ79" s="265" t="str">
        <f t="shared" si="93"/>
        <v/>
      </c>
      <c r="FA79" s="266" t="str">
        <f t="shared" si="94"/>
        <v/>
      </c>
      <c r="FB79" s="266" t="str">
        <f t="shared" si="95"/>
        <v/>
      </c>
      <c r="FC79" s="266" t="str">
        <f t="shared" si="96"/>
        <v/>
      </c>
      <c r="FD79" s="266" t="str">
        <f t="shared" si="97"/>
        <v/>
      </c>
      <c r="FE79" s="266" t="str">
        <f t="shared" si="98"/>
        <v/>
      </c>
      <c r="FF79" s="266" t="str">
        <f t="shared" si="99"/>
        <v/>
      </c>
      <c r="FG79" s="266" t="str">
        <f t="shared" si="100"/>
        <v/>
      </c>
      <c r="FH79" s="266" t="str">
        <f t="shared" si="101"/>
        <v/>
      </c>
      <c r="FI79" s="266" t="str">
        <f t="shared" si="102"/>
        <v/>
      </c>
      <c r="FJ79" s="266" t="str">
        <f t="shared" si="103"/>
        <v/>
      </c>
      <c r="FK79" s="267" t="str">
        <f t="shared" si="104"/>
        <v/>
      </c>
    </row>
    <row r="80" spans="1:167" ht="15.2" customHeight="1" x14ac:dyDescent="0.15">
      <c r="A80" s="73">
        <v>65</v>
      </c>
      <c r="B80" s="79"/>
      <c r="C80" s="90"/>
      <c r="D80" s="91"/>
      <c r="E80" s="92"/>
      <c r="F80" s="92"/>
      <c r="G80" s="92"/>
      <c r="H80" s="172" t="str">
        <f t="shared" ref="H80:H111" si="105">IF(OR(B80="",C80="",D80=""),"",(IF(OR(F80="○",AND(C80="園長",E80="○")),"×","○")))</f>
        <v/>
      </c>
      <c r="I80" s="93"/>
      <c r="J80" s="89"/>
      <c r="K80" s="89"/>
      <c r="L80" s="177" t="str">
        <f t="shared" si="25"/>
        <v>0</v>
      </c>
      <c r="M80" s="101"/>
      <c r="N80" s="101"/>
      <c r="O80" s="182" t="str">
        <f t="shared" si="26"/>
        <v/>
      </c>
      <c r="P80" s="183"/>
      <c r="Q80" s="184" t="str">
        <f t="shared" si="27"/>
        <v>0</v>
      </c>
      <c r="R80" s="103"/>
      <c r="S80" s="103"/>
      <c r="T80" s="102" t="str">
        <f t="shared" si="28"/>
        <v/>
      </c>
      <c r="U80" s="133"/>
      <c r="V80" s="177" t="str">
        <f t="shared" si="29"/>
        <v>0</v>
      </c>
      <c r="W80" s="101"/>
      <c r="X80" s="101"/>
      <c r="Y80" s="182" t="str">
        <f t="shared" si="30"/>
        <v/>
      </c>
      <c r="Z80" s="183"/>
      <c r="AA80" s="184" t="str">
        <f t="shared" si="31"/>
        <v>0</v>
      </c>
      <c r="AB80" s="103"/>
      <c r="AC80" s="103"/>
      <c r="AD80" s="102" t="str">
        <f t="shared" si="32"/>
        <v/>
      </c>
      <c r="AE80" s="133"/>
      <c r="AF80" s="177" t="str">
        <f t="shared" si="33"/>
        <v>0</v>
      </c>
      <c r="AG80" s="101"/>
      <c r="AH80" s="101"/>
      <c r="AI80" s="182" t="str">
        <f t="shared" si="34"/>
        <v/>
      </c>
      <c r="AJ80" s="183"/>
      <c r="AK80" s="184" t="str">
        <f t="shared" si="35"/>
        <v>0</v>
      </c>
      <c r="AL80" s="103"/>
      <c r="AM80" s="103"/>
      <c r="AN80" s="102" t="str">
        <f t="shared" si="36"/>
        <v/>
      </c>
      <c r="AO80" s="133"/>
      <c r="AP80" s="177" t="str">
        <f t="shared" si="37"/>
        <v>0</v>
      </c>
      <c r="AQ80" s="101"/>
      <c r="AR80" s="101"/>
      <c r="AS80" s="182" t="str">
        <f t="shared" si="38"/>
        <v/>
      </c>
      <c r="AT80" s="183"/>
      <c r="AU80" s="184" t="str">
        <f t="shared" si="39"/>
        <v>0</v>
      </c>
      <c r="AV80" s="103"/>
      <c r="AW80" s="103"/>
      <c r="AX80" s="102" t="str">
        <f t="shared" si="40"/>
        <v/>
      </c>
      <c r="AY80" s="133"/>
      <c r="AZ80" s="177" t="str">
        <f t="shared" si="41"/>
        <v>0</v>
      </c>
      <c r="BA80" s="101"/>
      <c r="BB80" s="101"/>
      <c r="BC80" s="182" t="str">
        <f t="shared" si="42"/>
        <v/>
      </c>
      <c r="BD80" s="183"/>
      <c r="BE80" s="184" t="str">
        <f t="shared" si="43"/>
        <v>0</v>
      </c>
      <c r="BF80" s="103"/>
      <c r="BG80" s="103"/>
      <c r="BH80" s="102" t="str">
        <f t="shared" si="44"/>
        <v/>
      </c>
      <c r="BI80" s="133"/>
      <c r="BJ80" s="177" t="str">
        <f t="shared" si="45"/>
        <v>0</v>
      </c>
      <c r="BK80" s="101"/>
      <c r="BL80" s="101"/>
      <c r="BM80" s="182" t="str">
        <f t="shared" si="46"/>
        <v/>
      </c>
      <c r="BN80" s="183"/>
      <c r="BO80" s="184" t="str">
        <f t="shared" si="47"/>
        <v>0</v>
      </c>
      <c r="BP80" s="103"/>
      <c r="BQ80" s="103"/>
      <c r="BR80" s="102" t="str">
        <f t="shared" si="48"/>
        <v/>
      </c>
      <c r="BS80" s="133"/>
      <c r="BT80" s="177" t="str">
        <f t="shared" si="49"/>
        <v>0</v>
      </c>
      <c r="BU80" s="101"/>
      <c r="BV80" s="101"/>
      <c r="BW80" s="182" t="str">
        <f t="shared" si="50"/>
        <v/>
      </c>
      <c r="BX80" s="183"/>
      <c r="BY80" s="184" t="str">
        <f t="shared" si="51"/>
        <v>0</v>
      </c>
      <c r="BZ80" s="103"/>
      <c r="CA80" s="103"/>
      <c r="CB80" s="102" t="str">
        <f t="shared" si="52"/>
        <v/>
      </c>
      <c r="CC80" s="133"/>
      <c r="CD80" s="177" t="str">
        <f t="shared" si="53"/>
        <v>0</v>
      </c>
      <c r="CE80" s="101"/>
      <c r="CF80" s="101"/>
      <c r="CG80" s="182" t="str">
        <f t="shared" si="54"/>
        <v/>
      </c>
      <c r="CH80" s="183"/>
      <c r="CI80" s="184" t="str">
        <f t="shared" si="55"/>
        <v>0</v>
      </c>
      <c r="CJ80" s="103"/>
      <c r="CK80" s="103"/>
      <c r="CL80" s="102" t="str">
        <f t="shared" si="56"/>
        <v/>
      </c>
      <c r="CM80" s="133"/>
      <c r="CN80" s="177" t="str">
        <f t="shared" si="57"/>
        <v>0</v>
      </c>
      <c r="CO80" s="101"/>
      <c r="CP80" s="101"/>
      <c r="CQ80" s="182" t="str">
        <f t="shared" si="58"/>
        <v/>
      </c>
      <c r="CR80" s="183"/>
      <c r="CS80" s="184" t="str">
        <f t="shared" si="59"/>
        <v>0</v>
      </c>
      <c r="CT80" s="103"/>
      <c r="CU80" s="103"/>
      <c r="CV80" s="102" t="str">
        <f t="shared" si="60"/>
        <v/>
      </c>
      <c r="CW80" s="133"/>
      <c r="CX80" s="177" t="str">
        <f t="shared" si="61"/>
        <v>0</v>
      </c>
      <c r="CY80" s="101"/>
      <c r="CZ80" s="101"/>
      <c r="DA80" s="182" t="str">
        <f t="shared" si="62"/>
        <v/>
      </c>
      <c r="DB80" s="183"/>
      <c r="DC80" s="184" t="str">
        <f t="shared" si="63"/>
        <v>0</v>
      </c>
      <c r="DD80" s="103"/>
      <c r="DE80" s="103"/>
      <c r="DF80" s="102" t="str">
        <f t="shared" si="64"/>
        <v/>
      </c>
      <c r="DG80" s="133"/>
      <c r="DH80" s="177" t="str">
        <f t="shared" si="65"/>
        <v>0</v>
      </c>
      <c r="DI80" s="101"/>
      <c r="DJ80" s="101"/>
      <c r="DK80" s="182" t="str">
        <f t="shared" si="66"/>
        <v/>
      </c>
      <c r="DL80" s="183"/>
      <c r="DM80" s="184" t="str">
        <f t="shared" si="67"/>
        <v>0</v>
      </c>
      <c r="DN80" s="103"/>
      <c r="DO80" s="103"/>
      <c r="DP80" s="102" t="str">
        <f t="shared" si="68"/>
        <v/>
      </c>
      <c r="DQ80" s="133"/>
      <c r="DR80" s="177" t="str">
        <f t="shared" si="69"/>
        <v>0</v>
      </c>
      <c r="DS80" s="101"/>
      <c r="DT80" s="101"/>
      <c r="DU80" s="182" t="str">
        <f t="shared" si="70"/>
        <v/>
      </c>
      <c r="DV80" s="183"/>
      <c r="DW80" s="184" t="str">
        <f t="shared" si="77"/>
        <v>0</v>
      </c>
      <c r="DX80" s="103"/>
      <c r="DY80" s="103"/>
      <c r="DZ80" s="102" t="str">
        <f t="shared" si="71"/>
        <v/>
      </c>
      <c r="EA80" s="190"/>
      <c r="EB80" s="33"/>
      <c r="EC80" s="83"/>
      <c r="ED80" s="33"/>
      <c r="EF80" s="122">
        <f t="shared" si="72"/>
        <v>0</v>
      </c>
      <c r="EG80" s="113">
        <f t="shared" si="73"/>
        <v>0</v>
      </c>
      <c r="EH80" s="115" t="str">
        <f t="shared" si="74"/>
        <v/>
      </c>
      <c r="EI80" s="124" t="str">
        <f t="shared" si="75"/>
        <v/>
      </c>
      <c r="EJ80" s="33"/>
      <c r="EK80" s="120">
        <f t="shared" si="78"/>
        <v>0</v>
      </c>
      <c r="EL80" s="119">
        <f t="shared" si="76"/>
        <v>0</v>
      </c>
      <c r="EM80" s="33"/>
      <c r="EN80" s="265" t="str">
        <f t="shared" ref="EN80:EN111" si="106">IF(L80&lt;&gt;"0","○","")</f>
        <v/>
      </c>
      <c r="EO80" s="266" t="str">
        <f t="shared" ref="EO80:EO111" si="107">IF(V80&lt;&gt;"0","○","")</f>
        <v/>
      </c>
      <c r="EP80" s="266" t="str">
        <f t="shared" ref="EP80:EP111" si="108">IF(AF80&lt;&gt;"0","○","")</f>
        <v/>
      </c>
      <c r="EQ80" s="266" t="str">
        <f t="shared" ref="EQ80:EQ111" si="109">IF(AP80&lt;&gt;"0","○","")</f>
        <v/>
      </c>
      <c r="ER80" s="266" t="str">
        <f t="shared" ref="ER80:ER111" si="110">IF(AZ80&lt;&gt;"0","○","")</f>
        <v/>
      </c>
      <c r="ES80" s="266" t="str">
        <f t="shared" ref="ES80:ES111" si="111">IF(BJ80&lt;&gt;"0","○","")</f>
        <v/>
      </c>
      <c r="ET80" s="266" t="str">
        <f t="shared" ref="ET80:ET111" si="112">IF(BT80&lt;&gt;"0","○","")</f>
        <v/>
      </c>
      <c r="EU80" s="266" t="str">
        <f t="shared" ref="EU80:EU111" si="113">IF(CD80&lt;&gt;"0","○","")</f>
        <v/>
      </c>
      <c r="EV80" s="266" t="str">
        <f t="shared" ref="EV80:EV111" si="114">IF(CN80&lt;&gt;"0","○","")</f>
        <v/>
      </c>
      <c r="EW80" s="266" t="str">
        <f t="shared" ref="EW80:EW111" si="115">IF(CX80&lt;&gt;"0","○","")</f>
        <v/>
      </c>
      <c r="EX80" s="266" t="str">
        <f t="shared" ref="EX80:EX111" si="116">IF(DH80&lt;&gt;"0","○","")</f>
        <v/>
      </c>
      <c r="EY80" s="267" t="str">
        <f t="shared" ref="EY80:EY111" si="117">IF(DR80&lt;&gt;"0","○","")</f>
        <v/>
      </c>
      <c r="EZ80" s="265" t="str">
        <f t="shared" ref="EZ80:EZ111" si="118">IF(Q80&lt;&gt;"0","○","")</f>
        <v/>
      </c>
      <c r="FA80" s="266" t="str">
        <f t="shared" ref="FA80:FA111" si="119">IF(AA80&lt;&gt;"0","○","")</f>
        <v/>
      </c>
      <c r="FB80" s="266" t="str">
        <f t="shared" ref="FB80:FB111" si="120">IF(AK80&lt;&gt;"0","○","")</f>
        <v/>
      </c>
      <c r="FC80" s="266" t="str">
        <f t="shared" ref="FC80:FC111" si="121">IF(AU80&lt;&gt;"0","○","")</f>
        <v/>
      </c>
      <c r="FD80" s="266" t="str">
        <f t="shared" ref="FD80:FD111" si="122">IF(BE80&lt;&gt;"0","○","")</f>
        <v/>
      </c>
      <c r="FE80" s="266" t="str">
        <f t="shared" ref="FE80:FE111" si="123">IF(BO80&lt;&gt;"0","○","")</f>
        <v/>
      </c>
      <c r="FF80" s="266" t="str">
        <f t="shared" ref="FF80:FF111" si="124">IF(BY80&lt;&gt;"0","○","")</f>
        <v/>
      </c>
      <c r="FG80" s="266" t="str">
        <f t="shared" ref="FG80:FG111" si="125">IF(CI80&lt;&gt;"0","○","")</f>
        <v/>
      </c>
      <c r="FH80" s="266" t="str">
        <f t="shared" ref="FH80:FH111" si="126">IF(CS80&lt;&gt;"0","○","")</f>
        <v/>
      </c>
      <c r="FI80" s="266" t="str">
        <f t="shared" ref="FI80:FI111" si="127">IF(DC80&lt;&gt;"0","○","")</f>
        <v/>
      </c>
      <c r="FJ80" s="266" t="str">
        <f t="shared" ref="FJ80:FJ111" si="128">IF(DM80&lt;&gt;"0","○","")</f>
        <v/>
      </c>
      <c r="FK80" s="267" t="str">
        <f t="shared" ref="FK80:FK111" si="129">IF(DW80&lt;&gt;"0","○","")</f>
        <v/>
      </c>
    </row>
    <row r="81" spans="1:167" ht="15.2" customHeight="1" x14ac:dyDescent="0.15">
      <c r="A81" s="73">
        <v>66</v>
      </c>
      <c r="B81" s="79"/>
      <c r="C81" s="90"/>
      <c r="D81" s="91"/>
      <c r="E81" s="92"/>
      <c r="F81" s="92"/>
      <c r="G81" s="92"/>
      <c r="H81" s="172" t="str">
        <f t="shared" si="105"/>
        <v/>
      </c>
      <c r="I81" s="93"/>
      <c r="J81" s="89"/>
      <c r="K81" s="89"/>
      <c r="L81" s="177" t="str">
        <f t="shared" ref="L81:L117" si="130">IF(M81="",IF(N81="","0",M81+N81),M81+N81)</f>
        <v>0</v>
      </c>
      <c r="M81" s="101"/>
      <c r="N81" s="101"/>
      <c r="O81" s="182" t="str">
        <f t="shared" ref="O81:O117" si="131">IFERROR(IF($L81="","",ROUND(L81/$I81,4)),"")</f>
        <v/>
      </c>
      <c r="P81" s="183"/>
      <c r="Q81" s="184" t="str">
        <f t="shared" ref="Q81:Q117" si="132">IF(R81="",IF(S81="","0",R81+S81),R81+S81)</f>
        <v>0</v>
      </c>
      <c r="R81" s="103"/>
      <c r="S81" s="103"/>
      <c r="T81" s="102" t="str">
        <f t="shared" ref="T81:T117" si="133">IFERROR(IF($Q81="","",ROUND(Q81/$I81,4)),"")</f>
        <v/>
      </c>
      <c r="U81" s="133"/>
      <c r="V81" s="177" t="str">
        <f t="shared" ref="V81:V117" si="134">IF(W81="",IF(X81="","0",W81+X81),W81+X81)</f>
        <v>0</v>
      </c>
      <c r="W81" s="101"/>
      <c r="X81" s="101"/>
      <c r="Y81" s="182" t="str">
        <f t="shared" ref="Y81:Y117" si="135">IFERROR(IF($L81="","",ROUND(V81/$I81,4)),"")</f>
        <v/>
      </c>
      <c r="Z81" s="183"/>
      <c r="AA81" s="184" t="str">
        <f t="shared" ref="AA81:AA117" si="136">IF(AB81="",IF(AC81="","0",AB81+AC81),AB81+AC81)</f>
        <v>0</v>
      </c>
      <c r="AB81" s="103"/>
      <c r="AC81" s="103"/>
      <c r="AD81" s="102" t="str">
        <f t="shared" ref="AD81:AD117" si="137">IFERROR(IF($Q81="","",ROUND(AA81/$I81,4)),"")</f>
        <v/>
      </c>
      <c r="AE81" s="133"/>
      <c r="AF81" s="177" t="str">
        <f t="shared" ref="AF81:AF117" si="138">IF(AG81="",IF(AH81="","0",AG81+AH81),AG81+AH81)</f>
        <v>0</v>
      </c>
      <c r="AG81" s="101"/>
      <c r="AH81" s="101"/>
      <c r="AI81" s="182" t="str">
        <f t="shared" ref="AI81:AI117" si="139">IFERROR(IF($L81="","",ROUND(AF81/$I81,4)),"")</f>
        <v/>
      </c>
      <c r="AJ81" s="183"/>
      <c r="AK81" s="184" t="str">
        <f t="shared" ref="AK81:AK117" si="140">IF(AL81="",IF(AM81="","0",AL81+AM81),AL81+AM81)</f>
        <v>0</v>
      </c>
      <c r="AL81" s="103"/>
      <c r="AM81" s="103"/>
      <c r="AN81" s="102" t="str">
        <f t="shared" ref="AN81:AN117" si="141">IFERROR(IF($Q81="","",ROUND(AK81/$I81,4)),"")</f>
        <v/>
      </c>
      <c r="AO81" s="133"/>
      <c r="AP81" s="177" t="str">
        <f t="shared" ref="AP81:AP117" si="142">IF(AQ81="",IF(AR81="","0",AQ81+AR81),AQ81+AR81)</f>
        <v>0</v>
      </c>
      <c r="AQ81" s="101"/>
      <c r="AR81" s="101"/>
      <c r="AS81" s="182" t="str">
        <f t="shared" ref="AS81:AS117" si="143">IFERROR(IF($L81="","",ROUND(AP81/$I81,4)),"")</f>
        <v/>
      </c>
      <c r="AT81" s="183"/>
      <c r="AU81" s="184" t="str">
        <f t="shared" ref="AU81:AU117" si="144">IF(AV81="",IF(AW81="","0",AV81+AW81),AV81+AW81)</f>
        <v>0</v>
      </c>
      <c r="AV81" s="103"/>
      <c r="AW81" s="103"/>
      <c r="AX81" s="102" t="str">
        <f t="shared" ref="AX81:AX117" si="145">IFERROR(IF($Q81="","",ROUND(AU81/$I81,4)),"")</f>
        <v/>
      </c>
      <c r="AY81" s="133"/>
      <c r="AZ81" s="177" t="str">
        <f t="shared" ref="AZ81:AZ117" si="146">IF(BA81="",IF(BB81="","0",BA81+BB81),BA81+BB81)</f>
        <v>0</v>
      </c>
      <c r="BA81" s="101"/>
      <c r="BB81" s="101"/>
      <c r="BC81" s="182" t="str">
        <f t="shared" ref="BC81:BC117" si="147">IFERROR(IF($L81="","",ROUND(AZ81/$I81,4)),"")</f>
        <v/>
      </c>
      <c r="BD81" s="183"/>
      <c r="BE81" s="184" t="str">
        <f t="shared" ref="BE81:BE117" si="148">IF(BF81="",IF(BG81="","0",BF81+BG81),BF81+BG81)</f>
        <v>0</v>
      </c>
      <c r="BF81" s="103"/>
      <c r="BG81" s="103"/>
      <c r="BH81" s="102" t="str">
        <f t="shared" ref="BH81:BH117" si="149">IFERROR(IF($Q81="","",ROUND(BE81/$I81,4)),"")</f>
        <v/>
      </c>
      <c r="BI81" s="133"/>
      <c r="BJ81" s="177" t="str">
        <f t="shared" ref="BJ81:BJ117" si="150">IF(BK81="",IF(BL81="","0",BK81+BL81),BK81+BL81)</f>
        <v>0</v>
      </c>
      <c r="BK81" s="101"/>
      <c r="BL81" s="101"/>
      <c r="BM81" s="182" t="str">
        <f t="shared" ref="BM81:BM117" si="151">IFERROR(IF($L81="","",ROUND(BJ81/$I81,4)),"")</f>
        <v/>
      </c>
      <c r="BN81" s="183"/>
      <c r="BO81" s="184" t="str">
        <f t="shared" ref="BO81:BO117" si="152">IF(BP81="",IF(BQ81="","0",BP81+BQ81),BP81+BQ81)</f>
        <v>0</v>
      </c>
      <c r="BP81" s="103"/>
      <c r="BQ81" s="103"/>
      <c r="BR81" s="102" t="str">
        <f t="shared" ref="BR81:BR117" si="153">IFERROR(IF($Q81="","",ROUND(BO81/$I81,4)),"")</f>
        <v/>
      </c>
      <c r="BS81" s="133"/>
      <c r="BT81" s="177" t="str">
        <f t="shared" ref="BT81:BT117" si="154">IF(BU81="",IF(BV81="","0",BU81+BV81),BU81+BV81)</f>
        <v>0</v>
      </c>
      <c r="BU81" s="101"/>
      <c r="BV81" s="101"/>
      <c r="BW81" s="182" t="str">
        <f t="shared" ref="BW81:BW117" si="155">IFERROR(IF($L81="","",ROUND(BT81/$I81,4)),"")</f>
        <v/>
      </c>
      <c r="BX81" s="183"/>
      <c r="BY81" s="184" t="str">
        <f t="shared" ref="BY81:BY117" si="156">IF(BZ81="",IF(CA81="","0",BZ81+CA81),BZ81+CA81)</f>
        <v>0</v>
      </c>
      <c r="BZ81" s="103"/>
      <c r="CA81" s="103"/>
      <c r="CB81" s="102" t="str">
        <f t="shared" ref="CB81:CB117" si="157">IFERROR(IF($Q81="","",ROUND(BY81/$I81,4)),"")</f>
        <v/>
      </c>
      <c r="CC81" s="133"/>
      <c r="CD81" s="177" t="str">
        <f t="shared" ref="CD81:CD117" si="158">IF(CE81="",IF(CF81="","0",CE81+CF81),CE81+CF81)</f>
        <v>0</v>
      </c>
      <c r="CE81" s="101"/>
      <c r="CF81" s="101"/>
      <c r="CG81" s="182" t="str">
        <f t="shared" ref="CG81:CG117" si="159">IFERROR(IF($L81="","",ROUND(CD81/$I81,4)),"")</f>
        <v/>
      </c>
      <c r="CH81" s="183"/>
      <c r="CI81" s="184" t="str">
        <f t="shared" ref="CI81:CI117" si="160">IF(CJ81="",IF(CK81="","0",CJ81+CK81),CJ81+CK81)</f>
        <v>0</v>
      </c>
      <c r="CJ81" s="103"/>
      <c r="CK81" s="103"/>
      <c r="CL81" s="102" t="str">
        <f t="shared" ref="CL81:CL117" si="161">IFERROR(IF($Q81="","",ROUND(CI81/$I81,4)),"")</f>
        <v/>
      </c>
      <c r="CM81" s="133"/>
      <c r="CN81" s="177" t="str">
        <f t="shared" ref="CN81:CN117" si="162">IF(CO81="",IF(CP81="","0",CO81+CP81),CO81+CP81)</f>
        <v>0</v>
      </c>
      <c r="CO81" s="101"/>
      <c r="CP81" s="101"/>
      <c r="CQ81" s="182" t="str">
        <f t="shared" ref="CQ81:CQ117" si="163">IFERROR(IF($L81="","",ROUND(CN81/$I81,4)),"")</f>
        <v/>
      </c>
      <c r="CR81" s="183"/>
      <c r="CS81" s="184" t="str">
        <f t="shared" ref="CS81:CS117" si="164">IF(CT81="",IF(CU81="","0",CT81+CU81),CT81+CU81)</f>
        <v>0</v>
      </c>
      <c r="CT81" s="103"/>
      <c r="CU81" s="103"/>
      <c r="CV81" s="102" t="str">
        <f t="shared" ref="CV81:CV117" si="165">IFERROR(IF($Q81="","",ROUND(CS81/$I81,4)),"")</f>
        <v/>
      </c>
      <c r="CW81" s="133"/>
      <c r="CX81" s="177" t="str">
        <f t="shared" ref="CX81:CX117" si="166">IF(CY81="",IF(CZ81="","0",CY81+CZ81),CY81+CZ81)</f>
        <v>0</v>
      </c>
      <c r="CY81" s="101"/>
      <c r="CZ81" s="101"/>
      <c r="DA81" s="182" t="str">
        <f t="shared" ref="DA81:DA117" si="167">IFERROR(IF($L81="","",ROUND(CX81/$I81,4)),"")</f>
        <v/>
      </c>
      <c r="DB81" s="183"/>
      <c r="DC81" s="184" t="str">
        <f t="shared" ref="DC81:DC117" si="168">IF(DD81="",IF(DE81="","0",DD81+DE81),DD81+DE81)</f>
        <v>0</v>
      </c>
      <c r="DD81" s="103"/>
      <c r="DE81" s="103"/>
      <c r="DF81" s="102" t="str">
        <f t="shared" ref="DF81:DF117" si="169">IFERROR(IF($Q81="","",ROUND(DC81/$I81,4)),"")</f>
        <v/>
      </c>
      <c r="DG81" s="133"/>
      <c r="DH81" s="177" t="str">
        <f t="shared" ref="DH81:DH117" si="170">IF(DI81="",IF(DJ81="","0",DI81+DJ81),DI81+DJ81)</f>
        <v>0</v>
      </c>
      <c r="DI81" s="101"/>
      <c r="DJ81" s="101"/>
      <c r="DK81" s="182" t="str">
        <f t="shared" ref="DK81:DK117" si="171">IFERROR(IF($L81="","",ROUND(DH81/$I81,4)),"")</f>
        <v/>
      </c>
      <c r="DL81" s="183"/>
      <c r="DM81" s="184" t="str">
        <f t="shared" ref="DM81:DM117" si="172">IF(DN81="",IF(DO81="","0",DN81+DO81),DN81+DO81)</f>
        <v>0</v>
      </c>
      <c r="DN81" s="103"/>
      <c r="DO81" s="103"/>
      <c r="DP81" s="102" t="str">
        <f t="shared" ref="DP81:DP117" si="173">IFERROR(IF($Q81="","",ROUND(DM81/$I81,4)),"")</f>
        <v/>
      </c>
      <c r="DQ81" s="133"/>
      <c r="DR81" s="177" t="str">
        <f t="shared" ref="DR81:DR117" si="174">IF(DS81="",IF(DT81="","0",DS81+DT81),DS81+DT81)</f>
        <v>0</v>
      </c>
      <c r="DS81" s="101"/>
      <c r="DT81" s="101"/>
      <c r="DU81" s="182" t="str">
        <f t="shared" ref="DU81:DU117" si="175">IFERROR(IF($L81="","",ROUND(DR81/$I81,4)),"")</f>
        <v/>
      </c>
      <c r="DV81" s="183"/>
      <c r="DW81" s="184" t="str">
        <f t="shared" ref="DW81:DW117" si="176">IF(DX81="",IF(DY81="","0",DX81+DY81),DX81+DY81)</f>
        <v>0</v>
      </c>
      <c r="DX81" s="103"/>
      <c r="DY81" s="103"/>
      <c r="DZ81" s="102" t="str">
        <f t="shared" ref="DZ81:DZ117" si="177">IFERROR(IF($Q81="","",ROUND(DW81/$I81,4)),"")</f>
        <v/>
      </c>
      <c r="EA81" s="190"/>
      <c r="EB81" s="33"/>
      <c r="EC81" s="83"/>
      <c r="ED81" s="33"/>
      <c r="EF81" s="122">
        <f t="shared" ref="EF81:EF117" si="178">M81+N81+W81+X81+AG81+AH81+AQ81+AR81+BA81+BB81+BK81+BL81+BU81+BV81+CE81+CF81+CO81+CP81+CY81+CZ81+DI81+DJ81+DS81+DT81</f>
        <v>0</v>
      </c>
      <c r="EG81" s="113">
        <f t="shared" ref="EG81:EG117" si="179">R81+S81+AB81+AC81+AL81+AM81+AV81+AW81+BF81+BG81+BP81+BQ81+BZ81+CA81+CJ81+CK81+CT81+CU81+DD81+DE81+DN81+DO81+DX81+DY81</f>
        <v>0</v>
      </c>
      <c r="EH81" s="115" t="str">
        <f t="shared" ref="EH81:EH118" si="180">IF(AND(H81="×",EF81&lt;&gt;0),"要確認","")</f>
        <v/>
      </c>
      <c r="EI81" s="124" t="str">
        <f t="shared" ref="EI81:EI118" si="181">IF(AND($H81="×",EG81&lt;&gt;0),"要確認","")</f>
        <v/>
      </c>
      <c r="EJ81" s="33"/>
      <c r="EK81" s="120">
        <f t="shared" si="78"/>
        <v>0</v>
      </c>
      <c r="EL81" s="119">
        <f t="shared" ref="EL81:EL117" si="182">COUNTIF(EZ81:FK81,"○")</f>
        <v>0</v>
      </c>
      <c r="EM81" s="33"/>
      <c r="EN81" s="265" t="str">
        <f t="shared" si="106"/>
        <v/>
      </c>
      <c r="EO81" s="266" t="str">
        <f t="shared" si="107"/>
        <v/>
      </c>
      <c r="EP81" s="266" t="str">
        <f t="shared" si="108"/>
        <v/>
      </c>
      <c r="EQ81" s="266" t="str">
        <f t="shared" si="109"/>
        <v/>
      </c>
      <c r="ER81" s="266" t="str">
        <f t="shared" si="110"/>
        <v/>
      </c>
      <c r="ES81" s="266" t="str">
        <f t="shared" si="111"/>
        <v/>
      </c>
      <c r="ET81" s="266" t="str">
        <f t="shared" si="112"/>
        <v/>
      </c>
      <c r="EU81" s="266" t="str">
        <f t="shared" si="113"/>
        <v/>
      </c>
      <c r="EV81" s="266" t="str">
        <f t="shared" si="114"/>
        <v/>
      </c>
      <c r="EW81" s="266" t="str">
        <f t="shared" si="115"/>
        <v/>
      </c>
      <c r="EX81" s="266" t="str">
        <f t="shared" si="116"/>
        <v/>
      </c>
      <c r="EY81" s="267" t="str">
        <f t="shared" si="117"/>
        <v/>
      </c>
      <c r="EZ81" s="265" t="str">
        <f t="shared" si="118"/>
        <v/>
      </c>
      <c r="FA81" s="266" t="str">
        <f t="shared" si="119"/>
        <v/>
      </c>
      <c r="FB81" s="266" t="str">
        <f t="shared" si="120"/>
        <v/>
      </c>
      <c r="FC81" s="266" t="str">
        <f t="shared" si="121"/>
        <v/>
      </c>
      <c r="FD81" s="266" t="str">
        <f t="shared" si="122"/>
        <v/>
      </c>
      <c r="FE81" s="266" t="str">
        <f t="shared" si="123"/>
        <v/>
      </c>
      <c r="FF81" s="266" t="str">
        <f t="shared" si="124"/>
        <v/>
      </c>
      <c r="FG81" s="266" t="str">
        <f t="shared" si="125"/>
        <v/>
      </c>
      <c r="FH81" s="266" t="str">
        <f t="shared" si="126"/>
        <v/>
      </c>
      <c r="FI81" s="266" t="str">
        <f t="shared" si="127"/>
        <v/>
      </c>
      <c r="FJ81" s="266" t="str">
        <f t="shared" si="128"/>
        <v/>
      </c>
      <c r="FK81" s="267" t="str">
        <f t="shared" si="129"/>
        <v/>
      </c>
    </row>
    <row r="82" spans="1:167" ht="15.2" customHeight="1" x14ac:dyDescent="0.15">
      <c r="A82" s="73">
        <v>67</v>
      </c>
      <c r="B82" s="79"/>
      <c r="C82" s="90"/>
      <c r="D82" s="91"/>
      <c r="E82" s="92"/>
      <c r="F82" s="92"/>
      <c r="G82" s="92"/>
      <c r="H82" s="172" t="str">
        <f t="shared" si="105"/>
        <v/>
      </c>
      <c r="I82" s="93"/>
      <c r="J82" s="89"/>
      <c r="K82" s="89"/>
      <c r="L82" s="177" t="str">
        <f t="shared" si="130"/>
        <v>0</v>
      </c>
      <c r="M82" s="101"/>
      <c r="N82" s="101"/>
      <c r="O82" s="182" t="str">
        <f t="shared" si="131"/>
        <v/>
      </c>
      <c r="P82" s="183"/>
      <c r="Q82" s="184" t="str">
        <f t="shared" si="132"/>
        <v>0</v>
      </c>
      <c r="R82" s="103"/>
      <c r="S82" s="103"/>
      <c r="T82" s="102" t="str">
        <f t="shared" si="133"/>
        <v/>
      </c>
      <c r="U82" s="133"/>
      <c r="V82" s="177" t="str">
        <f t="shared" si="134"/>
        <v>0</v>
      </c>
      <c r="W82" s="101"/>
      <c r="X82" s="101"/>
      <c r="Y82" s="182" t="str">
        <f t="shared" si="135"/>
        <v/>
      </c>
      <c r="Z82" s="183"/>
      <c r="AA82" s="184" t="str">
        <f t="shared" si="136"/>
        <v>0</v>
      </c>
      <c r="AB82" s="103"/>
      <c r="AC82" s="103"/>
      <c r="AD82" s="102" t="str">
        <f t="shared" si="137"/>
        <v/>
      </c>
      <c r="AE82" s="133"/>
      <c r="AF82" s="177" t="str">
        <f t="shared" si="138"/>
        <v>0</v>
      </c>
      <c r="AG82" s="101"/>
      <c r="AH82" s="101"/>
      <c r="AI82" s="182" t="str">
        <f t="shared" si="139"/>
        <v/>
      </c>
      <c r="AJ82" s="183"/>
      <c r="AK82" s="184" t="str">
        <f t="shared" si="140"/>
        <v>0</v>
      </c>
      <c r="AL82" s="103"/>
      <c r="AM82" s="103"/>
      <c r="AN82" s="102" t="str">
        <f t="shared" si="141"/>
        <v/>
      </c>
      <c r="AO82" s="133"/>
      <c r="AP82" s="177" t="str">
        <f t="shared" si="142"/>
        <v>0</v>
      </c>
      <c r="AQ82" s="101"/>
      <c r="AR82" s="101"/>
      <c r="AS82" s="182" t="str">
        <f t="shared" si="143"/>
        <v/>
      </c>
      <c r="AT82" s="183"/>
      <c r="AU82" s="184" t="str">
        <f t="shared" si="144"/>
        <v>0</v>
      </c>
      <c r="AV82" s="103"/>
      <c r="AW82" s="103"/>
      <c r="AX82" s="102" t="str">
        <f t="shared" si="145"/>
        <v/>
      </c>
      <c r="AY82" s="133"/>
      <c r="AZ82" s="177" t="str">
        <f t="shared" si="146"/>
        <v>0</v>
      </c>
      <c r="BA82" s="101"/>
      <c r="BB82" s="101"/>
      <c r="BC82" s="182" t="str">
        <f t="shared" si="147"/>
        <v/>
      </c>
      <c r="BD82" s="183"/>
      <c r="BE82" s="184" t="str">
        <f t="shared" si="148"/>
        <v>0</v>
      </c>
      <c r="BF82" s="103"/>
      <c r="BG82" s="103"/>
      <c r="BH82" s="102" t="str">
        <f t="shared" si="149"/>
        <v/>
      </c>
      <c r="BI82" s="133"/>
      <c r="BJ82" s="177" t="str">
        <f t="shared" si="150"/>
        <v>0</v>
      </c>
      <c r="BK82" s="101"/>
      <c r="BL82" s="101"/>
      <c r="BM82" s="182" t="str">
        <f t="shared" si="151"/>
        <v/>
      </c>
      <c r="BN82" s="183"/>
      <c r="BO82" s="184" t="str">
        <f t="shared" si="152"/>
        <v>0</v>
      </c>
      <c r="BP82" s="103"/>
      <c r="BQ82" s="103"/>
      <c r="BR82" s="102" t="str">
        <f t="shared" si="153"/>
        <v/>
      </c>
      <c r="BS82" s="133"/>
      <c r="BT82" s="177" t="str">
        <f t="shared" si="154"/>
        <v>0</v>
      </c>
      <c r="BU82" s="101"/>
      <c r="BV82" s="101"/>
      <c r="BW82" s="182" t="str">
        <f t="shared" si="155"/>
        <v/>
      </c>
      <c r="BX82" s="183"/>
      <c r="BY82" s="184" t="str">
        <f t="shared" si="156"/>
        <v>0</v>
      </c>
      <c r="BZ82" s="103"/>
      <c r="CA82" s="103"/>
      <c r="CB82" s="102" t="str">
        <f t="shared" si="157"/>
        <v/>
      </c>
      <c r="CC82" s="133"/>
      <c r="CD82" s="177" t="str">
        <f t="shared" si="158"/>
        <v>0</v>
      </c>
      <c r="CE82" s="101"/>
      <c r="CF82" s="101"/>
      <c r="CG82" s="182" t="str">
        <f t="shared" si="159"/>
        <v/>
      </c>
      <c r="CH82" s="183"/>
      <c r="CI82" s="184" t="str">
        <f t="shared" si="160"/>
        <v>0</v>
      </c>
      <c r="CJ82" s="103"/>
      <c r="CK82" s="103"/>
      <c r="CL82" s="102" t="str">
        <f t="shared" si="161"/>
        <v/>
      </c>
      <c r="CM82" s="133"/>
      <c r="CN82" s="177" t="str">
        <f t="shared" si="162"/>
        <v>0</v>
      </c>
      <c r="CO82" s="101"/>
      <c r="CP82" s="101"/>
      <c r="CQ82" s="182" t="str">
        <f t="shared" si="163"/>
        <v/>
      </c>
      <c r="CR82" s="183"/>
      <c r="CS82" s="184" t="str">
        <f t="shared" si="164"/>
        <v>0</v>
      </c>
      <c r="CT82" s="103"/>
      <c r="CU82" s="103"/>
      <c r="CV82" s="102" t="str">
        <f t="shared" si="165"/>
        <v/>
      </c>
      <c r="CW82" s="133"/>
      <c r="CX82" s="177" t="str">
        <f t="shared" si="166"/>
        <v>0</v>
      </c>
      <c r="CY82" s="101"/>
      <c r="CZ82" s="101"/>
      <c r="DA82" s="182" t="str">
        <f t="shared" si="167"/>
        <v/>
      </c>
      <c r="DB82" s="183"/>
      <c r="DC82" s="184" t="str">
        <f t="shared" si="168"/>
        <v>0</v>
      </c>
      <c r="DD82" s="103"/>
      <c r="DE82" s="103"/>
      <c r="DF82" s="102" t="str">
        <f t="shared" si="169"/>
        <v/>
      </c>
      <c r="DG82" s="133"/>
      <c r="DH82" s="177" t="str">
        <f t="shared" si="170"/>
        <v>0</v>
      </c>
      <c r="DI82" s="101"/>
      <c r="DJ82" s="101"/>
      <c r="DK82" s="182" t="str">
        <f t="shared" si="171"/>
        <v/>
      </c>
      <c r="DL82" s="183"/>
      <c r="DM82" s="184" t="str">
        <f t="shared" si="172"/>
        <v>0</v>
      </c>
      <c r="DN82" s="103"/>
      <c r="DO82" s="103"/>
      <c r="DP82" s="102" t="str">
        <f t="shared" si="173"/>
        <v/>
      </c>
      <c r="DQ82" s="133"/>
      <c r="DR82" s="177" t="str">
        <f t="shared" si="174"/>
        <v>0</v>
      </c>
      <c r="DS82" s="101"/>
      <c r="DT82" s="101"/>
      <c r="DU82" s="182" t="str">
        <f t="shared" si="175"/>
        <v/>
      </c>
      <c r="DV82" s="183"/>
      <c r="DW82" s="184" t="str">
        <f t="shared" si="176"/>
        <v>0</v>
      </c>
      <c r="DX82" s="103"/>
      <c r="DY82" s="103"/>
      <c r="DZ82" s="102" t="str">
        <f t="shared" si="177"/>
        <v/>
      </c>
      <c r="EA82" s="190"/>
      <c r="EB82" s="33"/>
      <c r="EC82" s="83"/>
      <c r="ED82" s="33"/>
      <c r="EF82" s="122">
        <f t="shared" si="178"/>
        <v>0</v>
      </c>
      <c r="EG82" s="113">
        <f t="shared" si="179"/>
        <v>0</v>
      </c>
      <c r="EH82" s="115" t="str">
        <f t="shared" si="180"/>
        <v/>
      </c>
      <c r="EI82" s="124" t="str">
        <f t="shared" si="181"/>
        <v/>
      </c>
      <c r="EJ82" s="33"/>
      <c r="EK82" s="120">
        <f t="shared" ref="EK82:EK117" si="183">COUNTIF(EN82:EY82,"○")</f>
        <v>0</v>
      </c>
      <c r="EL82" s="119">
        <f t="shared" si="182"/>
        <v>0</v>
      </c>
      <c r="EM82" s="33"/>
      <c r="EN82" s="265" t="str">
        <f t="shared" si="106"/>
        <v/>
      </c>
      <c r="EO82" s="266" t="str">
        <f t="shared" si="107"/>
        <v/>
      </c>
      <c r="EP82" s="266" t="str">
        <f t="shared" si="108"/>
        <v/>
      </c>
      <c r="EQ82" s="266" t="str">
        <f t="shared" si="109"/>
        <v/>
      </c>
      <c r="ER82" s="266" t="str">
        <f t="shared" si="110"/>
        <v/>
      </c>
      <c r="ES82" s="266" t="str">
        <f t="shared" si="111"/>
        <v/>
      </c>
      <c r="ET82" s="266" t="str">
        <f t="shared" si="112"/>
        <v/>
      </c>
      <c r="EU82" s="266" t="str">
        <f t="shared" si="113"/>
        <v/>
      </c>
      <c r="EV82" s="266" t="str">
        <f t="shared" si="114"/>
        <v/>
      </c>
      <c r="EW82" s="266" t="str">
        <f t="shared" si="115"/>
        <v/>
      </c>
      <c r="EX82" s="266" t="str">
        <f t="shared" si="116"/>
        <v/>
      </c>
      <c r="EY82" s="267" t="str">
        <f t="shared" si="117"/>
        <v/>
      </c>
      <c r="EZ82" s="265" t="str">
        <f t="shared" si="118"/>
        <v/>
      </c>
      <c r="FA82" s="266" t="str">
        <f t="shared" si="119"/>
        <v/>
      </c>
      <c r="FB82" s="266" t="str">
        <f t="shared" si="120"/>
        <v/>
      </c>
      <c r="FC82" s="266" t="str">
        <f t="shared" si="121"/>
        <v/>
      </c>
      <c r="FD82" s="266" t="str">
        <f t="shared" si="122"/>
        <v/>
      </c>
      <c r="FE82" s="266" t="str">
        <f t="shared" si="123"/>
        <v/>
      </c>
      <c r="FF82" s="266" t="str">
        <f t="shared" si="124"/>
        <v/>
      </c>
      <c r="FG82" s="266" t="str">
        <f t="shared" si="125"/>
        <v/>
      </c>
      <c r="FH82" s="266" t="str">
        <f t="shared" si="126"/>
        <v/>
      </c>
      <c r="FI82" s="266" t="str">
        <f t="shared" si="127"/>
        <v/>
      </c>
      <c r="FJ82" s="266" t="str">
        <f t="shared" si="128"/>
        <v/>
      </c>
      <c r="FK82" s="267" t="str">
        <f t="shared" si="129"/>
        <v/>
      </c>
    </row>
    <row r="83" spans="1:167" ht="15.2" customHeight="1" x14ac:dyDescent="0.15">
      <c r="A83" s="73">
        <v>68</v>
      </c>
      <c r="B83" s="79"/>
      <c r="C83" s="90"/>
      <c r="D83" s="91"/>
      <c r="E83" s="92"/>
      <c r="F83" s="92"/>
      <c r="G83" s="92"/>
      <c r="H83" s="172" t="str">
        <f t="shared" si="105"/>
        <v/>
      </c>
      <c r="I83" s="93"/>
      <c r="J83" s="89"/>
      <c r="K83" s="89"/>
      <c r="L83" s="177" t="str">
        <f t="shared" si="130"/>
        <v>0</v>
      </c>
      <c r="M83" s="101"/>
      <c r="N83" s="101"/>
      <c r="O83" s="182" t="str">
        <f t="shared" si="131"/>
        <v/>
      </c>
      <c r="P83" s="183"/>
      <c r="Q83" s="184" t="str">
        <f t="shared" si="132"/>
        <v>0</v>
      </c>
      <c r="R83" s="103"/>
      <c r="S83" s="103"/>
      <c r="T83" s="102" t="str">
        <f t="shared" si="133"/>
        <v/>
      </c>
      <c r="U83" s="133"/>
      <c r="V83" s="177" t="str">
        <f t="shared" si="134"/>
        <v>0</v>
      </c>
      <c r="W83" s="101"/>
      <c r="X83" s="101"/>
      <c r="Y83" s="182" t="str">
        <f t="shared" si="135"/>
        <v/>
      </c>
      <c r="Z83" s="183"/>
      <c r="AA83" s="184" t="str">
        <f t="shared" si="136"/>
        <v>0</v>
      </c>
      <c r="AB83" s="103"/>
      <c r="AC83" s="103"/>
      <c r="AD83" s="102" t="str">
        <f t="shared" si="137"/>
        <v/>
      </c>
      <c r="AE83" s="133"/>
      <c r="AF83" s="177" t="str">
        <f t="shared" si="138"/>
        <v>0</v>
      </c>
      <c r="AG83" s="101"/>
      <c r="AH83" s="101"/>
      <c r="AI83" s="182" t="str">
        <f t="shared" si="139"/>
        <v/>
      </c>
      <c r="AJ83" s="183"/>
      <c r="AK83" s="184" t="str">
        <f t="shared" si="140"/>
        <v>0</v>
      </c>
      <c r="AL83" s="103"/>
      <c r="AM83" s="103"/>
      <c r="AN83" s="102" t="str">
        <f t="shared" si="141"/>
        <v/>
      </c>
      <c r="AO83" s="133"/>
      <c r="AP83" s="177" t="str">
        <f t="shared" si="142"/>
        <v>0</v>
      </c>
      <c r="AQ83" s="101"/>
      <c r="AR83" s="101"/>
      <c r="AS83" s="182" t="str">
        <f t="shared" si="143"/>
        <v/>
      </c>
      <c r="AT83" s="183"/>
      <c r="AU83" s="184" t="str">
        <f t="shared" si="144"/>
        <v>0</v>
      </c>
      <c r="AV83" s="103"/>
      <c r="AW83" s="103"/>
      <c r="AX83" s="102" t="str">
        <f t="shared" si="145"/>
        <v/>
      </c>
      <c r="AY83" s="133"/>
      <c r="AZ83" s="177" t="str">
        <f t="shared" si="146"/>
        <v>0</v>
      </c>
      <c r="BA83" s="101"/>
      <c r="BB83" s="101"/>
      <c r="BC83" s="182" t="str">
        <f t="shared" si="147"/>
        <v/>
      </c>
      <c r="BD83" s="183"/>
      <c r="BE83" s="184" t="str">
        <f t="shared" si="148"/>
        <v>0</v>
      </c>
      <c r="BF83" s="103"/>
      <c r="BG83" s="103"/>
      <c r="BH83" s="102" t="str">
        <f t="shared" si="149"/>
        <v/>
      </c>
      <c r="BI83" s="133"/>
      <c r="BJ83" s="177" t="str">
        <f t="shared" si="150"/>
        <v>0</v>
      </c>
      <c r="BK83" s="101"/>
      <c r="BL83" s="101"/>
      <c r="BM83" s="182" t="str">
        <f t="shared" si="151"/>
        <v/>
      </c>
      <c r="BN83" s="183"/>
      <c r="BO83" s="184" t="str">
        <f t="shared" si="152"/>
        <v>0</v>
      </c>
      <c r="BP83" s="103"/>
      <c r="BQ83" s="103"/>
      <c r="BR83" s="102" t="str">
        <f t="shared" si="153"/>
        <v/>
      </c>
      <c r="BS83" s="133"/>
      <c r="BT83" s="177" t="str">
        <f t="shared" si="154"/>
        <v>0</v>
      </c>
      <c r="BU83" s="101"/>
      <c r="BV83" s="101"/>
      <c r="BW83" s="182" t="str">
        <f t="shared" si="155"/>
        <v/>
      </c>
      <c r="BX83" s="183"/>
      <c r="BY83" s="184" t="str">
        <f t="shared" si="156"/>
        <v>0</v>
      </c>
      <c r="BZ83" s="103"/>
      <c r="CA83" s="103"/>
      <c r="CB83" s="102" t="str">
        <f t="shared" si="157"/>
        <v/>
      </c>
      <c r="CC83" s="133"/>
      <c r="CD83" s="177" t="str">
        <f t="shared" si="158"/>
        <v>0</v>
      </c>
      <c r="CE83" s="101"/>
      <c r="CF83" s="101"/>
      <c r="CG83" s="182" t="str">
        <f t="shared" si="159"/>
        <v/>
      </c>
      <c r="CH83" s="183"/>
      <c r="CI83" s="184" t="str">
        <f t="shared" si="160"/>
        <v>0</v>
      </c>
      <c r="CJ83" s="103"/>
      <c r="CK83" s="103"/>
      <c r="CL83" s="102" t="str">
        <f t="shared" si="161"/>
        <v/>
      </c>
      <c r="CM83" s="133"/>
      <c r="CN83" s="177" t="str">
        <f t="shared" si="162"/>
        <v>0</v>
      </c>
      <c r="CO83" s="101"/>
      <c r="CP83" s="101"/>
      <c r="CQ83" s="182" t="str">
        <f t="shared" si="163"/>
        <v/>
      </c>
      <c r="CR83" s="183"/>
      <c r="CS83" s="184" t="str">
        <f t="shared" si="164"/>
        <v>0</v>
      </c>
      <c r="CT83" s="103"/>
      <c r="CU83" s="103"/>
      <c r="CV83" s="102" t="str">
        <f t="shared" si="165"/>
        <v/>
      </c>
      <c r="CW83" s="133"/>
      <c r="CX83" s="177" t="str">
        <f t="shared" si="166"/>
        <v>0</v>
      </c>
      <c r="CY83" s="101"/>
      <c r="CZ83" s="101"/>
      <c r="DA83" s="182" t="str">
        <f t="shared" si="167"/>
        <v/>
      </c>
      <c r="DB83" s="183"/>
      <c r="DC83" s="184" t="str">
        <f t="shared" si="168"/>
        <v>0</v>
      </c>
      <c r="DD83" s="103"/>
      <c r="DE83" s="103"/>
      <c r="DF83" s="102" t="str">
        <f t="shared" si="169"/>
        <v/>
      </c>
      <c r="DG83" s="133"/>
      <c r="DH83" s="177" t="str">
        <f t="shared" si="170"/>
        <v>0</v>
      </c>
      <c r="DI83" s="101"/>
      <c r="DJ83" s="101"/>
      <c r="DK83" s="182" t="str">
        <f t="shared" si="171"/>
        <v/>
      </c>
      <c r="DL83" s="183"/>
      <c r="DM83" s="184" t="str">
        <f t="shared" si="172"/>
        <v>0</v>
      </c>
      <c r="DN83" s="103"/>
      <c r="DO83" s="103"/>
      <c r="DP83" s="102" t="str">
        <f t="shared" si="173"/>
        <v/>
      </c>
      <c r="DQ83" s="133"/>
      <c r="DR83" s="177" t="str">
        <f t="shared" si="174"/>
        <v>0</v>
      </c>
      <c r="DS83" s="101"/>
      <c r="DT83" s="101"/>
      <c r="DU83" s="182" t="str">
        <f t="shared" si="175"/>
        <v/>
      </c>
      <c r="DV83" s="183"/>
      <c r="DW83" s="184" t="str">
        <f t="shared" si="176"/>
        <v>0</v>
      </c>
      <c r="DX83" s="103"/>
      <c r="DY83" s="103"/>
      <c r="DZ83" s="102" t="str">
        <f t="shared" si="177"/>
        <v/>
      </c>
      <c r="EA83" s="190"/>
      <c r="EB83" s="33"/>
      <c r="EC83" s="83"/>
      <c r="ED83" s="33"/>
      <c r="EF83" s="122">
        <f t="shared" si="178"/>
        <v>0</v>
      </c>
      <c r="EG83" s="113">
        <f t="shared" si="179"/>
        <v>0</v>
      </c>
      <c r="EH83" s="115" t="str">
        <f t="shared" si="180"/>
        <v/>
      </c>
      <c r="EI83" s="124" t="str">
        <f t="shared" si="181"/>
        <v/>
      </c>
      <c r="EJ83" s="33"/>
      <c r="EK83" s="120">
        <f t="shared" si="183"/>
        <v>0</v>
      </c>
      <c r="EL83" s="119">
        <f t="shared" si="182"/>
        <v>0</v>
      </c>
      <c r="EM83" s="33"/>
      <c r="EN83" s="265" t="str">
        <f t="shared" si="106"/>
        <v/>
      </c>
      <c r="EO83" s="266" t="str">
        <f t="shared" si="107"/>
        <v/>
      </c>
      <c r="EP83" s="266" t="str">
        <f t="shared" si="108"/>
        <v/>
      </c>
      <c r="EQ83" s="266" t="str">
        <f t="shared" si="109"/>
        <v/>
      </c>
      <c r="ER83" s="266" t="str">
        <f t="shared" si="110"/>
        <v/>
      </c>
      <c r="ES83" s="266" t="str">
        <f t="shared" si="111"/>
        <v/>
      </c>
      <c r="ET83" s="266" t="str">
        <f t="shared" si="112"/>
        <v/>
      </c>
      <c r="EU83" s="266" t="str">
        <f t="shared" si="113"/>
        <v/>
      </c>
      <c r="EV83" s="266" t="str">
        <f t="shared" si="114"/>
        <v/>
      </c>
      <c r="EW83" s="266" t="str">
        <f t="shared" si="115"/>
        <v/>
      </c>
      <c r="EX83" s="266" t="str">
        <f t="shared" si="116"/>
        <v/>
      </c>
      <c r="EY83" s="267" t="str">
        <f t="shared" si="117"/>
        <v/>
      </c>
      <c r="EZ83" s="265" t="str">
        <f t="shared" si="118"/>
        <v/>
      </c>
      <c r="FA83" s="266" t="str">
        <f t="shared" si="119"/>
        <v/>
      </c>
      <c r="FB83" s="266" t="str">
        <f t="shared" si="120"/>
        <v/>
      </c>
      <c r="FC83" s="266" t="str">
        <f t="shared" si="121"/>
        <v/>
      </c>
      <c r="FD83" s="266" t="str">
        <f t="shared" si="122"/>
        <v/>
      </c>
      <c r="FE83" s="266" t="str">
        <f t="shared" si="123"/>
        <v/>
      </c>
      <c r="FF83" s="266" t="str">
        <f t="shared" si="124"/>
        <v/>
      </c>
      <c r="FG83" s="266" t="str">
        <f t="shared" si="125"/>
        <v/>
      </c>
      <c r="FH83" s="266" t="str">
        <f t="shared" si="126"/>
        <v/>
      </c>
      <c r="FI83" s="266" t="str">
        <f t="shared" si="127"/>
        <v/>
      </c>
      <c r="FJ83" s="266" t="str">
        <f t="shared" si="128"/>
        <v/>
      </c>
      <c r="FK83" s="267" t="str">
        <f t="shared" si="129"/>
        <v/>
      </c>
    </row>
    <row r="84" spans="1:167" ht="15.2" customHeight="1" x14ac:dyDescent="0.15">
      <c r="A84" s="73">
        <v>69</v>
      </c>
      <c r="B84" s="79"/>
      <c r="C84" s="90"/>
      <c r="D84" s="91"/>
      <c r="E84" s="92"/>
      <c r="F84" s="92"/>
      <c r="G84" s="92"/>
      <c r="H84" s="172" t="str">
        <f t="shared" si="105"/>
        <v/>
      </c>
      <c r="I84" s="93"/>
      <c r="J84" s="89"/>
      <c r="K84" s="89"/>
      <c r="L84" s="177" t="str">
        <f t="shared" si="130"/>
        <v>0</v>
      </c>
      <c r="M84" s="101"/>
      <c r="N84" s="101"/>
      <c r="O84" s="182" t="str">
        <f t="shared" si="131"/>
        <v/>
      </c>
      <c r="P84" s="183"/>
      <c r="Q84" s="184" t="str">
        <f t="shared" si="132"/>
        <v>0</v>
      </c>
      <c r="R84" s="103"/>
      <c r="S84" s="103"/>
      <c r="T84" s="102" t="str">
        <f t="shared" si="133"/>
        <v/>
      </c>
      <c r="U84" s="133"/>
      <c r="V84" s="177" t="str">
        <f t="shared" si="134"/>
        <v>0</v>
      </c>
      <c r="W84" s="101"/>
      <c r="X84" s="101"/>
      <c r="Y84" s="182" t="str">
        <f t="shared" si="135"/>
        <v/>
      </c>
      <c r="Z84" s="183"/>
      <c r="AA84" s="184" t="str">
        <f t="shared" si="136"/>
        <v>0</v>
      </c>
      <c r="AB84" s="103"/>
      <c r="AC84" s="103"/>
      <c r="AD84" s="102" t="str">
        <f t="shared" si="137"/>
        <v/>
      </c>
      <c r="AE84" s="133"/>
      <c r="AF84" s="177" t="str">
        <f t="shared" si="138"/>
        <v>0</v>
      </c>
      <c r="AG84" s="101"/>
      <c r="AH84" s="101"/>
      <c r="AI84" s="182" t="str">
        <f t="shared" si="139"/>
        <v/>
      </c>
      <c r="AJ84" s="183"/>
      <c r="AK84" s="184" t="str">
        <f t="shared" si="140"/>
        <v>0</v>
      </c>
      <c r="AL84" s="103"/>
      <c r="AM84" s="103"/>
      <c r="AN84" s="102" t="str">
        <f t="shared" si="141"/>
        <v/>
      </c>
      <c r="AO84" s="133"/>
      <c r="AP84" s="177" t="str">
        <f t="shared" si="142"/>
        <v>0</v>
      </c>
      <c r="AQ84" s="101"/>
      <c r="AR84" s="101"/>
      <c r="AS84" s="182" t="str">
        <f t="shared" si="143"/>
        <v/>
      </c>
      <c r="AT84" s="183"/>
      <c r="AU84" s="184" t="str">
        <f t="shared" si="144"/>
        <v>0</v>
      </c>
      <c r="AV84" s="103"/>
      <c r="AW84" s="103"/>
      <c r="AX84" s="102" t="str">
        <f t="shared" si="145"/>
        <v/>
      </c>
      <c r="AY84" s="133"/>
      <c r="AZ84" s="177" t="str">
        <f t="shared" si="146"/>
        <v>0</v>
      </c>
      <c r="BA84" s="101"/>
      <c r="BB84" s="101"/>
      <c r="BC84" s="182" t="str">
        <f t="shared" si="147"/>
        <v/>
      </c>
      <c r="BD84" s="183"/>
      <c r="BE84" s="184" t="str">
        <f t="shared" si="148"/>
        <v>0</v>
      </c>
      <c r="BF84" s="103"/>
      <c r="BG84" s="103"/>
      <c r="BH84" s="102" t="str">
        <f t="shared" si="149"/>
        <v/>
      </c>
      <c r="BI84" s="133"/>
      <c r="BJ84" s="177" t="str">
        <f t="shared" si="150"/>
        <v>0</v>
      </c>
      <c r="BK84" s="101"/>
      <c r="BL84" s="101"/>
      <c r="BM84" s="182" t="str">
        <f t="shared" si="151"/>
        <v/>
      </c>
      <c r="BN84" s="183"/>
      <c r="BO84" s="184" t="str">
        <f t="shared" si="152"/>
        <v>0</v>
      </c>
      <c r="BP84" s="103"/>
      <c r="BQ84" s="103"/>
      <c r="BR84" s="102" t="str">
        <f t="shared" si="153"/>
        <v/>
      </c>
      <c r="BS84" s="133"/>
      <c r="BT84" s="177" t="str">
        <f t="shared" si="154"/>
        <v>0</v>
      </c>
      <c r="BU84" s="101"/>
      <c r="BV84" s="101"/>
      <c r="BW84" s="182" t="str">
        <f t="shared" si="155"/>
        <v/>
      </c>
      <c r="BX84" s="183"/>
      <c r="BY84" s="184" t="str">
        <f t="shared" si="156"/>
        <v>0</v>
      </c>
      <c r="BZ84" s="103"/>
      <c r="CA84" s="103"/>
      <c r="CB84" s="102" t="str">
        <f t="shared" si="157"/>
        <v/>
      </c>
      <c r="CC84" s="133"/>
      <c r="CD84" s="177" t="str">
        <f t="shared" si="158"/>
        <v>0</v>
      </c>
      <c r="CE84" s="101"/>
      <c r="CF84" s="101"/>
      <c r="CG84" s="182" t="str">
        <f t="shared" si="159"/>
        <v/>
      </c>
      <c r="CH84" s="183"/>
      <c r="CI84" s="184" t="str">
        <f t="shared" si="160"/>
        <v>0</v>
      </c>
      <c r="CJ84" s="103"/>
      <c r="CK84" s="103"/>
      <c r="CL84" s="102" t="str">
        <f t="shared" si="161"/>
        <v/>
      </c>
      <c r="CM84" s="133"/>
      <c r="CN84" s="177" t="str">
        <f t="shared" si="162"/>
        <v>0</v>
      </c>
      <c r="CO84" s="101"/>
      <c r="CP84" s="101"/>
      <c r="CQ84" s="182" t="str">
        <f t="shared" si="163"/>
        <v/>
      </c>
      <c r="CR84" s="183"/>
      <c r="CS84" s="184" t="str">
        <f t="shared" si="164"/>
        <v>0</v>
      </c>
      <c r="CT84" s="103"/>
      <c r="CU84" s="103"/>
      <c r="CV84" s="102" t="str">
        <f t="shared" si="165"/>
        <v/>
      </c>
      <c r="CW84" s="133"/>
      <c r="CX84" s="177" t="str">
        <f t="shared" si="166"/>
        <v>0</v>
      </c>
      <c r="CY84" s="101"/>
      <c r="CZ84" s="101"/>
      <c r="DA84" s="182" t="str">
        <f t="shared" si="167"/>
        <v/>
      </c>
      <c r="DB84" s="183"/>
      <c r="DC84" s="184" t="str">
        <f t="shared" si="168"/>
        <v>0</v>
      </c>
      <c r="DD84" s="103"/>
      <c r="DE84" s="103"/>
      <c r="DF84" s="102" t="str">
        <f t="shared" si="169"/>
        <v/>
      </c>
      <c r="DG84" s="133"/>
      <c r="DH84" s="177" t="str">
        <f t="shared" si="170"/>
        <v>0</v>
      </c>
      <c r="DI84" s="101"/>
      <c r="DJ84" s="101"/>
      <c r="DK84" s="182" t="str">
        <f t="shared" si="171"/>
        <v/>
      </c>
      <c r="DL84" s="183"/>
      <c r="DM84" s="184" t="str">
        <f t="shared" si="172"/>
        <v>0</v>
      </c>
      <c r="DN84" s="103"/>
      <c r="DO84" s="103"/>
      <c r="DP84" s="102" t="str">
        <f t="shared" si="173"/>
        <v/>
      </c>
      <c r="DQ84" s="133"/>
      <c r="DR84" s="177" t="str">
        <f t="shared" si="174"/>
        <v>0</v>
      </c>
      <c r="DS84" s="101"/>
      <c r="DT84" s="101"/>
      <c r="DU84" s="182" t="str">
        <f t="shared" si="175"/>
        <v/>
      </c>
      <c r="DV84" s="183"/>
      <c r="DW84" s="184" t="str">
        <f t="shared" si="176"/>
        <v>0</v>
      </c>
      <c r="DX84" s="103"/>
      <c r="DY84" s="103"/>
      <c r="DZ84" s="102" t="str">
        <f t="shared" si="177"/>
        <v/>
      </c>
      <c r="EA84" s="190"/>
      <c r="EB84" s="33"/>
      <c r="EC84" s="83"/>
      <c r="ED84" s="33"/>
      <c r="EF84" s="122">
        <f t="shared" si="178"/>
        <v>0</v>
      </c>
      <c r="EG84" s="113">
        <f t="shared" si="179"/>
        <v>0</v>
      </c>
      <c r="EH84" s="115" t="str">
        <f t="shared" si="180"/>
        <v/>
      </c>
      <c r="EI84" s="124" t="str">
        <f t="shared" si="181"/>
        <v/>
      </c>
      <c r="EJ84" s="33"/>
      <c r="EK84" s="120">
        <f t="shared" si="183"/>
        <v>0</v>
      </c>
      <c r="EL84" s="119">
        <f t="shared" si="182"/>
        <v>0</v>
      </c>
      <c r="EM84" s="33"/>
      <c r="EN84" s="265" t="str">
        <f t="shared" si="106"/>
        <v/>
      </c>
      <c r="EO84" s="266" t="str">
        <f t="shared" si="107"/>
        <v/>
      </c>
      <c r="EP84" s="266" t="str">
        <f t="shared" si="108"/>
        <v/>
      </c>
      <c r="EQ84" s="266" t="str">
        <f t="shared" si="109"/>
        <v/>
      </c>
      <c r="ER84" s="266" t="str">
        <f t="shared" si="110"/>
        <v/>
      </c>
      <c r="ES84" s="266" t="str">
        <f t="shared" si="111"/>
        <v/>
      </c>
      <c r="ET84" s="266" t="str">
        <f t="shared" si="112"/>
        <v/>
      </c>
      <c r="EU84" s="266" t="str">
        <f t="shared" si="113"/>
        <v/>
      </c>
      <c r="EV84" s="266" t="str">
        <f t="shared" si="114"/>
        <v/>
      </c>
      <c r="EW84" s="266" t="str">
        <f t="shared" si="115"/>
        <v/>
      </c>
      <c r="EX84" s="266" t="str">
        <f t="shared" si="116"/>
        <v/>
      </c>
      <c r="EY84" s="267" t="str">
        <f t="shared" si="117"/>
        <v/>
      </c>
      <c r="EZ84" s="265" t="str">
        <f t="shared" si="118"/>
        <v/>
      </c>
      <c r="FA84" s="266" t="str">
        <f t="shared" si="119"/>
        <v/>
      </c>
      <c r="FB84" s="266" t="str">
        <f t="shared" si="120"/>
        <v/>
      </c>
      <c r="FC84" s="266" t="str">
        <f t="shared" si="121"/>
        <v/>
      </c>
      <c r="FD84" s="266" t="str">
        <f t="shared" si="122"/>
        <v/>
      </c>
      <c r="FE84" s="266" t="str">
        <f t="shared" si="123"/>
        <v/>
      </c>
      <c r="FF84" s="266" t="str">
        <f t="shared" si="124"/>
        <v/>
      </c>
      <c r="FG84" s="266" t="str">
        <f t="shared" si="125"/>
        <v/>
      </c>
      <c r="FH84" s="266" t="str">
        <f t="shared" si="126"/>
        <v/>
      </c>
      <c r="FI84" s="266" t="str">
        <f t="shared" si="127"/>
        <v/>
      </c>
      <c r="FJ84" s="266" t="str">
        <f t="shared" si="128"/>
        <v/>
      </c>
      <c r="FK84" s="267" t="str">
        <f t="shared" si="129"/>
        <v/>
      </c>
    </row>
    <row r="85" spans="1:167" ht="15.2" customHeight="1" x14ac:dyDescent="0.15">
      <c r="A85" s="73">
        <v>70</v>
      </c>
      <c r="B85" s="79"/>
      <c r="C85" s="90"/>
      <c r="D85" s="91"/>
      <c r="E85" s="92"/>
      <c r="F85" s="92"/>
      <c r="G85" s="92"/>
      <c r="H85" s="172" t="str">
        <f t="shared" si="105"/>
        <v/>
      </c>
      <c r="I85" s="93"/>
      <c r="J85" s="89"/>
      <c r="K85" s="89"/>
      <c r="L85" s="177" t="str">
        <f t="shared" si="130"/>
        <v>0</v>
      </c>
      <c r="M85" s="101"/>
      <c r="N85" s="101"/>
      <c r="O85" s="182" t="str">
        <f t="shared" si="131"/>
        <v/>
      </c>
      <c r="P85" s="183"/>
      <c r="Q85" s="184" t="str">
        <f t="shared" si="132"/>
        <v>0</v>
      </c>
      <c r="R85" s="103"/>
      <c r="S85" s="103"/>
      <c r="T85" s="102" t="str">
        <f t="shared" si="133"/>
        <v/>
      </c>
      <c r="U85" s="133"/>
      <c r="V85" s="177" t="str">
        <f t="shared" si="134"/>
        <v>0</v>
      </c>
      <c r="W85" s="101"/>
      <c r="X85" s="101"/>
      <c r="Y85" s="182" t="str">
        <f t="shared" si="135"/>
        <v/>
      </c>
      <c r="Z85" s="183"/>
      <c r="AA85" s="184" t="str">
        <f t="shared" si="136"/>
        <v>0</v>
      </c>
      <c r="AB85" s="103"/>
      <c r="AC85" s="103"/>
      <c r="AD85" s="102" t="str">
        <f t="shared" si="137"/>
        <v/>
      </c>
      <c r="AE85" s="133"/>
      <c r="AF85" s="177" t="str">
        <f t="shared" si="138"/>
        <v>0</v>
      </c>
      <c r="AG85" s="101"/>
      <c r="AH85" s="101"/>
      <c r="AI85" s="182" t="str">
        <f t="shared" si="139"/>
        <v/>
      </c>
      <c r="AJ85" s="183"/>
      <c r="AK85" s="184" t="str">
        <f t="shared" si="140"/>
        <v>0</v>
      </c>
      <c r="AL85" s="103"/>
      <c r="AM85" s="103"/>
      <c r="AN85" s="102" t="str">
        <f t="shared" si="141"/>
        <v/>
      </c>
      <c r="AO85" s="133"/>
      <c r="AP85" s="177" t="str">
        <f t="shared" si="142"/>
        <v>0</v>
      </c>
      <c r="AQ85" s="101"/>
      <c r="AR85" s="101"/>
      <c r="AS85" s="182" t="str">
        <f t="shared" si="143"/>
        <v/>
      </c>
      <c r="AT85" s="183"/>
      <c r="AU85" s="184" t="str">
        <f t="shared" si="144"/>
        <v>0</v>
      </c>
      <c r="AV85" s="103"/>
      <c r="AW85" s="103"/>
      <c r="AX85" s="102" t="str">
        <f t="shared" si="145"/>
        <v/>
      </c>
      <c r="AY85" s="133"/>
      <c r="AZ85" s="177" t="str">
        <f t="shared" si="146"/>
        <v>0</v>
      </c>
      <c r="BA85" s="101"/>
      <c r="BB85" s="101"/>
      <c r="BC85" s="182" t="str">
        <f t="shared" si="147"/>
        <v/>
      </c>
      <c r="BD85" s="183"/>
      <c r="BE85" s="184" t="str">
        <f t="shared" si="148"/>
        <v>0</v>
      </c>
      <c r="BF85" s="103"/>
      <c r="BG85" s="103"/>
      <c r="BH85" s="102" t="str">
        <f t="shared" si="149"/>
        <v/>
      </c>
      <c r="BI85" s="133"/>
      <c r="BJ85" s="177" t="str">
        <f t="shared" si="150"/>
        <v>0</v>
      </c>
      <c r="BK85" s="101"/>
      <c r="BL85" s="101"/>
      <c r="BM85" s="182" t="str">
        <f t="shared" si="151"/>
        <v/>
      </c>
      <c r="BN85" s="183"/>
      <c r="BO85" s="184" t="str">
        <f t="shared" si="152"/>
        <v>0</v>
      </c>
      <c r="BP85" s="103"/>
      <c r="BQ85" s="103"/>
      <c r="BR85" s="102" t="str">
        <f t="shared" si="153"/>
        <v/>
      </c>
      <c r="BS85" s="133"/>
      <c r="BT85" s="177" t="str">
        <f t="shared" si="154"/>
        <v>0</v>
      </c>
      <c r="BU85" s="101"/>
      <c r="BV85" s="101"/>
      <c r="BW85" s="182" t="str">
        <f t="shared" si="155"/>
        <v/>
      </c>
      <c r="BX85" s="183"/>
      <c r="BY85" s="184" t="str">
        <f t="shared" si="156"/>
        <v>0</v>
      </c>
      <c r="BZ85" s="103"/>
      <c r="CA85" s="103"/>
      <c r="CB85" s="102" t="str">
        <f t="shared" si="157"/>
        <v/>
      </c>
      <c r="CC85" s="133"/>
      <c r="CD85" s="177" t="str">
        <f t="shared" si="158"/>
        <v>0</v>
      </c>
      <c r="CE85" s="101"/>
      <c r="CF85" s="101"/>
      <c r="CG85" s="182" t="str">
        <f t="shared" si="159"/>
        <v/>
      </c>
      <c r="CH85" s="183"/>
      <c r="CI85" s="184" t="str">
        <f t="shared" si="160"/>
        <v>0</v>
      </c>
      <c r="CJ85" s="103"/>
      <c r="CK85" s="103"/>
      <c r="CL85" s="102" t="str">
        <f t="shared" si="161"/>
        <v/>
      </c>
      <c r="CM85" s="133"/>
      <c r="CN85" s="177" t="str">
        <f t="shared" si="162"/>
        <v>0</v>
      </c>
      <c r="CO85" s="101"/>
      <c r="CP85" s="101"/>
      <c r="CQ85" s="182" t="str">
        <f t="shared" si="163"/>
        <v/>
      </c>
      <c r="CR85" s="183"/>
      <c r="CS85" s="184" t="str">
        <f t="shared" si="164"/>
        <v>0</v>
      </c>
      <c r="CT85" s="103"/>
      <c r="CU85" s="103"/>
      <c r="CV85" s="102" t="str">
        <f t="shared" si="165"/>
        <v/>
      </c>
      <c r="CW85" s="133"/>
      <c r="CX85" s="177" t="str">
        <f t="shared" si="166"/>
        <v>0</v>
      </c>
      <c r="CY85" s="101"/>
      <c r="CZ85" s="101"/>
      <c r="DA85" s="182" t="str">
        <f t="shared" si="167"/>
        <v/>
      </c>
      <c r="DB85" s="183"/>
      <c r="DC85" s="184" t="str">
        <f t="shared" si="168"/>
        <v>0</v>
      </c>
      <c r="DD85" s="103"/>
      <c r="DE85" s="103"/>
      <c r="DF85" s="102" t="str">
        <f t="shared" si="169"/>
        <v/>
      </c>
      <c r="DG85" s="133"/>
      <c r="DH85" s="177" t="str">
        <f t="shared" si="170"/>
        <v>0</v>
      </c>
      <c r="DI85" s="101"/>
      <c r="DJ85" s="101"/>
      <c r="DK85" s="182" t="str">
        <f t="shared" si="171"/>
        <v/>
      </c>
      <c r="DL85" s="183"/>
      <c r="DM85" s="184" t="str">
        <f t="shared" si="172"/>
        <v>0</v>
      </c>
      <c r="DN85" s="103"/>
      <c r="DO85" s="103"/>
      <c r="DP85" s="102" t="str">
        <f t="shared" si="173"/>
        <v/>
      </c>
      <c r="DQ85" s="133"/>
      <c r="DR85" s="177" t="str">
        <f t="shared" si="174"/>
        <v>0</v>
      </c>
      <c r="DS85" s="101"/>
      <c r="DT85" s="101"/>
      <c r="DU85" s="182" t="str">
        <f t="shared" si="175"/>
        <v/>
      </c>
      <c r="DV85" s="183"/>
      <c r="DW85" s="184" t="str">
        <f t="shared" si="176"/>
        <v>0</v>
      </c>
      <c r="DX85" s="103"/>
      <c r="DY85" s="103"/>
      <c r="DZ85" s="102" t="str">
        <f t="shared" si="177"/>
        <v/>
      </c>
      <c r="EA85" s="190"/>
      <c r="EB85" s="33"/>
      <c r="EC85" s="83"/>
      <c r="ED85" s="33"/>
      <c r="EF85" s="122">
        <f t="shared" si="178"/>
        <v>0</v>
      </c>
      <c r="EG85" s="113">
        <f t="shared" si="179"/>
        <v>0</v>
      </c>
      <c r="EH85" s="115" t="str">
        <f t="shared" si="180"/>
        <v/>
      </c>
      <c r="EI85" s="124" t="str">
        <f t="shared" si="181"/>
        <v/>
      </c>
      <c r="EJ85" s="33"/>
      <c r="EK85" s="120">
        <f t="shared" si="183"/>
        <v>0</v>
      </c>
      <c r="EL85" s="119">
        <f t="shared" si="182"/>
        <v>0</v>
      </c>
      <c r="EM85" s="33"/>
      <c r="EN85" s="265" t="str">
        <f t="shared" si="106"/>
        <v/>
      </c>
      <c r="EO85" s="266" t="str">
        <f t="shared" si="107"/>
        <v/>
      </c>
      <c r="EP85" s="266" t="str">
        <f t="shared" si="108"/>
        <v/>
      </c>
      <c r="EQ85" s="266" t="str">
        <f t="shared" si="109"/>
        <v/>
      </c>
      <c r="ER85" s="266" t="str">
        <f t="shared" si="110"/>
        <v/>
      </c>
      <c r="ES85" s="266" t="str">
        <f t="shared" si="111"/>
        <v/>
      </c>
      <c r="ET85" s="266" t="str">
        <f t="shared" si="112"/>
        <v/>
      </c>
      <c r="EU85" s="266" t="str">
        <f t="shared" si="113"/>
        <v/>
      </c>
      <c r="EV85" s="266" t="str">
        <f t="shared" si="114"/>
        <v/>
      </c>
      <c r="EW85" s="266" t="str">
        <f t="shared" si="115"/>
        <v/>
      </c>
      <c r="EX85" s="266" t="str">
        <f t="shared" si="116"/>
        <v/>
      </c>
      <c r="EY85" s="267" t="str">
        <f t="shared" si="117"/>
        <v/>
      </c>
      <c r="EZ85" s="265" t="str">
        <f t="shared" si="118"/>
        <v/>
      </c>
      <c r="FA85" s="266" t="str">
        <f t="shared" si="119"/>
        <v/>
      </c>
      <c r="FB85" s="266" t="str">
        <f t="shared" si="120"/>
        <v/>
      </c>
      <c r="FC85" s="266" t="str">
        <f t="shared" si="121"/>
        <v/>
      </c>
      <c r="FD85" s="266" t="str">
        <f t="shared" si="122"/>
        <v/>
      </c>
      <c r="FE85" s="266" t="str">
        <f t="shared" si="123"/>
        <v/>
      </c>
      <c r="FF85" s="266" t="str">
        <f t="shared" si="124"/>
        <v/>
      </c>
      <c r="FG85" s="266" t="str">
        <f t="shared" si="125"/>
        <v/>
      </c>
      <c r="FH85" s="266" t="str">
        <f t="shared" si="126"/>
        <v/>
      </c>
      <c r="FI85" s="266" t="str">
        <f t="shared" si="127"/>
        <v/>
      </c>
      <c r="FJ85" s="266" t="str">
        <f t="shared" si="128"/>
        <v/>
      </c>
      <c r="FK85" s="267" t="str">
        <f t="shared" si="129"/>
        <v/>
      </c>
    </row>
    <row r="86" spans="1:167" ht="15.2" customHeight="1" x14ac:dyDescent="0.15">
      <c r="A86" s="73">
        <v>71</v>
      </c>
      <c r="B86" s="79"/>
      <c r="C86" s="90"/>
      <c r="D86" s="91"/>
      <c r="E86" s="92"/>
      <c r="F86" s="92"/>
      <c r="G86" s="92"/>
      <c r="H86" s="172" t="str">
        <f t="shared" si="105"/>
        <v/>
      </c>
      <c r="I86" s="93"/>
      <c r="J86" s="89"/>
      <c r="K86" s="89"/>
      <c r="L86" s="177" t="str">
        <f t="shared" si="130"/>
        <v>0</v>
      </c>
      <c r="M86" s="101"/>
      <c r="N86" s="101"/>
      <c r="O86" s="182" t="str">
        <f t="shared" si="131"/>
        <v/>
      </c>
      <c r="P86" s="183"/>
      <c r="Q86" s="184" t="str">
        <f t="shared" si="132"/>
        <v>0</v>
      </c>
      <c r="R86" s="103"/>
      <c r="S86" s="103"/>
      <c r="T86" s="102" t="str">
        <f t="shared" si="133"/>
        <v/>
      </c>
      <c r="U86" s="133"/>
      <c r="V86" s="177" t="str">
        <f t="shared" si="134"/>
        <v>0</v>
      </c>
      <c r="W86" s="101"/>
      <c r="X86" s="101"/>
      <c r="Y86" s="182" t="str">
        <f t="shared" si="135"/>
        <v/>
      </c>
      <c r="Z86" s="183"/>
      <c r="AA86" s="184" t="str">
        <f t="shared" si="136"/>
        <v>0</v>
      </c>
      <c r="AB86" s="103"/>
      <c r="AC86" s="103"/>
      <c r="AD86" s="102" t="str">
        <f t="shared" si="137"/>
        <v/>
      </c>
      <c r="AE86" s="133"/>
      <c r="AF86" s="177" t="str">
        <f t="shared" si="138"/>
        <v>0</v>
      </c>
      <c r="AG86" s="101"/>
      <c r="AH86" s="101"/>
      <c r="AI86" s="182" t="str">
        <f t="shared" si="139"/>
        <v/>
      </c>
      <c r="AJ86" s="183"/>
      <c r="AK86" s="184" t="str">
        <f t="shared" si="140"/>
        <v>0</v>
      </c>
      <c r="AL86" s="103"/>
      <c r="AM86" s="103"/>
      <c r="AN86" s="102" t="str">
        <f t="shared" si="141"/>
        <v/>
      </c>
      <c r="AO86" s="133"/>
      <c r="AP86" s="177" t="str">
        <f t="shared" si="142"/>
        <v>0</v>
      </c>
      <c r="AQ86" s="101"/>
      <c r="AR86" s="101"/>
      <c r="AS86" s="182" t="str">
        <f t="shared" si="143"/>
        <v/>
      </c>
      <c r="AT86" s="183"/>
      <c r="AU86" s="184" t="str">
        <f t="shared" si="144"/>
        <v>0</v>
      </c>
      <c r="AV86" s="103"/>
      <c r="AW86" s="103"/>
      <c r="AX86" s="102" t="str">
        <f t="shared" si="145"/>
        <v/>
      </c>
      <c r="AY86" s="133"/>
      <c r="AZ86" s="177" t="str">
        <f t="shared" si="146"/>
        <v>0</v>
      </c>
      <c r="BA86" s="101"/>
      <c r="BB86" s="101"/>
      <c r="BC86" s="182" t="str">
        <f t="shared" si="147"/>
        <v/>
      </c>
      <c r="BD86" s="183"/>
      <c r="BE86" s="184" t="str">
        <f t="shared" si="148"/>
        <v>0</v>
      </c>
      <c r="BF86" s="103"/>
      <c r="BG86" s="103"/>
      <c r="BH86" s="102" t="str">
        <f t="shared" si="149"/>
        <v/>
      </c>
      <c r="BI86" s="133"/>
      <c r="BJ86" s="177" t="str">
        <f t="shared" si="150"/>
        <v>0</v>
      </c>
      <c r="BK86" s="101"/>
      <c r="BL86" s="101"/>
      <c r="BM86" s="182" t="str">
        <f t="shared" si="151"/>
        <v/>
      </c>
      <c r="BN86" s="183"/>
      <c r="BO86" s="184" t="str">
        <f t="shared" si="152"/>
        <v>0</v>
      </c>
      <c r="BP86" s="103"/>
      <c r="BQ86" s="103"/>
      <c r="BR86" s="102" t="str">
        <f t="shared" si="153"/>
        <v/>
      </c>
      <c r="BS86" s="133"/>
      <c r="BT86" s="177" t="str">
        <f t="shared" si="154"/>
        <v>0</v>
      </c>
      <c r="BU86" s="101"/>
      <c r="BV86" s="101"/>
      <c r="BW86" s="182" t="str">
        <f t="shared" si="155"/>
        <v/>
      </c>
      <c r="BX86" s="183"/>
      <c r="BY86" s="184" t="str">
        <f t="shared" si="156"/>
        <v>0</v>
      </c>
      <c r="BZ86" s="103"/>
      <c r="CA86" s="103"/>
      <c r="CB86" s="102" t="str">
        <f t="shared" si="157"/>
        <v/>
      </c>
      <c r="CC86" s="133"/>
      <c r="CD86" s="177" t="str">
        <f t="shared" si="158"/>
        <v>0</v>
      </c>
      <c r="CE86" s="101"/>
      <c r="CF86" s="101"/>
      <c r="CG86" s="182" t="str">
        <f t="shared" si="159"/>
        <v/>
      </c>
      <c r="CH86" s="183"/>
      <c r="CI86" s="184" t="str">
        <f t="shared" si="160"/>
        <v>0</v>
      </c>
      <c r="CJ86" s="103"/>
      <c r="CK86" s="103"/>
      <c r="CL86" s="102" t="str">
        <f t="shared" si="161"/>
        <v/>
      </c>
      <c r="CM86" s="133"/>
      <c r="CN86" s="177" t="str">
        <f t="shared" si="162"/>
        <v>0</v>
      </c>
      <c r="CO86" s="101"/>
      <c r="CP86" s="101"/>
      <c r="CQ86" s="182" t="str">
        <f t="shared" si="163"/>
        <v/>
      </c>
      <c r="CR86" s="183"/>
      <c r="CS86" s="184" t="str">
        <f t="shared" si="164"/>
        <v>0</v>
      </c>
      <c r="CT86" s="103"/>
      <c r="CU86" s="103"/>
      <c r="CV86" s="102" t="str">
        <f t="shared" si="165"/>
        <v/>
      </c>
      <c r="CW86" s="133"/>
      <c r="CX86" s="177" t="str">
        <f t="shared" si="166"/>
        <v>0</v>
      </c>
      <c r="CY86" s="101"/>
      <c r="CZ86" s="101"/>
      <c r="DA86" s="182" t="str">
        <f t="shared" si="167"/>
        <v/>
      </c>
      <c r="DB86" s="183"/>
      <c r="DC86" s="184" t="str">
        <f t="shared" si="168"/>
        <v>0</v>
      </c>
      <c r="DD86" s="103"/>
      <c r="DE86" s="103"/>
      <c r="DF86" s="102" t="str">
        <f t="shared" si="169"/>
        <v/>
      </c>
      <c r="DG86" s="133"/>
      <c r="DH86" s="177" t="str">
        <f t="shared" si="170"/>
        <v>0</v>
      </c>
      <c r="DI86" s="101"/>
      <c r="DJ86" s="101"/>
      <c r="DK86" s="182" t="str">
        <f t="shared" si="171"/>
        <v/>
      </c>
      <c r="DL86" s="183"/>
      <c r="DM86" s="184" t="str">
        <f t="shared" si="172"/>
        <v>0</v>
      </c>
      <c r="DN86" s="103"/>
      <c r="DO86" s="103"/>
      <c r="DP86" s="102" t="str">
        <f t="shared" si="173"/>
        <v/>
      </c>
      <c r="DQ86" s="133"/>
      <c r="DR86" s="177" t="str">
        <f t="shared" si="174"/>
        <v>0</v>
      </c>
      <c r="DS86" s="101"/>
      <c r="DT86" s="101"/>
      <c r="DU86" s="182" t="str">
        <f t="shared" si="175"/>
        <v/>
      </c>
      <c r="DV86" s="183"/>
      <c r="DW86" s="184" t="str">
        <f t="shared" si="176"/>
        <v>0</v>
      </c>
      <c r="DX86" s="103"/>
      <c r="DY86" s="103"/>
      <c r="DZ86" s="102" t="str">
        <f t="shared" si="177"/>
        <v/>
      </c>
      <c r="EA86" s="190"/>
      <c r="EB86" s="33"/>
      <c r="EC86" s="83"/>
      <c r="ED86" s="33"/>
      <c r="EF86" s="122">
        <f t="shared" si="178"/>
        <v>0</v>
      </c>
      <c r="EG86" s="113">
        <f t="shared" si="179"/>
        <v>0</v>
      </c>
      <c r="EH86" s="115" t="str">
        <f t="shared" si="180"/>
        <v/>
      </c>
      <c r="EI86" s="124" t="str">
        <f t="shared" si="181"/>
        <v/>
      </c>
      <c r="EJ86" s="33"/>
      <c r="EK86" s="120">
        <f t="shared" si="183"/>
        <v>0</v>
      </c>
      <c r="EL86" s="119">
        <f t="shared" si="182"/>
        <v>0</v>
      </c>
      <c r="EM86" s="33"/>
      <c r="EN86" s="265" t="str">
        <f t="shared" si="106"/>
        <v/>
      </c>
      <c r="EO86" s="266" t="str">
        <f t="shared" si="107"/>
        <v/>
      </c>
      <c r="EP86" s="266" t="str">
        <f t="shared" si="108"/>
        <v/>
      </c>
      <c r="EQ86" s="266" t="str">
        <f t="shared" si="109"/>
        <v/>
      </c>
      <c r="ER86" s="266" t="str">
        <f t="shared" si="110"/>
        <v/>
      </c>
      <c r="ES86" s="266" t="str">
        <f t="shared" si="111"/>
        <v/>
      </c>
      <c r="ET86" s="266" t="str">
        <f t="shared" si="112"/>
        <v/>
      </c>
      <c r="EU86" s="266" t="str">
        <f t="shared" si="113"/>
        <v/>
      </c>
      <c r="EV86" s="266" t="str">
        <f t="shared" si="114"/>
        <v/>
      </c>
      <c r="EW86" s="266" t="str">
        <f t="shared" si="115"/>
        <v/>
      </c>
      <c r="EX86" s="266" t="str">
        <f t="shared" si="116"/>
        <v/>
      </c>
      <c r="EY86" s="267" t="str">
        <f t="shared" si="117"/>
        <v/>
      </c>
      <c r="EZ86" s="265" t="str">
        <f t="shared" si="118"/>
        <v/>
      </c>
      <c r="FA86" s="266" t="str">
        <f t="shared" si="119"/>
        <v/>
      </c>
      <c r="FB86" s="266" t="str">
        <f t="shared" si="120"/>
        <v/>
      </c>
      <c r="FC86" s="266" t="str">
        <f t="shared" si="121"/>
        <v/>
      </c>
      <c r="FD86" s="266" t="str">
        <f t="shared" si="122"/>
        <v/>
      </c>
      <c r="FE86" s="266" t="str">
        <f t="shared" si="123"/>
        <v/>
      </c>
      <c r="FF86" s="266" t="str">
        <f t="shared" si="124"/>
        <v/>
      </c>
      <c r="FG86" s="266" t="str">
        <f t="shared" si="125"/>
        <v/>
      </c>
      <c r="FH86" s="266" t="str">
        <f t="shared" si="126"/>
        <v/>
      </c>
      <c r="FI86" s="266" t="str">
        <f t="shared" si="127"/>
        <v/>
      </c>
      <c r="FJ86" s="266" t="str">
        <f t="shared" si="128"/>
        <v/>
      </c>
      <c r="FK86" s="267" t="str">
        <f t="shared" si="129"/>
        <v/>
      </c>
    </row>
    <row r="87" spans="1:167" ht="15.2" customHeight="1" x14ac:dyDescent="0.15">
      <c r="A87" s="73">
        <v>72</v>
      </c>
      <c r="B87" s="79"/>
      <c r="C87" s="90"/>
      <c r="D87" s="91"/>
      <c r="E87" s="92"/>
      <c r="F87" s="92"/>
      <c r="G87" s="92"/>
      <c r="H87" s="172" t="str">
        <f t="shared" si="105"/>
        <v/>
      </c>
      <c r="I87" s="93"/>
      <c r="J87" s="89"/>
      <c r="K87" s="89"/>
      <c r="L87" s="177" t="str">
        <f t="shared" si="130"/>
        <v>0</v>
      </c>
      <c r="M87" s="101"/>
      <c r="N87" s="101"/>
      <c r="O87" s="182" t="str">
        <f t="shared" si="131"/>
        <v/>
      </c>
      <c r="P87" s="183"/>
      <c r="Q87" s="184" t="str">
        <f t="shared" si="132"/>
        <v>0</v>
      </c>
      <c r="R87" s="103"/>
      <c r="S87" s="103"/>
      <c r="T87" s="102" t="str">
        <f t="shared" si="133"/>
        <v/>
      </c>
      <c r="U87" s="133"/>
      <c r="V87" s="177" t="str">
        <f t="shared" si="134"/>
        <v>0</v>
      </c>
      <c r="W87" s="101"/>
      <c r="X87" s="101"/>
      <c r="Y87" s="182" t="str">
        <f t="shared" si="135"/>
        <v/>
      </c>
      <c r="Z87" s="183"/>
      <c r="AA87" s="184" t="str">
        <f t="shared" si="136"/>
        <v>0</v>
      </c>
      <c r="AB87" s="103"/>
      <c r="AC87" s="103"/>
      <c r="AD87" s="102" t="str">
        <f t="shared" si="137"/>
        <v/>
      </c>
      <c r="AE87" s="133"/>
      <c r="AF87" s="177" t="str">
        <f t="shared" si="138"/>
        <v>0</v>
      </c>
      <c r="AG87" s="101"/>
      <c r="AH87" s="101"/>
      <c r="AI87" s="182" t="str">
        <f t="shared" si="139"/>
        <v/>
      </c>
      <c r="AJ87" s="183"/>
      <c r="AK87" s="184" t="str">
        <f t="shared" si="140"/>
        <v>0</v>
      </c>
      <c r="AL87" s="103"/>
      <c r="AM87" s="103"/>
      <c r="AN87" s="102" t="str">
        <f t="shared" si="141"/>
        <v/>
      </c>
      <c r="AO87" s="133"/>
      <c r="AP87" s="177" t="str">
        <f t="shared" si="142"/>
        <v>0</v>
      </c>
      <c r="AQ87" s="101"/>
      <c r="AR87" s="101"/>
      <c r="AS87" s="182" t="str">
        <f t="shared" si="143"/>
        <v/>
      </c>
      <c r="AT87" s="183"/>
      <c r="AU87" s="184" t="str">
        <f t="shared" si="144"/>
        <v>0</v>
      </c>
      <c r="AV87" s="103"/>
      <c r="AW87" s="103"/>
      <c r="AX87" s="102" t="str">
        <f t="shared" si="145"/>
        <v/>
      </c>
      <c r="AY87" s="133"/>
      <c r="AZ87" s="177" t="str">
        <f t="shared" si="146"/>
        <v>0</v>
      </c>
      <c r="BA87" s="101"/>
      <c r="BB87" s="101"/>
      <c r="BC87" s="182" t="str">
        <f t="shared" si="147"/>
        <v/>
      </c>
      <c r="BD87" s="183"/>
      <c r="BE87" s="184" t="str">
        <f t="shared" si="148"/>
        <v>0</v>
      </c>
      <c r="BF87" s="103"/>
      <c r="BG87" s="103"/>
      <c r="BH87" s="102" t="str">
        <f t="shared" si="149"/>
        <v/>
      </c>
      <c r="BI87" s="133"/>
      <c r="BJ87" s="177" t="str">
        <f t="shared" si="150"/>
        <v>0</v>
      </c>
      <c r="BK87" s="101"/>
      <c r="BL87" s="101"/>
      <c r="BM87" s="182" t="str">
        <f t="shared" si="151"/>
        <v/>
      </c>
      <c r="BN87" s="183"/>
      <c r="BO87" s="184" t="str">
        <f t="shared" si="152"/>
        <v>0</v>
      </c>
      <c r="BP87" s="103"/>
      <c r="BQ87" s="103"/>
      <c r="BR87" s="102" t="str">
        <f t="shared" si="153"/>
        <v/>
      </c>
      <c r="BS87" s="133"/>
      <c r="BT87" s="177" t="str">
        <f t="shared" si="154"/>
        <v>0</v>
      </c>
      <c r="BU87" s="101"/>
      <c r="BV87" s="101"/>
      <c r="BW87" s="182" t="str">
        <f t="shared" si="155"/>
        <v/>
      </c>
      <c r="BX87" s="183"/>
      <c r="BY87" s="184" t="str">
        <f t="shared" si="156"/>
        <v>0</v>
      </c>
      <c r="BZ87" s="103"/>
      <c r="CA87" s="103"/>
      <c r="CB87" s="102" t="str">
        <f t="shared" si="157"/>
        <v/>
      </c>
      <c r="CC87" s="133"/>
      <c r="CD87" s="177" t="str">
        <f t="shared" si="158"/>
        <v>0</v>
      </c>
      <c r="CE87" s="101"/>
      <c r="CF87" s="101"/>
      <c r="CG87" s="182" t="str">
        <f t="shared" si="159"/>
        <v/>
      </c>
      <c r="CH87" s="183"/>
      <c r="CI87" s="184" t="str">
        <f t="shared" si="160"/>
        <v>0</v>
      </c>
      <c r="CJ87" s="103"/>
      <c r="CK87" s="103"/>
      <c r="CL87" s="102" t="str">
        <f t="shared" si="161"/>
        <v/>
      </c>
      <c r="CM87" s="133"/>
      <c r="CN87" s="177" t="str">
        <f t="shared" si="162"/>
        <v>0</v>
      </c>
      <c r="CO87" s="101"/>
      <c r="CP87" s="101"/>
      <c r="CQ87" s="182" t="str">
        <f t="shared" si="163"/>
        <v/>
      </c>
      <c r="CR87" s="183"/>
      <c r="CS87" s="184" t="str">
        <f t="shared" si="164"/>
        <v>0</v>
      </c>
      <c r="CT87" s="103"/>
      <c r="CU87" s="103"/>
      <c r="CV87" s="102" t="str">
        <f t="shared" si="165"/>
        <v/>
      </c>
      <c r="CW87" s="133"/>
      <c r="CX87" s="177" t="str">
        <f t="shared" si="166"/>
        <v>0</v>
      </c>
      <c r="CY87" s="101"/>
      <c r="CZ87" s="101"/>
      <c r="DA87" s="182" t="str">
        <f t="shared" si="167"/>
        <v/>
      </c>
      <c r="DB87" s="183"/>
      <c r="DC87" s="184" t="str">
        <f t="shared" si="168"/>
        <v>0</v>
      </c>
      <c r="DD87" s="103"/>
      <c r="DE87" s="103"/>
      <c r="DF87" s="102" t="str">
        <f t="shared" si="169"/>
        <v/>
      </c>
      <c r="DG87" s="133"/>
      <c r="DH87" s="177" t="str">
        <f t="shared" si="170"/>
        <v>0</v>
      </c>
      <c r="DI87" s="101"/>
      <c r="DJ87" s="101"/>
      <c r="DK87" s="182" t="str">
        <f t="shared" si="171"/>
        <v/>
      </c>
      <c r="DL87" s="183"/>
      <c r="DM87" s="184" t="str">
        <f t="shared" si="172"/>
        <v>0</v>
      </c>
      <c r="DN87" s="103"/>
      <c r="DO87" s="103"/>
      <c r="DP87" s="102" t="str">
        <f t="shared" si="173"/>
        <v/>
      </c>
      <c r="DQ87" s="133"/>
      <c r="DR87" s="177" t="str">
        <f t="shared" si="174"/>
        <v>0</v>
      </c>
      <c r="DS87" s="101"/>
      <c r="DT87" s="101"/>
      <c r="DU87" s="182" t="str">
        <f t="shared" si="175"/>
        <v/>
      </c>
      <c r="DV87" s="183"/>
      <c r="DW87" s="184" t="str">
        <f t="shared" si="176"/>
        <v>0</v>
      </c>
      <c r="DX87" s="103"/>
      <c r="DY87" s="103"/>
      <c r="DZ87" s="102" t="str">
        <f t="shared" si="177"/>
        <v/>
      </c>
      <c r="EA87" s="190"/>
      <c r="EB87" s="33"/>
      <c r="EC87" s="83"/>
      <c r="ED87" s="33"/>
      <c r="EF87" s="122">
        <f t="shared" si="178"/>
        <v>0</v>
      </c>
      <c r="EG87" s="113">
        <f t="shared" si="179"/>
        <v>0</v>
      </c>
      <c r="EH87" s="115" t="str">
        <f t="shared" si="180"/>
        <v/>
      </c>
      <c r="EI87" s="124" t="str">
        <f t="shared" si="181"/>
        <v/>
      </c>
      <c r="EJ87" s="33"/>
      <c r="EK87" s="120">
        <f t="shared" si="183"/>
        <v>0</v>
      </c>
      <c r="EL87" s="119">
        <f t="shared" si="182"/>
        <v>0</v>
      </c>
      <c r="EM87" s="33"/>
      <c r="EN87" s="265" t="str">
        <f t="shared" si="106"/>
        <v/>
      </c>
      <c r="EO87" s="266" t="str">
        <f t="shared" si="107"/>
        <v/>
      </c>
      <c r="EP87" s="266" t="str">
        <f t="shared" si="108"/>
        <v/>
      </c>
      <c r="EQ87" s="266" t="str">
        <f t="shared" si="109"/>
        <v/>
      </c>
      <c r="ER87" s="266" t="str">
        <f t="shared" si="110"/>
        <v/>
      </c>
      <c r="ES87" s="266" t="str">
        <f t="shared" si="111"/>
        <v/>
      </c>
      <c r="ET87" s="266" t="str">
        <f t="shared" si="112"/>
        <v/>
      </c>
      <c r="EU87" s="266" t="str">
        <f t="shared" si="113"/>
        <v/>
      </c>
      <c r="EV87" s="266" t="str">
        <f t="shared" si="114"/>
        <v/>
      </c>
      <c r="EW87" s="266" t="str">
        <f t="shared" si="115"/>
        <v/>
      </c>
      <c r="EX87" s="266" t="str">
        <f t="shared" si="116"/>
        <v/>
      </c>
      <c r="EY87" s="267" t="str">
        <f t="shared" si="117"/>
        <v/>
      </c>
      <c r="EZ87" s="265" t="str">
        <f t="shared" si="118"/>
        <v/>
      </c>
      <c r="FA87" s="266" t="str">
        <f t="shared" si="119"/>
        <v/>
      </c>
      <c r="FB87" s="266" t="str">
        <f t="shared" si="120"/>
        <v/>
      </c>
      <c r="FC87" s="266" t="str">
        <f t="shared" si="121"/>
        <v/>
      </c>
      <c r="FD87" s="266" t="str">
        <f t="shared" si="122"/>
        <v/>
      </c>
      <c r="FE87" s="266" t="str">
        <f t="shared" si="123"/>
        <v/>
      </c>
      <c r="FF87" s="266" t="str">
        <f t="shared" si="124"/>
        <v/>
      </c>
      <c r="FG87" s="266" t="str">
        <f t="shared" si="125"/>
        <v/>
      </c>
      <c r="FH87" s="266" t="str">
        <f t="shared" si="126"/>
        <v/>
      </c>
      <c r="FI87" s="266" t="str">
        <f t="shared" si="127"/>
        <v/>
      </c>
      <c r="FJ87" s="266" t="str">
        <f t="shared" si="128"/>
        <v/>
      </c>
      <c r="FK87" s="267" t="str">
        <f t="shared" si="129"/>
        <v/>
      </c>
    </row>
    <row r="88" spans="1:167" ht="15.2" customHeight="1" x14ac:dyDescent="0.15">
      <c r="A88" s="73">
        <v>73</v>
      </c>
      <c r="B88" s="79"/>
      <c r="C88" s="90"/>
      <c r="D88" s="91"/>
      <c r="E88" s="92"/>
      <c r="F88" s="92"/>
      <c r="G88" s="92"/>
      <c r="H88" s="172" t="str">
        <f t="shared" si="105"/>
        <v/>
      </c>
      <c r="I88" s="93"/>
      <c r="J88" s="89"/>
      <c r="K88" s="89"/>
      <c r="L88" s="177" t="str">
        <f t="shared" si="130"/>
        <v>0</v>
      </c>
      <c r="M88" s="101"/>
      <c r="N88" s="101"/>
      <c r="O88" s="182" t="str">
        <f t="shared" si="131"/>
        <v/>
      </c>
      <c r="P88" s="183"/>
      <c r="Q88" s="184" t="str">
        <f t="shared" si="132"/>
        <v>0</v>
      </c>
      <c r="R88" s="103"/>
      <c r="S88" s="103"/>
      <c r="T88" s="102" t="str">
        <f t="shared" si="133"/>
        <v/>
      </c>
      <c r="U88" s="133"/>
      <c r="V88" s="177" t="str">
        <f t="shared" si="134"/>
        <v>0</v>
      </c>
      <c r="W88" s="101"/>
      <c r="X88" s="101"/>
      <c r="Y88" s="182" t="str">
        <f t="shared" si="135"/>
        <v/>
      </c>
      <c r="Z88" s="183"/>
      <c r="AA88" s="184" t="str">
        <f t="shared" si="136"/>
        <v>0</v>
      </c>
      <c r="AB88" s="103"/>
      <c r="AC88" s="103"/>
      <c r="AD88" s="102" t="str">
        <f t="shared" si="137"/>
        <v/>
      </c>
      <c r="AE88" s="133"/>
      <c r="AF88" s="177" t="str">
        <f t="shared" si="138"/>
        <v>0</v>
      </c>
      <c r="AG88" s="101"/>
      <c r="AH88" s="101"/>
      <c r="AI88" s="182" t="str">
        <f t="shared" si="139"/>
        <v/>
      </c>
      <c r="AJ88" s="183"/>
      <c r="AK88" s="184" t="str">
        <f t="shared" si="140"/>
        <v>0</v>
      </c>
      <c r="AL88" s="103"/>
      <c r="AM88" s="103"/>
      <c r="AN88" s="102" t="str">
        <f t="shared" si="141"/>
        <v/>
      </c>
      <c r="AO88" s="133"/>
      <c r="AP88" s="177" t="str">
        <f t="shared" si="142"/>
        <v>0</v>
      </c>
      <c r="AQ88" s="101"/>
      <c r="AR88" s="101"/>
      <c r="AS88" s="182" t="str">
        <f t="shared" si="143"/>
        <v/>
      </c>
      <c r="AT88" s="183"/>
      <c r="AU88" s="184" t="str">
        <f t="shared" si="144"/>
        <v>0</v>
      </c>
      <c r="AV88" s="103"/>
      <c r="AW88" s="103"/>
      <c r="AX88" s="102" t="str">
        <f t="shared" si="145"/>
        <v/>
      </c>
      <c r="AY88" s="133"/>
      <c r="AZ88" s="177" t="str">
        <f t="shared" si="146"/>
        <v>0</v>
      </c>
      <c r="BA88" s="101"/>
      <c r="BB88" s="101"/>
      <c r="BC88" s="182" t="str">
        <f t="shared" si="147"/>
        <v/>
      </c>
      <c r="BD88" s="183"/>
      <c r="BE88" s="184" t="str">
        <f t="shared" si="148"/>
        <v>0</v>
      </c>
      <c r="BF88" s="103"/>
      <c r="BG88" s="103"/>
      <c r="BH88" s="102" t="str">
        <f t="shared" si="149"/>
        <v/>
      </c>
      <c r="BI88" s="133"/>
      <c r="BJ88" s="177" t="str">
        <f t="shared" si="150"/>
        <v>0</v>
      </c>
      <c r="BK88" s="101"/>
      <c r="BL88" s="101"/>
      <c r="BM88" s="182" t="str">
        <f t="shared" si="151"/>
        <v/>
      </c>
      <c r="BN88" s="183"/>
      <c r="BO88" s="184" t="str">
        <f t="shared" si="152"/>
        <v>0</v>
      </c>
      <c r="BP88" s="103"/>
      <c r="BQ88" s="103"/>
      <c r="BR88" s="102" t="str">
        <f t="shared" si="153"/>
        <v/>
      </c>
      <c r="BS88" s="133"/>
      <c r="BT88" s="177" t="str">
        <f t="shared" si="154"/>
        <v>0</v>
      </c>
      <c r="BU88" s="101"/>
      <c r="BV88" s="101"/>
      <c r="BW88" s="182" t="str">
        <f t="shared" si="155"/>
        <v/>
      </c>
      <c r="BX88" s="183"/>
      <c r="BY88" s="184" t="str">
        <f t="shared" si="156"/>
        <v>0</v>
      </c>
      <c r="BZ88" s="103"/>
      <c r="CA88" s="103"/>
      <c r="CB88" s="102" t="str">
        <f t="shared" si="157"/>
        <v/>
      </c>
      <c r="CC88" s="133"/>
      <c r="CD88" s="177" t="str">
        <f t="shared" si="158"/>
        <v>0</v>
      </c>
      <c r="CE88" s="101"/>
      <c r="CF88" s="101"/>
      <c r="CG88" s="182" t="str">
        <f t="shared" si="159"/>
        <v/>
      </c>
      <c r="CH88" s="183"/>
      <c r="CI88" s="184" t="str">
        <f t="shared" si="160"/>
        <v>0</v>
      </c>
      <c r="CJ88" s="103"/>
      <c r="CK88" s="103"/>
      <c r="CL88" s="102" t="str">
        <f t="shared" si="161"/>
        <v/>
      </c>
      <c r="CM88" s="133"/>
      <c r="CN88" s="177" t="str">
        <f t="shared" si="162"/>
        <v>0</v>
      </c>
      <c r="CO88" s="101"/>
      <c r="CP88" s="101"/>
      <c r="CQ88" s="182" t="str">
        <f t="shared" si="163"/>
        <v/>
      </c>
      <c r="CR88" s="183"/>
      <c r="CS88" s="184" t="str">
        <f t="shared" si="164"/>
        <v>0</v>
      </c>
      <c r="CT88" s="103"/>
      <c r="CU88" s="103"/>
      <c r="CV88" s="102" t="str">
        <f t="shared" si="165"/>
        <v/>
      </c>
      <c r="CW88" s="133"/>
      <c r="CX88" s="177" t="str">
        <f t="shared" si="166"/>
        <v>0</v>
      </c>
      <c r="CY88" s="101"/>
      <c r="CZ88" s="101"/>
      <c r="DA88" s="182" t="str">
        <f t="shared" si="167"/>
        <v/>
      </c>
      <c r="DB88" s="183"/>
      <c r="DC88" s="184" t="str">
        <f t="shared" si="168"/>
        <v>0</v>
      </c>
      <c r="DD88" s="103"/>
      <c r="DE88" s="103"/>
      <c r="DF88" s="102" t="str">
        <f t="shared" si="169"/>
        <v/>
      </c>
      <c r="DG88" s="133"/>
      <c r="DH88" s="177" t="str">
        <f t="shared" si="170"/>
        <v>0</v>
      </c>
      <c r="DI88" s="101"/>
      <c r="DJ88" s="101"/>
      <c r="DK88" s="182" t="str">
        <f t="shared" si="171"/>
        <v/>
      </c>
      <c r="DL88" s="183"/>
      <c r="DM88" s="184" t="str">
        <f t="shared" si="172"/>
        <v>0</v>
      </c>
      <c r="DN88" s="103"/>
      <c r="DO88" s="103"/>
      <c r="DP88" s="102" t="str">
        <f t="shared" si="173"/>
        <v/>
      </c>
      <c r="DQ88" s="133"/>
      <c r="DR88" s="177" t="str">
        <f t="shared" si="174"/>
        <v>0</v>
      </c>
      <c r="DS88" s="101"/>
      <c r="DT88" s="101"/>
      <c r="DU88" s="182" t="str">
        <f t="shared" si="175"/>
        <v/>
      </c>
      <c r="DV88" s="183"/>
      <c r="DW88" s="184" t="str">
        <f t="shared" si="176"/>
        <v>0</v>
      </c>
      <c r="DX88" s="103"/>
      <c r="DY88" s="103"/>
      <c r="DZ88" s="102" t="str">
        <f t="shared" si="177"/>
        <v/>
      </c>
      <c r="EA88" s="190"/>
      <c r="EB88" s="33"/>
      <c r="EC88" s="83"/>
      <c r="ED88" s="33"/>
      <c r="EF88" s="122">
        <f t="shared" si="178"/>
        <v>0</v>
      </c>
      <c r="EG88" s="113">
        <f t="shared" si="179"/>
        <v>0</v>
      </c>
      <c r="EH88" s="115" t="str">
        <f t="shared" si="180"/>
        <v/>
      </c>
      <c r="EI88" s="124" t="str">
        <f t="shared" si="181"/>
        <v/>
      </c>
      <c r="EJ88" s="33"/>
      <c r="EK88" s="120">
        <f t="shared" si="183"/>
        <v>0</v>
      </c>
      <c r="EL88" s="119">
        <f t="shared" si="182"/>
        <v>0</v>
      </c>
      <c r="EM88" s="33"/>
      <c r="EN88" s="265" t="str">
        <f t="shared" si="106"/>
        <v/>
      </c>
      <c r="EO88" s="266" t="str">
        <f t="shared" si="107"/>
        <v/>
      </c>
      <c r="EP88" s="266" t="str">
        <f t="shared" si="108"/>
        <v/>
      </c>
      <c r="EQ88" s="266" t="str">
        <f t="shared" si="109"/>
        <v/>
      </c>
      <c r="ER88" s="266" t="str">
        <f t="shared" si="110"/>
        <v/>
      </c>
      <c r="ES88" s="266" t="str">
        <f t="shared" si="111"/>
        <v/>
      </c>
      <c r="ET88" s="266" t="str">
        <f t="shared" si="112"/>
        <v/>
      </c>
      <c r="EU88" s="266" t="str">
        <f t="shared" si="113"/>
        <v/>
      </c>
      <c r="EV88" s="266" t="str">
        <f t="shared" si="114"/>
        <v/>
      </c>
      <c r="EW88" s="266" t="str">
        <f t="shared" si="115"/>
        <v/>
      </c>
      <c r="EX88" s="266" t="str">
        <f t="shared" si="116"/>
        <v/>
      </c>
      <c r="EY88" s="267" t="str">
        <f t="shared" si="117"/>
        <v/>
      </c>
      <c r="EZ88" s="265" t="str">
        <f t="shared" si="118"/>
        <v/>
      </c>
      <c r="FA88" s="266" t="str">
        <f t="shared" si="119"/>
        <v/>
      </c>
      <c r="FB88" s="266" t="str">
        <f t="shared" si="120"/>
        <v/>
      </c>
      <c r="FC88" s="266" t="str">
        <f t="shared" si="121"/>
        <v/>
      </c>
      <c r="FD88" s="266" t="str">
        <f t="shared" si="122"/>
        <v/>
      </c>
      <c r="FE88" s="266" t="str">
        <f t="shared" si="123"/>
        <v/>
      </c>
      <c r="FF88" s="266" t="str">
        <f t="shared" si="124"/>
        <v/>
      </c>
      <c r="FG88" s="266" t="str">
        <f t="shared" si="125"/>
        <v/>
      </c>
      <c r="FH88" s="266" t="str">
        <f t="shared" si="126"/>
        <v/>
      </c>
      <c r="FI88" s="266" t="str">
        <f t="shared" si="127"/>
        <v/>
      </c>
      <c r="FJ88" s="266" t="str">
        <f t="shared" si="128"/>
        <v/>
      </c>
      <c r="FK88" s="267" t="str">
        <f t="shared" si="129"/>
        <v/>
      </c>
    </row>
    <row r="89" spans="1:167" ht="15.2" customHeight="1" x14ac:dyDescent="0.15">
      <c r="A89" s="73">
        <v>74</v>
      </c>
      <c r="B89" s="79"/>
      <c r="C89" s="90"/>
      <c r="D89" s="91"/>
      <c r="E89" s="92"/>
      <c r="F89" s="92"/>
      <c r="G89" s="92"/>
      <c r="H89" s="172" t="str">
        <f t="shared" si="105"/>
        <v/>
      </c>
      <c r="I89" s="93"/>
      <c r="J89" s="89"/>
      <c r="K89" s="89"/>
      <c r="L89" s="177" t="str">
        <f t="shared" si="130"/>
        <v>0</v>
      </c>
      <c r="M89" s="101"/>
      <c r="N89" s="101"/>
      <c r="O89" s="182" t="str">
        <f t="shared" si="131"/>
        <v/>
      </c>
      <c r="P89" s="183"/>
      <c r="Q89" s="184" t="str">
        <f t="shared" si="132"/>
        <v>0</v>
      </c>
      <c r="R89" s="103"/>
      <c r="S89" s="103"/>
      <c r="T89" s="102" t="str">
        <f t="shared" si="133"/>
        <v/>
      </c>
      <c r="U89" s="133"/>
      <c r="V89" s="177" t="str">
        <f t="shared" si="134"/>
        <v>0</v>
      </c>
      <c r="W89" s="101"/>
      <c r="X89" s="101"/>
      <c r="Y89" s="182" t="str">
        <f t="shared" si="135"/>
        <v/>
      </c>
      <c r="Z89" s="183"/>
      <c r="AA89" s="184" t="str">
        <f t="shared" si="136"/>
        <v>0</v>
      </c>
      <c r="AB89" s="103"/>
      <c r="AC89" s="103"/>
      <c r="AD89" s="102" t="str">
        <f t="shared" si="137"/>
        <v/>
      </c>
      <c r="AE89" s="133"/>
      <c r="AF89" s="177" t="str">
        <f t="shared" si="138"/>
        <v>0</v>
      </c>
      <c r="AG89" s="101"/>
      <c r="AH89" s="101"/>
      <c r="AI89" s="182" t="str">
        <f t="shared" si="139"/>
        <v/>
      </c>
      <c r="AJ89" s="183"/>
      <c r="AK89" s="184" t="str">
        <f t="shared" si="140"/>
        <v>0</v>
      </c>
      <c r="AL89" s="103"/>
      <c r="AM89" s="103"/>
      <c r="AN89" s="102" t="str">
        <f t="shared" si="141"/>
        <v/>
      </c>
      <c r="AO89" s="133"/>
      <c r="AP89" s="177" t="str">
        <f t="shared" si="142"/>
        <v>0</v>
      </c>
      <c r="AQ89" s="101"/>
      <c r="AR89" s="101"/>
      <c r="AS89" s="182" t="str">
        <f t="shared" si="143"/>
        <v/>
      </c>
      <c r="AT89" s="183"/>
      <c r="AU89" s="184" t="str">
        <f t="shared" si="144"/>
        <v>0</v>
      </c>
      <c r="AV89" s="103"/>
      <c r="AW89" s="103"/>
      <c r="AX89" s="102" t="str">
        <f t="shared" si="145"/>
        <v/>
      </c>
      <c r="AY89" s="133"/>
      <c r="AZ89" s="177" t="str">
        <f t="shared" si="146"/>
        <v>0</v>
      </c>
      <c r="BA89" s="101"/>
      <c r="BB89" s="101"/>
      <c r="BC89" s="182" t="str">
        <f t="shared" si="147"/>
        <v/>
      </c>
      <c r="BD89" s="183"/>
      <c r="BE89" s="184" t="str">
        <f t="shared" si="148"/>
        <v>0</v>
      </c>
      <c r="BF89" s="103"/>
      <c r="BG89" s="103"/>
      <c r="BH89" s="102" t="str">
        <f t="shared" si="149"/>
        <v/>
      </c>
      <c r="BI89" s="133"/>
      <c r="BJ89" s="177" t="str">
        <f t="shared" si="150"/>
        <v>0</v>
      </c>
      <c r="BK89" s="101"/>
      <c r="BL89" s="101"/>
      <c r="BM89" s="182" t="str">
        <f t="shared" si="151"/>
        <v/>
      </c>
      <c r="BN89" s="183"/>
      <c r="BO89" s="184" t="str">
        <f t="shared" si="152"/>
        <v>0</v>
      </c>
      <c r="BP89" s="103"/>
      <c r="BQ89" s="103"/>
      <c r="BR89" s="102" t="str">
        <f t="shared" si="153"/>
        <v/>
      </c>
      <c r="BS89" s="133"/>
      <c r="BT89" s="177" t="str">
        <f t="shared" si="154"/>
        <v>0</v>
      </c>
      <c r="BU89" s="101"/>
      <c r="BV89" s="101"/>
      <c r="BW89" s="182" t="str">
        <f t="shared" si="155"/>
        <v/>
      </c>
      <c r="BX89" s="183"/>
      <c r="BY89" s="184" t="str">
        <f t="shared" si="156"/>
        <v>0</v>
      </c>
      <c r="BZ89" s="103"/>
      <c r="CA89" s="103"/>
      <c r="CB89" s="102" t="str">
        <f t="shared" si="157"/>
        <v/>
      </c>
      <c r="CC89" s="133"/>
      <c r="CD89" s="177" t="str">
        <f t="shared" si="158"/>
        <v>0</v>
      </c>
      <c r="CE89" s="101"/>
      <c r="CF89" s="101"/>
      <c r="CG89" s="182" t="str">
        <f t="shared" si="159"/>
        <v/>
      </c>
      <c r="CH89" s="183"/>
      <c r="CI89" s="184" t="str">
        <f t="shared" si="160"/>
        <v>0</v>
      </c>
      <c r="CJ89" s="103"/>
      <c r="CK89" s="103"/>
      <c r="CL89" s="102" t="str">
        <f t="shared" si="161"/>
        <v/>
      </c>
      <c r="CM89" s="133"/>
      <c r="CN89" s="177" t="str">
        <f t="shared" si="162"/>
        <v>0</v>
      </c>
      <c r="CO89" s="101"/>
      <c r="CP89" s="101"/>
      <c r="CQ89" s="182" t="str">
        <f t="shared" si="163"/>
        <v/>
      </c>
      <c r="CR89" s="183"/>
      <c r="CS89" s="184" t="str">
        <f t="shared" si="164"/>
        <v>0</v>
      </c>
      <c r="CT89" s="103"/>
      <c r="CU89" s="103"/>
      <c r="CV89" s="102" t="str">
        <f t="shared" si="165"/>
        <v/>
      </c>
      <c r="CW89" s="133"/>
      <c r="CX89" s="177" t="str">
        <f t="shared" si="166"/>
        <v>0</v>
      </c>
      <c r="CY89" s="101"/>
      <c r="CZ89" s="101"/>
      <c r="DA89" s="182" t="str">
        <f t="shared" si="167"/>
        <v/>
      </c>
      <c r="DB89" s="183"/>
      <c r="DC89" s="184" t="str">
        <f t="shared" si="168"/>
        <v>0</v>
      </c>
      <c r="DD89" s="103"/>
      <c r="DE89" s="103"/>
      <c r="DF89" s="102" t="str">
        <f t="shared" si="169"/>
        <v/>
      </c>
      <c r="DG89" s="133"/>
      <c r="DH89" s="177" t="str">
        <f t="shared" si="170"/>
        <v>0</v>
      </c>
      <c r="DI89" s="101"/>
      <c r="DJ89" s="101"/>
      <c r="DK89" s="182" t="str">
        <f t="shared" si="171"/>
        <v/>
      </c>
      <c r="DL89" s="183"/>
      <c r="DM89" s="184" t="str">
        <f t="shared" si="172"/>
        <v>0</v>
      </c>
      <c r="DN89" s="103"/>
      <c r="DO89" s="103"/>
      <c r="DP89" s="102" t="str">
        <f t="shared" si="173"/>
        <v/>
      </c>
      <c r="DQ89" s="133"/>
      <c r="DR89" s="177" t="str">
        <f t="shared" si="174"/>
        <v>0</v>
      </c>
      <c r="DS89" s="101"/>
      <c r="DT89" s="101"/>
      <c r="DU89" s="182" t="str">
        <f t="shared" si="175"/>
        <v/>
      </c>
      <c r="DV89" s="183"/>
      <c r="DW89" s="184" t="str">
        <f t="shared" si="176"/>
        <v>0</v>
      </c>
      <c r="DX89" s="103"/>
      <c r="DY89" s="103"/>
      <c r="DZ89" s="102" t="str">
        <f t="shared" si="177"/>
        <v/>
      </c>
      <c r="EA89" s="190"/>
      <c r="EB89" s="33"/>
      <c r="EC89" s="83"/>
      <c r="ED89" s="33"/>
      <c r="EF89" s="122">
        <f t="shared" si="178"/>
        <v>0</v>
      </c>
      <c r="EG89" s="113">
        <f t="shared" si="179"/>
        <v>0</v>
      </c>
      <c r="EH89" s="115" t="str">
        <f t="shared" si="180"/>
        <v/>
      </c>
      <c r="EI89" s="124" t="str">
        <f t="shared" si="181"/>
        <v/>
      </c>
      <c r="EJ89" s="33"/>
      <c r="EK89" s="120">
        <f t="shared" si="183"/>
        <v>0</v>
      </c>
      <c r="EL89" s="119">
        <f t="shared" si="182"/>
        <v>0</v>
      </c>
      <c r="EM89" s="33"/>
      <c r="EN89" s="265" t="str">
        <f t="shared" si="106"/>
        <v/>
      </c>
      <c r="EO89" s="266" t="str">
        <f t="shared" si="107"/>
        <v/>
      </c>
      <c r="EP89" s="266" t="str">
        <f t="shared" si="108"/>
        <v/>
      </c>
      <c r="EQ89" s="266" t="str">
        <f t="shared" si="109"/>
        <v/>
      </c>
      <c r="ER89" s="266" t="str">
        <f t="shared" si="110"/>
        <v/>
      </c>
      <c r="ES89" s="266" t="str">
        <f t="shared" si="111"/>
        <v/>
      </c>
      <c r="ET89" s="266" t="str">
        <f t="shared" si="112"/>
        <v/>
      </c>
      <c r="EU89" s="266" t="str">
        <f t="shared" si="113"/>
        <v/>
      </c>
      <c r="EV89" s="266" t="str">
        <f t="shared" si="114"/>
        <v/>
      </c>
      <c r="EW89" s="266" t="str">
        <f t="shared" si="115"/>
        <v/>
      </c>
      <c r="EX89" s="266" t="str">
        <f t="shared" si="116"/>
        <v/>
      </c>
      <c r="EY89" s="267" t="str">
        <f t="shared" si="117"/>
        <v/>
      </c>
      <c r="EZ89" s="265" t="str">
        <f t="shared" si="118"/>
        <v/>
      </c>
      <c r="FA89" s="266" t="str">
        <f t="shared" si="119"/>
        <v/>
      </c>
      <c r="FB89" s="266" t="str">
        <f t="shared" si="120"/>
        <v/>
      </c>
      <c r="FC89" s="266" t="str">
        <f t="shared" si="121"/>
        <v/>
      </c>
      <c r="FD89" s="266" t="str">
        <f t="shared" si="122"/>
        <v/>
      </c>
      <c r="FE89" s="266" t="str">
        <f t="shared" si="123"/>
        <v/>
      </c>
      <c r="FF89" s="266" t="str">
        <f t="shared" si="124"/>
        <v/>
      </c>
      <c r="FG89" s="266" t="str">
        <f t="shared" si="125"/>
        <v/>
      </c>
      <c r="FH89" s="266" t="str">
        <f t="shared" si="126"/>
        <v/>
      </c>
      <c r="FI89" s="266" t="str">
        <f t="shared" si="127"/>
        <v/>
      </c>
      <c r="FJ89" s="266" t="str">
        <f t="shared" si="128"/>
        <v/>
      </c>
      <c r="FK89" s="267" t="str">
        <f t="shared" si="129"/>
        <v/>
      </c>
    </row>
    <row r="90" spans="1:167" ht="15.2" customHeight="1" x14ac:dyDescent="0.15">
      <c r="A90" s="73">
        <v>75</v>
      </c>
      <c r="B90" s="79"/>
      <c r="C90" s="90"/>
      <c r="D90" s="91"/>
      <c r="E90" s="92"/>
      <c r="F90" s="92"/>
      <c r="G90" s="92"/>
      <c r="H90" s="172" t="str">
        <f t="shared" si="105"/>
        <v/>
      </c>
      <c r="I90" s="93"/>
      <c r="J90" s="89"/>
      <c r="K90" s="89"/>
      <c r="L90" s="177" t="str">
        <f t="shared" si="130"/>
        <v>0</v>
      </c>
      <c r="M90" s="101"/>
      <c r="N90" s="101"/>
      <c r="O90" s="182" t="str">
        <f t="shared" si="131"/>
        <v/>
      </c>
      <c r="P90" s="183"/>
      <c r="Q90" s="184" t="str">
        <f t="shared" si="132"/>
        <v>0</v>
      </c>
      <c r="R90" s="103"/>
      <c r="S90" s="103"/>
      <c r="T90" s="102" t="str">
        <f t="shared" si="133"/>
        <v/>
      </c>
      <c r="U90" s="133"/>
      <c r="V90" s="177" t="str">
        <f t="shared" si="134"/>
        <v>0</v>
      </c>
      <c r="W90" s="101"/>
      <c r="X90" s="101"/>
      <c r="Y90" s="182" t="str">
        <f t="shared" si="135"/>
        <v/>
      </c>
      <c r="Z90" s="183"/>
      <c r="AA90" s="184" t="str">
        <f t="shared" si="136"/>
        <v>0</v>
      </c>
      <c r="AB90" s="103"/>
      <c r="AC90" s="103"/>
      <c r="AD90" s="102" t="str">
        <f t="shared" si="137"/>
        <v/>
      </c>
      <c r="AE90" s="133"/>
      <c r="AF90" s="177" t="str">
        <f t="shared" si="138"/>
        <v>0</v>
      </c>
      <c r="AG90" s="101"/>
      <c r="AH90" s="101"/>
      <c r="AI90" s="182" t="str">
        <f t="shared" si="139"/>
        <v/>
      </c>
      <c r="AJ90" s="183"/>
      <c r="AK90" s="184" t="str">
        <f t="shared" si="140"/>
        <v>0</v>
      </c>
      <c r="AL90" s="103"/>
      <c r="AM90" s="103"/>
      <c r="AN90" s="102" t="str">
        <f t="shared" si="141"/>
        <v/>
      </c>
      <c r="AO90" s="133"/>
      <c r="AP90" s="177" t="str">
        <f t="shared" si="142"/>
        <v>0</v>
      </c>
      <c r="AQ90" s="101"/>
      <c r="AR90" s="101"/>
      <c r="AS90" s="182" t="str">
        <f t="shared" si="143"/>
        <v/>
      </c>
      <c r="AT90" s="183"/>
      <c r="AU90" s="184" t="str">
        <f t="shared" si="144"/>
        <v>0</v>
      </c>
      <c r="AV90" s="103"/>
      <c r="AW90" s="103"/>
      <c r="AX90" s="102" t="str">
        <f t="shared" si="145"/>
        <v/>
      </c>
      <c r="AY90" s="133"/>
      <c r="AZ90" s="177" t="str">
        <f t="shared" si="146"/>
        <v>0</v>
      </c>
      <c r="BA90" s="101"/>
      <c r="BB90" s="101"/>
      <c r="BC90" s="182" t="str">
        <f t="shared" si="147"/>
        <v/>
      </c>
      <c r="BD90" s="183"/>
      <c r="BE90" s="184" t="str">
        <f t="shared" si="148"/>
        <v>0</v>
      </c>
      <c r="BF90" s="103"/>
      <c r="BG90" s="103"/>
      <c r="BH90" s="102" t="str">
        <f t="shared" si="149"/>
        <v/>
      </c>
      <c r="BI90" s="133"/>
      <c r="BJ90" s="177" t="str">
        <f t="shared" si="150"/>
        <v>0</v>
      </c>
      <c r="BK90" s="101"/>
      <c r="BL90" s="101"/>
      <c r="BM90" s="182" t="str">
        <f t="shared" si="151"/>
        <v/>
      </c>
      <c r="BN90" s="183"/>
      <c r="BO90" s="184" t="str">
        <f t="shared" si="152"/>
        <v>0</v>
      </c>
      <c r="BP90" s="103"/>
      <c r="BQ90" s="103"/>
      <c r="BR90" s="102" t="str">
        <f t="shared" si="153"/>
        <v/>
      </c>
      <c r="BS90" s="133"/>
      <c r="BT90" s="177" t="str">
        <f t="shared" si="154"/>
        <v>0</v>
      </c>
      <c r="BU90" s="101"/>
      <c r="BV90" s="101"/>
      <c r="BW90" s="182" t="str">
        <f t="shared" si="155"/>
        <v/>
      </c>
      <c r="BX90" s="183"/>
      <c r="BY90" s="184" t="str">
        <f t="shared" si="156"/>
        <v>0</v>
      </c>
      <c r="BZ90" s="103"/>
      <c r="CA90" s="103"/>
      <c r="CB90" s="102" t="str">
        <f t="shared" si="157"/>
        <v/>
      </c>
      <c r="CC90" s="133"/>
      <c r="CD90" s="177" t="str">
        <f t="shared" si="158"/>
        <v>0</v>
      </c>
      <c r="CE90" s="101"/>
      <c r="CF90" s="101"/>
      <c r="CG90" s="182" t="str">
        <f t="shared" si="159"/>
        <v/>
      </c>
      <c r="CH90" s="183"/>
      <c r="CI90" s="184" t="str">
        <f t="shared" si="160"/>
        <v>0</v>
      </c>
      <c r="CJ90" s="103"/>
      <c r="CK90" s="103"/>
      <c r="CL90" s="102" t="str">
        <f t="shared" si="161"/>
        <v/>
      </c>
      <c r="CM90" s="133"/>
      <c r="CN90" s="177" t="str">
        <f t="shared" si="162"/>
        <v>0</v>
      </c>
      <c r="CO90" s="101"/>
      <c r="CP90" s="101"/>
      <c r="CQ90" s="182" t="str">
        <f t="shared" si="163"/>
        <v/>
      </c>
      <c r="CR90" s="183"/>
      <c r="CS90" s="184" t="str">
        <f t="shared" si="164"/>
        <v>0</v>
      </c>
      <c r="CT90" s="103"/>
      <c r="CU90" s="103"/>
      <c r="CV90" s="102" t="str">
        <f t="shared" si="165"/>
        <v/>
      </c>
      <c r="CW90" s="133"/>
      <c r="CX90" s="177" t="str">
        <f t="shared" si="166"/>
        <v>0</v>
      </c>
      <c r="CY90" s="101"/>
      <c r="CZ90" s="101"/>
      <c r="DA90" s="182" t="str">
        <f t="shared" si="167"/>
        <v/>
      </c>
      <c r="DB90" s="183"/>
      <c r="DC90" s="184" t="str">
        <f t="shared" si="168"/>
        <v>0</v>
      </c>
      <c r="DD90" s="103"/>
      <c r="DE90" s="103"/>
      <c r="DF90" s="102" t="str">
        <f t="shared" si="169"/>
        <v/>
      </c>
      <c r="DG90" s="133"/>
      <c r="DH90" s="177" t="str">
        <f t="shared" si="170"/>
        <v>0</v>
      </c>
      <c r="DI90" s="101"/>
      <c r="DJ90" s="101"/>
      <c r="DK90" s="182" t="str">
        <f t="shared" si="171"/>
        <v/>
      </c>
      <c r="DL90" s="183"/>
      <c r="DM90" s="184" t="str">
        <f t="shared" si="172"/>
        <v>0</v>
      </c>
      <c r="DN90" s="103"/>
      <c r="DO90" s="103"/>
      <c r="DP90" s="102" t="str">
        <f t="shared" si="173"/>
        <v/>
      </c>
      <c r="DQ90" s="133"/>
      <c r="DR90" s="177" t="str">
        <f t="shared" si="174"/>
        <v>0</v>
      </c>
      <c r="DS90" s="101"/>
      <c r="DT90" s="101"/>
      <c r="DU90" s="182" t="str">
        <f t="shared" si="175"/>
        <v/>
      </c>
      <c r="DV90" s="183"/>
      <c r="DW90" s="184" t="str">
        <f t="shared" si="176"/>
        <v>0</v>
      </c>
      <c r="DX90" s="103"/>
      <c r="DY90" s="103"/>
      <c r="DZ90" s="102" t="str">
        <f t="shared" si="177"/>
        <v/>
      </c>
      <c r="EA90" s="190"/>
      <c r="EB90" s="33"/>
      <c r="EC90" s="83"/>
      <c r="ED90" s="33"/>
      <c r="EF90" s="122">
        <f t="shared" si="178"/>
        <v>0</v>
      </c>
      <c r="EG90" s="113">
        <f t="shared" si="179"/>
        <v>0</v>
      </c>
      <c r="EH90" s="115" t="str">
        <f t="shared" si="180"/>
        <v/>
      </c>
      <c r="EI90" s="124" t="str">
        <f t="shared" si="181"/>
        <v/>
      </c>
      <c r="EJ90" s="33"/>
      <c r="EK90" s="120">
        <f t="shared" si="183"/>
        <v>0</v>
      </c>
      <c r="EL90" s="119">
        <f t="shared" si="182"/>
        <v>0</v>
      </c>
      <c r="EM90" s="33"/>
      <c r="EN90" s="265" t="str">
        <f t="shared" si="106"/>
        <v/>
      </c>
      <c r="EO90" s="266" t="str">
        <f t="shared" si="107"/>
        <v/>
      </c>
      <c r="EP90" s="266" t="str">
        <f t="shared" si="108"/>
        <v/>
      </c>
      <c r="EQ90" s="266" t="str">
        <f t="shared" si="109"/>
        <v/>
      </c>
      <c r="ER90" s="266" t="str">
        <f t="shared" si="110"/>
        <v/>
      </c>
      <c r="ES90" s="266" t="str">
        <f t="shared" si="111"/>
        <v/>
      </c>
      <c r="ET90" s="266" t="str">
        <f t="shared" si="112"/>
        <v/>
      </c>
      <c r="EU90" s="266" t="str">
        <f t="shared" si="113"/>
        <v/>
      </c>
      <c r="EV90" s="266" t="str">
        <f t="shared" si="114"/>
        <v/>
      </c>
      <c r="EW90" s="266" t="str">
        <f t="shared" si="115"/>
        <v/>
      </c>
      <c r="EX90" s="266" t="str">
        <f t="shared" si="116"/>
        <v/>
      </c>
      <c r="EY90" s="267" t="str">
        <f t="shared" si="117"/>
        <v/>
      </c>
      <c r="EZ90" s="265" t="str">
        <f t="shared" si="118"/>
        <v/>
      </c>
      <c r="FA90" s="266" t="str">
        <f t="shared" si="119"/>
        <v/>
      </c>
      <c r="FB90" s="266" t="str">
        <f t="shared" si="120"/>
        <v/>
      </c>
      <c r="FC90" s="266" t="str">
        <f t="shared" si="121"/>
        <v/>
      </c>
      <c r="FD90" s="266" t="str">
        <f t="shared" si="122"/>
        <v/>
      </c>
      <c r="FE90" s="266" t="str">
        <f t="shared" si="123"/>
        <v/>
      </c>
      <c r="FF90" s="266" t="str">
        <f t="shared" si="124"/>
        <v/>
      </c>
      <c r="FG90" s="266" t="str">
        <f t="shared" si="125"/>
        <v/>
      </c>
      <c r="FH90" s="266" t="str">
        <f t="shared" si="126"/>
        <v/>
      </c>
      <c r="FI90" s="266" t="str">
        <f t="shared" si="127"/>
        <v/>
      </c>
      <c r="FJ90" s="266" t="str">
        <f t="shared" si="128"/>
        <v/>
      </c>
      <c r="FK90" s="267" t="str">
        <f t="shared" si="129"/>
        <v/>
      </c>
    </row>
    <row r="91" spans="1:167" ht="15.2" customHeight="1" x14ac:dyDescent="0.15">
      <c r="A91" s="73">
        <v>76</v>
      </c>
      <c r="B91" s="79"/>
      <c r="C91" s="90"/>
      <c r="D91" s="91"/>
      <c r="E91" s="92"/>
      <c r="F91" s="92"/>
      <c r="G91" s="92"/>
      <c r="H91" s="172" t="str">
        <f t="shared" si="105"/>
        <v/>
      </c>
      <c r="I91" s="93"/>
      <c r="J91" s="89"/>
      <c r="K91" s="89"/>
      <c r="L91" s="177" t="str">
        <f t="shared" si="130"/>
        <v>0</v>
      </c>
      <c r="M91" s="101"/>
      <c r="N91" s="101"/>
      <c r="O91" s="182" t="str">
        <f t="shared" si="131"/>
        <v/>
      </c>
      <c r="P91" s="183"/>
      <c r="Q91" s="184" t="str">
        <f t="shared" si="132"/>
        <v>0</v>
      </c>
      <c r="R91" s="103"/>
      <c r="S91" s="103"/>
      <c r="T91" s="102" t="str">
        <f t="shared" si="133"/>
        <v/>
      </c>
      <c r="U91" s="133"/>
      <c r="V91" s="177" t="str">
        <f t="shared" si="134"/>
        <v>0</v>
      </c>
      <c r="W91" s="101"/>
      <c r="X91" s="101"/>
      <c r="Y91" s="182" t="str">
        <f t="shared" si="135"/>
        <v/>
      </c>
      <c r="Z91" s="183"/>
      <c r="AA91" s="184" t="str">
        <f t="shared" si="136"/>
        <v>0</v>
      </c>
      <c r="AB91" s="103"/>
      <c r="AC91" s="103"/>
      <c r="AD91" s="102" t="str">
        <f t="shared" si="137"/>
        <v/>
      </c>
      <c r="AE91" s="133"/>
      <c r="AF91" s="177" t="str">
        <f t="shared" si="138"/>
        <v>0</v>
      </c>
      <c r="AG91" s="101"/>
      <c r="AH91" s="101"/>
      <c r="AI91" s="182" t="str">
        <f t="shared" si="139"/>
        <v/>
      </c>
      <c r="AJ91" s="183"/>
      <c r="AK91" s="184" t="str">
        <f t="shared" si="140"/>
        <v>0</v>
      </c>
      <c r="AL91" s="103"/>
      <c r="AM91" s="103"/>
      <c r="AN91" s="102" t="str">
        <f t="shared" si="141"/>
        <v/>
      </c>
      <c r="AO91" s="133"/>
      <c r="AP91" s="177" t="str">
        <f t="shared" si="142"/>
        <v>0</v>
      </c>
      <c r="AQ91" s="101"/>
      <c r="AR91" s="101"/>
      <c r="AS91" s="182" t="str">
        <f t="shared" si="143"/>
        <v/>
      </c>
      <c r="AT91" s="183"/>
      <c r="AU91" s="184" t="str">
        <f t="shared" si="144"/>
        <v>0</v>
      </c>
      <c r="AV91" s="103"/>
      <c r="AW91" s="103"/>
      <c r="AX91" s="102" t="str">
        <f t="shared" si="145"/>
        <v/>
      </c>
      <c r="AY91" s="133"/>
      <c r="AZ91" s="177" t="str">
        <f t="shared" si="146"/>
        <v>0</v>
      </c>
      <c r="BA91" s="101"/>
      <c r="BB91" s="101"/>
      <c r="BC91" s="182" t="str">
        <f t="shared" si="147"/>
        <v/>
      </c>
      <c r="BD91" s="183"/>
      <c r="BE91" s="184" t="str">
        <f t="shared" si="148"/>
        <v>0</v>
      </c>
      <c r="BF91" s="103"/>
      <c r="BG91" s="103"/>
      <c r="BH91" s="102" t="str">
        <f t="shared" si="149"/>
        <v/>
      </c>
      <c r="BI91" s="133"/>
      <c r="BJ91" s="177" t="str">
        <f t="shared" si="150"/>
        <v>0</v>
      </c>
      <c r="BK91" s="101"/>
      <c r="BL91" s="101"/>
      <c r="BM91" s="182" t="str">
        <f t="shared" si="151"/>
        <v/>
      </c>
      <c r="BN91" s="183"/>
      <c r="BO91" s="184" t="str">
        <f t="shared" si="152"/>
        <v>0</v>
      </c>
      <c r="BP91" s="103"/>
      <c r="BQ91" s="103"/>
      <c r="BR91" s="102" t="str">
        <f t="shared" si="153"/>
        <v/>
      </c>
      <c r="BS91" s="133"/>
      <c r="BT91" s="177" t="str">
        <f t="shared" si="154"/>
        <v>0</v>
      </c>
      <c r="BU91" s="101"/>
      <c r="BV91" s="101"/>
      <c r="BW91" s="182" t="str">
        <f t="shared" si="155"/>
        <v/>
      </c>
      <c r="BX91" s="183"/>
      <c r="BY91" s="184" t="str">
        <f t="shared" si="156"/>
        <v>0</v>
      </c>
      <c r="BZ91" s="103"/>
      <c r="CA91" s="103"/>
      <c r="CB91" s="102" t="str">
        <f t="shared" si="157"/>
        <v/>
      </c>
      <c r="CC91" s="133"/>
      <c r="CD91" s="177" t="str">
        <f t="shared" si="158"/>
        <v>0</v>
      </c>
      <c r="CE91" s="101"/>
      <c r="CF91" s="101"/>
      <c r="CG91" s="182" t="str">
        <f t="shared" si="159"/>
        <v/>
      </c>
      <c r="CH91" s="183"/>
      <c r="CI91" s="184" t="str">
        <f t="shared" si="160"/>
        <v>0</v>
      </c>
      <c r="CJ91" s="103"/>
      <c r="CK91" s="103"/>
      <c r="CL91" s="102" t="str">
        <f t="shared" si="161"/>
        <v/>
      </c>
      <c r="CM91" s="133"/>
      <c r="CN91" s="177" t="str">
        <f t="shared" si="162"/>
        <v>0</v>
      </c>
      <c r="CO91" s="101"/>
      <c r="CP91" s="101"/>
      <c r="CQ91" s="182" t="str">
        <f t="shared" si="163"/>
        <v/>
      </c>
      <c r="CR91" s="183"/>
      <c r="CS91" s="184" t="str">
        <f t="shared" si="164"/>
        <v>0</v>
      </c>
      <c r="CT91" s="103"/>
      <c r="CU91" s="103"/>
      <c r="CV91" s="102" t="str">
        <f t="shared" si="165"/>
        <v/>
      </c>
      <c r="CW91" s="133"/>
      <c r="CX91" s="177" t="str">
        <f t="shared" si="166"/>
        <v>0</v>
      </c>
      <c r="CY91" s="101"/>
      <c r="CZ91" s="101"/>
      <c r="DA91" s="182" t="str">
        <f t="shared" si="167"/>
        <v/>
      </c>
      <c r="DB91" s="183"/>
      <c r="DC91" s="184" t="str">
        <f t="shared" si="168"/>
        <v>0</v>
      </c>
      <c r="DD91" s="103"/>
      <c r="DE91" s="103"/>
      <c r="DF91" s="102" t="str">
        <f t="shared" si="169"/>
        <v/>
      </c>
      <c r="DG91" s="133"/>
      <c r="DH91" s="177" t="str">
        <f t="shared" si="170"/>
        <v>0</v>
      </c>
      <c r="DI91" s="101"/>
      <c r="DJ91" s="101"/>
      <c r="DK91" s="182" t="str">
        <f t="shared" si="171"/>
        <v/>
      </c>
      <c r="DL91" s="183"/>
      <c r="DM91" s="184" t="str">
        <f t="shared" si="172"/>
        <v>0</v>
      </c>
      <c r="DN91" s="103"/>
      <c r="DO91" s="103"/>
      <c r="DP91" s="102" t="str">
        <f t="shared" si="173"/>
        <v/>
      </c>
      <c r="DQ91" s="133"/>
      <c r="DR91" s="177" t="str">
        <f t="shared" si="174"/>
        <v>0</v>
      </c>
      <c r="DS91" s="101"/>
      <c r="DT91" s="101"/>
      <c r="DU91" s="182" t="str">
        <f t="shared" si="175"/>
        <v/>
      </c>
      <c r="DV91" s="183"/>
      <c r="DW91" s="184" t="str">
        <f t="shared" si="176"/>
        <v>0</v>
      </c>
      <c r="DX91" s="103"/>
      <c r="DY91" s="103"/>
      <c r="DZ91" s="102" t="str">
        <f t="shared" si="177"/>
        <v/>
      </c>
      <c r="EA91" s="190"/>
      <c r="EB91" s="33"/>
      <c r="EC91" s="83"/>
      <c r="ED91" s="33"/>
      <c r="EF91" s="122">
        <f t="shared" si="178"/>
        <v>0</v>
      </c>
      <c r="EG91" s="113">
        <f t="shared" si="179"/>
        <v>0</v>
      </c>
      <c r="EH91" s="115" t="str">
        <f t="shared" si="180"/>
        <v/>
      </c>
      <c r="EI91" s="124" t="str">
        <f t="shared" si="181"/>
        <v/>
      </c>
      <c r="EJ91" s="33"/>
      <c r="EK91" s="120">
        <f t="shared" si="183"/>
        <v>0</v>
      </c>
      <c r="EL91" s="119">
        <f t="shared" si="182"/>
        <v>0</v>
      </c>
      <c r="EM91" s="33"/>
      <c r="EN91" s="265" t="str">
        <f t="shared" si="106"/>
        <v/>
      </c>
      <c r="EO91" s="266" t="str">
        <f t="shared" si="107"/>
        <v/>
      </c>
      <c r="EP91" s="266" t="str">
        <f t="shared" si="108"/>
        <v/>
      </c>
      <c r="EQ91" s="266" t="str">
        <f t="shared" si="109"/>
        <v/>
      </c>
      <c r="ER91" s="266" t="str">
        <f t="shared" si="110"/>
        <v/>
      </c>
      <c r="ES91" s="266" t="str">
        <f t="shared" si="111"/>
        <v/>
      </c>
      <c r="ET91" s="266" t="str">
        <f t="shared" si="112"/>
        <v/>
      </c>
      <c r="EU91" s="266" t="str">
        <f t="shared" si="113"/>
        <v/>
      </c>
      <c r="EV91" s="266" t="str">
        <f t="shared" si="114"/>
        <v/>
      </c>
      <c r="EW91" s="266" t="str">
        <f t="shared" si="115"/>
        <v/>
      </c>
      <c r="EX91" s="266" t="str">
        <f t="shared" si="116"/>
        <v/>
      </c>
      <c r="EY91" s="267" t="str">
        <f t="shared" si="117"/>
        <v/>
      </c>
      <c r="EZ91" s="265" t="str">
        <f t="shared" si="118"/>
        <v/>
      </c>
      <c r="FA91" s="266" t="str">
        <f t="shared" si="119"/>
        <v/>
      </c>
      <c r="FB91" s="266" t="str">
        <f t="shared" si="120"/>
        <v/>
      </c>
      <c r="FC91" s="266" t="str">
        <f t="shared" si="121"/>
        <v/>
      </c>
      <c r="FD91" s="266" t="str">
        <f t="shared" si="122"/>
        <v/>
      </c>
      <c r="FE91" s="266" t="str">
        <f t="shared" si="123"/>
        <v/>
      </c>
      <c r="FF91" s="266" t="str">
        <f t="shared" si="124"/>
        <v/>
      </c>
      <c r="FG91" s="266" t="str">
        <f t="shared" si="125"/>
        <v/>
      </c>
      <c r="FH91" s="266" t="str">
        <f t="shared" si="126"/>
        <v/>
      </c>
      <c r="FI91" s="266" t="str">
        <f t="shared" si="127"/>
        <v/>
      </c>
      <c r="FJ91" s="266" t="str">
        <f t="shared" si="128"/>
        <v/>
      </c>
      <c r="FK91" s="267" t="str">
        <f t="shared" si="129"/>
        <v/>
      </c>
    </row>
    <row r="92" spans="1:167" ht="15.2" customHeight="1" x14ac:dyDescent="0.15">
      <c r="A92" s="73">
        <v>77</v>
      </c>
      <c r="B92" s="79"/>
      <c r="C92" s="90"/>
      <c r="D92" s="91"/>
      <c r="E92" s="92"/>
      <c r="F92" s="92"/>
      <c r="G92" s="92"/>
      <c r="H92" s="172" t="str">
        <f t="shared" si="105"/>
        <v/>
      </c>
      <c r="I92" s="93"/>
      <c r="J92" s="89"/>
      <c r="K92" s="89"/>
      <c r="L92" s="177" t="str">
        <f t="shared" si="130"/>
        <v>0</v>
      </c>
      <c r="M92" s="101"/>
      <c r="N92" s="101"/>
      <c r="O92" s="182" t="str">
        <f t="shared" si="131"/>
        <v/>
      </c>
      <c r="P92" s="183"/>
      <c r="Q92" s="184" t="str">
        <f t="shared" si="132"/>
        <v>0</v>
      </c>
      <c r="R92" s="103"/>
      <c r="S92" s="103"/>
      <c r="T92" s="102" t="str">
        <f t="shared" si="133"/>
        <v/>
      </c>
      <c r="U92" s="133"/>
      <c r="V92" s="177" t="str">
        <f t="shared" si="134"/>
        <v>0</v>
      </c>
      <c r="W92" s="101"/>
      <c r="X92" s="101"/>
      <c r="Y92" s="182" t="str">
        <f t="shared" si="135"/>
        <v/>
      </c>
      <c r="Z92" s="183"/>
      <c r="AA92" s="184" t="str">
        <f t="shared" si="136"/>
        <v>0</v>
      </c>
      <c r="AB92" s="103"/>
      <c r="AC92" s="103"/>
      <c r="AD92" s="102" t="str">
        <f t="shared" si="137"/>
        <v/>
      </c>
      <c r="AE92" s="133"/>
      <c r="AF92" s="177" t="str">
        <f t="shared" si="138"/>
        <v>0</v>
      </c>
      <c r="AG92" s="101"/>
      <c r="AH92" s="101"/>
      <c r="AI92" s="182" t="str">
        <f t="shared" si="139"/>
        <v/>
      </c>
      <c r="AJ92" s="183"/>
      <c r="AK92" s="184" t="str">
        <f t="shared" si="140"/>
        <v>0</v>
      </c>
      <c r="AL92" s="103"/>
      <c r="AM92" s="103"/>
      <c r="AN92" s="102" t="str">
        <f t="shared" si="141"/>
        <v/>
      </c>
      <c r="AO92" s="133"/>
      <c r="AP92" s="177" t="str">
        <f t="shared" si="142"/>
        <v>0</v>
      </c>
      <c r="AQ92" s="101"/>
      <c r="AR92" s="101"/>
      <c r="AS92" s="182" t="str">
        <f t="shared" si="143"/>
        <v/>
      </c>
      <c r="AT92" s="183"/>
      <c r="AU92" s="184" t="str">
        <f t="shared" si="144"/>
        <v>0</v>
      </c>
      <c r="AV92" s="103"/>
      <c r="AW92" s="103"/>
      <c r="AX92" s="102" t="str">
        <f t="shared" si="145"/>
        <v/>
      </c>
      <c r="AY92" s="133"/>
      <c r="AZ92" s="177" t="str">
        <f t="shared" si="146"/>
        <v>0</v>
      </c>
      <c r="BA92" s="101"/>
      <c r="BB92" s="101"/>
      <c r="BC92" s="182" t="str">
        <f t="shared" si="147"/>
        <v/>
      </c>
      <c r="BD92" s="183"/>
      <c r="BE92" s="184" t="str">
        <f t="shared" si="148"/>
        <v>0</v>
      </c>
      <c r="BF92" s="103"/>
      <c r="BG92" s="103"/>
      <c r="BH92" s="102" t="str">
        <f t="shared" si="149"/>
        <v/>
      </c>
      <c r="BI92" s="133"/>
      <c r="BJ92" s="177" t="str">
        <f t="shared" si="150"/>
        <v>0</v>
      </c>
      <c r="BK92" s="101"/>
      <c r="BL92" s="101"/>
      <c r="BM92" s="182" t="str">
        <f t="shared" si="151"/>
        <v/>
      </c>
      <c r="BN92" s="183"/>
      <c r="BO92" s="184" t="str">
        <f t="shared" si="152"/>
        <v>0</v>
      </c>
      <c r="BP92" s="103"/>
      <c r="BQ92" s="103"/>
      <c r="BR92" s="102" t="str">
        <f t="shared" si="153"/>
        <v/>
      </c>
      <c r="BS92" s="133"/>
      <c r="BT92" s="177" t="str">
        <f t="shared" si="154"/>
        <v>0</v>
      </c>
      <c r="BU92" s="101"/>
      <c r="BV92" s="101"/>
      <c r="BW92" s="182" t="str">
        <f t="shared" si="155"/>
        <v/>
      </c>
      <c r="BX92" s="183"/>
      <c r="BY92" s="184" t="str">
        <f t="shared" si="156"/>
        <v>0</v>
      </c>
      <c r="BZ92" s="103"/>
      <c r="CA92" s="103"/>
      <c r="CB92" s="102" t="str">
        <f t="shared" si="157"/>
        <v/>
      </c>
      <c r="CC92" s="133"/>
      <c r="CD92" s="177" t="str">
        <f t="shared" si="158"/>
        <v>0</v>
      </c>
      <c r="CE92" s="101"/>
      <c r="CF92" s="101"/>
      <c r="CG92" s="182" t="str">
        <f t="shared" si="159"/>
        <v/>
      </c>
      <c r="CH92" s="183"/>
      <c r="CI92" s="184" t="str">
        <f t="shared" si="160"/>
        <v>0</v>
      </c>
      <c r="CJ92" s="103"/>
      <c r="CK92" s="103"/>
      <c r="CL92" s="102" t="str">
        <f t="shared" si="161"/>
        <v/>
      </c>
      <c r="CM92" s="133"/>
      <c r="CN92" s="177" t="str">
        <f t="shared" si="162"/>
        <v>0</v>
      </c>
      <c r="CO92" s="101"/>
      <c r="CP92" s="101"/>
      <c r="CQ92" s="182" t="str">
        <f t="shared" si="163"/>
        <v/>
      </c>
      <c r="CR92" s="183"/>
      <c r="CS92" s="184" t="str">
        <f t="shared" si="164"/>
        <v>0</v>
      </c>
      <c r="CT92" s="103"/>
      <c r="CU92" s="103"/>
      <c r="CV92" s="102" t="str">
        <f t="shared" si="165"/>
        <v/>
      </c>
      <c r="CW92" s="133"/>
      <c r="CX92" s="177" t="str">
        <f t="shared" si="166"/>
        <v>0</v>
      </c>
      <c r="CY92" s="101"/>
      <c r="CZ92" s="101"/>
      <c r="DA92" s="182" t="str">
        <f t="shared" si="167"/>
        <v/>
      </c>
      <c r="DB92" s="183"/>
      <c r="DC92" s="184" t="str">
        <f t="shared" si="168"/>
        <v>0</v>
      </c>
      <c r="DD92" s="103"/>
      <c r="DE92" s="103"/>
      <c r="DF92" s="102" t="str">
        <f t="shared" si="169"/>
        <v/>
      </c>
      <c r="DG92" s="133"/>
      <c r="DH92" s="177" t="str">
        <f t="shared" si="170"/>
        <v>0</v>
      </c>
      <c r="DI92" s="101"/>
      <c r="DJ92" s="101"/>
      <c r="DK92" s="182" t="str">
        <f t="shared" si="171"/>
        <v/>
      </c>
      <c r="DL92" s="183"/>
      <c r="DM92" s="184" t="str">
        <f t="shared" si="172"/>
        <v>0</v>
      </c>
      <c r="DN92" s="103"/>
      <c r="DO92" s="103"/>
      <c r="DP92" s="102" t="str">
        <f t="shared" si="173"/>
        <v/>
      </c>
      <c r="DQ92" s="133"/>
      <c r="DR92" s="177" t="str">
        <f t="shared" si="174"/>
        <v>0</v>
      </c>
      <c r="DS92" s="101"/>
      <c r="DT92" s="101"/>
      <c r="DU92" s="182" t="str">
        <f t="shared" si="175"/>
        <v/>
      </c>
      <c r="DV92" s="183"/>
      <c r="DW92" s="184" t="str">
        <f t="shared" si="176"/>
        <v>0</v>
      </c>
      <c r="DX92" s="103"/>
      <c r="DY92" s="103"/>
      <c r="DZ92" s="102" t="str">
        <f t="shared" si="177"/>
        <v/>
      </c>
      <c r="EA92" s="190"/>
      <c r="EB92" s="33"/>
      <c r="EC92" s="83"/>
      <c r="ED92" s="33"/>
      <c r="EF92" s="122">
        <f t="shared" si="178"/>
        <v>0</v>
      </c>
      <c r="EG92" s="113">
        <f t="shared" si="179"/>
        <v>0</v>
      </c>
      <c r="EH92" s="115" t="str">
        <f t="shared" si="180"/>
        <v/>
      </c>
      <c r="EI92" s="124" t="str">
        <f t="shared" si="181"/>
        <v/>
      </c>
      <c r="EJ92" s="33"/>
      <c r="EK92" s="120">
        <f t="shared" si="183"/>
        <v>0</v>
      </c>
      <c r="EL92" s="119">
        <f t="shared" si="182"/>
        <v>0</v>
      </c>
      <c r="EM92" s="33"/>
      <c r="EN92" s="265" t="str">
        <f t="shared" si="106"/>
        <v/>
      </c>
      <c r="EO92" s="266" t="str">
        <f t="shared" si="107"/>
        <v/>
      </c>
      <c r="EP92" s="266" t="str">
        <f t="shared" si="108"/>
        <v/>
      </c>
      <c r="EQ92" s="266" t="str">
        <f t="shared" si="109"/>
        <v/>
      </c>
      <c r="ER92" s="266" t="str">
        <f t="shared" si="110"/>
        <v/>
      </c>
      <c r="ES92" s="266" t="str">
        <f t="shared" si="111"/>
        <v/>
      </c>
      <c r="ET92" s="266" t="str">
        <f t="shared" si="112"/>
        <v/>
      </c>
      <c r="EU92" s="266" t="str">
        <f t="shared" si="113"/>
        <v/>
      </c>
      <c r="EV92" s="266" t="str">
        <f t="shared" si="114"/>
        <v/>
      </c>
      <c r="EW92" s="266" t="str">
        <f t="shared" si="115"/>
        <v/>
      </c>
      <c r="EX92" s="266" t="str">
        <f t="shared" si="116"/>
        <v/>
      </c>
      <c r="EY92" s="267" t="str">
        <f t="shared" si="117"/>
        <v/>
      </c>
      <c r="EZ92" s="265" t="str">
        <f t="shared" si="118"/>
        <v/>
      </c>
      <c r="FA92" s="266" t="str">
        <f t="shared" si="119"/>
        <v/>
      </c>
      <c r="FB92" s="266" t="str">
        <f t="shared" si="120"/>
        <v/>
      </c>
      <c r="FC92" s="266" t="str">
        <f t="shared" si="121"/>
        <v/>
      </c>
      <c r="FD92" s="266" t="str">
        <f t="shared" si="122"/>
        <v/>
      </c>
      <c r="FE92" s="266" t="str">
        <f t="shared" si="123"/>
        <v/>
      </c>
      <c r="FF92" s="266" t="str">
        <f t="shared" si="124"/>
        <v/>
      </c>
      <c r="FG92" s="266" t="str">
        <f t="shared" si="125"/>
        <v/>
      </c>
      <c r="FH92" s="266" t="str">
        <f t="shared" si="126"/>
        <v/>
      </c>
      <c r="FI92" s="266" t="str">
        <f t="shared" si="127"/>
        <v/>
      </c>
      <c r="FJ92" s="266" t="str">
        <f t="shared" si="128"/>
        <v/>
      </c>
      <c r="FK92" s="267" t="str">
        <f t="shared" si="129"/>
        <v/>
      </c>
    </row>
    <row r="93" spans="1:167" ht="15.2" customHeight="1" x14ac:dyDescent="0.15">
      <c r="A93" s="73">
        <v>78</v>
      </c>
      <c r="B93" s="79"/>
      <c r="C93" s="90"/>
      <c r="D93" s="91"/>
      <c r="E93" s="92"/>
      <c r="F93" s="92"/>
      <c r="G93" s="92"/>
      <c r="H93" s="172" t="str">
        <f t="shared" si="105"/>
        <v/>
      </c>
      <c r="I93" s="93"/>
      <c r="J93" s="89"/>
      <c r="K93" s="89"/>
      <c r="L93" s="177" t="str">
        <f t="shared" si="130"/>
        <v>0</v>
      </c>
      <c r="M93" s="101"/>
      <c r="N93" s="101"/>
      <c r="O93" s="182" t="str">
        <f t="shared" si="131"/>
        <v/>
      </c>
      <c r="P93" s="183"/>
      <c r="Q93" s="184" t="str">
        <f t="shared" si="132"/>
        <v>0</v>
      </c>
      <c r="R93" s="103"/>
      <c r="S93" s="103"/>
      <c r="T93" s="102" t="str">
        <f t="shared" si="133"/>
        <v/>
      </c>
      <c r="U93" s="133"/>
      <c r="V93" s="177" t="str">
        <f t="shared" si="134"/>
        <v>0</v>
      </c>
      <c r="W93" s="101"/>
      <c r="X93" s="101"/>
      <c r="Y93" s="182" t="str">
        <f t="shared" si="135"/>
        <v/>
      </c>
      <c r="Z93" s="183"/>
      <c r="AA93" s="184" t="str">
        <f t="shared" si="136"/>
        <v>0</v>
      </c>
      <c r="AB93" s="103"/>
      <c r="AC93" s="103"/>
      <c r="AD93" s="102" t="str">
        <f t="shared" si="137"/>
        <v/>
      </c>
      <c r="AE93" s="133"/>
      <c r="AF93" s="177" t="str">
        <f t="shared" si="138"/>
        <v>0</v>
      </c>
      <c r="AG93" s="101"/>
      <c r="AH93" s="101"/>
      <c r="AI93" s="182" t="str">
        <f t="shared" si="139"/>
        <v/>
      </c>
      <c r="AJ93" s="183"/>
      <c r="AK93" s="184" t="str">
        <f t="shared" si="140"/>
        <v>0</v>
      </c>
      <c r="AL93" s="103"/>
      <c r="AM93" s="103"/>
      <c r="AN93" s="102" t="str">
        <f t="shared" si="141"/>
        <v/>
      </c>
      <c r="AO93" s="133"/>
      <c r="AP93" s="177" t="str">
        <f t="shared" si="142"/>
        <v>0</v>
      </c>
      <c r="AQ93" s="101"/>
      <c r="AR93" s="101"/>
      <c r="AS93" s="182" t="str">
        <f t="shared" si="143"/>
        <v/>
      </c>
      <c r="AT93" s="183"/>
      <c r="AU93" s="184" t="str">
        <f t="shared" si="144"/>
        <v>0</v>
      </c>
      <c r="AV93" s="103"/>
      <c r="AW93" s="103"/>
      <c r="AX93" s="102" t="str">
        <f t="shared" si="145"/>
        <v/>
      </c>
      <c r="AY93" s="133"/>
      <c r="AZ93" s="177" t="str">
        <f t="shared" si="146"/>
        <v>0</v>
      </c>
      <c r="BA93" s="101"/>
      <c r="BB93" s="101"/>
      <c r="BC93" s="182" t="str">
        <f t="shared" si="147"/>
        <v/>
      </c>
      <c r="BD93" s="183"/>
      <c r="BE93" s="184" t="str">
        <f t="shared" si="148"/>
        <v>0</v>
      </c>
      <c r="BF93" s="103"/>
      <c r="BG93" s="103"/>
      <c r="BH93" s="102" t="str">
        <f t="shared" si="149"/>
        <v/>
      </c>
      <c r="BI93" s="133"/>
      <c r="BJ93" s="177" t="str">
        <f t="shared" si="150"/>
        <v>0</v>
      </c>
      <c r="BK93" s="101"/>
      <c r="BL93" s="101"/>
      <c r="BM93" s="182" t="str">
        <f t="shared" si="151"/>
        <v/>
      </c>
      <c r="BN93" s="183"/>
      <c r="BO93" s="184" t="str">
        <f t="shared" si="152"/>
        <v>0</v>
      </c>
      <c r="BP93" s="103"/>
      <c r="BQ93" s="103"/>
      <c r="BR93" s="102" t="str">
        <f t="shared" si="153"/>
        <v/>
      </c>
      <c r="BS93" s="133"/>
      <c r="BT93" s="177" t="str">
        <f t="shared" si="154"/>
        <v>0</v>
      </c>
      <c r="BU93" s="101"/>
      <c r="BV93" s="101"/>
      <c r="BW93" s="182" t="str">
        <f t="shared" si="155"/>
        <v/>
      </c>
      <c r="BX93" s="183"/>
      <c r="BY93" s="184" t="str">
        <f t="shared" si="156"/>
        <v>0</v>
      </c>
      <c r="BZ93" s="103"/>
      <c r="CA93" s="103"/>
      <c r="CB93" s="102" t="str">
        <f t="shared" si="157"/>
        <v/>
      </c>
      <c r="CC93" s="133"/>
      <c r="CD93" s="177" t="str">
        <f t="shared" si="158"/>
        <v>0</v>
      </c>
      <c r="CE93" s="101"/>
      <c r="CF93" s="101"/>
      <c r="CG93" s="182" t="str">
        <f t="shared" si="159"/>
        <v/>
      </c>
      <c r="CH93" s="183"/>
      <c r="CI93" s="184" t="str">
        <f t="shared" si="160"/>
        <v>0</v>
      </c>
      <c r="CJ93" s="103"/>
      <c r="CK93" s="103"/>
      <c r="CL93" s="102" t="str">
        <f t="shared" si="161"/>
        <v/>
      </c>
      <c r="CM93" s="133"/>
      <c r="CN93" s="177" t="str">
        <f t="shared" si="162"/>
        <v>0</v>
      </c>
      <c r="CO93" s="101"/>
      <c r="CP93" s="101"/>
      <c r="CQ93" s="182" t="str">
        <f t="shared" si="163"/>
        <v/>
      </c>
      <c r="CR93" s="183"/>
      <c r="CS93" s="184" t="str">
        <f t="shared" si="164"/>
        <v>0</v>
      </c>
      <c r="CT93" s="103"/>
      <c r="CU93" s="103"/>
      <c r="CV93" s="102" t="str">
        <f t="shared" si="165"/>
        <v/>
      </c>
      <c r="CW93" s="133"/>
      <c r="CX93" s="177" t="str">
        <f t="shared" si="166"/>
        <v>0</v>
      </c>
      <c r="CY93" s="101"/>
      <c r="CZ93" s="101"/>
      <c r="DA93" s="182" t="str">
        <f t="shared" si="167"/>
        <v/>
      </c>
      <c r="DB93" s="183"/>
      <c r="DC93" s="184" t="str">
        <f t="shared" si="168"/>
        <v>0</v>
      </c>
      <c r="DD93" s="103"/>
      <c r="DE93" s="103"/>
      <c r="DF93" s="102" t="str">
        <f t="shared" si="169"/>
        <v/>
      </c>
      <c r="DG93" s="133"/>
      <c r="DH93" s="177" t="str">
        <f t="shared" si="170"/>
        <v>0</v>
      </c>
      <c r="DI93" s="101"/>
      <c r="DJ93" s="101"/>
      <c r="DK93" s="182" t="str">
        <f t="shared" si="171"/>
        <v/>
      </c>
      <c r="DL93" s="183"/>
      <c r="DM93" s="184" t="str">
        <f t="shared" si="172"/>
        <v>0</v>
      </c>
      <c r="DN93" s="103"/>
      <c r="DO93" s="103"/>
      <c r="DP93" s="102" t="str">
        <f t="shared" si="173"/>
        <v/>
      </c>
      <c r="DQ93" s="133"/>
      <c r="DR93" s="177" t="str">
        <f t="shared" si="174"/>
        <v>0</v>
      </c>
      <c r="DS93" s="101"/>
      <c r="DT93" s="101"/>
      <c r="DU93" s="182" t="str">
        <f t="shared" si="175"/>
        <v/>
      </c>
      <c r="DV93" s="183"/>
      <c r="DW93" s="184" t="str">
        <f t="shared" si="176"/>
        <v>0</v>
      </c>
      <c r="DX93" s="103"/>
      <c r="DY93" s="103"/>
      <c r="DZ93" s="102" t="str">
        <f t="shared" si="177"/>
        <v/>
      </c>
      <c r="EA93" s="190"/>
      <c r="EB93" s="33"/>
      <c r="EC93" s="83"/>
      <c r="ED93" s="33"/>
      <c r="EF93" s="122">
        <f t="shared" si="178"/>
        <v>0</v>
      </c>
      <c r="EG93" s="113">
        <f t="shared" si="179"/>
        <v>0</v>
      </c>
      <c r="EH93" s="115" t="str">
        <f t="shared" si="180"/>
        <v/>
      </c>
      <c r="EI93" s="124" t="str">
        <f t="shared" si="181"/>
        <v/>
      </c>
      <c r="EJ93" s="33"/>
      <c r="EK93" s="120">
        <f t="shared" si="183"/>
        <v>0</v>
      </c>
      <c r="EL93" s="119">
        <f t="shared" si="182"/>
        <v>0</v>
      </c>
      <c r="EM93" s="33"/>
      <c r="EN93" s="265" t="str">
        <f t="shared" si="106"/>
        <v/>
      </c>
      <c r="EO93" s="266" t="str">
        <f t="shared" si="107"/>
        <v/>
      </c>
      <c r="EP93" s="266" t="str">
        <f t="shared" si="108"/>
        <v/>
      </c>
      <c r="EQ93" s="266" t="str">
        <f t="shared" si="109"/>
        <v/>
      </c>
      <c r="ER93" s="266" t="str">
        <f t="shared" si="110"/>
        <v/>
      </c>
      <c r="ES93" s="266" t="str">
        <f t="shared" si="111"/>
        <v/>
      </c>
      <c r="ET93" s="266" t="str">
        <f t="shared" si="112"/>
        <v/>
      </c>
      <c r="EU93" s="266" t="str">
        <f t="shared" si="113"/>
        <v/>
      </c>
      <c r="EV93" s="266" t="str">
        <f t="shared" si="114"/>
        <v/>
      </c>
      <c r="EW93" s="266" t="str">
        <f t="shared" si="115"/>
        <v/>
      </c>
      <c r="EX93" s="266" t="str">
        <f t="shared" si="116"/>
        <v/>
      </c>
      <c r="EY93" s="267" t="str">
        <f t="shared" si="117"/>
        <v/>
      </c>
      <c r="EZ93" s="265" t="str">
        <f t="shared" si="118"/>
        <v/>
      </c>
      <c r="FA93" s="266" t="str">
        <f t="shared" si="119"/>
        <v/>
      </c>
      <c r="FB93" s="266" t="str">
        <f t="shared" si="120"/>
        <v/>
      </c>
      <c r="FC93" s="266" t="str">
        <f t="shared" si="121"/>
        <v/>
      </c>
      <c r="FD93" s="266" t="str">
        <f t="shared" si="122"/>
        <v/>
      </c>
      <c r="FE93" s="266" t="str">
        <f t="shared" si="123"/>
        <v/>
      </c>
      <c r="FF93" s="266" t="str">
        <f t="shared" si="124"/>
        <v/>
      </c>
      <c r="FG93" s="266" t="str">
        <f t="shared" si="125"/>
        <v/>
      </c>
      <c r="FH93" s="266" t="str">
        <f t="shared" si="126"/>
        <v/>
      </c>
      <c r="FI93" s="266" t="str">
        <f t="shared" si="127"/>
        <v/>
      </c>
      <c r="FJ93" s="266" t="str">
        <f t="shared" si="128"/>
        <v/>
      </c>
      <c r="FK93" s="267" t="str">
        <f t="shared" si="129"/>
        <v/>
      </c>
    </row>
    <row r="94" spans="1:167" ht="15.2" customHeight="1" x14ac:dyDescent="0.15">
      <c r="A94" s="73">
        <v>79</v>
      </c>
      <c r="B94" s="79"/>
      <c r="C94" s="90"/>
      <c r="D94" s="91"/>
      <c r="E94" s="92"/>
      <c r="F94" s="92"/>
      <c r="G94" s="92"/>
      <c r="H94" s="172" t="str">
        <f t="shared" si="105"/>
        <v/>
      </c>
      <c r="I94" s="93"/>
      <c r="J94" s="89"/>
      <c r="K94" s="89"/>
      <c r="L94" s="177" t="str">
        <f t="shared" si="130"/>
        <v>0</v>
      </c>
      <c r="M94" s="101"/>
      <c r="N94" s="101"/>
      <c r="O94" s="182" t="str">
        <f t="shared" si="131"/>
        <v/>
      </c>
      <c r="P94" s="183"/>
      <c r="Q94" s="184" t="str">
        <f t="shared" si="132"/>
        <v>0</v>
      </c>
      <c r="R94" s="103"/>
      <c r="S94" s="103"/>
      <c r="T94" s="102" t="str">
        <f t="shared" si="133"/>
        <v/>
      </c>
      <c r="U94" s="133"/>
      <c r="V94" s="177" t="str">
        <f t="shared" si="134"/>
        <v>0</v>
      </c>
      <c r="W94" s="101"/>
      <c r="X94" s="101"/>
      <c r="Y94" s="182" t="str">
        <f t="shared" si="135"/>
        <v/>
      </c>
      <c r="Z94" s="183"/>
      <c r="AA94" s="184" t="str">
        <f t="shared" si="136"/>
        <v>0</v>
      </c>
      <c r="AB94" s="103"/>
      <c r="AC94" s="103"/>
      <c r="AD94" s="102" t="str">
        <f t="shared" si="137"/>
        <v/>
      </c>
      <c r="AE94" s="133"/>
      <c r="AF94" s="177" t="str">
        <f t="shared" si="138"/>
        <v>0</v>
      </c>
      <c r="AG94" s="101"/>
      <c r="AH94" s="101"/>
      <c r="AI94" s="182" t="str">
        <f t="shared" si="139"/>
        <v/>
      </c>
      <c r="AJ94" s="183"/>
      <c r="AK94" s="184" t="str">
        <f t="shared" si="140"/>
        <v>0</v>
      </c>
      <c r="AL94" s="103"/>
      <c r="AM94" s="103"/>
      <c r="AN94" s="102" t="str">
        <f t="shared" si="141"/>
        <v/>
      </c>
      <c r="AO94" s="133"/>
      <c r="AP94" s="177" t="str">
        <f t="shared" si="142"/>
        <v>0</v>
      </c>
      <c r="AQ94" s="101"/>
      <c r="AR94" s="101"/>
      <c r="AS94" s="182" t="str">
        <f t="shared" si="143"/>
        <v/>
      </c>
      <c r="AT94" s="183"/>
      <c r="AU94" s="184" t="str">
        <f t="shared" si="144"/>
        <v>0</v>
      </c>
      <c r="AV94" s="103"/>
      <c r="AW94" s="103"/>
      <c r="AX94" s="102" t="str">
        <f t="shared" si="145"/>
        <v/>
      </c>
      <c r="AY94" s="133"/>
      <c r="AZ94" s="177" t="str">
        <f t="shared" si="146"/>
        <v>0</v>
      </c>
      <c r="BA94" s="101"/>
      <c r="BB94" s="101"/>
      <c r="BC94" s="182" t="str">
        <f t="shared" si="147"/>
        <v/>
      </c>
      <c r="BD94" s="183"/>
      <c r="BE94" s="184" t="str">
        <f t="shared" si="148"/>
        <v>0</v>
      </c>
      <c r="BF94" s="103"/>
      <c r="BG94" s="103"/>
      <c r="BH94" s="102" t="str">
        <f t="shared" si="149"/>
        <v/>
      </c>
      <c r="BI94" s="133"/>
      <c r="BJ94" s="177" t="str">
        <f t="shared" si="150"/>
        <v>0</v>
      </c>
      <c r="BK94" s="101"/>
      <c r="BL94" s="101"/>
      <c r="BM94" s="182" t="str">
        <f t="shared" si="151"/>
        <v/>
      </c>
      <c r="BN94" s="183"/>
      <c r="BO94" s="184" t="str">
        <f t="shared" si="152"/>
        <v>0</v>
      </c>
      <c r="BP94" s="103"/>
      <c r="BQ94" s="103"/>
      <c r="BR94" s="102" t="str">
        <f t="shared" si="153"/>
        <v/>
      </c>
      <c r="BS94" s="133"/>
      <c r="BT94" s="177" t="str">
        <f t="shared" si="154"/>
        <v>0</v>
      </c>
      <c r="BU94" s="101"/>
      <c r="BV94" s="101"/>
      <c r="BW94" s="182" t="str">
        <f t="shared" si="155"/>
        <v/>
      </c>
      <c r="BX94" s="183"/>
      <c r="BY94" s="184" t="str">
        <f t="shared" si="156"/>
        <v>0</v>
      </c>
      <c r="BZ94" s="103"/>
      <c r="CA94" s="103"/>
      <c r="CB94" s="102" t="str">
        <f t="shared" si="157"/>
        <v/>
      </c>
      <c r="CC94" s="133"/>
      <c r="CD94" s="177" t="str">
        <f t="shared" si="158"/>
        <v>0</v>
      </c>
      <c r="CE94" s="101"/>
      <c r="CF94" s="101"/>
      <c r="CG94" s="182" t="str">
        <f t="shared" si="159"/>
        <v/>
      </c>
      <c r="CH94" s="183"/>
      <c r="CI94" s="184" t="str">
        <f t="shared" si="160"/>
        <v>0</v>
      </c>
      <c r="CJ94" s="103"/>
      <c r="CK94" s="103"/>
      <c r="CL94" s="102" t="str">
        <f t="shared" si="161"/>
        <v/>
      </c>
      <c r="CM94" s="133"/>
      <c r="CN94" s="177" t="str">
        <f t="shared" si="162"/>
        <v>0</v>
      </c>
      <c r="CO94" s="101"/>
      <c r="CP94" s="101"/>
      <c r="CQ94" s="182" t="str">
        <f t="shared" si="163"/>
        <v/>
      </c>
      <c r="CR94" s="183"/>
      <c r="CS94" s="184" t="str">
        <f t="shared" si="164"/>
        <v>0</v>
      </c>
      <c r="CT94" s="103"/>
      <c r="CU94" s="103"/>
      <c r="CV94" s="102" t="str">
        <f t="shared" si="165"/>
        <v/>
      </c>
      <c r="CW94" s="133"/>
      <c r="CX94" s="177" t="str">
        <f t="shared" si="166"/>
        <v>0</v>
      </c>
      <c r="CY94" s="101"/>
      <c r="CZ94" s="101"/>
      <c r="DA94" s="182" t="str">
        <f t="shared" si="167"/>
        <v/>
      </c>
      <c r="DB94" s="183"/>
      <c r="DC94" s="184" t="str">
        <f t="shared" si="168"/>
        <v>0</v>
      </c>
      <c r="DD94" s="103"/>
      <c r="DE94" s="103"/>
      <c r="DF94" s="102" t="str">
        <f t="shared" si="169"/>
        <v/>
      </c>
      <c r="DG94" s="133"/>
      <c r="DH94" s="177" t="str">
        <f t="shared" si="170"/>
        <v>0</v>
      </c>
      <c r="DI94" s="101"/>
      <c r="DJ94" s="101"/>
      <c r="DK94" s="182" t="str">
        <f t="shared" si="171"/>
        <v/>
      </c>
      <c r="DL94" s="183"/>
      <c r="DM94" s="184" t="str">
        <f t="shared" si="172"/>
        <v>0</v>
      </c>
      <c r="DN94" s="103"/>
      <c r="DO94" s="103"/>
      <c r="DP94" s="102" t="str">
        <f t="shared" si="173"/>
        <v/>
      </c>
      <c r="DQ94" s="133"/>
      <c r="DR94" s="177" t="str">
        <f t="shared" si="174"/>
        <v>0</v>
      </c>
      <c r="DS94" s="101"/>
      <c r="DT94" s="101"/>
      <c r="DU94" s="182" t="str">
        <f t="shared" si="175"/>
        <v/>
      </c>
      <c r="DV94" s="183"/>
      <c r="DW94" s="184" t="str">
        <f t="shared" si="176"/>
        <v>0</v>
      </c>
      <c r="DX94" s="103"/>
      <c r="DY94" s="103"/>
      <c r="DZ94" s="102" t="str">
        <f t="shared" si="177"/>
        <v/>
      </c>
      <c r="EA94" s="190"/>
      <c r="EB94" s="33"/>
      <c r="EC94" s="83"/>
      <c r="ED94" s="33"/>
      <c r="EF94" s="122">
        <f t="shared" si="178"/>
        <v>0</v>
      </c>
      <c r="EG94" s="113">
        <f t="shared" si="179"/>
        <v>0</v>
      </c>
      <c r="EH94" s="115" t="str">
        <f t="shared" si="180"/>
        <v/>
      </c>
      <c r="EI94" s="124" t="str">
        <f t="shared" si="181"/>
        <v/>
      </c>
      <c r="EJ94" s="33"/>
      <c r="EK94" s="120">
        <f t="shared" si="183"/>
        <v>0</v>
      </c>
      <c r="EL94" s="119">
        <f t="shared" si="182"/>
        <v>0</v>
      </c>
      <c r="EM94" s="33"/>
      <c r="EN94" s="265" t="str">
        <f t="shared" si="106"/>
        <v/>
      </c>
      <c r="EO94" s="266" t="str">
        <f t="shared" si="107"/>
        <v/>
      </c>
      <c r="EP94" s="266" t="str">
        <f t="shared" si="108"/>
        <v/>
      </c>
      <c r="EQ94" s="266" t="str">
        <f t="shared" si="109"/>
        <v/>
      </c>
      <c r="ER94" s="266" t="str">
        <f t="shared" si="110"/>
        <v/>
      </c>
      <c r="ES94" s="266" t="str">
        <f t="shared" si="111"/>
        <v/>
      </c>
      <c r="ET94" s="266" t="str">
        <f t="shared" si="112"/>
        <v/>
      </c>
      <c r="EU94" s="266" t="str">
        <f t="shared" si="113"/>
        <v/>
      </c>
      <c r="EV94" s="266" t="str">
        <f t="shared" si="114"/>
        <v/>
      </c>
      <c r="EW94" s="266" t="str">
        <f t="shared" si="115"/>
        <v/>
      </c>
      <c r="EX94" s="266" t="str">
        <f t="shared" si="116"/>
        <v/>
      </c>
      <c r="EY94" s="267" t="str">
        <f t="shared" si="117"/>
        <v/>
      </c>
      <c r="EZ94" s="265" t="str">
        <f t="shared" si="118"/>
        <v/>
      </c>
      <c r="FA94" s="266" t="str">
        <f t="shared" si="119"/>
        <v/>
      </c>
      <c r="FB94" s="266" t="str">
        <f t="shared" si="120"/>
        <v/>
      </c>
      <c r="FC94" s="266" t="str">
        <f t="shared" si="121"/>
        <v/>
      </c>
      <c r="FD94" s="266" t="str">
        <f t="shared" si="122"/>
        <v/>
      </c>
      <c r="FE94" s="266" t="str">
        <f t="shared" si="123"/>
        <v/>
      </c>
      <c r="FF94" s="266" t="str">
        <f t="shared" si="124"/>
        <v/>
      </c>
      <c r="FG94" s="266" t="str">
        <f t="shared" si="125"/>
        <v/>
      </c>
      <c r="FH94" s="266" t="str">
        <f t="shared" si="126"/>
        <v/>
      </c>
      <c r="FI94" s="266" t="str">
        <f t="shared" si="127"/>
        <v/>
      </c>
      <c r="FJ94" s="266" t="str">
        <f t="shared" si="128"/>
        <v/>
      </c>
      <c r="FK94" s="267" t="str">
        <f t="shared" si="129"/>
        <v/>
      </c>
    </row>
    <row r="95" spans="1:167" ht="15.2" customHeight="1" x14ac:dyDescent="0.15">
      <c r="A95" s="73">
        <v>80</v>
      </c>
      <c r="B95" s="79"/>
      <c r="C95" s="90"/>
      <c r="D95" s="91"/>
      <c r="E95" s="92"/>
      <c r="F95" s="92"/>
      <c r="G95" s="92"/>
      <c r="H95" s="172" t="str">
        <f t="shared" si="105"/>
        <v/>
      </c>
      <c r="I95" s="93"/>
      <c r="J95" s="89"/>
      <c r="K95" s="89"/>
      <c r="L95" s="177" t="str">
        <f t="shared" si="130"/>
        <v>0</v>
      </c>
      <c r="M95" s="101"/>
      <c r="N95" s="101"/>
      <c r="O95" s="182" t="str">
        <f t="shared" si="131"/>
        <v/>
      </c>
      <c r="P95" s="183"/>
      <c r="Q95" s="184" t="str">
        <f t="shared" si="132"/>
        <v>0</v>
      </c>
      <c r="R95" s="103"/>
      <c r="S95" s="103"/>
      <c r="T95" s="102" t="str">
        <f t="shared" si="133"/>
        <v/>
      </c>
      <c r="U95" s="133"/>
      <c r="V95" s="177" t="str">
        <f t="shared" si="134"/>
        <v>0</v>
      </c>
      <c r="W95" s="101"/>
      <c r="X95" s="101"/>
      <c r="Y95" s="182" t="str">
        <f t="shared" si="135"/>
        <v/>
      </c>
      <c r="Z95" s="183"/>
      <c r="AA95" s="184" t="str">
        <f t="shared" si="136"/>
        <v>0</v>
      </c>
      <c r="AB95" s="103"/>
      <c r="AC95" s="103"/>
      <c r="AD95" s="102" t="str">
        <f t="shared" si="137"/>
        <v/>
      </c>
      <c r="AE95" s="133"/>
      <c r="AF95" s="177" t="str">
        <f t="shared" si="138"/>
        <v>0</v>
      </c>
      <c r="AG95" s="101"/>
      <c r="AH95" s="101"/>
      <c r="AI95" s="182" t="str">
        <f t="shared" si="139"/>
        <v/>
      </c>
      <c r="AJ95" s="183"/>
      <c r="AK95" s="184" t="str">
        <f t="shared" si="140"/>
        <v>0</v>
      </c>
      <c r="AL95" s="103"/>
      <c r="AM95" s="103"/>
      <c r="AN95" s="102" t="str">
        <f t="shared" si="141"/>
        <v/>
      </c>
      <c r="AO95" s="133"/>
      <c r="AP95" s="177" t="str">
        <f t="shared" si="142"/>
        <v>0</v>
      </c>
      <c r="AQ95" s="101"/>
      <c r="AR95" s="101"/>
      <c r="AS95" s="182" t="str">
        <f t="shared" si="143"/>
        <v/>
      </c>
      <c r="AT95" s="183"/>
      <c r="AU95" s="184" t="str">
        <f t="shared" si="144"/>
        <v>0</v>
      </c>
      <c r="AV95" s="103"/>
      <c r="AW95" s="103"/>
      <c r="AX95" s="102" t="str">
        <f t="shared" si="145"/>
        <v/>
      </c>
      <c r="AY95" s="133"/>
      <c r="AZ95" s="177" t="str">
        <f t="shared" si="146"/>
        <v>0</v>
      </c>
      <c r="BA95" s="101"/>
      <c r="BB95" s="101"/>
      <c r="BC95" s="182" t="str">
        <f t="shared" si="147"/>
        <v/>
      </c>
      <c r="BD95" s="183"/>
      <c r="BE95" s="184" t="str">
        <f t="shared" si="148"/>
        <v>0</v>
      </c>
      <c r="BF95" s="103"/>
      <c r="BG95" s="103"/>
      <c r="BH95" s="102" t="str">
        <f t="shared" si="149"/>
        <v/>
      </c>
      <c r="BI95" s="133"/>
      <c r="BJ95" s="177" t="str">
        <f t="shared" si="150"/>
        <v>0</v>
      </c>
      <c r="BK95" s="101"/>
      <c r="BL95" s="101"/>
      <c r="BM95" s="182" t="str">
        <f t="shared" si="151"/>
        <v/>
      </c>
      <c r="BN95" s="183"/>
      <c r="BO95" s="184" t="str">
        <f t="shared" si="152"/>
        <v>0</v>
      </c>
      <c r="BP95" s="103"/>
      <c r="BQ95" s="103"/>
      <c r="BR95" s="102" t="str">
        <f t="shared" si="153"/>
        <v/>
      </c>
      <c r="BS95" s="133"/>
      <c r="BT95" s="177" t="str">
        <f t="shared" si="154"/>
        <v>0</v>
      </c>
      <c r="BU95" s="101"/>
      <c r="BV95" s="101"/>
      <c r="BW95" s="182" t="str">
        <f t="shared" si="155"/>
        <v/>
      </c>
      <c r="BX95" s="183"/>
      <c r="BY95" s="184" t="str">
        <f t="shared" si="156"/>
        <v>0</v>
      </c>
      <c r="BZ95" s="103"/>
      <c r="CA95" s="103"/>
      <c r="CB95" s="102" t="str">
        <f t="shared" si="157"/>
        <v/>
      </c>
      <c r="CC95" s="133"/>
      <c r="CD95" s="177" t="str">
        <f t="shared" si="158"/>
        <v>0</v>
      </c>
      <c r="CE95" s="101"/>
      <c r="CF95" s="101"/>
      <c r="CG95" s="182" t="str">
        <f t="shared" si="159"/>
        <v/>
      </c>
      <c r="CH95" s="183"/>
      <c r="CI95" s="184" t="str">
        <f t="shared" si="160"/>
        <v>0</v>
      </c>
      <c r="CJ95" s="103"/>
      <c r="CK95" s="103"/>
      <c r="CL95" s="102" t="str">
        <f t="shared" si="161"/>
        <v/>
      </c>
      <c r="CM95" s="133"/>
      <c r="CN95" s="177" t="str">
        <f t="shared" si="162"/>
        <v>0</v>
      </c>
      <c r="CO95" s="101"/>
      <c r="CP95" s="101"/>
      <c r="CQ95" s="182" t="str">
        <f t="shared" si="163"/>
        <v/>
      </c>
      <c r="CR95" s="183"/>
      <c r="CS95" s="184" t="str">
        <f t="shared" si="164"/>
        <v>0</v>
      </c>
      <c r="CT95" s="103"/>
      <c r="CU95" s="103"/>
      <c r="CV95" s="102" t="str">
        <f t="shared" si="165"/>
        <v/>
      </c>
      <c r="CW95" s="133"/>
      <c r="CX95" s="177" t="str">
        <f t="shared" si="166"/>
        <v>0</v>
      </c>
      <c r="CY95" s="101"/>
      <c r="CZ95" s="101"/>
      <c r="DA95" s="182" t="str">
        <f t="shared" si="167"/>
        <v/>
      </c>
      <c r="DB95" s="183"/>
      <c r="DC95" s="184" t="str">
        <f t="shared" si="168"/>
        <v>0</v>
      </c>
      <c r="DD95" s="103"/>
      <c r="DE95" s="103"/>
      <c r="DF95" s="102" t="str">
        <f t="shared" si="169"/>
        <v/>
      </c>
      <c r="DG95" s="133"/>
      <c r="DH95" s="177" t="str">
        <f t="shared" si="170"/>
        <v>0</v>
      </c>
      <c r="DI95" s="101"/>
      <c r="DJ95" s="101"/>
      <c r="DK95" s="182" t="str">
        <f t="shared" si="171"/>
        <v/>
      </c>
      <c r="DL95" s="183"/>
      <c r="DM95" s="184" t="str">
        <f t="shared" si="172"/>
        <v>0</v>
      </c>
      <c r="DN95" s="103"/>
      <c r="DO95" s="103"/>
      <c r="DP95" s="102" t="str">
        <f t="shared" si="173"/>
        <v/>
      </c>
      <c r="DQ95" s="133"/>
      <c r="DR95" s="177" t="str">
        <f t="shared" si="174"/>
        <v>0</v>
      </c>
      <c r="DS95" s="101"/>
      <c r="DT95" s="101"/>
      <c r="DU95" s="182" t="str">
        <f t="shared" si="175"/>
        <v/>
      </c>
      <c r="DV95" s="183"/>
      <c r="DW95" s="184" t="str">
        <f t="shared" si="176"/>
        <v>0</v>
      </c>
      <c r="DX95" s="103"/>
      <c r="DY95" s="103"/>
      <c r="DZ95" s="102" t="str">
        <f t="shared" si="177"/>
        <v/>
      </c>
      <c r="EA95" s="190"/>
      <c r="EB95" s="33"/>
      <c r="EC95" s="83"/>
      <c r="ED95" s="33"/>
      <c r="EF95" s="122">
        <f t="shared" si="178"/>
        <v>0</v>
      </c>
      <c r="EG95" s="113">
        <f t="shared" si="179"/>
        <v>0</v>
      </c>
      <c r="EH95" s="115" t="str">
        <f t="shared" si="180"/>
        <v/>
      </c>
      <c r="EI95" s="124" t="str">
        <f t="shared" si="181"/>
        <v/>
      </c>
      <c r="EJ95" s="33"/>
      <c r="EK95" s="120">
        <f t="shared" si="183"/>
        <v>0</v>
      </c>
      <c r="EL95" s="119">
        <f t="shared" si="182"/>
        <v>0</v>
      </c>
      <c r="EM95" s="33"/>
      <c r="EN95" s="265" t="str">
        <f t="shared" si="106"/>
        <v/>
      </c>
      <c r="EO95" s="266" t="str">
        <f t="shared" si="107"/>
        <v/>
      </c>
      <c r="EP95" s="266" t="str">
        <f t="shared" si="108"/>
        <v/>
      </c>
      <c r="EQ95" s="266" t="str">
        <f t="shared" si="109"/>
        <v/>
      </c>
      <c r="ER95" s="266" t="str">
        <f t="shared" si="110"/>
        <v/>
      </c>
      <c r="ES95" s="266" t="str">
        <f t="shared" si="111"/>
        <v/>
      </c>
      <c r="ET95" s="266" t="str">
        <f t="shared" si="112"/>
        <v/>
      </c>
      <c r="EU95" s="266" t="str">
        <f t="shared" si="113"/>
        <v/>
      </c>
      <c r="EV95" s="266" t="str">
        <f t="shared" si="114"/>
        <v/>
      </c>
      <c r="EW95" s="266" t="str">
        <f t="shared" si="115"/>
        <v/>
      </c>
      <c r="EX95" s="266" t="str">
        <f t="shared" si="116"/>
        <v/>
      </c>
      <c r="EY95" s="267" t="str">
        <f t="shared" si="117"/>
        <v/>
      </c>
      <c r="EZ95" s="265" t="str">
        <f t="shared" si="118"/>
        <v/>
      </c>
      <c r="FA95" s="266" t="str">
        <f t="shared" si="119"/>
        <v/>
      </c>
      <c r="FB95" s="266" t="str">
        <f t="shared" si="120"/>
        <v/>
      </c>
      <c r="FC95" s="266" t="str">
        <f t="shared" si="121"/>
        <v/>
      </c>
      <c r="FD95" s="266" t="str">
        <f t="shared" si="122"/>
        <v/>
      </c>
      <c r="FE95" s="266" t="str">
        <f t="shared" si="123"/>
        <v/>
      </c>
      <c r="FF95" s="266" t="str">
        <f t="shared" si="124"/>
        <v/>
      </c>
      <c r="FG95" s="266" t="str">
        <f t="shared" si="125"/>
        <v/>
      </c>
      <c r="FH95" s="266" t="str">
        <f t="shared" si="126"/>
        <v/>
      </c>
      <c r="FI95" s="266" t="str">
        <f t="shared" si="127"/>
        <v/>
      </c>
      <c r="FJ95" s="266" t="str">
        <f t="shared" si="128"/>
        <v/>
      </c>
      <c r="FK95" s="267" t="str">
        <f t="shared" si="129"/>
        <v/>
      </c>
    </row>
    <row r="96" spans="1:167" ht="15.2" hidden="1" customHeight="1" x14ac:dyDescent="0.15">
      <c r="A96" s="73">
        <v>81</v>
      </c>
      <c r="B96" s="79"/>
      <c r="C96" s="90"/>
      <c r="D96" s="91"/>
      <c r="E96" s="92"/>
      <c r="F96" s="92"/>
      <c r="G96" s="92"/>
      <c r="H96" s="172" t="str">
        <f t="shared" si="105"/>
        <v/>
      </c>
      <c r="I96" s="93"/>
      <c r="J96" s="89"/>
      <c r="K96" s="89"/>
      <c r="L96" s="177" t="str">
        <f t="shared" si="130"/>
        <v>0</v>
      </c>
      <c r="M96" s="101"/>
      <c r="N96" s="101"/>
      <c r="O96" s="182" t="str">
        <f t="shared" si="131"/>
        <v/>
      </c>
      <c r="P96" s="183"/>
      <c r="Q96" s="184" t="str">
        <f t="shared" si="132"/>
        <v>0</v>
      </c>
      <c r="R96" s="103"/>
      <c r="S96" s="103"/>
      <c r="T96" s="102" t="str">
        <f t="shared" si="133"/>
        <v/>
      </c>
      <c r="U96" s="133"/>
      <c r="V96" s="177" t="str">
        <f t="shared" si="134"/>
        <v>0</v>
      </c>
      <c r="W96" s="101"/>
      <c r="X96" s="101"/>
      <c r="Y96" s="182" t="str">
        <f t="shared" si="135"/>
        <v/>
      </c>
      <c r="Z96" s="183"/>
      <c r="AA96" s="184" t="str">
        <f t="shared" si="136"/>
        <v>0</v>
      </c>
      <c r="AB96" s="103"/>
      <c r="AC96" s="103"/>
      <c r="AD96" s="102" t="str">
        <f t="shared" si="137"/>
        <v/>
      </c>
      <c r="AE96" s="133"/>
      <c r="AF96" s="177" t="str">
        <f t="shared" si="138"/>
        <v>0</v>
      </c>
      <c r="AG96" s="101"/>
      <c r="AH96" s="101"/>
      <c r="AI96" s="182" t="str">
        <f t="shared" si="139"/>
        <v/>
      </c>
      <c r="AJ96" s="183"/>
      <c r="AK96" s="184" t="str">
        <f t="shared" si="140"/>
        <v>0</v>
      </c>
      <c r="AL96" s="103"/>
      <c r="AM96" s="103"/>
      <c r="AN96" s="102" t="str">
        <f t="shared" si="141"/>
        <v/>
      </c>
      <c r="AO96" s="133"/>
      <c r="AP96" s="177" t="str">
        <f t="shared" si="142"/>
        <v>0</v>
      </c>
      <c r="AQ96" s="101"/>
      <c r="AR96" s="101"/>
      <c r="AS96" s="182" t="str">
        <f t="shared" si="143"/>
        <v/>
      </c>
      <c r="AT96" s="183"/>
      <c r="AU96" s="184" t="str">
        <f t="shared" si="144"/>
        <v>0</v>
      </c>
      <c r="AV96" s="103"/>
      <c r="AW96" s="103"/>
      <c r="AX96" s="102" t="str">
        <f t="shared" si="145"/>
        <v/>
      </c>
      <c r="AY96" s="133"/>
      <c r="AZ96" s="177" t="str">
        <f t="shared" si="146"/>
        <v>0</v>
      </c>
      <c r="BA96" s="101"/>
      <c r="BB96" s="101"/>
      <c r="BC96" s="182" t="str">
        <f t="shared" si="147"/>
        <v/>
      </c>
      <c r="BD96" s="183"/>
      <c r="BE96" s="184" t="str">
        <f t="shared" si="148"/>
        <v>0</v>
      </c>
      <c r="BF96" s="103"/>
      <c r="BG96" s="103"/>
      <c r="BH96" s="102" t="str">
        <f t="shared" si="149"/>
        <v/>
      </c>
      <c r="BI96" s="133"/>
      <c r="BJ96" s="177" t="str">
        <f t="shared" si="150"/>
        <v>0</v>
      </c>
      <c r="BK96" s="101"/>
      <c r="BL96" s="101"/>
      <c r="BM96" s="182" t="str">
        <f t="shared" si="151"/>
        <v/>
      </c>
      <c r="BN96" s="183"/>
      <c r="BO96" s="184" t="str">
        <f t="shared" si="152"/>
        <v>0</v>
      </c>
      <c r="BP96" s="103"/>
      <c r="BQ96" s="103"/>
      <c r="BR96" s="102" t="str">
        <f t="shared" si="153"/>
        <v/>
      </c>
      <c r="BS96" s="133"/>
      <c r="BT96" s="177" t="str">
        <f t="shared" si="154"/>
        <v>0</v>
      </c>
      <c r="BU96" s="101"/>
      <c r="BV96" s="101"/>
      <c r="BW96" s="182" t="str">
        <f t="shared" si="155"/>
        <v/>
      </c>
      <c r="BX96" s="183"/>
      <c r="BY96" s="184" t="str">
        <f t="shared" si="156"/>
        <v>0</v>
      </c>
      <c r="BZ96" s="103"/>
      <c r="CA96" s="103"/>
      <c r="CB96" s="102" t="str">
        <f t="shared" si="157"/>
        <v/>
      </c>
      <c r="CC96" s="133"/>
      <c r="CD96" s="177" t="str">
        <f t="shared" si="158"/>
        <v>0</v>
      </c>
      <c r="CE96" s="101"/>
      <c r="CF96" s="101"/>
      <c r="CG96" s="182" t="str">
        <f t="shared" si="159"/>
        <v/>
      </c>
      <c r="CH96" s="183"/>
      <c r="CI96" s="184" t="str">
        <f t="shared" si="160"/>
        <v>0</v>
      </c>
      <c r="CJ96" s="103"/>
      <c r="CK96" s="103"/>
      <c r="CL96" s="102" t="str">
        <f t="shared" si="161"/>
        <v/>
      </c>
      <c r="CM96" s="133"/>
      <c r="CN96" s="177" t="str">
        <f t="shared" si="162"/>
        <v>0</v>
      </c>
      <c r="CO96" s="101"/>
      <c r="CP96" s="101"/>
      <c r="CQ96" s="182" t="str">
        <f t="shared" si="163"/>
        <v/>
      </c>
      <c r="CR96" s="183"/>
      <c r="CS96" s="184" t="str">
        <f t="shared" si="164"/>
        <v>0</v>
      </c>
      <c r="CT96" s="103"/>
      <c r="CU96" s="103"/>
      <c r="CV96" s="102" t="str">
        <f t="shared" si="165"/>
        <v/>
      </c>
      <c r="CW96" s="133"/>
      <c r="CX96" s="177" t="str">
        <f t="shared" si="166"/>
        <v>0</v>
      </c>
      <c r="CY96" s="101"/>
      <c r="CZ96" s="101"/>
      <c r="DA96" s="182" t="str">
        <f t="shared" si="167"/>
        <v/>
      </c>
      <c r="DB96" s="183"/>
      <c r="DC96" s="184" t="str">
        <f t="shared" si="168"/>
        <v>0</v>
      </c>
      <c r="DD96" s="103"/>
      <c r="DE96" s="103"/>
      <c r="DF96" s="102" t="str">
        <f t="shared" si="169"/>
        <v/>
      </c>
      <c r="DG96" s="133"/>
      <c r="DH96" s="177" t="str">
        <f t="shared" si="170"/>
        <v>0</v>
      </c>
      <c r="DI96" s="101"/>
      <c r="DJ96" s="101"/>
      <c r="DK96" s="182" t="str">
        <f t="shared" si="171"/>
        <v/>
      </c>
      <c r="DL96" s="183"/>
      <c r="DM96" s="184" t="str">
        <f t="shared" si="172"/>
        <v>0</v>
      </c>
      <c r="DN96" s="103"/>
      <c r="DO96" s="103"/>
      <c r="DP96" s="102" t="str">
        <f t="shared" si="173"/>
        <v/>
      </c>
      <c r="DQ96" s="133"/>
      <c r="DR96" s="177" t="str">
        <f t="shared" si="174"/>
        <v>0</v>
      </c>
      <c r="DS96" s="101"/>
      <c r="DT96" s="101"/>
      <c r="DU96" s="182" t="str">
        <f t="shared" si="175"/>
        <v/>
      </c>
      <c r="DV96" s="183"/>
      <c r="DW96" s="184" t="str">
        <f t="shared" si="176"/>
        <v>0</v>
      </c>
      <c r="DX96" s="103"/>
      <c r="DY96" s="103"/>
      <c r="DZ96" s="102" t="str">
        <f t="shared" si="177"/>
        <v/>
      </c>
      <c r="EA96" s="190"/>
      <c r="EB96" s="33"/>
      <c r="EC96" s="83"/>
      <c r="ED96" s="33"/>
      <c r="EF96" s="122">
        <f t="shared" si="178"/>
        <v>0</v>
      </c>
      <c r="EG96" s="113">
        <f t="shared" si="179"/>
        <v>0</v>
      </c>
      <c r="EH96" s="115" t="str">
        <f t="shared" si="180"/>
        <v/>
      </c>
      <c r="EI96" s="124" t="str">
        <f t="shared" si="181"/>
        <v/>
      </c>
      <c r="EJ96" s="33"/>
      <c r="EK96" s="120">
        <f t="shared" si="183"/>
        <v>0</v>
      </c>
      <c r="EL96" s="119">
        <f t="shared" si="182"/>
        <v>0</v>
      </c>
      <c r="EM96" s="33"/>
      <c r="EN96" s="265" t="str">
        <f t="shared" si="106"/>
        <v/>
      </c>
      <c r="EO96" s="266" t="str">
        <f t="shared" si="107"/>
        <v/>
      </c>
      <c r="EP96" s="266" t="str">
        <f t="shared" si="108"/>
        <v/>
      </c>
      <c r="EQ96" s="266" t="str">
        <f t="shared" si="109"/>
        <v/>
      </c>
      <c r="ER96" s="266" t="str">
        <f t="shared" si="110"/>
        <v/>
      </c>
      <c r="ES96" s="266" t="str">
        <f t="shared" si="111"/>
        <v/>
      </c>
      <c r="ET96" s="266" t="str">
        <f t="shared" si="112"/>
        <v/>
      </c>
      <c r="EU96" s="266" t="str">
        <f t="shared" si="113"/>
        <v/>
      </c>
      <c r="EV96" s="266" t="str">
        <f t="shared" si="114"/>
        <v/>
      </c>
      <c r="EW96" s="266" t="str">
        <f t="shared" si="115"/>
        <v/>
      </c>
      <c r="EX96" s="266" t="str">
        <f t="shared" si="116"/>
        <v/>
      </c>
      <c r="EY96" s="267" t="str">
        <f t="shared" si="117"/>
        <v/>
      </c>
      <c r="EZ96" s="265" t="str">
        <f t="shared" si="118"/>
        <v/>
      </c>
      <c r="FA96" s="266" t="str">
        <f t="shared" si="119"/>
        <v/>
      </c>
      <c r="FB96" s="266" t="str">
        <f t="shared" si="120"/>
        <v/>
      </c>
      <c r="FC96" s="266" t="str">
        <f t="shared" si="121"/>
        <v/>
      </c>
      <c r="FD96" s="266" t="str">
        <f t="shared" si="122"/>
        <v/>
      </c>
      <c r="FE96" s="266" t="str">
        <f t="shared" si="123"/>
        <v/>
      </c>
      <c r="FF96" s="266" t="str">
        <f t="shared" si="124"/>
        <v/>
      </c>
      <c r="FG96" s="266" t="str">
        <f t="shared" si="125"/>
        <v/>
      </c>
      <c r="FH96" s="266" t="str">
        <f t="shared" si="126"/>
        <v/>
      </c>
      <c r="FI96" s="266" t="str">
        <f t="shared" si="127"/>
        <v/>
      </c>
      <c r="FJ96" s="266" t="str">
        <f t="shared" si="128"/>
        <v/>
      </c>
      <c r="FK96" s="267" t="str">
        <f t="shared" si="129"/>
        <v/>
      </c>
    </row>
    <row r="97" spans="1:167" ht="15.2" hidden="1" customHeight="1" thickBot="1" x14ac:dyDescent="0.2">
      <c r="A97" s="73">
        <v>82</v>
      </c>
      <c r="B97" s="79"/>
      <c r="C97" s="90"/>
      <c r="D97" s="91"/>
      <c r="E97" s="92"/>
      <c r="F97" s="92"/>
      <c r="G97" s="92"/>
      <c r="H97" s="172" t="str">
        <f t="shared" si="105"/>
        <v/>
      </c>
      <c r="I97" s="93"/>
      <c r="J97" s="89"/>
      <c r="K97" s="89"/>
      <c r="L97" s="177" t="str">
        <f t="shared" si="130"/>
        <v>0</v>
      </c>
      <c r="M97" s="101"/>
      <c r="N97" s="101"/>
      <c r="O97" s="182" t="str">
        <f t="shared" si="131"/>
        <v/>
      </c>
      <c r="P97" s="183"/>
      <c r="Q97" s="184" t="str">
        <f t="shared" si="132"/>
        <v>0</v>
      </c>
      <c r="R97" s="103"/>
      <c r="S97" s="103"/>
      <c r="T97" s="102" t="str">
        <f t="shared" si="133"/>
        <v/>
      </c>
      <c r="U97" s="133"/>
      <c r="V97" s="177" t="str">
        <f t="shared" si="134"/>
        <v>0</v>
      </c>
      <c r="W97" s="101"/>
      <c r="X97" s="101"/>
      <c r="Y97" s="182" t="str">
        <f t="shared" si="135"/>
        <v/>
      </c>
      <c r="Z97" s="183"/>
      <c r="AA97" s="184" t="str">
        <f t="shared" si="136"/>
        <v>0</v>
      </c>
      <c r="AB97" s="103"/>
      <c r="AC97" s="103"/>
      <c r="AD97" s="102" t="str">
        <f t="shared" si="137"/>
        <v/>
      </c>
      <c r="AE97" s="133"/>
      <c r="AF97" s="177" t="str">
        <f t="shared" si="138"/>
        <v>0</v>
      </c>
      <c r="AG97" s="101"/>
      <c r="AH97" s="101"/>
      <c r="AI97" s="182" t="str">
        <f t="shared" si="139"/>
        <v/>
      </c>
      <c r="AJ97" s="183"/>
      <c r="AK97" s="184" t="str">
        <f t="shared" si="140"/>
        <v>0</v>
      </c>
      <c r="AL97" s="103"/>
      <c r="AM97" s="103"/>
      <c r="AN97" s="102" t="str">
        <f t="shared" si="141"/>
        <v/>
      </c>
      <c r="AO97" s="133"/>
      <c r="AP97" s="177" t="str">
        <f t="shared" si="142"/>
        <v>0</v>
      </c>
      <c r="AQ97" s="101"/>
      <c r="AR97" s="101"/>
      <c r="AS97" s="182" t="str">
        <f t="shared" si="143"/>
        <v/>
      </c>
      <c r="AT97" s="183"/>
      <c r="AU97" s="184" t="str">
        <f t="shared" si="144"/>
        <v>0</v>
      </c>
      <c r="AV97" s="103"/>
      <c r="AW97" s="103"/>
      <c r="AX97" s="102" t="str">
        <f t="shared" si="145"/>
        <v/>
      </c>
      <c r="AY97" s="133"/>
      <c r="AZ97" s="177" t="str">
        <f t="shared" si="146"/>
        <v>0</v>
      </c>
      <c r="BA97" s="101"/>
      <c r="BB97" s="101"/>
      <c r="BC97" s="182" t="str">
        <f t="shared" si="147"/>
        <v/>
      </c>
      <c r="BD97" s="183"/>
      <c r="BE97" s="184" t="str">
        <f t="shared" si="148"/>
        <v>0</v>
      </c>
      <c r="BF97" s="103"/>
      <c r="BG97" s="103"/>
      <c r="BH97" s="102" t="str">
        <f t="shared" si="149"/>
        <v/>
      </c>
      <c r="BI97" s="133"/>
      <c r="BJ97" s="177" t="str">
        <f t="shared" si="150"/>
        <v>0</v>
      </c>
      <c r="BK97" s="101"/>
      <c r="BL97" s="101"/>
      <c r="BM97" s="182" t="str">
        <f t="shared" si="151"/>
        <v/>
      </c>
      <c r="BN97" s="183"/>
      <c r="BO97" s="184" t="str">
        <f t="shared" si="152"/>
        <v>0</v>
      </c>
      <c r="BP97" s="103"/>
      <c r="BQ97" s="103"/>
      <c r="BR97" s="102" t="str">
        <f t="shared" si="153"/>
        <v/>
      </c>
      <c r="BS97" s="133"/>
      <c r="BT97" s="177" t="str">
        <f t="shared" si="154"/>
        <v>0</v>
      </c>
      <c r="BU97" s="101"/>
      <c r="BV97" s="101"/>
      <c r="BW97" s="182" t="str">
        <f t="shared" si="155"/>
        <v/>
      </c>
      <c r="BX97" s="183"/>
      <c r="BY97" s="184" t="str">
        <f t="shared" si="156"/>
        <v>0</v>
      </c>
      <c r="BZ97" s="103"/>
      <c r="CA97" s="103"/>
      <c r="CB97" s="102" t="str">
        <f t="shared" si="157"/>
        <v/>
      </c>
      <c r="CC97" s="133"/>
      <c r="CD97" s="177" t="str">
        <f t="shared" si="158"/>
        <v>0</v>
      </c>
      <c r="CE97" s="101"/>
      <c r="CF97" s="101"/>
      <c r="CG97" s="182" t="str">
        <f t="shared" si="159"/>
        <v/>
      </c>
      <c r="CH97" s="183"/>
      <c r="CI97" s="184" t="str">
        <f t="shared" si="160"/>
        <v>0</v>
      </c>
      <c r="CJ97" s="103"/>
      <c r="CK97" s="103"/>
      <c r="CL97" s="102" t="str">
        <f t="shared" si="161"/>
        <v/>
      </c>
      <c r="CM97" s="133"/>
      <c r="CN97" s="177" t="str">
        <f t="shared" si="162"/>
        <v>0</v>
      </c>
      <c r="CO97" s="101"/>
      <c r="CP97" s="101"/>
      <c r="CQ97" s="182" t="str">
        <f t="shared" si="163"/>
        <v/>
      </c>
      <c r="CR97" s="183"/>
      <c r="CS97" s="184" t="str">
        <f t="shared" si="164"/>
        <v>0</v>
      </c>
      <c r="CT97" s="103"/>
      <c r="CU97" s="103"/>
      <c r="CV97" s="102" t="str">
        <f t="shared" si="165"/>
        <v/>
      </c>
      <c r="CW97" s="133"/>
      <c r="CX97" s="177" t="str">
        <f t="shared" si="166"/>
        <v>0</v>
      </c>
      <c r="CY97" s="101"/>
      <c r="CZ97" s="101"/>
      <c r="DA97" s="182" t="str">
        <f t="shared" si="167"/>
        <v/>
      </c>
      <c r="DB97" s="183"/>
      <c r="DC97" s="184" t="str">
        <f t="shared" si="168"/>
        <v>0</v>
      </c>
      <c r="DD97" s="103"/>
      <c r="DE97" s="103"/>
      <c r="DF97" s="102" t="str">
        <f t="shared" si="169"/>
        <v/>
      </c>
      <c r="DG97" s="133"/>
      <c r="DH97" s="177" t="str">
        <f t="shared" si="170"/>
        <v>0</v>
      </c>
      <c r="DI97" s="101"/>
      <c r="DJ97" s="101"/>
      <c r="DK97" s="182" t="str">
        <f t="shared" si="171"/>
        <v/>
      </c>
      <c r="DL97" s="183"/>
      <c r="DM97" s="184" t="str">
        <f t="shared" si="172"/>
        <v>0</v>
      </c>
      <c r="DN97" s="103"/>
      <c r="DO97" s="103"/>
      <c r="DP97" s="102" t="str">
        <f t="shared" si="173"/>
        <v/>
      </c>
      <c r="DQ97" s="133"/>
      <c r="DR97" s="177" t="str">
        <f t="shared" si="174"/>
        <v>0</v>
      </c>
      <c r="DS97" s="101"/>
      <c r="DT97" s="101"/>
      <c r="DU97" s="182" t="str">
        <f t="shared" si="175"/>
        <v/>
      </c>
      <c r="DV97" s="183"/>
      <c r="DW97" s="184" t="str">
        <f t="shared" si="176"/>
        <v>0</v>
      </c>
      <c r="DX97" s="103"/>
      <c r="DY97" s="103"/>
      <c r="DZ97" s="102" t="str">
        <f t="shared" si="177"/>
        <v/>
      </c>
      <c r="EA97" s="190"/>
      <c r="EB97" s="33"/>
      <c r="EC97" s="83"/>
      <c r="ED97" s="33"/>
      <c r="EF97" s="122">
        <f t="shared" si="178"/>
        <v>0</v>
      </c>
      <c r="EG97" s="113">
        <f t="shared" si="179"/>
        <v>0</v>
      </c>
      <c r="EH97" s="115" t="str">
        <f t="shared" si="180"/>
        <v/>
      </c>
      <c r="EI97" s="124" t="str">
        <f t="shared" si="181"/>
        <v/>
      </c>
      <c r="EJ97" s="33"/>
      <c r="EK97" s="120">
        <f t="shared" si="183"/>
        <v>0</v>
      </c>
      <c r="EL97" s="119">
        <f t="shared" si="182"/>
        <v>0</v>
      </c>
      <c r="EM97" s="33"/>
      <c r="EN97" s="265" t="str">
        <f t="shared" si="106"/>
        <v/>
      </c>
      <c r="EO97" s="266" t="str">
        <f t="shared" si="107"/>
        <v/>
      </c>
      <c r="EP97" s="266" t="str">
        <f t="shared" si="108"/>
        <v/>
      </c>
      <c r="EQ97" s="266" t="str">
        <f t="shared" si="109"/>
        <v/>
      </c>
      <c r="ER97" s="266" t="str">
        <f t="shared" si="110"/>
        <v/>
      </c>
      <c r="ES97" s="266" t="str">
        <f t="shared" si="111"/>
        <v/>
      </c>
      <c r="ET97" s="266" t="str">
        <f t="shared" si="112"/>
        <v/>
      </c>
      <c r="EU97" s="266" t="str">
        <f t="shared" si="113"/>
        <v/>
      </c>
      <c r="EV97" s="266" t="str">
        <f t="shared" si="114"/>
        <v/>
      </c>
      <c r="EW97" s="266" t="str">
        <f t="shared" si="115"/>
        <v/>
      </c>
      <c r="EX97" s="266" t="str">
        <f t="shared" si="116"/>
        <v/>
      </c>
      <c r="EY97" s="267" t="str">
        <f t="shared" si="117"/>
        <v/>
      </c>
      <c r="EZ97" s="265" t="str">
        <f t="shared" si="118"/>
        <v/>
      </c>
      <c r="FA97" s="266" t="str">
        <f t="shared" si="119"/>
        <v/>
      </c>
      <c r="FB97" s="266" t="str">
        <f t="shared" si="120"/>
        <v/>
      </c>
      <c r="FC97" s="266" t="str">
        <f t="shared" si="121"/>
        <v/>
      </c>
      <c r="FD97" s="266" t="str">
        <f t="shared" si="122"/>
        <v/>
      </c>
      <c r="FE97" s="266" t="str">
        <f t="shared" si="123"/>
        <v/>
      </c>
      <c r="FF97" s="266" t="str">
        <f t="shared" si="124"/>
        <v/>
      </c>
      <c r="FG97" s="266" t="str">
        <f t="shared" si="125"/>
        <v/>
      </c>
      <c r="FH97" s="266" t="str">
        <f t="shared" si="126"/>
        <v/>
      </c>
      <c r="FI97" s="266" t="str">
        <f t="shared" si="127"/>
        <v/>
      </c>
      <c r="FJ97" s="266" t="str">
        <f t="shared" si="128"/>
        <v/>
      </c>
      <c r="FK97" s="267" t="str">
        <f t="shared" si="129"/>
        <v/>
      </c>
    </row>
    <row r="98" spans="1:167" ht="15.2" hidden="1" customHeight="1" thickBot="1" x14ac:dyDescent="0.2">
      <c r="A98" s="73">
        <v>83</v>
      </c>
      <c r="B98" s="79"/>
      <c r="C98" s="90"/>
      <c r="D98" s="91"/>
      <c r="E98" s="92"/>
      <c r="F98" s="92"/>
      <c r="G98" s="92"/>
      <c r="H98" s="172" t="str">
        <f t="shared" si="105"/>
        <v/>
      </c>
      <c r="I98" s="93"/>
      <c r="J98" s="89"/>
      <c r="K98" s="89"/>
      <c r="L98" s="177" t="str">
        <f t="shared" si="130"/>
        <v>0</v>
      </c>
      <c r="M98" s="101"/>
      <c r="N98" s="101"/>
      <c r="O98" s="182" t="str">
        <f t="shared" si="131"/>
        <v/>
      </c>
      <c r="P98" s="183"/>
      <c r="Q98" s="184" t="str">
        <f t="shared" si="132"/>
        <v>0</v>
      </c>
      <c r="R98" s="103"/>
      <c r="S98" s="103"/>
      <c r="T98" s="102" t="str">
        <f t="shared" si="133"/>
        <v/>
      </c>
      <c r="U98" s="133"/>
      <c r="V98" s="177" t="str">
        <f t="shared" si="134"/>
        <v>0</v>
      </c>
      <c r="W98" s="101"/>
      <c r="X98" s="101"/>
      <c r="Y98" s="182" t="str">
        <f t="shared" si="135"/>
        <v/>
      </c>
      <c r="Z98" s="183"/>
      <c r="AA98" s="184" t="str">
        <f t="shared" si="136"/>
        <v>0</v>
      </c>
      <c r="AB98" s="103"/>
      <c r="AC98" s="103"/>
      <c r="AD98" s="102" t="str">
        <f t="shared" si="137"/>
        <v/>
      </c>
      <c r="AE98" s="133"/>
      <c r="AF98" s="177" t="str">
        <f t="shared" si="138"/>
        <v>0</v>
      </c>
      <c r="AG98" s="101"/>
      <c r="AH98" s="101"/>
      <c r="AI98" s="182" t="str">
        <f t="shared" si="139"/>
        <v/>
      </c>
      <c r="AJ98" s="183"/>
      <c r="AK98" s="184" t="str">
        <f t="shared" si="140"/>
        <v>0</v>
      </c>
      <c r="AL98" s="103"/>
      <c r="AM98" s="103"/>
      <c r="AN98" s="102" t="str">
        <f t="shared" si="141"/>
        <v/>
      </c>
      <c r="AO98" s="133"/>
      <c r="AP98" s="177" t="str">
        <f t="shared" si="142"/>
        <v>0</v>
      </c>
      <c r="AQ98" s="101"/>
      <c r="AR98" s="101"/>
      <c r="AS98" s="182" t="str">
        <f t="shared" si="143"/>
        <v/>
      </c>
      <c r="AT98" s="183"/>
      <c r="AU98" s="184" t="str">
        <f t="shared" si="144"/>
        <v>0</v>
      </c>
      <c r="AV98" s="103"/>
      <c r="AW98" s="103"/>
      <c r="AX98" s="102" t="str">
        <f t="shared" si="145"/>
        <v/>
      </c>
      <c r="AY98" s="133"/>
      <c r="AZ98" s="177" t="str">
        <f t="shared" si="146"/>
        <v>0</v>
      </c>
      <c r="BA98" s="101"/>
      <c r="BB98" s="101"/>
      <c r="BC98" s="182" t="str">
        <f t="shared" si="147"/>
        <v/>
      </c>
      <c r="BD98" s="183"/>
      <c r="BE98" s="184" t="str">
        <f t="shared" si="148"/>
        <v>0</v>
      </c>
      <c r="BF98" s="103"/>
      <c r="BG98" s="103"/>
      <c r="BH98" s="102" t="str">
        <f t="shared" si="149"/>
        <v/>
      </c>
      <c r="BI98" s="133"/>
      <c r="BJ98" s="177" t="str">
        <f t="shared" si="150"/>
        <v>0</v>
      </c>
      <c r="BK98" s="101"/>
      <c r="BL98" s="101"/>
      <c r="BM98" s="182" t="str">
        <f t="shared" si="151"/>
        <v/>
      </c>
      <c r="BN98" s="183"/>
      <c r="BO98" s="184" t="str">
        <f t="shared" si="152"/>
        <v>0</v>
      </c>
      <c r="BP98" s="103"/>
      <c r="BQ98" s="103"/>
      <c r="BR98" s="102" t="str">
        <f t="shared" si="153"/>
        <v/>
      </c>
      <c r="BS98" s="133"/>
      <c r="BT98" s="177" t="str">
        <f t="shared" si="154"/>
        <v>0</v>
      </c>
      <c r="BU98" s="101"/>
      <c r="BV98" s="101"/>
      <c r="BW98" s="182" t="str">
        <f t="shared" si="155"/>
        <v/>
      </c>
      <c r="BX98" s="183"/>
      <c r="BY98" s="184" t="str">
        <f t="shared" si="156"/>
        <v>0</v>
      </c>
      <c r="BZ98" s="103"/>
      <c r="CA98" s="103"/>
      <c r="CB98" s="102" t="str">
        <f t="shared" si="157"/>
        <v/>
      </c>
      <c r="CC98" s="133"/>
      <c r="CD98" s="177" t="str">
        <f t="shared" si="158"/>
        <v>0</v>
      </c>
      <c r="CE98" s="101"/>
      <c r="CF98" s="101"/>
      <c r="CG98" s="182" t="str">
        <f t="shared" si="159"/>
        <v/>
      </c>
      <c r="CH98" s="183"/>
      <c r="CI98" s="184" t="str">
        <f t="shared" si="160"/>
        <v>0</v>
      </c>
      <c r="CJ98" s="103"/>
      <c r="CK98" s="103"/>
      <c r="CL98" s="102" t="str">
        <f t="shared" si="161"/>
        <v/>
      </c>
      <c r="CM98" s="133"/>
      <c r="CN98" s="177" t="str">
        <f t="shared" si="162"/>
        <v>0</v>
      </c>
      <c r="CO98" s="101"/>
      <c r="CP98" s="101"/>
      <c r="CQ98" s="182" t="str">
        <f t="shared" si="163"/>
        <v/>
      </c>
      <c r="CR98" s="183"/>
      <c r="CS98" s="184" t="str">
        <f t="shared" si="164"/>
        <v>0</v>
      </c>
      <c r="CT98" s="103"/>
      <c r="CU98" s="103"/>
      <c r="CV98" s="102" t="str">
        <f t="shared" si="165"/>
        <v/>
      </c>
      <c r="CW98" s="133"/>
      <c r="CX98" s="177" t="str">
        <f t="shared" si="166"/>
        <v>0</v>
      </c>
      <c r="CY98" s="101"/>
      <c r="CZ98" s="101"/>
      <c r="DA98" s="182" t="str">
        <f t="shared" si="167"/>
        <v/>
      </c>
      <c r="DB98" s="183"/>
      <c r="DC98" s="184" t="str">
        <f t="shared" si="168"/>
        <v>0</v>
      </c>
      <c r="DD98" s="103"/>
      <c r="DE98" s="103"/>
      <c r="DF98" s="102" t="str">
        <f t="shared" si="169"/>
        <v/>
      </c>
      <c r="DG98" s="133"/>
      <c r="DH98" s="177" t="str">
        <f t="shared" si="170"/>
        <v>0</v>
      </c>
      <c r="DI98" s="101"/>
      <c r="DJ98" s="101"/>
      <c r="DK98" s="182" t="str">
        <f t="shared" si="171"/>
        <v/>
      </c>
      <c r="DL98" s="183"/>
      <c r="DM98" s="184" t="str">
        <f t="shared" si="172"/>
        <v>0</v>
      </c>
      <c r="DN98" s="103"/>
      <c r="DO98" s="103"/>
      <c r="DP98" s="102" t="str">
        <f t="shared" si="173"/>
        <v/>
      </c>
      <c r="DQ98" s="133"/>
      <c r="DR98" s="177" t="str">
        <f t="shared" si="174"/>
        <v>0</v>
      </c>
      <c r="DS98" s="101"/>
      <c r="DT98" s="101"/>
      <c r="DU98" s="182" t="str">
        <f t="shared" si="175"/>
        <v/>
      </c>
      <c r="DV98" s="183"/>
      <c r="DW98" s="184" t="str">
        <f t="shared" si="176"/>
        <v>0</v>
      </c>
      <c r="DX98" s="103"/>
      <c r="DY98" s="103"/>
      <c r="DZ98" s="102" t="str">
        <f t="shared" si="177"/>
        <v/>
      </c>
      <c r="EA98" s="190"/>
      <c r="EB98" s="33"/>
      <c r="EC98" s="83"/>
      <c r="ED98" s="33"/>
      <c r="EF98" s="122">
        <f t="shared" si="178"/>
        <v>0</v>
      </c>
      <c r="EG98" s="113">
        <f t="shared" si="179"/>
        <v>0</v>
      </c>
      <c r="EH98" s="115" t="str">
        <f t="shared" si="180"/>
        <v/>
      </c>
      <c r="EI98" s="124" t="str">
        <f t="shared" si="181"/>
        <v/>
      </c>
      <c r="EJ98" s="33"/>
      <c r="EK98" s="120">
        <f t="shared" si="183"/>
        <v>0</v>
      </c>
      <c r="EL98" s="119">
        <f t="shared" si="182"/>
        <v>0</v>
      </c>
      <c r="EM98" s="33"/>
      <c r="EN98" s="265" t="str">
        <f t="shared" si="106"/>
        <v/>
      </c>
      <c r="EO98" s="266" t="str">
        <f t="shared" si="107"/>
        <v/>
      </c>
      <c r="EP98" s="266" t="str">
        <f t="shared" si="108"/>
        <v/>
      </c>
      <c r="EQ98" s="266" t="str">
        <f t="shared" si="109"/>
        <v/>
      </c>
      <c r="ER98" s="266" t="str">
        <f t="shared" si="110"/>
        <v/>
      </c>
      <c r="ES98" s="266" t="str">
        <f t="shared" si="111"/>
        <v/>
      </c>
      <c r="ET98" s="266" t="str">
        <f t="shared" si="112"/>
        <v/>
      </c>
      <c r="EU98" s="266" t="str">
        <f t="shared" si="113"/>
        <v/>
      </c>
      <c r="EV98" s="266" t="str">
        <f t="shared" si="114"/>
        <v/>
      </c>
      <c r="EW98" s="266" t="str">
        <f t="shared" si="115"/>
        <v/>
      </c>
      <c r="EX98" s="266" t="str">
        <f t="shared" si="116"/>
        <v/>
      </c>
      <c r="EY98" s="267" t="str">
        <f t="shared" si="117"/>
        <v/>
      </c>
      <c r="EZ98" s="265" t="str">
        <f t="shared" si="118"/>
        <v/>
      </c>
      <c r="FA98" s="266" t="str">
        <f t="shared" si="119"/>
        <v/>
      </c>
      <c r="FB98" s="266" t="str">
        <f t="shared" si="120"/>
        <v/>
      </c>
      <c r="FC98" s="266" t="str">
        <f t="shared" si="121"/>
        <v/>
      </c>
      <c r="FD98" s="266" t="str">
        <f t="shared" si="122"/>
        <v/>
      </c>
      <c r="FE98" s="266" t="str">
        <f t="shared" si="123"/>
        <v/>
      </c>
      <c r="FF98" s="266" t="str">
        <f t="shared" si="124"/>
        <v/>
      </c>
      <c r="FG98" s="266" t="str">
        <f t="shared" si="125"/>
        <v/>
      </c>
      <c r="FH98" s="266" t="str">
        <f t="shared" si="126"/>
        <v/>
      </c>
      <c r="FI98" s="266" t="str">
        <f t="shared" si="127"/>
        <v/>
      </c>
      <c r="FJ98" s="266" t="str">
        <f t="shared" si="128"/>
        <v/>
      </c>
      <c r="FK98" s="267" t="str">
        <f t="shared" si="129"/>
        <v/>
      </c>
    </row>
    <row r="99" spans="1:167" ht="15.2" hidden="1" customHeight="1" thickBot="1" x14ac:dyDescent="0.2">
      <c r="A99" s="73">
        <v>84</v>
      </c>
      <c r="B99" s="79"/>
      <c r="C99" s="90"/>
      <c r="D99" s="91"/>
      <c r="E99" s="92"/>
      <c r="F99" s="92"/>
      <c r="G99" s="92"/>
      <c r="H99" s="172" t="str">
        <f t="shared" si="105"/>
        <v/>
      </c>
      <c r="I99" s="93"/>
      <c r="J99" s="89"/>
      <c r="K99" s="89"/>
      <c r="L99" s="177" t="str">
        <f t="shared" si="130"/>
        <v>0</v>
      </c>
      <c r="M99" s="101"/>
      <c r="N99" s="101"/>
      <c r="O99" s="182" t="str">
        <f t="shared" si="131"/>
        <v/>
      </c>
      <c r="P99" s="183"/>
      <c r="Q99" s="184" t="str">
        <f t="shared" si="132"/>
        <v>0</v>
      </c>
      <c r="R99" s="103"/>
      <c r="S99" s="103"/>
      <c r="T99" s="102" t="str">
        <f t="shared" si="133"/>
        <v/>
      </c>
      <c r="U99" s="133"/>
      <c r="V99" s="177" t="str">
        <f t="shared" si="134"/>
        <v>0</v>
      </c>
      <c r="W99" s="101"/>
      <c r="X99" s="101"/>
      <c r="Y99" s="182" t="str">
        <f t="shared" si="135"/>
        <v/>
      </c>
      <c r="Z99" s="183"/>
      <c r="AA99" s="184" t="str">
        <f t="shared" si="136"/>
        <v>0</v>
      </c>
      <c r="AB99" s="103"/>
      <c r="AC99" s="103"/>
      <c r="AD99" s="102" t="str">
        <f t="shared" si="137"/>
        <v/>
      </c>
      <c r="AE99" s="133"/>
      <c r="AF99" s="177" t="str">
        <f t="shared" si="138"/>
        <v>0</v>
      </c>
      <c r="AG99" s="101"/>
      <c r="AH99" s="101"/>
      <c r="AI99" s="182" t="str">
        <f t="shared" si="139"/>
        <v/>
      </c>
      <c r="AJ99" s="183"/>
      <c r="AK99" s="184" t="str">
        <f t="shared" si="140"/>
        <v>0</v>
      </c>
      <c r="AL99" s="103"/>
      <c r="AM99" s="103"/>
      <c r="AN99" s="102" t="str">
        <f t="shared" si="141"/>
        <v/>
      </c>
      <c r="AO99" s="133"/>
      <c r="AP99" s="177" t="str">
        <f t="shared" si="142"/>
        <v>0</v>
      </c>
      <c r="AQ99" s="101"/>
      <c r="AR99" s="101"/>
      <c r="AS99" s="182" t="str">
        <f t="shared" si="143"/>
        <v/>
      </c>
      <c r="AT99" s="183"/>
      <c r="AU99" s="184" t="str">
        <f t="shared" si="144"/>
        <v>0</v>
      </c>
      <c r="AV99" s="103"/>
      <c r="AW99" s="103"/>
      <c r="AX99" s="102" t="str">
        <f t="shared" si="145"/>
        <v/>
      </c>
      <c r="AY99" s="133"/>
      <c r="AZ99" s="177" t="str">
        <f t="shared" si="146"/>
        <v>0</v>
      </c>
      <c r="BA99" s="101"/>
      <c r="BB99" s="101"/>
      <c r="BC99" s="182" t="str">
        <f t="shared" si="147"/>
        <v/>
      </c>
      <c r="BD99" s="183"/>
      <c r="BE99" s="184" t="str">
        <f t="shared" si="148"/>
        <v>0</v>
      </c>
      <c r="BF99" s="103"/>
      <c r="BG99" s="103"/>
      <c r="BH99" s="102" t="str">
        <f t="shared" si="149"/>
        <v/>
      </c>
      <c r="BI99" s="133"/>
      <c r="BJ99" s="177" t="str">
        <f t="shared" si="150"/>
        <v>0</v>
      </c>
      <c r="BK99" s="101"/>
      <c r="BL99" s="101"/>
      <c r="BM99" s="182" t="str">
        <f t="shared" si="151"/>
        <v/>
      </c>
      <c r="BN99" s="183"/>
      <c r="BO99" s="184" t="str">
        <f t="shared" si="152"/>
        <v>0</v>
      </c>
      <c r="BP99" s="103"/>
      <c r="BQ99" s="103"/>
      <c r="BR99" s="102" t="str">
        <f t="shared" si="153"/>
        <v/>
      </c>
      <c r="BS99" s="133"/>
      <c r="BT99" s="177" t="str">
        <f t="shared" si="154"/>
        <v>0</v>
      </c>
      <c r="BU99" s="101"/>
      <c r="BV99" s="101"/>
      <c r="BW99" s="182" t="str">
        <f t="shared" si="155"/>
        <v/>
      </c>
      <c r="BX99" s="183"/>
      <c r="BY99" s="184" t="str">
        <f t="shared" si="156"/>
        <v>0</v>
      </c>
      <c r="BZ99" s="103"/>
      <c r="CA99" s="103"/>
      <c r="CB99" s="102" t="str">
        <f t="shared" si="157"/>
        <v/>
      </c>
      <c r="CC99" s="133"/>
      <c r="CD99" s="177" t="str">
        <f t="shared" si="158"/>
        <v>0</v>
      </c>
      <c r="CE99" s="101"/>
      <c r="CF99" s="101"/>
      <c r="CG99" s="182" t="str">
        <f t="shared" si="159"/>
        <v/>
      </c>
      <c r="CH99" s="183"/>
      <c r="CI99" s="184" t="str">
        <f t="shared" si="160"/>
        <v>0</v>
      </c>
      <c r="CJ99" s="103"/>
      <c r="CK99" s="103"/>
      <c r="CL99" s="102" t="str">
        <f t="shared" si="161"/>
        <v/>
      </c>
      <c r="CM99" s="133"/>
      <c r="CN99" s="177" t="str">
        <f t="shared" si="162"/>
        <v>0</v>
      </c>
      <c r="CO99" s="101"/>
      <c r="CP99" s="101"/>
      <c r="CQ99" s="182" t="str">
        <f t="shared" si="163"/>
        <v/>
      </c>
      <c r="CR99" s="183"/>
      <c r="CS99" s="184" t="str">
        <f t="shared" si="164"/>
        <v>0</v>
      </c>
      <c r="CT99" s="103"/>
      <c r="CU99" s="103"/>
      <c r="CV99" s="102" t="str">
        <f t="shared" si="165"/>
        <v/>
      </c>
      <c r="CW99" s="133"/>
      <c r="CX99" s="177" t="str">
        <f t="shared" si="166"/>
        <v>0</v>
      </c>
      <c r="CY99" s="101"/>
      <c r="CZ99" s="101"/>
      <c r="DA99" s="182" t="str">
        <f t="shared" si="167"/>
        <v/>
      </c>
      <c r="DB99" s="183"/>
      <c r="DC99" s="184" t="str">
        <f t="shared" si="168"/>
        <v>0</v>
      </c>
      <c r="DD99" s="103"/>
      <c r="DE99" s="103"/>
      <c r="DF99" s="102" t="str">
        <f t="shared" si="169"/>
        <v/>
      </c>
      <c r="DG99" s="133"/>
      <c r="DH99" s="177" t="str">
        <f t="shared" si="170"/>
        <v>0</v>
      </c>
      <c r="DI99" s="101"/>
      <c r="DJ99" s="101"/>
      <c r="DK99" s="182" t="str">
        <f t="shared" si="171"/>
        <v/>
      </c>
      <c r="DL99" s="183"/>
      <c r="DM99" s="184" t="str">
        <f t="shared" si="172"/>
        <v>0</v>
      </c>
      <c r="DN99" s="103"/>
      <c r="DO99" s="103"/>
      <c r="DP99" s="102" t="str">
        <f t="shared" si="173"/>
        <v/>
      </c>
      <c r="DQ99" s="133"/>
      <c r="DR99" s="177" t="str">
        <f t="shared" si="174"/>
        <v>0</v>
      </c>
      <c r="DS99" s="101"/>
      <c r="DT99" s="101"/>
      <c r="DU99" s="182" t="str">
        <f t="shared" si="175"/>
        <v/>
      </c>
      <c r="DV99" s="183"/>
      <c r="DW99" s="184" t="str">
        <f t="shared" si="176"/>
        <v>0</v>
      </c>
      <c r="DX99" s="103"/>
      <c r="DY99" s="103"/>
      <c r="DZ99" s="102" t="str">
        <f t="shared" si="177"/>
        <v/>
      </c>
      <c r="EA99" s="190"/>
      <c r="EB99" s="33"/>
      <c r="EC99" s="83"/>
      <c r="ED99" s="33"/>
      <c r="EF99" s="122">
        <f t="shared" si="178"/>
        <v>0</v>
      </c>
      <c r="EG99" s="113">
        <f t="shared" si="179"/>
        <v>0</v>
      </c>
      <c r="EH99" s="115" t="str">
        <f t="shared" si="180"/>
        <v/>
      </c>
      <c r="EI99" s="124" t="str">
        <f t="shared" si="181"/>
        <v/>
      </c>
      <c r="EJ99" s="33"/>
      <c r="EK99" s="120">
        <f t="shared" si="183"/>
        <v>0</v>
      </c>
      <c r="EL99" s="119">
        <f t="shared" si="182"/>
        <v>0</v>
      </c>
      <c r="EM99" s="33"/>
      <c r="EN99" s="265" t="str">
        <f t="shared" si="106"/>
        <v/>
      </c>
      <c r="EO99" s="266" t="str">
        <f t="shared" si="107"/>
        <v/>
      </c>
      <c r="EP99" s="266" t="str">
        <f t="shared" si="108"/>
        <v/>
      </c>
      <c r="EQ99" s="266" t="str">
        <f t="shared" si="109"/>
        <v/>
      </c>
      <c r="ER99" s="266" t="str">
        <f t="shared" si="110"/>
        <v/>
      </c>
      <c r="ES99" s="266" t="str">
        <f t="shared" si="111"/>
        <v/>
      </c>
      <c r="ET99" s="266" t="str">
        <f t="shared" si="112"/>
        <v/>
      </c>
      <c r="EU99" s="266" t="str">
        <f t="shared" si="113"/>
        <v/>
      </c>
      <c r="EV99" s="266" t="str">
        <f t="shared" si="114"/>
        <v/>
      </c>
      <c r="EW99" s="266" t="str">
        <f t="shared" si="115"/>
        <v/>
      </c>
      <c r="EX99" s="266" t="str">
        <f t="shared" si="116"/>
        <v/>
      </c>
      <c r="EY99" s="267" t="str">
        <f t="shared" si="117"/>
        <v/>
      </c>
      <c r="EZ99" s="265" t="str">
        <f t="shared" si="118"/>
        <v/>
      </c>
      <c r="FA99" s="266" t="str">
        <f t="shared" si="119"/>
        <v/>
      </c>
      <c r="FB99" s="266" t="str">
        <f t="shared" si="120"/>
        <v/>
      </c>
      <c r="FC99" s="266" t="str">
        <f t="shared" si="121"/>
        <v/>
      </c>
      <c r="FD99" s="266" t="str">
        <f t="shared" si="122"/>
        <v/>
      </c>
      <c r="FE99" s="266" t="str">
        <f t="shared" si="123"/>
        <v/>
      </c>
      <c r="FF99" s="266" t="str">
        <f t="shared" si="124"/>
        <v/>
      </c>
      <c r="FG99" s="266" t="str">
        <f t="shared" si="125"/>
        <v/>
      </c>
      <c r="FH99" s="266" t="str">
        <f t="shared" si="126"/>
        <v/>
      </c>
      <c r="FI99" s="266" t="str">
        <f t="shared" si="127"/>
        <v/>
      </c>
      <c r="FJ99" s="266" t="str">
        <f t="shared" si="128"/>
        <v/>
      </c>
      <c r="FK99" s="267" t="str">
        <f t="shared" si="129"/>
        <v/>
      </c>
    </row>
    <row r="100" spans="1:167" ht="15.2" hidden="1" customHeight="1" thickBot="1" x14ac:dyDescent="0.2">
      <c r="A100" s="73">
        <v>85</v>
      </c>
      <c r="B100" s="79"/>
      <c r="C100" s="90"/>
      <c r="D100" s="91"/>
      <c r="E100" s="92"/>
      <c r="F100" s="92"/>
      <c r="G100" s="92"/>
      <c r="H100" s="172" t="str">
        <f t="shared" si="105"/>
        <v/>
      </c>
      <c r="I100" s="93"/>
      <c r="J100" s="89"/>
      <c r="K100" s="89"/>
      <c r="L100" s="177" t="str">
        <f t="shared" si="130"/>
        <v>0</v>
      </c>
      <c r="M100" s="101"/>
      <c r="N100" s="101"/>
      <c r="O100" s="182" t="str">
        <f t="shared" si="131"/>
        <v/>
      </c>
      <c r="P100" s="183"/>
      <c r="Q100" s="184" t="str">
        <f t="shared" si="132"/>
        <v>0</v>
      </c>
      <c r="R100" s="103"/>
      <c r="S100" s="103"/>
      <c r="T100" s="102" t="str">
        <f t="shared" si="133"/>
        <v/>
      </c>
      <c r="U100" s="133"/>
      <c r="V100" s="177" t="str">
        <f t="shared" si="134"/>
        <v>0</v>
      </c>
      <c r="W100" s="101"/>
      <c r="X100" s="101"/>
      <c r="Y100" s="182" t="str">
        <f t="shared" si="135"/>
        <v/>
      </c>
      <c r="Z100" s="183"/>
      <c r="AA100" s="184" t="str">
        <f t="shared" si="136"/>
        <v>0</v>
      </c>
      <c r="AB100" s="103"/>
      <c r="AC100" s="103"/>
      <c r="AD100" s="102" t="str">
        <f t="shared" si="137"/>
        <v/>
      </c>
      <c r="AE100" s="133"/>
      <c r="AF100" s="177" t="str">
        <f t="shared" si="138"/>
        <v>0</v>
      </c>
      <c r="AG100" s="101"/>
      <c r="AH100" s="101"/>
      <c r="AI100" s="182" t="str">
        <f t="shared" si="139"/>
        <v/>
      </c>
      <c r="AJ100" s="183"/>
      <c r="AK100" s="184" t="str">
        <f t="shared" si="140"/>
        <v>0</v>
      </c>
      <c r="AL100" s="103"/>
      <c r="AM100" s="103"/>
      <c r="AN100" s="102" t="str">
        <f t="shared" si="141"/>
        <v/>
      </c>
      <c r="AO100" s="133"/>
      <c r="AP100" s="177" t="str">
        <f t="shared" si="142"/>
        <v>0</v>
      </c>
      <c r="AQ100" s="101"/>
      <c r="AR100" s="101"/>
      <c r="AS100" s="182" t="str">
        <f t="shared" si="143"/>
        <v/>
      </c>
      <c r="AT100" s="183"/>
      <c r="AU100" s="184" t="str">
        <f t="shared" si="144"/>
        <v>0</v>
      </c>
      <c r="AV100" s="103"/>
      <c r="AW100" s="103"/>
      <c r="AX100" s="102" t="str">
        <f t="shared" si="145"/>
        <v/>
      </c>
      <c r="AY100" s="133"/>
      <c r="AZ100" s="177" t="str">
        <f t="shared" si="146"/>
        <v>0</v>
      </c>
      <c r="BA100" s="101"/>
      <c r="BB100" s="101"/>
      <c r="BC100" s="182" t="str">
        <f t="shared" si="147"/>
        <v/>
      </c>
      <c r="BD100" s="183"/>
      <c r="BE100" s="184" t="str">
        <f t="shared" si="148"/>
        <v>0</v>
      </c>
      <c r="BF100" s="103"/>
      <c r="BG100" s="103"/>
      <c r="BH100" s="102" t="str">
        <f t="shared" si="149"/>
        <v/>
      </c>
      <c r="BI100" s="133"/>
      <c r="BJ100" s="177" t="str">
        <f t="shared" si="150"/>
        <v>0</v>
      </c>
      <c r="BK100" s="101"/>
      <c r="BL100" s="101"/>
      <c r="BM100" s="182" t="str">
        <f t="shared" si="151"/>
        <v/>
      </c>
      <c r="BN100" s="183"/>
      <c r="BO100" s="184" t="str">
        <f t="shared" si="152"/>
        <v>0</v>
      </c>
      <c r="BP100" s="103"/>
      <c r="BQ100" s="103"/>
      <c r="BR100" s="102" t="str">
        <f t="shared" si="153"/>
        <v/>
      </c>
      <c r="BS100" s="133"/>
      <c r="BT100" s="177" t="str">
        <f t="shared" si="154"/>
        <v>0</v>
      </c>
      <c r="BU100" s="101"/>
      <c r="BV100" s="101"/>
      <c r="BW100" s="182" t="str">
        <f t="shared" si="155"/>
        <v/>
      </c>
      <c r="BX100" s="183"/>
      <c r="BY100" s="184" t="str">
        <f t="shared" si="156"/>
        <v>0</v>
      </c>
      <c r="BZ100" s="103"/>
      <c r="CA100" s="103"/>
      <c r="CB100" s="102" t="str">
        <f t="shared" si="157"/>
        <v/>
      </c>
      <c r="CC100" s="133"/>
      <c r="CD100" s="177" t="str">
        <f t="shared" si="158"/>
        <v>0</v>
      </c>
      <c r="CE100" s="101"/>
      <c r="CF100" s="101"/>
      <c r="CG100" s="182" t="str">
        <f t="shared" si="159"/>
        <v/>
      </c>
      <c r="CH100" s="183"/>
      <c r="CI100" s="184" t="str">
        <f t="shared" si="160"/>
        <v>0</v>
      </c>
      <c r="CJ100" s="103"/>
      <c r="CK100" s="103"/>
      <c r="CL100" s="102" t="str">
        <f t="shared" si="161"/>
        <v/>
      </c>
      <c r="CM100" s="133"/>
      <c r="CN100" s="177" t="str">
        <f t="shared" si="162"/>
        <v>0</v>
      </c>
      <c r="CO100" s="101"/>
      <c r="CP100" s="101"/>
      <c r="CQ100" s="182" t="str">
        <f t="shared" si="163"/>
        <v/>
      </c>
      <c r="CR100" s="183"/>
      <c r="CS100" s="184" t="str">
        <f t="shared" si="164"/>
        <v>0</v>
      </c>
      <c r="CT100" s="103"/>
      <c r="CU100" s="103"/>
      <c r="CV100" s="102" t="str">
        <f t="shared" si="165"/>
        <v/>
      </c>
      <c r="CW100" s="133"/>
      <c r="CX100" s="177" t="str">
        <f t="shared" si="166"/>
        <v>0</v>
      </c>
      <c r="CY100" s="101"/>
      <c r="CZ100" s="101"/>
      <c r="DA100" s="182" t="str">
        <f t="shared" si="167"/>
        <v/>
      </c>
      <c r="DB100" s="183"/>
      <c r="DC100" s="184" t="str">
        <f t="shared" si="168"/>
        <v>0</v>
      </c>
      <c r="DD100" s="103"/>
      <c r="DE100" s="103"/>
      <c r="DF100" s="102" t="str">
        <f t="shared" si="169"/>
        <v/>
      </c>
      <c r="DG100" s="133"/>
      <c r="DH100" s="177" t="str">
        <f t="shared" si="170"/>
        <v>0</v>
      </c>
      <c r="DI100" s="101"/>
      <c r="DJ100" s="101"/>
      <c r="DK100" s="182" t="str">
        <f t="shared" si="171"/>
        <v/>
      </c>
      <c r="DL100" s="183"/>
      <c r="DM100" s="184" t="str">
        <f t="shared" si="172"/>
        <v>0</v>
      </c>
      <c r="DN100" s="103"/>
      <c r="DO100" s="103"/>
      <c r="DP100" s="102" t="str">
        <f t="shared" si="173"/>
        <v/>
      </c>
      <c r="DQ100" s="133"/>
      <c r="DR100" s="177" t="str">
        <f t="shared" si="174"/>
        <v>0</v>
      </c>
      <c r="DS100" s="101"/>
      <c r="DT100" s="101"/>
      <c r="DU100" s="182" t="str">
        <f t="shared" si="175"/>
        <v/>
      </c>
      <c r="DV100" s="183"/>
      <c r="DW100" s="184" t="str">
        <f t="shared" si="176"/>
        <v>0</v>
      </c>
      <c r="DX100" s="103"/>
      <c r="DY100" s="103"/>
      <c r="DZ100" s="102" t="str">
        <f t="shared" si="177"/>
        <v/>
      </c>
      <c r="EA100" s="190"/>
      <c r="EB100" s="33"/>
      <c r="EC100" s="83"/>
      <c r="ED100" s="33"/>
      <c r="EF100" s="122">
        <f t="shared" si="178"/>
        <v>0</v>
      </c>
      <c r="EG100" s="113">
        <f t="shared" si="179"/>
        <v>0</v>
      </c>
      <c r="EH100" s="115" t="str">
        <f t="shared" si="180"/>
        <v/>
      </c>
      <c r="EI100" s="124" t="str">
        <f t="shared" si="181"/>
        <v/>
      </c>
      <c r="EJ100" s="33"/>
      <c r="EK100" s="120">
        <f t="shared" si="183"/>
        <v>0</v>
      </c>
      <c r="EL100" s="119">
        <f t="shared" si="182"/>
        <v>0</v>
      </c>
      <c r="EM100" s="33"/>
      <c r="EN100" s="265" t="str">
        <f t="shared" si="106"/>
        <v/>
      </c>
      <c r="EO100" s="266" t="str">
        <f t="shared" si="107"/>
        <v/>
      </c>
      <c r="EP100" s="266" t="str">
        <f t="shared" si="108"/>
        <v/>
      </c>
      <c r="EQ100" s="266" t="str">
        <f t="shared" si="109"/>
        <v/>
      </c>
      <c r="ER100" s="266" t="str">
        <f t="shared" si="110"/>
        <v/>
      </c>
      <c r="ES100" s="266" t="str">
        <f t="shared" si="111"/>
        <v/>
      </c>
      <c r="ET100" s="266" t="str">
        <f t="shared" si="112"/>
        <v/>
      </c>
      <c r="EU100" s="266" t="str">
        <f t="shared" si="113"/>
        <v/>
      </c>
      <c r="EV100" s="266" t="str">
        <f t="shared" si="114"/>
        <v/>
      </c>
      <c r="EW100" s="266" t="str">
        <f t="shared" si="115"/>
        <v/>
      </c>
      <c r="EX100" s="266" t="str">
        <f t="shared" si="116"/>
        <v/>
      </c>
      <c r="EY100" s="267" t="str">
        <f t="shared" si="117"/>
        <v/>
      </c>
      <c r="EZ100" s="265" t="str">
        <f t="shared" si="118"/>
        <v/>
      </c>
      <c r="FA100" s="266" t="str">
        <f t="shared" si="119"/>
        <v/>
      </c>
      <c r="FB100" s="266" t="str">
        <f t="shared" si="120"/>
        <v/>
      </c>
      <c r="FC100" s="266" t="str">
        <f t="shared" si="121"/>
        <v/>
      </c>
      <c r="FD100" s="266" t="str">
        <f t="shared" si="122"/>
        <v/>
      </c>
      <c r="FE100" s="266" t="str">
        <f t="shared" si="123"/>
        <v/>
      </c>
      <c r="FF100" s="266" t="str">
        <f t="shared" si="124"/>
        <v/>
      </c>
      <c r="FG100" s="266" t="str">
        <f t="shared" si="125"/>
        <v/>
      </c>
      <c r="FH100" s="266" t="str">
        <f t="shared" si="126"/>
        <v/>
      </c>
      <c r="FI100" s="266" t="str">
        <f t="shared" si="127"/>
        <v/>
      </c>
      <c r="FJ100" s="266" t="str">
        <f t="shared" si="128"/>
        <v/>
      </c>
      <c r="FK100" s="267" t="str">
        <f t="shared" si="129"/>
        <v/>
      </c>
    </row>
    <row r="101" spans="1:167" ht="15.2" hidden="1" customHeight="1" thickBot="1" x14ac:dyDescent="0.2">
      <c r="A101" s="73">
        <v>86</v>
      </c>
      <c r="B101" s="79"/>
      <c r="C101" s="90"/>
      <c r="D101" s="91"/>
      <c r="E101" s="92"/>
      <c r="F101" s="92"/>
      <c r="G101" s="92"/>
      <c r="H101" s="172" t="str">
        <f t="shared" si="105"/>
        <v/>
      </c>
      <c r="I101" s="93"/>
      <c r="J101" s="89"/>
      <c r="K101" s="89"/>
      <c r="L101" s="177" t="str">
        <f t="shared" si="130"/>
        <v>0</v>
      </c>
      <c r="M101" s="101"/>
      <c r="N101" s="101"/>
      <c r="O101" s="182" t="str">
        <f t="shared" si="131"/>
        <v/>
      </c>
      <c r="P101" s="183"/>
      <c r="Q101" s="184" t="str">
        <f t="shared" si="132"/>
        <v>0</v>
      </c>
      <c r="R101" s="103"/>
      <c r="S101" s="103"/>
      <c r="T101" s="102" t="str">
        <f t="shared" si="133"/>
        <v/>
      </c>
      <c r="U101" s="133"/>
      <c r="V101" s="177" t="str">
        <f t="shared" si="134"/>
        <v>0</v>
      </c>
      <c r="W101" s="101"/>
      <c r="X101" s="101"/>
      <c r="Y101" s="182" t="str">
        <f t="shared" si="135"/>
        <v/>
      </c>
      <c r="Z101" s="183"/>
      <c r="AA101" s="184" t="str">
        <f t="shared" si="136"/>
        <v>0</v>
      </c>
      <c r="AB101" s="103"/>
      <c r="AC101" s="103"/>
      <c r="AD101" s="102" t="str">
        <f t="shared" si="137"/>
        <v/>
      </c>
      <c r="AE101" s="133"/>
      <c r="AF101" s="177" t="str">
        <f t="shared" si="138"/>
        <v>0</v>
      </c>
      <c r="AG101" s="101"/>
      <c r="AH101" s="101"/>
      <c r="AI101" s="182" t="str">
        <f t="shared" si="139"/>
        <v/>
      </c>
      <c r="AJ101" s="183"/>
      <c r="AK101" s="184" t="str">
        <f t="shared" si="140"/>
        <v>0</v>
      </c>
      <c r="AL101" s="103"/>
      <c r="AM101" s="103"/>
      <c r="AN101" s="102" t="str">
        <f t="shared" si="141"/>
        <v/>
      </c>
      <c r="AO101" s="133"/>
      <c r="AP101" s="177" t="str">
        <f t="shared" si="142"/>
        <v>0</v>
      </c>
      <c r="AQ101" s="101"/>
      <c r="AR101" s="101"/>
      <c r="AS101" s="182" t="str">
        <f t="shared" si="143"/>
        <v/>
      </c>
      <c r="AT101" s="183"/>
      <c r="AU101" s="184" t="str">
        <f t="shared" si="144"/>
        <v>0</v>
      </c>
      <c r="AV101" s="103"/>
      <c r="AW101" s="103"/>
      <c r="AX101" s="102" t="str">
        <f t="shared" si="145"/>
        <v/>
      </c>
      <c r="AY101" s="133"/>
      <c r="AZ101" s="177" t="str">
        <f t="shared" si="146"/>
        <v>0</v>
      </c>
      <c r="BA101" s="101"/>
      <c r="BB101" s="101"/>
      <c r="BC101" s="182" t="str">
        <f t="shared" si="147"/>
        <v/>
      </c>
      <c r="BD101" s="183"/>
      <c r="BE101" s="184" t="str">
        <f t="shared" si="148"/>
        <v>0</v>
      </c>
      <c r="BF101" s="103"/>
      <c r="BG101" s="103"/>
      <c r="BH101" s="102" t="str">
        <f t="shared" si="149"/>
        <v/>
      </c>
      <c r="BI101" s="133"/>
      <c r="BJ101" s="177" t="str">
        <f t="shared" si="150"/>
        <v>0</v>
      </c>
      <c r="BK101" s="101"/>
      <c r="BL101" s="101"/>
      <c r="BM101" s="182" t="str">
        <f t="shared" si="151"/>
        <v/>
      </c>
      <c r="BN101" s="183"/>
      <c r="BO101" s="184" t="str">
        <f t="shared" si="152"/>
        <v>0</v>
      </c>
      <c r="BP101" s="103"/>
      <c r="BQ101" s="103"/>
      <c r="BR101" s="102" t="str">
        <f t="shared" si="153"/>
        <v/>
      </c>
      <c r="BS101" s="133"/>
      <c r="BT101" s="177" t="str">
        <f t="shared" si="154"/>
        <v>0</v>
      </c>
      <c r="BU101" s="101"/>
      <c r="BV101" s="101"/>
      <c r="BW101" s="182" t="str">
        <f t="shared" si="155"/>
        <v/>
      </c>
      <c r="BX101" s="183"/>
      <c r="BY101" s="184" t="str">
        <f t="shared" si="156"/>
        <v>0</v>
      </c>
      <c r="BZ101" s="103"/>
      <c r="CA101" s="103"/>
      <c r="CB101" s="102" t="str">
        <f t="shared" si="157"/>
        <v/>
      </c>
      <c r="CC101" s="133"/>
      <c r="CD101" s="177" t="str">
        <f t="shared" si="158"/>
        <v>0</v>
      </c>
      <c r="CE101" s="101"/>
      <c r="CF101" s="101"/>
      <c r="CG101" s="182" t="str">
        <f t="shared" si="159"/>
        <v/>
      </c>
      <c r="CH101" s="183"/>
      <c r="CI101" s="184" t="str">
        <f t="shared" si="160"/>
        <v>0</v>
      </c>
      <c r="CJ101" s="103"/>
      <c r="CK101" s="103"/>
      <c r="CL101" s="102" t="str">
        <f t="shared" si="161"/>
        <v/>
      </c>
      <c r="CM101" s="133"/>
      <c r="CN101" s="177" t="str">
        <f t="shared" si="162"/>
        <v>0</v>
      </c>
      <c r="CO101" s="101"/>
      <c r="CP101" s="101"/>
      <c r="CQ101" s="182" t="str">
        <f t="shared" si="163"/>
        <v/>
      </c>
      <c r="CR101" s="183"/>
      <c r="CS101" s="184" t="str">
        <f t="shared" si="164"/>
        <v>0</v>
      </c>
      <c r="CT101" s="103"/>
      <c r="CU101" s="103"/>
      <c r="CV101" s="102" t="str">
        <f t="shared" si="165"/>
        <v/>
      </c>
      <c r="CW101" s="133"/>
      <c r="CX101" s="177" t="str">
        <f t="shared" si="166"/>
        <v>0</v>
      </c>
      <c r="CY101" s="101"/>
      <c r="CZ101" s="101"/>
      <c r="DA101" s="182" t="str">
        <f t="shared" si="167"/>
        <v/>
      </c>
      <c r="DB101" s="183"/>
      <c r="DC101" s="184" t="str">
        <f t="shared" si="168"/>
        <v>0</v>
      </c>
      <c r="DD101" s="103"/>
      <c r="DE101" s="103"/>
      <c r="DF101" s="102" t="str">
        <f t="shared" si="169"/>
        <v/>
      </c>
      <c r="DG101" s="133"/>
      <c r="DH101" s="177" t="str">
        <f t="shared" si="170"/>
        <v>0</v>
      </c>
      <c r="DI101" s="101"/>
      <c r="DJ101" s="101"/>
      <c r="DK101" s="182" t="str">
        <f t="shared" si="171"/>
        <v/>
      </c>
      <c r="DL101" s="183"/>
      <c r="DM101" s="184" t="str">
        <f t="shared" si="172"/>
        <v>0</v>
      </c>
      <c r="DN101" s="103"/>
      <c r="DO101" s="103"/>
      <c r="DP101" s="102" t="str">
        <f t="shared" si="173"/>
        <v/>
      </c>
      <c r="DQ101" s="133"/>
      <c r="DR101" s="177" t="str">
        <f t="shared" si="174"/>
        <v>0</v>
      </c>
      <c r="DS101" s="101"/>
      <c r="DT101" s="101"/>
      <c r="DU101" s="182" t="str">
        <f t="shared" si="175"/>
        <v/>
      </c>
      <c r="DV101" s="183"/>
      <c r="DW101" s="184" t="str">
        <f t="shared" si="176"/>
        <v>0</v>
      </c>
      <c r="DX101" s="103"/>
      <c r="DY101" s="103"/>
      <c r="DZ101" s="102" t="str">
        <f t="shared" si="177"/>
        <v/>
      </c>
      <c r="EA101" s="190"/>
      <c r="EB101" s="33"/>
      <c r="EC101" s="83"/>
      <c r="ED101" s="33"/>
      <c r="EF101" s="122">
        <f t="shared" si="178"/>
        <v>0</v>
      </c>
      <c r="EG101" s="113">
        <f t="shared" si="179"/>
        <v>0</v>
      </c>
      <c r="EH101" s="115" t="str">
        <f t="shared" si="180"/>
        <v/>
      </c>
      <c r="EI101" s="124" t="str">
        <f t="shared" si="181"/>
        <v/>
      </c>
      <c r="EJ101" s="33"/>
      <c r="EK101" s="120">
        <f t="shared" si="183"/>
        <v>0</v>
      </c>
      <c r="EL101" s="119">
        <f t="shared" si="182"/>
        <v>0</v>
      </c>
      <c r="EM101" s="33"/>
      <c r="EN101" s="265" t="str">
        <f t="shared" si="106"/>
        <v/>
      </c>
      <c r="EO101" s="266" t="str">
        <f t="shared" si="107"/>
        <v/>
      </c>
      <c r="EP101" s="266" t="str">
        <f t="shared" si="108"/>
        <v/>
      </c>
      <c r="EQ101" s="266" t="str">
        <f t="shared" si="109"/>
        <v/>
      </c>
      <c r="ER101" s="266" t="str">
        <f t="shared" si="110"/>
        <v/>
      </c>
      <c r="ES101" s="266" t="str">
        <f t="shared" si="111"/>
        <v/>
      </c>
      <c r="ET101" s="266" t="str">
        <f t="shared" si="112"/>
        <v/>
      </c>
      <c r="EU101" s="266" t="str">
        <f t="shared" si="113"/>
        <v/>
      </c>
      <c r="EV101" s="266" t="str">
        <f t="shared" si="114"/>
        <v/>
      </c>
      <c r="EW101" s="266" t="str">
        <f t="shared" si="115"/>
        <v/>
      </c>
      <c r="EX101" s="266" t="str">
        <f t="shared" si="116"/>
        <v/>
      </c>
      <c r="EY101" s="267" t="str">
        <f t="shared" si="117"/>
        <v/>
      </c>
      <c r="EZ101" s="265" t="str">
        <f t="shared" si="118"/>
        <v/>
      </c>
      <c r="FA101" s="266" t="str">
        <f t="shared" si="119"/>
        <v/>
      </c>
      <c r="FB101" s="266" t="str">
        <f t="shared" si="120"/>
        <v/>
      </c>
      <c r="FC101" s="266" t="str">
        <f t="shared" si="121"/>
        <v/>
      </c>
      <c r="FD101" s="266" t="str">
        <f t="shared" si="122"/>
        <v/>
      </c>
      <c r="FE101" s="266" t="str">
        <f t="shared" si="123"/>
        <v/>
      </c>
      <c r="FF101" s="266" t="str">
        <f t="shared" si="124"/>
        <v/>
      </c>
      <c r="FG101" s="266" t="str">
        <f t="shared" si="125"/>
        <v/>
      </c>
      <c r="FH101" s="266" t="str">
        <f t="shared" si="126"/>
        <v/>
      </c>
      <c r="FI101" s="266" t="str">
        <f t="shared" si="127"/>
        <v/>
      </c>
      <c r="FJ101" s="266" t="str">
        <f t="shared" si="128"/>
        <v/>
      </c>
      <c r="FK101" s="267" t="str">
        <f t="shared" si="129"/>
        <v/>
      </c>
    </row>
    <row r="102" spans="1:167" ht="15.2" hidden="1" customHeight="1" thickBot="1" x14ac:dyDescent="0.2">
      <c r="A102" s="73">
        <v>87</v>
      </c>
      <c r="B102" s="79"/>
      <c r="C102" s="90"/>
      <c r="D102" s="91"/>
      <c r="E102" s="92"/>
      <c r="F102" s="92"/>
      <c r="G102" s="92"/>
      <c r="H102" s="172" t="str">
        <f t="shared" si="105"/>
        <v/>
      </c>
      <c r="I102" s="93"/>
      <c r="J102" s="89"/>
      <c r="K102" s="89"/>
      <c r="L102" s="177" t="str">
        <f t="shared" si="130"/>
        <v>0</v>
      </c>
      <c r="M102" s="101"/>
      <c r="N102" s="101"/>
      <c r="O102" s="182" t="str">
        <f t="shared" si="131"/>
        <v/>
      </c>
      <c r="P102" s="183"/>
      <c r="Q102" s="184" t="str">
        <f t="shared" si="132"/>
        <v>0</v>
      </c>
      <c r="R102" s="103"/>
      <c r="S102" s="103"/>
      <c r="T102" s="102" t="str">
        <f t="shared" si="133"/>
        <v/>
      </c>
      <c r="U102" s="133"/>
      <c r="V102" s="177" t="str">
        <f t="shared" si="134"/>
        <v>0</v>
      </c>
      <c r="W102" s="101"/>
      <c r="X102" s="101"/>
      <c r="Y102" s="182" t="str">
        <f t="shared" si="135"/>
        <v/>
      </c>
      <c r="Z102" s="183"/>
      <c r="AA102" s="184" t="str">
        <f t="shared" si="136"/>
        <v>0</v>
      </c>
      <c r="AB102" s="103"/>
      <c r="AC102" s="103"/>
      <c r="AD102" s="102" t="str">
        <f t="shared" si="137"/>
        <v/>
      </c>
      <c r="AE102" s="133"/>
      <c r="AF102" s="177" t="str">
        <f t="shared" si="138"/>
        <v>0</v>
      </c>
      <c r="AG102" s="101"/>
      <c r="AH102" s="101"/>
      <c r="AI102" s="182" t="str">
        <f t="shared" si="139"/>
        <v/>
      </c>
      <c r="AJ102" s="183"/>
      <c r="AK102" s="184" t="str">
        <f t="shared" si="140"/>
        <v>0</v>
      </c>
      <c r="AL102" s="103"/>
      <c r="AM102" s="103"/>
      <c r="AN102" s="102" t="str">
        <f t="shared" si="141"/>
        <v/>
      </c>
      <c r="AO102" s="133"/>
      <c r="AP102" s="177" t="str">
        <f t="shared" si="142"/>
        <v>0</v>
      </c>
      <c r="AQ102" s="101"/>
      <c r="AR102" s="101"/>
      <c r="AS102" s="182" t="str">
        <f t="shared" si="143"/>
        <v/>
      </c>
      <c r="AT102" s="183"/>
      <c r="AU102" s="184" t="str">
        <f t="shared" si="144"/>
        <v>0</v>
      </c>
      <c r="AV102" s="103"/>
      <c r="AW102" s="103"/>
      <c r="AX102" s="102" t="str">
        <f t="shared" si="145"/>
        <v/>
      </c>
      <c r="AY102" s="133"/>
      <c r="AZ102" s="177" t="str">
        <f t="shared" si="146"/>
        <v>0</v>
      </c>
      <c r="BA102" s="101"/>
      <c r="BB102" s="101"/>
      <c r="BC102" s="182" t="str">
        <f t="shared" si="147"/>
        <v/>
      </c>
      <c r="BD102" s="183"/>
      <c r="BE102" s="184" t="str">
        <f t="shared" si="148"/>
        <v>0</v>
      </c>
      <c r="BF102" s="103"/>
      <c r="BG102" s="103"/>
      <c r="BH102" s="102" t="str">
        <f t="shared" si="149"/>
        <v/>
      </c>
      <c r="BI102" s="133"/>
      <c r="BJ102" s="177" t="str">
        <f t="shared" si="150"/>
        <v>0</v>
      </c>
      <c r="BK102" s="101"/>
      <c r="BL102" s="101"/>
      <c r="BM102" s="182" t="str">
        <f t="shared" si="151"/>
        <v/>
      </c>
      <c r="BN102" s="183"/>
      <c r="BO102" s="184" t="str">
        <f t="shared" si="152"/>
        <v>0</v>
      </c>
      <c r="BP102" s="103"/>
      <c r="BQ102" s="103"/>
      <c r="BR102" s="102" t="str">
        <f t="shared" si="153"/>
        <v/>
      </c>
      <c r="BS102" s="133"/>
      <c r="BT102" s="177" t="str">
        <f t="shared" si="154"/>
        <v>0</v>
      </c>
      <c r="BU102" s="101"/>
      <c r="BV102" s="101"/>
      <c r="BW102" s="182" t="str">
        <f t="shared" si="155"/>
        <v/>
      </c>
      <c r="BX102" s="183"/>
      <c r="BY102" s="184" t="str">
        <f t="shared" si="156"/>
        <v>0</v>
      </c>
      <c r="BZ102" s="103"/>
      <c r="CA102" s="103"/>
      <c r="CB102" s="102" t="str">
        <f t="shared" si="157"/>
        <v/>
      </c>
      <c r="CC102" s="133"/>
      <c r="CD102" s="177" t="str">
        <f t="shared" si="158"/>
        <v>0</v>
      </c>
      <c r="CE102" s="101"/>
      <c r="CF102" s="101"/>
      <c r="CG102" s="182" t="str">
        <f t="shared" si="159"/>
        <v/>
      </c>
      <c r="CH102" s="183"/>
      <c r="CI102" s="184" t="str">
        <f t="shared" si="160"/>
        <v>0</v>
      </c>
      <c r="CJ102" s="103"/>
      <c r="CK102" s="103"/>
      <c r="CL102" s="102" t="str">
        <f t="shared" si="161"/>
        <v/>
      </c>
      <c r="CM102" s="133"/>
      <c r="CN102" s="177" t="str">
        <f t="shared" si="162"/>
        <v>0</v>
      </c>
      <c r="CO102" s="101"/>
      <c r="CP102" s="101"/>
      <c r="CQ102" s="182" t="str">
        <f t="shared" si="163"/>
        <v/>
      </c>
      <c r="CR102" s="183"/>
      <c r="CS102" s="184" t="str">
        <f t="shared" si="164"/>
        <v>0</v>
      </c>
      <c r="CT102" s="103"/>
      <c r="CU102" s="103"/>
      <c r="CV102" s="102" t="str">
        <f t="shared" si="165"/>
        <v/>
      </c>
      <c r="CW102" s="133"/>
      <c r="CX102" s="177" t="str">
        <f t="shared" si="166"/>
        <v>0</v>
      </c>
      <c r="CY102" s="101"/>
      <c r="CZ102" s="101"/>
      <c r="DA102" s="182" t="str">
        <f t="shared" si="167"/>
        <v/>
      </c>
      <c r="DB102" s="183"/>
      <c r="DC102" s="184" t="str">
        <f t="shared" si="168"/>
        <v>0</v>
      </c>
      <c r="DD102" s="103"/>
      <c r="DE102" s="103"/>
      <c r="DF102" s="102" t="str">
        <f t="shared" si="169"/>
        <v/>
      </c>
      <c r="DG102" s="133"/>
      <c r="DH102" s="177" t="str">
        <f t="shared" si="170"/>
        <v>0</v>
      </c>
      <c r="DI102" s="101"/>
      <c r="DJ102" s="101"/>
      <c r="DK102" s="182" t="str">
        <f t="shared" si="171"/>
        <v/>
      </c>
      <c r="DL102" s="183"/>
      <c r="DM102" s="184" t="str">
        <f t="shared" si="172"/>
        <v>0</v>
      </c>
      <c r="DN102" s="103"/>
      <c r="DO102" s="103"/>
      <c r="DP102" s="102" t="str">
        <f t="shared" si="173"/>
        <v/>
      </c>
      <c r="DQ102" s="133"/>
      <c r="DR102" s="177" t="str">
        <f t="shared" si="174"/>
        <v>0</v>
      </c>
      <c r="DS102" s="101"/>
      <c r="DT102" s="101"/>
      <c r="DU102" s="182" t="str">
        <f t="shared" si="175"/>
        <v/>
      </c>
      <c r="DV102" s="183"/>
      <c r="DW102" s="184" t="str">
        <f t="shared" si="176"/>
        <v>0</v>
      </c>
      <c r="DX102" s="103"/>
      <c r="DY102" s="103"/>
      <c r="DZ102" s="102" t="str">
        <f t="shared" si="177"/>
        <v/>
      </c>
      <c r="EA102" s="190"/>
      <c r="EB102" s="33"/>
      <c r="EC102" s="83"/>
      <c r="ED102" s="33"/>
      <c r="EF102" s="122">
        <f t="shared" si="178"/>
        <v>0</v>
      </c>
      <c r="EG102" s="113">
        <f t="shared" si="179"/>
        <v>0</v>
      </c>
      <c r="EH102" s="115" t="str">
        <f t="shared" si="180"/>
        <v/>
      </c>
      <c r="EI102" s="124" t="str">
        <f t="shared" si="181"/>
        <v/>
      </c>
      <c r="EJ102" s="33"/>
      <c r="EK102" s="120">
        <f t="shared" si="183"/>
        <v>0</v>
      </c>
      <c r="EL102" s="119">
        <f t="shared" si="182"/>
        <v>0</v>
      </c>
      <c r="EM102" s="33"/>
      <c r="EN102" s="265" t="str">
        <f t="shared" si="106"/>
        <v/>
      </c>
      <c r="EO102" s="266" t="str">
        <f t="shared" si="107"/>
        <v/>
      </c>
      <c r="EP102" s="266" t="str">
        <f t="shared" si="108"/>
        <v/>
      </c>
      <c r="EQ102" s="266" t="str">
        <f t="shared" si="109"/>
        <v/>
      </c>
      <c r="ER102" s="266" t="str">
        <f t="shared" si="110"/>
        <v/>
      </c>
      <c r="ES102" s="266" t="str">
        <f t="shared" si="111"/>
        <v/>
      </c>
      <c r="ET102" s="266" t="str">
        <f t="shared" si="112"/>
        <v/>
      </c>
      <c r="EU102" s="266" t="str">
        <f t="shared" si="113"/>
        <v/>
      </c>
      <c r="EV102" s="266" t="str">
        <f t="shared" si="114"/>
        <v/>
      </c>
      <c r="EW102" s="266" t="str">
        <f t="shared" si="115"/>
        <v/>
      </c>
      <c r="EX102" s="266" t="str">
        <f t="shared" si="116"/>
        <v/>
      </c>
      <c r="EY102" s="267" t="str">
        <f t="shared" si="117"/>
        <v/>
      </c>
      <c r="EZ102" s="265" t="str">
        <f t="shared" si="118"/>
        <v/>
      </c>
      <c r="FA102" s="266" t="str">
        <f t="shared" si="119"/>
        <v/>
      </c>
      <c r="FB102" s="266" t="str">
        <f t="shared" si="120"/>
        <v/>
      </c>
      <c r="FC102" s="266" t="str">
        <f t="shared" si="121"/>
        <v/>
      </c>
      <c r="FD102" s="266" t="str">
        <f t="shared" si="122"/>
        <v/>
      </c>
      <c r="FE102" s="266" t="str">
        <f t="shared" si="123"/>
        <v/>
      </c>
      <c r="FF102" s="266" t="str">
        <f t="shared" si="124"/>
        <v/>
      </c>
      <c r="FG102" s="266" t="str">
        <f t="shared" si="125"/>
        <v/>
      </c>
      <c r="FH102" s="266" t="str">
        <f t="shared" si="126"/>
        <v/>
      </c>
      <c r="FI102" s="266" t="str">
        <f t="shared" si="127"/>
        <v/>
      </c>
      <c r="FJ102" s="266" t="str">
        <f t="shared" si="128"/>
        <v/>
      </c>
      <c r="FK102" s="267" t="str">
        <f t="shared" si="129"/>
        <v/>
      </c>
    </row>
    <row r="103" spans="1:167" ht="15.2" hidden="1" customHeight="1" thickBot="1" x14ac:dyDescent="0.2">
      <c r="A103" s="73">
        <v>88</v>
      </c>
      <c r="B103" s="79"/>
      <c r="C103" s="90"/>
      <c r="D103" s="91"/>
      <c r="E103" s="92"/>
      <c r="F103" s="92"/>
      <c r="G103" s="92"/>
      <c r="H103" s="172" t="str">
        <f t="shared" si="105"/>
        <v/>
      </c>
      <c r="I103" s="93"/>
      <c r="J103" s="89"/>
      <c r="K103" s="89"/>
      <c r="L103" s="177" t="str">
        <f t="shared" si="130"/>
        <v>0</v>
      </c>
      <c r="M103" s="101"/>
      <c r="N103" s="101"/>
      <c r="O103" s="182" t="str">
        <f t="shared" si="131"/>
        <v/>
      </c>
      <c r="P103" s="183"/>
      <c r="Q103" s="184" t="str">
        <f t="shared" si="132"/>
        <v>0</v>
      </c>
      <c r="R103" s="103"/>
      <c r="S103" s="103"/>
      <c r="T103" s="102" t="str">
        <f t="shared" si="133"/>
        <v/>
      </c>
      <c r="U103" s="133"/>
      <c r="V103" s="177" t="str">
        <f t="shared" si="134"/>
        <v>0</v>
      </c>
      <c r="W103" s="101"/>
      <c r="X103" s="101"/>
      <c r="Y103" s="182" t="str">
        <f t="shared" si="135"/>
        <v/>
      </c>
      <c r="Z103" s="183"/>
      <c r="AA103" s="184" t="str">
        <f t="shared" si="136"/>
        <v>0</v>
      </c>
      <c r="AB103" s="103"/>
      <c r="AC103" s="103"/>
      <c r="AD103" s="102" t="str">
        <f t="shared" si="137"/>
        <v/>
      </c>
      <c r="AE103" s="133"/>
      <c r="AF103" s="177" t="str">
        <f t="shared" si="138"/>
        <v>0</v>
      </c>
      <c r="AG103" s="101"/>
      <c r="AH103" s="101"/>
      <c r="AI103" s="182" t="str">
        <f t="shared" si="139"/>
        <v/>
      </c>
      <c r="AJ103" s="183"/>
      <c r="AK103" s="184" t="str">
        <f t="shared" si="140"/>
        <v>0</v>
      </c>
      <c r="AL103" s="103"/>
      <c r="AM103" s="103"/>
      <c r="AN103" s="102" t="str">
        <f t="shared" si="141"/>
        <v/>
      </c>
      <c r="AO103" s="133"/>
      <c r="AP103" s="177" t="str">
        <f t="shared" si="142"/>
        <v>0</v>
      </c>
      <c r="AQ103" s="101"/>
      <c r="AR103" s="101"/>
      <c r="AS103" s="182" t="str">
        <f t="shared" si="143"/>
        <v/>
      </c>
      <c r="AT103" s="183"/>
      <c r="AU103" s="184" t="str">
        <f t="shared" si="144"/>
        <v>0</v>
      </c>
      <c r="AV103" s="103"/>
      <c r="AW103" s="103"/>
      <c r="AX103" s="102" t="str">
        <f t="shared" si="145"/>
        <v/>
      </c>
      <c r="AY103" s="133"/>
      <c r="AZ103" s="177" t="str">
        <f t="shared" si="146"/>
        <v>0</v>
      </c>
      <c r="BA103" s="101"/>
      <c r="BB103" s="101"/>
      <c r="BC103" s="182" t="str">
        <f t="shared" si="147"/>
        <v/>
      </c>
      <c r="BD103" s="183"/>
      <c r="BE103" s="184" t="str">
        <f t="shared" si="148"/>
        <v>0</v>
      </c>
      <c r="BF103" s="103"/>
      <c r="BG103" s="103"/>
      <c r="BH103" s="102" t="str">
        <f t="shared" si="149"/>
        <v/>
      </c>
      <c r="BI103" s="133"/>
      <c r="BJ103" s="177" t="str">
        <f t="shared" si="150"/>
        <v>0</v>
      </c>
      <c r="BK103" s="101"/>
      <c r="BL103" s="101"/>
      <c r="BM103" s="182" t="str">
        <f t="shared" si="151"/>
        <v/>
      </c>
      <c r="BN103" s="183"/>
      <c r="BO103" s="184" t="str">
        <f t="shared" si="152"/>
        <v>0</v>
      </c>
      <c r="BP103" s="103"/>
      <c r="BQ103" s="103"/>
      <c r="BR103" s="102" t="str">
        <f t="shared" si="153"/>
        <v/>
      </c>
      <c r="BS103" s="133"/>
      <c r="BT103" s="177" t="str">
        <f t="shared" si="154"/>
        <v>0</v>
      </c>
      <c r="BU103" s="101"/>
      <c r="BV103" s="101"/>
      <c r="BW103" s="182" t="str">
        <f t="shared" si="155"/>
        <v/>
      </c>
      <c r="BX103" s="183"/>
      <c r="BY103" s="184" t="str">
        <f t="shared" si="156"/>
        <v>0</v>
      </c>
      <c r="BZ103" s="103"/>
      <c r="CA103" s="103"/>
      <c r="CB103" s="102" t="str">
        <f t="shared" si="157"/>
        <v/>
      </c>
      <c r="CC103" s="133"/>
      <c r="CD103" s="177" t="str">
        <f t="shared" si="158"/>
        <v>0</v>
      </c>
      <c r="CE103" s="101"/>
      <c r="CF103" s="101"/>
      <c r="CG103" s="182" t="str">
        <f t="shared" si="159"/>
        <v/>
      </c>
      <c r="CH103" s="183"/>
      <c r="CI103" s="184" t="str">
        <f t="shared" si="160"/>
        <v>0</v>
      </c>
      <c r="CJ103" s="103"/>
      <c r="CK103" s="103"/>
      <c r="CL103" s="102" t="str">
        <f t="shared" si="161"/>
        <v/>
      </c>
      <c r="CM103" s="133"/>
      <c r="CN103" s="177" t="str">
        <f t="shared" si="162"/>
        <v>0</v>
      </c>
      <c r="CO103" s="101"/>
      <c r="CP103" s="101"/>
      <c r="CQ103" s="182" t="str">
        <f t="shared" si="163"/>
        <v/>
      </c>
      <c r="CR103" s="183"/>
      <c r="CS103" s="184" t="str">
        <f t="shared" si="164"/>
        <v>0</v>
      </c>
      <c r="CT103" s="103"/>
      <c r="CU103" s="103"/>
      <c r="CV103" s="102" t="str">
        <f t="shared" si="165"/>
        <v/>
      </c>
      <c r="CW103" s="133"/>
      <c r="CX103" s="177" t="str">
        <f t="shared" si="166"/>
        <v>0</v>
      </c>
      <c r="CY103" s="101"/>
      <c r="CZ103" s="101"/>
      <c r="DA103" s="182" t="str">
        <f t="shared" si="167"/>
        <v/>
      </c>
      <c r="DB103" s="183"/>
      <c r="DC103" s="184" t="str">
        <f t="shared" si="168"/>
        <v>0</v>
      </c>
      <c r="DD103" s="103"/>
      <c r="DE103" s="103"/>
      <c r="DF103" s="102" t="str">
        <f t="shared" si="169"/>
        <v/>
      </c>
      <c r="DG103" s="133"/>
      <c r="DH103" s="177" t="str">
        <f t="shared" si="170"/>
        <v>0</v>
      </c>
      <c r="DI103" s="101"/>
      <c r="DJ103" s="101"/>
      <c r="DK103" s="182" t="str">
        <f t="shared" si="171"/>
        <v/>
      </c>
      <c r="DL103" s="183"/>
      <c r="DM103" s="184" t="str">
        <f t="shared" si="172"/>
        <v>0</v>
      </c>
      <c r="DN103" s="103"/>
      <c r="DO103" s="103"/>
      <c r="DP103" s="102" t="str">
        <f t="shared" si="173"/>
        <v/>
      </c>
      <c r="DQ103" s="133"/>
      <c r="DR103" s="177" t="str">
        <f t="shared" si="174"/>
        <v>0</v>
      </c>
      <c r="DS103" s="101"/>
      <c r="DT103" s="101"/>
      <c r="DU103" s="182" t="str">
        <f t="shared" si="175"/>
        <v/>
      </c>
      <c r="DV103" s="183"/>
      <c r="DW103" s="184" t="str">
        <f t="shared" si="176"/>
        <v>0</v>
      </c>
      <c r="DX103" s="103"/>
      <c r="DY103" s="103"/>
      <c r="DZ103" s="102" t="str">
        <f t="shared" si="177"/>
        <v/>
      </c>
      <c r="EA103" s="190"/>
      <c r="EB103" s="33"/>
      <c r="EC103" s="83"/>
      <c r="ED103" s="33"/>
      <c r="EF103" s="122">
        <f t="shared" si="178"/>
        <v>0</v>
      </c>
      <c r="EG103" s="113">
        <f t="shared" si="179"/>
        <v>0</v>
      </c>
      <c r="EH103" s="115" t="str">
        <f t="shared" si="180"/>
        <v/>
      </c>
      <c r="EI103" s="124" t="str">
        <f t="shared" si="181"/>
        <v/>
      </c>
      <c r="EJ103" s="33"/>
      <c r="EK103" s="120">
        <f t="shared" si="183"/>
        <v>0</v>
      </c>
      <c r="EL103" s="119">
        <f t="shared" si="182"/>
        <v>0</v>
      </c>
      <c r="EM103" s="33"/>
      <c r="EN103" s="265" t="str">
        <f t="shared" si="106"/>
        <v/>
      </c>
      <c r="EO103" s="266" t="str">
        <f t="shared" si="107"/>
        <v/>
      </c>
      <c r="EP103" s="266" t="str">
        <f t="shared" si="108"/>
        <v/>
      </c>
      <c r="EQ103" s="266" t="str">
        <f t="shared" si="109"/>
        <v/>
      </c>
      <c r="ER103" s="266" t="str">
        <f t="shared" si="110"/>
        <v/>
      </c>
      <c r="ES103" s="266" t="str">
        <f t="shared" si="111"/>
        <v/>
      </c>
      <c r="ET103" s="266" t="str">
        <f t="shared" si="112"/>
        <v/>
      </c>
      <c r="EU103" s="266" t="str">
        <f t="shared" si="113"/>
        <v/>
      </c>
      <c r="EV103" s="266" t="str">
        <f t="shared" si="114"/>
        <v/>
      </c>
      <c r="EW103" s="266" t="str">
        <f t="shared" si="115"/>
        <v/>
      </c>
      <c r="EX103" s="266" t="str">
        <f t="shared" si="116"/>
        <v/>
      </c>
      <c r="EY103" s="267" t="str">
        <f t="shared" si="117"/>
        <v/>
      </c>
      <c r="EZ103" s="265" t="str">
        <f t="shared" si="118"/>
        <v/>
      </c>
      <c r="FA103" s="266" t="str">
        <f t="shared" si="119"/>
        <v/>
      </c>
      <c r="FB103" s="266" t="str">
        <f t="shared" si="120"/>
        <v/>
      </c>
      <c r="FC103" s="266" t="str">
        <f t="shared" si="121"/>
        <v/>
      </c>
      <c r="FD103" s="266" t="str">
        <f t="shared" si="122"/>
        <v/>
      </c>
      <c r="FE103" s="266" t="str">
        <f t="shared" si="123"/>
        <v/>
      </c>
      <c r="FF103" s="266" t="str">
        <f t="shared" si="124"/>
        <v/>
      </c>
      <c r="FG103" s="266" t="str">
        <f t="shared" si="125"/>
        <v/>
      </c>
      <c r="FH103" s="266" t="str">
        <f t="shared" si="126"/>
        <v/>
      </c>
      <c r="FI103" s="266" t="str">
        <f t="shared" si="127"/>
        <v/>
      </c>
      <c r="FJ103" s="266" t="str">
        <f t="shared" si="128"/>
        <v/>
      </c>
      <c r="FK103" s="267" t="str">
        <f t="shared" si="129"/>
        <v/>
      </c>
    </row>
    <row r="104" spans="1:167" ht="15.2" hidden="1" customHeight="1" thickBot="1" x14ac:dyDescent="0.2">
      <c r="A104" s="73">
        <v>89</v>
      </c>
      <c r="B104" s="79"/>
      <c r="C104" s="90"/>
      <c r="D104" s="91"/>
      <c r="E104" s="92"/>
      <c r="F104" s="92"/>
      <c r="G104" s="92"/>
      <c r="H104" s="172" t="str">
        <f t="shared" si="105"/>
        <v/>
      </c>
      <c r="I104" s="93"/>
      <c r="J104" s="89"/>
      <c r="K104" s="89"/>
      <c r="L104" s="177" t="str">
        <f t="shared" si="130"/>
        <v>0</v>
      </c>
      <c r="M104" s="101"/>
      <c r="N104" s="101"/>
      <c r="O104" s="182" t="str">
        <f t="shared" si="131"/>
        <v/>
      </c>
      <c r="P104" s="183"/>
      <c r="Q104" s="184" t="str">
        <f t="shared" si="132"/>
        <v>0</v>
      </c>
      <c r="R104" s="103"/>
      <c r="S104" s="103"/>
      <c r="T104" s="102" t="str">
        <f t="shared" si="133"/>
        <v/>
      </c>
      <c r="U104" s="133"/>
      <c r="V104" s="177" t="str">
        <f t="shared" si="134"/>
        <v>0</v>
      </c>
      <c r="W104" s="101"/>
      <c r="X104" s="101"/>
      <c r="Y104" s="182" t="str">
        <f t="shared" si="135"/>
        <v/>
      </c>
      <c r="Z104" s="183"/>
      <c r="AA104" s="184" t="str">
        <f t="shared" si="136"/>
        <v>0</v>
      </c>
      <c r="AB104" s="103"/>
      <c r="AC104" s="103"/>
      <c r="AD104" s="102" t="str">
        <f t="shared" si="137"/>
        <v/>
      </c>
      <c r="AE104" s="133"/>
      <c r="AF104" s="177" t="str">
        <f t="shared" si="138"/>
        <v>0</v>
      </c>
      <c r="AG104" s="101"/>
      <c r="AH104" s="101"/>
      <c r="AI104" s="182" t="str">
        <f t="shared" si="139"/>
        <v/>
      </c>
      <c r="AJ104" s="183"/>
      <c r="AK104" s="184" t="str">
        <f t="shared" si="140"/>
        <v>0</v>
      </c>
      <c r="AL104" s="103"/>
      <c r="AM104" s="103"/>
      <c r="AN104" s="102" t="str">
        <f t="shared" si="141"/>
        <v/>
      </c>
      <c r="AO104" s="133"/>
      <c r="AP104" s="177" t="str">
        <f t="shared" si="142"/>
        <v>0</v>
      </c>
      <c r="AQ104" s="101"/>
      <c r="AR104" s="101"/>
      <c r="AS104" s="182" t="str">
        <f t="shared" si="143"/>
        <v/>
      </c>
      <c r="AT104" s="183"/>
      <c r="AU104" s="184" t="str">
        <f t="shared" si="144"/>
        <v>0</v>
      </c>
      <c r="AV104" s="103"/>
      <c r="AW104" s="103"/>
      <c r="AX104" s="102" t="str">
        <f t="shared" si="145"/>
        <v/>
      </c>
      <c r="AY104" s="133"/>
      <c r="AZ104" s="177" t="str">
        <f t="shared" si="146"/>
        <v>0</v>
      </c>
      <c r="BA104" s="101"/>
      <c r="BB104" s="101"/>
      <c r="BC104" s="182" t="str">
        <f t="shared" si="147"/>
        <v/>
      </c>
      <c r="BD104" s="183"/>
      <c r="BE104" s="184" t="str">
        <f t="shared" si="148"/>
        <v>0</v>
      </c>
      <c r="BF104" s="103"/>
      <c r="BG104" s="103"/>
      <c r="BH104" s="102" t="str">
        <f t="shared" si="149"/>
        <v/>
      </c>
      <c r="BI104" s="133"/>
      <c r="BJ104" s="177" t="str">
        <f t="shared" si="150"/>
        <v>0</v>
      </c>
      <c r="BK104" s="101"/>
      <c r="BL104" s="101"/>
      <c r="BM104" s="182" t="str">
        <f t="shared" si="151"/>
        <v/>
      </c>
      <c r="BN104" s="183"/>
      <c r="BO104" s="184" t="str">
        <f t="shared" si="152"/>
        <v>0</v>
      </c>
      <c r="BP104" s="103"/>
      <c r="BQ104" s="103"/>
      <c r="BR104" s="102" t="str">
        <f t="shared" si="153"/>
        <v/>
      </c>
      <c r="BS104" s="133"/>
      <c r="BT104" s="177" t="str">
        <f t="shared" si="154"/>
        <v>0</v>
      </c>
      <c r="BU104" s="101"/>
      <c r="BV104" s="101"/>
      <c r="BW104" s="182" t="str">
        <f t="shared" si="155"/>
        <v/>
      </c>
      <c r="BX104" s="183"/>
      <c r="BY104" s="184" t="str">
        <f t="shared" si="156"/>
        <v>0</v>
      </c>
      <c r="BZ104" s="103"/>
      <c r="CA104" s="103"/>
      <c r="CB104" s="102" t="str">
        <f t="shared" si="157"/>
        <v/>
      </c>
      <c r="CC104" s="133"/>
      <c r="CD104" s="177" t="str">
        <f t="shared" si="158"/>
        <v>0</v>
      </c>
      <c r="CE104" s="101"/>
      <c r="CF104" s="101"/>
      <c r="CG104" s="182" t="str">
        <f t="shared" si="159"/>
        <v/>
      </c>
      <c r="CH104" s="183"/>
      <c r="CI104" s="184" t="str">
        <f t="shared" si="160"/>
        <v>0</v>
      </c>
      <c r="CJ104" s="103"/>
      <c r="CK104" s="103"/>
      <c r="CL104" s="102" t="str">
        <f t="shared" si="161"/>
        <v/>
      </c>
      <c r="CM104" s="133"/>
      <c r="CN104" s="177" t="str">
        <f t="shared" si="162"/>
        <v>0</v>
      </c>
      <c r="CO104" s="101"/>
      <c r="CP104" s="101"/>
      <c r="CQ104" s="182" t="str">
        <f t="shared" si="163"/>
        <v/>
      </c>
      <c r="CR104" s="183"/>
      <c r="CS104" s="184" t="str">
        <f t="shared" si="164"/>
        <v>0</v>
      </c>
      <c r="CT104" s="103"/>
      <c r="CU104" s="103"/>
      <c r="CV104" s="102" t="str">
        <f t="shared" si="165"/>
        <v/>
      </c>
      <c r="CW104" s="133"/>
      <c r="CX104" s="177" t="str">
        <f t="shared" si="166"/>
        <v>0</v>
      </c>
      <c r="CY104" s="101"/>
      <c r="CZ104" s="101"/>
      <c r="DA104" s="182" t="str">
        <f t="shared" si="167"/>
        <v/>
      </c>
      <c r="DB104" s="183"/>
      <c r="DC104" s="184" t="str">
        <f t="shared" si="168"/>
        <v>0</v>
      </c>
      <c r="DD104" s="103"/>
      <c r="DE104" s="103"/>
      <c r="DF104" s="102" t="str">
        <f t="shared" si="169"/>
        <v/>
      </c>
      <c r="DG104" s="133"/>
      <c r="DH104" s="177" t="str">
        <f t="shared" si="170"/>
        <v>0</v>
      </c>
      <c r="DI104" s="101"/>
      <c r="DJ104" s="101"/>
      <c r="DK104" s="182" t="str">
        <f t="shared" si="171"/>
        <v/>
      </c>
      <c r="DL104" s="183"/>
      <c r="DM104" s="184" t="str">
        <f t="shared" si="172"/>
        <v>0</v>
      </c>
      <c r="DN104" s="103"/>
      <c r="DO104" s="103"/>
      <c r="DP104" s="102" t="str">
        <f t="shared" si="173"/>
        <v/>
      </c>
      <c r="DQ104" s="133"/>
      <c r="DR104" s="177" t="str">
        <f t="shared" si="174"/>
        <v>0</v>
      </c>
      <c r="DS104" s="101"/>
      <c r="DT104" s="101"/>
      <c r="DU104" s="182" t="str">
        <f t="shared" si="175"/>
        <v/>
      </c>
      <c r="DV104" s="183"/>
      <c r="DW104" s="184" t="str">
        <f t="shared" si="176"/>
        <v>0</v>
      </c>
      <c r="DX104" s="103"/>
      <c r="DY104" s="103"/>
      <c r="DZ104" s="102" t="str">
        <f t="shared" si="177"/>
        <v/>
      </c>
      <c r="EA104" s="190"/>
      <c r="EB104" s="33"/>
      <c r="EC104" s="83"/>
      <c r="ED104" s="33"/>
      <c r="EF104" s="122">
        <f t="shared" si="178"/>
        <v>0</v>
      </c>
      <c r="EG104" s="113">
        <f t="shared" si="179"/>
        <v>0</v>
      </c>
      <c r="EH104" s="115" t="str">
        <f t="shared" si="180"/>
        <v/>
      </c>
      <c r="EI104" s="124" t="str">
        <f t="shared" si="181"/>
        <v/>
      </c>
      <c r="EJ104" s="33"/>
      <c r="EK104" s="120">
        <f t="shared" si="183"/>
        <v>0</v>
      </c>
      <c r="EL104" s="119">
        <f t="shared" si="182"/>
        <v>0</v>
      </c>
      <c r="EM104" s="33"/>
      <c r="EN104" s="265" t="str">
        <f t="shared" si="106"/>
        <v/>
      </c>
      <c r="EO104" s="266" t="str">
        <f t="shared" si="107"/>
        <v/>
      </c>
      <c r="EP104" s="266" t="str">
        <f t="shared" si="108"/>
        <v/>
      </c>
      <c r="EQ104" s="266" t="str">
        <f t="shared" si="109"/>
        <v/>
      </c>
      <c r="ER104" s="266" t="str">
        <f t="shared" si="110"/>
        <v/>
      </c>
      <c r="ES104" s="266" t="str">
        <f t="shared" si="111"/>
        <v/>
      </c>
      <c r="ET104" s="266" t="str">
        <f t="shared" si="112"/>
        <v/>
      </c>
      <c r="EU104" s="266" t="str">
        <f t="shared" si="113"/>
        <v/>
      </c>
      <c r="EV104" s="266" t="str">
        <f t="shared" si="114"/>
        <v/>
      </c>
      <c r="EW104" s="266" t="str">
        <f t="shared" si="115"/>
        <v/>
      </c>
      <c r="EX104" s="266" t="str">
        <f t="shared" si="116"/>
        <v/>
      </c>
      <c r="EY104" s="267" t="str">
        <f t="shared" si="117"/>
        <v/>
      </c>
      <c r="EZ104" s="265" t="str">
        <f t="shared" si="118"/>
        <v/>
      </c>
      <c r="FA104" s="266" t="str">
        <f t="shared" si="119"/>
        <v/>
      </c>
      <c r="FB104" s="266" t="str">
        <f t="shared" si="120"/>
        <v/>
      </c>
      <c r="FC104" s="266" t="str">
        <f t="shared" si="121"/>
        <v/>
      </c>
      <c r="FD104" s="266" t="str">
        <f t="shared" si="122"/>
        <v/>
      </c>
      <c r="FE104" s="266" t="str">
        <f t="shared" si="123"/>
        <v/>
      </c>
      <c r="FF104" s="266" t="str">
        <f t="shared" si="124"/>
        <v/>
      </c>
      <c r="FG104" s="266" t="str">
        <f t="shared" si="125"/>
        <v/>
      </c>
      <c r="FH104" s="266" t="str">
        <f t="shared" si="126"/>
        <v/>
      </c>
      <c r="FI104" s="266" t="str">
        <f t="shared" si="127"/>
        <v/>
      </c>
      <c r="FJ104" s="266" t="str">
        <f t="shared" si="128"/>
        <v/>
      </c>
      <c r="FK104" s="267" t="str">
        <f t="shared" si="129"/>
        <v/>
      </c>
    </row>
    <row r="105" spans="1:167" ht="15.2" hidden="1" customHeight="1" thickBot="1" x14ac:dyDescent="0.2">
      <c r="A105" s="73">
        <v>90</v>
      </c>
      <c r="B105" s="79"/>
      <c r="C105" s="90"/>
      <c r="D105" s="91"/>
      <c r="E105" s="92"/>
      <c r="F105" s="92"/>
      <c r="G105" s="92"/>
      <c r="H105" s="172" t="str">
        <f t="shared" si="105"/>
        <v/>
      </c>
      <c r="I105" s="93"/>
      <c r="J105" s="89"/>
      <c r="K105" s="89"/>
      <c r="L105" s="177" t="str">
        <f t="shared" si="130"/>
        <v>0</v>
      </c>
      <c r="M105" s="101"/>
      <c r="N105" s="101"/>
      <c r="O105" s="182" t="str">
        <f t="shared" si="131"/>
        <v/>
      </c>
      <c r="P105" s="183"/>
      <c r="Q105" s="184" t="str">
        <f t="shared" si="132"/>
        <v>0</v>
      </c>
      <c r="R105" s="103"/>
      <c r="S105" s="103"/>
      <c r="T105" s="102" t="str">
        <f t="shared" si="133"/>
        <v/>
      </c>
      <c r="U105" s="133"/>
      <c r="V105" s="177" t="str">
        <f t="shared" si="134"/>
        <v>0</v>
      </c>
      <c r="W105" s="101"/>
      <c r="X105" s="101"/>
      <c r="Y105" s="182" t="str">
        <f t="shared" si="135"/>
        <v/>
      </c>
      <c r="Z105" s="183"/>
      <c r="AA105" s="184" t="str">
        <f t="shared" si="136"/>
        <v>0</v>
      </c>
      <c r="AB105" s="103"/>
      <c r="AC105" s="103"/>
      <c r="AD105" s="102" t="str">
        <f t="shared" si="137"/>
        <v/>
      </c>
      <c r="AE105" s="133"/>
      <c r="AF105" s="177" t="str">
        <f t="shared" si="138"/>
        <v>0</v>
      </c>
      <c r="AG105" s="101"/>
      <c r="AH105" s="101"/>
      <c r="AI105" s="182" t="str">
        <f t="shared" si="139"/>
        <v/>
      </c>
      <c r="AJ105" s="183"/>
      <c r="AK105" s="184" t="str">
        <f t="shared" si="140"/>
        <v>0</v>
      </c>
      <c r="AL105" s="103"/>
      <c r="AM105" s="103"/>
      <c r="AN105" s="102" t="str">
        <f t="shared" si="141"/>
        <v/>
      </c>
      <c r="AO105" s="133"/>
      <c r="AP105" s="177" t="str">
        <f t="shared" si="142"/>
        <v>0</v>
      </c>
      <c r="AQ105" s="101"/>
      <c r="AR105" s="101"/>
      <c r="AS105" s="182" t="str">
        <f t="shared" si="143"/>
        <v/>
      </c>
      <c r="AT105" s="183"/>
      <c r="AU105" s="184" t="str">
        <f t="shared" si="144"/>
        <v>0</v>
      </c>
      <c r="AV105" s="103"/>
      <c r="AW105" s="103"/>
      <c r="AX105" s="102" t="str">
        <f t="shared" si="145"/>
        <v/>
      </c>
      <c r="AY105" s="133"/>
      <c r="AZ105" s="177" t="str">
        <f t="shared" si="146"/>
        <v>0</v>
      </c>
      <c r="BA105" s="101"/>
      <c r="BB105" s="101"/>
      <c r="BC105" s="182" t="str">
        <f t="shared" si="147"/>
        <v/>
      </c>
      <c r="BD105" s="183"/>
      <c r="BE105" s="184" t="str">
        <f t="shared" si="148"/>
        <v>0</v>
      </c>
      <c r="BF105" s="103"/>
      <c r="BG105" s="103"/>
      <c r="BH105" s="102" t="str">
        <f t="shared" si="149"/>
        <v/>
      </c>
      <c r="BI105" s="133"/>
      <c r="BJ105" s="177" t="str">
        <f t="shared" si="150"/>
        <v>0</v>
      </c>
      <c r="BK105" s="101"/>
      <c r="BL105" s="101"/>
      <c r="BM105" s="182" t="str">
        <f t="shared" si="151"/>
        <v/>
      </c>
      <c r="BN105" s="183"/>
      <c r="BO105" s="184" t="str">
        <f t="shared" si="152"/>
        <v>0</v>
      </c>
      <c r="BP105" s="103"/>
      <c r="BQ105" s="103"/>
      <c r="BR105" s="102" t="str">
        <f t="shared" si="153"/>
        <v/>
      </c>
      <c r="BS105" s="133"/>
      <c r="BT105" s="177" t="str">
        <f t="shared" si="154"/>
        <v>0</v>
      </c>
      <c r="BU105" s="101"/>
      <c r="BV105" s="101"/>
      <c r="BW105" s="182" t="str">
        <f t="shared" si="155"/>
        <v/>
      </c>
      <c r="BX105" s="183"/>
      <c r="BY105" s="184" t="str">
        <f t="shared" si="156"/>
        <v>0</v>
      </c>
      <c r="BZ105" s="103"/>
      <c r="CA105" s="103"/>
      <c r="CB105" s="102" t="str">
        <f t="shared" si="157"/>
        <v/>
      </c>
      <c r="CC105" s="133"/>
      <c r="CD105" s="177" t="str">
        <f t="shared" si="158"/>
        <v>0</v>
      </c>
      <c r="CE105" s="101"/>
      <c r="CF105" s="101"/>
      <c r="CG105" s="182" t="str">
        <f t="shared" si="159"/>
        <v/>
      </c>
      <c r="CH105" s="183"/>
      <c r="CI105" s="184" t="str">
        <f t="shared" si="160"/>
        <v>0</v>
      </c>
      <c r="CJ105" s="103"/>
      <c r="CK105" s="103"/>
      <c r="CL105" s="102" t="str">
        <f t="shared" si="161"/>
        <v/>
      </c>
      <c r="CM105" s="133"/>
      <c r="CN105" s="177" t="str">
        <f t="shared" si="162"/>
        <v>0</v>
      </c>
      <c r="CO105" s="101"/>
      <c r="CP105" s="101"/>
      <c r="CQ105" s="182" t="str">
        <f t="shared" si="163"/>
        <v/>
      </c>
      <c r="CR105" s="183"/>
      <c r="CS105" s="184" t="str">
        <f t="shared" si="164"/>
        <v>0</v>
      </c>
      <c r="CT105" s="103"/>
      <c r="CU105" s="103"/>
      <c r="CV105" s="102" t="str">
        <f t="shared" si="165"/>
        <v/>
      </c>
      <c r="CW105" s="133"/>
      <c r="CX105" s="177" t="str">
        <f t="shared" si="166"/>
        <v>0</v>
      </c>
      <c r="CY105" s="101"/>
      <c r="CZ105" s="101"/>
      <c r="DA105" s="182" t="str">
        <f t="shared" si="167"/>
        <v/>
      </c>
      <c r="DB105" s="183"/>
      <c r="DC105" s="184" t="str">
        <f t="shared" si="168"/>
        <v>0</v>
      </c>
      <c r="DD105" s="103"/>
      <c r="DE105" s="103"/>
      <c r="DF105" s="102" t="str">
        <f t="shared" si="169"/>
        <v/>
      </c>
      <c r="DG105" s="133"/>
      <c r="DH105" s="177" t="str">
        <f t="shared" si="170"/>
        <v>0</v>
      </c>
      <c r="DI105" s="101"/>
      <c r="DJ105" s="101"/>
      <c r="DK105" s="182" t="str">
        <f t="shared" si="171"/>
        <v/>
      </c>
      <c r="DL105" s="183"/>
      <c r="DM105" s="184" t="str">
        <f t="shared" si="172"/>
        <v>0</v>
      </c>
      <c r="DN105" s="103"/>
      <c r="DO105" s="103"/>
      <c r="DP105" s="102" t="str">
        <f t="shared" si="173"/>
        <v/>
      </c>
      <c r="DQ105" s="133"/>
      <c r="DR105" s="177" t="str">
        <f t="shared" si="174"/>
        <v>0</v>
      </c>
      <c r="DS105" s="101"/>
      <c r="DT105" s="101"/>
      <c r="DU105" s="182" t="str">
        <f t="shared" si="175"/>
        <v/>
      </c>
      <c r="DV105" s="183"/>
      <c r="DW105" s="184" t="str">
        <f t="shared" si="176"/>
        <v>0</v>
      </c>
      <c r="DX105" s="103"/>
      <c r="DY105" s="103"/>
      <c r="DZ105" s="102" t="str">
        <f t="shared" si="177"/>
        <v/>
      </c>
      <c r="EA105" s="190"/>
      <c r="EB105" s="33"/>
      <c r="EC105" s="83"/>
      <c r="ED105" s="33"/>
      <c r="EF105" s="122">
        <f t="shared" si="178"/>
        <v>0</v>
      </c>
      <c r="EG105" s="113">
        <f t="shared" si="179"/>
        <v>0</v>
      </c>
      <c r="EH105" s="115" t="str">
        <f t="shared" si="180"/>
        <v/>
      </c>
      <c r="EI105" s="124" t="str">
        <f t="shared" si="181"/>
        <v/>
      </c>
      <c r="EJ105" s="33"/>
      <c r="EK105" s="120">
        <f t="shared" si="183"/>
        <v>0</v>
      </c>
      <c r="EL105" s="119">
        <f t="shared" si="182"/>
        <v>0</v>
      </c>
      <c r="EM105" s="33"/>
      <c r="EN105" s="265" t="str">
        <f t="shared" si="106"/>
        <v/>
      </c>
      <c r="EO105" s="266" t="str">
        <f t="shared" si="107"/>
        <v/>
      </c>
      <c r="EP105" s="266" t="str">
        <f t="shared" si="108"/>
        <v/>
      </c>
      <c r="EQ105" s="266" t="str">
        <f t="shared" si="109"/>
        <v/>
      </c>
      <c r="ER105" s="266" t="str">
        <f t="shared" si="110"/>
        <v/>
      </c>
      <c r="ES105" s="266" t="str">
        <f t="shared" si="111"/>
        <v/>
      </c>
      <c r="ET105" s="266" t="str">
        <f t="shared" si="112"/>
        <v/>
      </c>
      <c r="EU105" s="266" t="str">
        <f t="shared" si="113"/>
        <v/>
      </c>
      <c r="EV105" s="266" t="str">
        <f t="shared" si="114"/>
        <v/>
      </c>
      <c r="EW105" s="266" t="str">
        <f t="shared" si="115"/>
        <v/>
      </c>
      <c r="EX105" s="266" t="str">
        <f t="shared" si="116"/>
        <v/>
      </c>
      <c r="EY105" s="267" t="str">
        <f t="shared" si="117"/>
        <v/>
      </c>
      <c r="EZ105" s="265" t="str">
        <f t="shared" si="118"/>
        <v/>
      </c>
      <c r="FA105" s="266" t="str">
        <f t="shared" si="119"/>
        <v/>
      </c>
      <c r="FB105" s="266" t="str">
        <f t="shared" si="120"/>
        <v/>
      </c>
      <c r="FC105" s="266" t="str">
        <f t="shared" si="121"/>
        <v/>
      </c>
      <c r="FD105" s="266" t="str">
        <f t="shared" si="122"/>
        <v/>
      </c>
      <c r="FE105" s="266" t="str">
        <f t="shared" si="123"/>
        <v/>
      </c>
      <c r="FF105" s="266" t="str">
        <f t="shared" si="124"/>
        <v/>
      </c>
      <c r="FG105" s="266" t="str">
        <f t="shared" si="125"/>
        <v/>
      </c>
      <c r="FH105" s="266" t="str">
        <f t="shared" si="126"/>
        <v/>
      </c>
      <c r="FI105" s="266" t="str">
        <f t="shared" si="127"/>
        <v/>
      </c>
      <c r="FJ105" s="266" t="str">
        <f t="shared" si="128"/>
        <v/>
      </c>
      <c r="FK105" s="267" t="str">
        <f t="shared" si="129"/>
        <v/>
      </c>
    </row>
    <row r="106" spans="1:167" ht="15.2" hidden="1" customHeight="1" thickBot="1" x14ac:dyDescent="0.2">
      <c r="A106" s="73">
        <v>91</v>
      </c>
      <c r="B106" s="79"/>
      <c r="C106" s="90"/>
      <c r="D106" s="91"/>
      <c r="E106" s="92"/>
      <c r="F106" s="92"/>
      <c r="G106" s="92"/>
      <c r="H106" s="172" t="str">
        <f t="shared" si="105"/>
        <v/>
      </c>
      <c r="I106" s="93"/>
      <c r="J106" s="89"/>
      <c r="K106" s="89"/>
      <c r="L106" s="177" t="str">
        <f t="shared" si="130"/>
        <v>0</v>
      </c>
      <c r="M106" s="101"/>
      <c r="N106" s="101"/>
      <c r="O106" s="182" t="str">
        <f t="shared" si="131"/>
        <v/>
      </c>
      <c r="P106" s="183"/>
      <c r="Q106" s="184" t="str">
        <f t="shared" si="132"/>
        <v>0</v>
      </c>
      <c r="R106" s="103"/>
      <c r="S106" s="103"/>
      <c r="T106" s="102" t="str">
        <f t="shared" si="133"/>
        <v/>
      </c>
      <c r="U106" s="133"/>
      <c r="V106" s="177" t="str">
        <f t="shared" si="134"/>
        <v>0</v>
      </c>
      <c r="W106" s="101"/>
      <c r="X106" s="101"/>
      <c r="Y106" s="182" t="str">
        <f t="shared" si="135"/>
        <v/>
      </c>
      <c r="Z106" s="183"/>
      <c r="AA106" s="184" t="str">
        <f t="shared" si="136"/>
        <v>0</v>
      </c>
      <c r="AB106" s="103"/>
      <c r="AC106" s="103"/>
      <c r="AD106" s="102" t="str">
        <f t="shared" si="137"/>
        <v/>
      </c>
      <c r="AE106" s="133"/>
      <c r="AF106" s="177" t="str">
        <f t="shared" si="138"/>
        <v>0</v>
      </c>
      <c r="AG106" s="101"/>
      <c r="AH106" s="101"/>
      <c r="AI106" s="182" t="str">
        <f t="shared" si="139"/>
        <v/>
      </c>
      <c r="AJ106" s="183"/>
      <c r="AK106" s="184" t="str">
        <f t="shared" si="140"/>
        <v>0</v>
      </c>
      <c r="AL106" s="103"/>
      <c r="AM106" s="103"/>
      <c r="AN106" s="102" t="str">
        <f t="shared" si="141"/>
        <v/>
      </c>
      <c r="AO106" s="133"/>
      <c r="AP106" s="177" t="str">
        <f t="shared" si="142"/>
        <v>0</v>
      </c>
      <c r="AQ106" s="101"/>
      <c r="AR106" s="101"/>
      <c r="AS106" s="182" t="str">
        <f t="shared" si="143"/>
        <v/>
      </c>
      <c r="AT106" s="183"/>
      <c r="AU106" s="184" t="str">
        <f t="shared" si="144"/>
        <v>0</v>
      </c>
      <c r="AV106" s="103"/>
      <c r="AW106" s="103"/>
      <c r="AX106" s="102" t="str">
        <f t="shared" si="145"/>
        <v/>
      </c>
      <c r="AY106" s="133"/>
      <c r="AZ106" s="177" t="str">
        <f t="shared" si="146"/>
        <v>0</v>
      </c>
      <c r="BA106" s="101"/>
      <c r="BB106" s="101"/>
      <c r="BC106" s="182" t="str">
        <f t="shared" si="147"/>
        <v/>
      </c>
      <c r="BD106" s="183"/>
      <c r="BE106" s="184" t="str">
        <f t="shared" si="148"/>
        <v>0</v>
      </c>
      <c r="BF106" s="103"/>
      <c r="BG106" s="103"/>
      <c r="BH106" s="102" t="str">
        <f t="shared" si="149"/>
        <v/>
      </c>
      <c r="BI106" s="133"/>
      <c r="BJ106" s="177" t="str">
        <f t="shared" si="150"/>
        <v>0</v>
      </c>
      <c r="BK106" s="101"/>
      <c r="BL106" s="101"/>
      <c r="BM106" s="182" t="str">
        <f t="shared" si="151"/>
        <v/>
      </c>
      <c r="BN106" s="183"/>
      <c r="BO106" s="184" t="str">
        <f t="shared" si="152"/>
        <v>0</v>
      </c>
      <c r="BP106" s="103"/>
      <c r="BQ106" s="103"/>
      <c r="BR106" s="102" t="str">
        <f t="shared" si="153"/>
        <v/>
      </c>
      <c r="BS106" s="133"/>
      <c r="BT106" s="177" t="str">
        <f t="shared" si="154"/>
        <v>0</v>
      </c>
      <c r="BU106" s="101"/>
      <c r="BV106" s="101"/>
      <c r="BW106" s="182" t="str">
        <f t="shared" si="155"/>
        <v/>
      </c>
      <c r="BX106" s="183"/>
      <c r="BY106" s="184" t="str">
        <f t="shared" si="156"/>
        <v>0</v>
      </c>
      <c r="BZ106" s="103"/>
      <c r="CA106" s="103"/>
      <c r="CB106" s="102" t="str">
        <f t="shared" si="157"/>
        <v/>
      </c>
      <c r="CC106" s="133"/>
      <c r="CD106" s="177" t="str">
        <f t="shared" si="158"/>
        <v>0</v>
      </c>
      <c r="CE106" s="101"/>
      <c r="CF106" s="101"/>
      <c r="CG106" s="182" t="str">
        <f t="shared" si="159"/>
        <v/>
      </c>
      <c r="CH106" s="183"/>
      <c r="CI106" s="184" t="str">
        <f t="shared" si="160"/>
        <v>0</v>
      </c>
      <c r="CJ106" s="103"/>
      <c r="CK106" s="103"/>
      <c r="CL106" s="102" t="str">
        <f t="shared" si="161"/>
        <v/>
      </c>
      <c r="CM106" s="133"/>
      <c r="CN106" s="177" t="str">
        <f t="shared" si="162"/>
        <v>0</v>
      </c>
      <c r="CO106" s="101"/>
      <c r="CP106" s="101"/>
      <c r="CQ106" s="182" t="str">
        <f t="shared" si="163"/>
        <v/>
      </c>
      <c r="CR106" s="183"/>
      <c r="CS106" s="184" t="str">
        <f t="shared" si="164"/>
        <v>0</v>
      </c>
      <c r="CT106" s="103"/>
      <c r="CU106" s="103"/>
      <c r="CV106" s="102" t="str">
        <f t="shared" si="165"/>
        <v/>
      </c>
      <c r="CW106" s="133"/>
      <c r="CX106" s="177" t="str">
        <f t="shared" si="166"/>
        <v>0</v>
      </c>
      <c r="CY106" s="101"/>
      <c r="CZ106" s="101"/>
      <c r="DA106" s="182" t="str">
        <f t="shared" si="167"/>
        <v/>
      </c>
      <c r="DB106" s="183"/>
      <c r="DC106" s="184" t="str">
        <f t="shared" si="168"/>
        <v>0</v>
      </c>
      <c r="DD106" s="103"/>
      <c r="DE106" s="103"/>
      <c r="DF106" s="102" t="str">
        <f t="shared" si="169"/>
        <v/>
      </c>
      <c r="DG106" s="133"/>
      <c r="DH106" s="177" t="str">
        <f t="shared" si="170"/>
        <v>0</v>
      </c>
      <c r="DI106" s="101"/>
      <c r="DJ106" s="101"/>
      <c r="DK106" s="182" t="str">
        <f t="shared" si="171"/>
        <v/>
      </c>
      <c r="DL106" s="183"/>
      <c r="DM106" s="184" t="str">
        <f t="shared" si="172"/>
        <v>0</v>
      </c>
      <c r="DN106" s="103"/>
      <c r="DO106" s="103"/>
      <c r="DP106" s="102" t="str">
        <f t="shared" si="173"/>
        <v/>
      </c>
      <c r="DQ106" s="133"/>
      <c r="DR106" s="177" t="str">
        <f t="shared" si="174"/>
        <v>0</v>
      </c>
      <c r="DS106" s="101"/>
      <c r="DT106" s="101"/>
      <c r="DU106" s="182" t="str">
        <f t="shared" si="175"/>
        <v/>
      </c>
      <c r="DV106" s="183"/>
      <c r="DW106" s="184" t="str">
        <f t="shared" si="176"/>
        <v>0</v>
      </c>
      <c r="DX106" s="103"/>
      <c r="DY106" s="103"/>
      <c r="DZ106" s="102" t="str">
        <f t="shared" si="177"/>
        <v/>
      </c>
      <c r="EA106" s="190"/>
      <c r="EB106" s="33"/>
      <c r="EC106" s="83"/>
      <c r="ED106" s="33"/>
      <c r="EF106" s="122">
        <f t="shared" si="178"/>
        <v>0</v>
      </c>
      <c r="EG106" s="113">
        <f t="shared" si="179"/>
        <v>0</v>
      </c>
      <c r="EH106" s="115" t="str">
        <f t="shared" si="180"/>
        <v/>
      </c>
      <c r="EI106" s="124" t="str">
        <f t="shared" si="181"/>
        <v/>
      </c>
      <c r="EJ106" s="33"/>
      <c r="EK106" s="120">
        <f t="shared" si="183"/>
        <v>0</v>
      </c>
      <c r="EL106" s="119">
        <f t="shared" si="182"/>
        <v>0</v>
      </c>
      <c r="EM106" s="33"/>
      <c r="EN106" s="265" t="str">
        <f t="shared" si="106"/>
        <v/>
      </c>
      <c r="EO106" s="266" t="str">
        <f t="shared" si="107"/>
        <v/>
      </c>
      <c r="EP106" s="266" t="str">
        <f t="shared" si="108"/>
        <v/>
      </c>
      <c r="EQ106" s="266" t="str">
        <f t="shared" si="109"/>
        <v/>
      </c>
      <c r="ER106" s="266" t="str">
        <f t="shared" si="110"/>
        <v/>
      </c>
      <c r="ES106" s="266" t="str">
        <f t="shared" si="111"/>
        <v/>
      </c>
      <c r="ET106" s="266" t="str">
        <f t="shared" si="112"/>
        <v/>
      </c>
      <c r="EU106" s="266" t="str">
        <f t="shared" si="113"/>
        <v/>
      </c>
      <c r="EV106" s="266" t="str">
        <f t="shared" si="114"/>
        <v/>
      </c>
      <c r="EW106" s="266" t="str">
        <f t="shared" si="115"/>
        <v/>
      </c>
      <c r="EX106" s="266" t="str">
        <f t="shared" si="116"/>
        <v/>
      </c>
      <c r="EY106" s="267" t="str">
        <f t="shared" si="117"/>
        <v/>
      </c>
      <c r="EZ106" s="265" t="str">
        <f t="shared" si="118"/>
        <v/>
      </c>
      <c r="FA106" s="266" t="str">
        <f t="shared" si="119"/>
        <v/>
      </c>
      <c r="FB106" s="266" t="str">
        <f t="shared" si="120"/>
        <v/>
      </c>
      <c r="FC106" s="266" t="str">
        <f t="shared" si="121"/>
        <v/>
      </c>
      <c r="FD106" s="266" t="str">
        <f t="shared" si="122"/>
        <v/>
      </c>
      <c r="FE106" s="266" t="str">
        <f t="shared" si="123"/>
        <v/>
      </c>
      <c r="FF106" s="266" t="str">
        <f t="shared" si="124"/>
        <v/>
      </c>
      <c r="FG106" s="266" t="str">
        <f t="shared" si="125"/>
        <v/>
      </c>
      <c r="FH106" s="266" t="str">
        <f t="shared" si="126"/>
        <v/>
      </c>
      <c r="FI106" s="266" t="str">
        <f t="shared" si="127"/>
        <v/>
      </c>
      <c r="FJ106" s="266" t="str">
        <f t="shared" si="128"/>
        <v/>
      </c>
      <c r="FK106" s="267" t="str">
        <f t="shared" si="129"/>
        <v/>
      </c>
    </row>
    <row r="107" spans="1:167" ht="15.2" hidden="1" customHeight="1" thickBot="1" x14ac:dyDescent="0.2">
      <c r="A107" s="73">
        <v>92</v>
      </c>
      <c r="B107" s="79"/>
      <c r="C107" s="90"/>
      <c r="D107" s="91"/>
      <c r="E107" s="92"/>
      <c r="F107" s="92"/>
      <c r="G107" s="92"/>
      <c r="H107" s="172" t="str">
        <f t="shared" si="105"/>
        <v/>
      </c>
      <c r="I107" s="93"/>
      <c r="J107" s="89"/>
      <c r="K107" s="89"/>
      <c r="L107" s="177" t="str">
        <f t="shared" si="130"/>
        <v>0</v>
      </c>
      <c r="M107" s="101"/>
      <c r="N107" s="101"/>
      <c r="O107" s="182" t="str">
        <f t="shared" si="131"/>
        <v/>
      </c>
      <c r="P107" s="183"/>
      <c r="Q107" s="184" t="str">
        <f t="shared" si="132"/>
        <v>0</v>
      </c>
      <c r="R107" s="103"/>
      <c r="S107" s="103"/>
      <c r="T107" s="102" t="str">
        <f t="shared" si="133"/>
        <v/>
      </c>
      <c r="U107" s="133"/>
      <c r="V107" s="177" t="str">
        <f t="shared" si="134"/>
        <v>0</v>
      </c>
      <c r="W107" s="101"/>
      <c r="X107" s="101"/>
      <c r="Y107" s="182" t="str">
        <f t="shared" si="135"/>
        <v/>
      </c>
      <c r="Z107" s="183"/>
      <c r="AA107" s="184" t="str">
        <f t="shared" si="136"/>
        <v>0</v>
      </c>
      <c r="AB107" s="103"/>
      <c r="AC107" s="103"/>
      <c r="AD107" s="102" t="str">
        <f t="shared" si="137"/>
        <v/>
      </c>
      <c r="AE107" s="133"/>
      <c r="AF107" s="177" t="str">
        <f t="shared" si="138"/>
        <v>0</v>
      </c>
      <c r="AG107" s="101"/>
      <c r="AH107" s="101"/>
      <c r="AI107" s="182" t="str">
        <f t="shared" si="139"/>
        <v/>
      </c>
      <c r="AJ107" s="183"/>
      <c r="AK107" s="184" t="str">
        <f t="shared" si="140"/>
        <v>0</v>
      </c>
      <c r="AL107" s="103"/>
      <c r="AM107" s="103"/>
      <c r="AN107" s="102" t="str">
        <f t="shared" si="141"/>
        <v/>
      </c>
      <c r="AO107" s="133"/>
      <c r="AP107" s="177" t="str">
        <f t="shared" si="142"/>
        <v>0</v>
      </c>
      <c r="AQ107" s="101"/>
      <c r="AR107" s="101"/>
      <c r="AS107" s="182" t="str">
        <f t="shared" si="143"/>
        <v/>
      </c>
      <c r="AT107" s="183"/>
      <c r="AU107" s="184" t="str">
        <f t="shared" si="144"/>
        <v>0</v>
      </c>
      <c r="AV107" s="103"/>
      <c r="AW107" s="103"/>
      <c r="AX107" s="102" t="str">
        <f t="shared" si="145"/>
        <v/>
      </c>
      <c r="AY107" s="133"/>
      <c r="AZ107" s="177" t="str">
        <f t="shared" si="146"/>
        <v>0</v>
      </c>
      <c r="BA107" s="101"/>
      <c r="BB107" s="101"/>
      <c r="BC107" s="182" t="str">
        <f t="shared" si="147"/>
        <v/>
      </c>
      <c r="BD107" s="183"/>
      <c r="BE107" s="184" t="str">
        <f t="shared" si="148"/>
        <v>0</v>
      </c>
      <c r="BF107" s="103"/>
      <c r="BG107" s="103"/>
      <c r="BH107" s="102" t="str">
        <f t="shared" si="149"/>
        <v/>
      </c>
      <c r="BI107" s="133"/>
      <c r="BJ107" s="177" t="str">
        <f t="shared" si="150"/>
        <v>0</v>
      </c>
      <c r="BK107" s="101"/>
      <c r="BL107" s="101"/>
      <c r="BM107" s="182" t="str">
        <f t="shared" si="151"/>
        <v/>
      </c>
      <c r="BN107" s="183"/>
      <c r="BO107" s="184" t="str">
        <f t="shared" si="152"/>
        <v>0</v>
      </c>
      <c r="BP107" s="103"/>
      <c r="BQ107" s="103"/>
      <c r="BR107" s="102" t="str">
        <f t="shared" si="153"/>
        <v/>
      </c>
      <c r="BS107" s="133"/>
      <c r="BT107" s="177" t="str">
        <f t="shared" si="154"/>
        <v>0</v>
      </c>
      <c r="BU107" s="101"/>
      <c r="BV107" s="101"/>
      <c r="BW107" s="182" t="str">
        <f t="shared" si="155"/>
        <v/>
      </c>
      <c r="BX107" s="183"/>
      <c r="BY107" s="184" t="str">
        <f t="shared" si="156"/>
        <v>0</v>
      </c>
      <c r="BZ107" s="103"/>
      <c r="CA107" s="103"/>
      <c r="CB107" s="102" t="str">
        <f t="shared" si="157"/>
        <v/>
      </c>
      <c r="CC107" s="133"/>
      <c r="CD107" s="177" t="str">
        <f t="shared" si="158"/>
        <v>0</v>
      </c>
      <c r="CE107" s="101"/>
      <c r="CF107" s="101"/>
      <c r="CG107" s="182" t="str">
        <f t="shared" si="159"/>
        <v/>
      </c>
      <c r="CH107" s="183"/>
      <c r="CI107" s="184" t="str">
        <f t="shared" si="160"/>
        <v>0</v>
      </c>
      <c r="CJ107" s="103"/>
      <c r="CK107" s="103"/>
      <c r="CL107" s="102" t="str">
        <f t="shared" si="161"/>
        <v/>
      </c>
      <c r="CM107" s="133"/>
      <c r="CN107" s="177" t="str">
        <f t="shared" si="162"/>
        <v>0</v>
      </c>
      <c r="CO107" s="101"/>
      <c r="CP107" s="101"/>
      <c r="CQ107" s="182" t="str">
        <f t="shared" si="163"/>
        <v/>
      </c>
      <c r="CR107" s="183"/>
      <c r="CS107" s="184" t="str">
        <f t="shared" si="164"/>
        <v>0</v>
      </c>
      <c r="CT107" s="103"/>
      <c r="CU107" s="103"/>
      <c r="CV107" s="102" t="str">
        <f t="shared" si="165"/>
        <v/>
      </c>
      <c r="CW107" s="133"/>
      <c r="CX107" s="177" t="str">
        <f t="shared" si="166"/>
        <v>0</v>
      </c>
      <c r="CY107" s="101"/>
      <c r="CZ107" s="101"/>
      <c r="DA107" s="182" t="str">
        <f t="shared" si="167"/>
        <v/>
      </c>
      <c r="DB107" s="183"/>
      <c r="DC107" s="184" t="str">
        <f t="shared" si="168"/>
        <v>0</v>
      </c>
      <c r="DD107" s="103"/>
      <c r="DE107" s="103"/>
      <c r="DF107" s="102" t="str">
        <f t="shared" si="169"/>
        <v/>
      </c>
      <c r="DG107" s="133"/>
      <c r="DH107" s="177" t="str">
        <f t="shared" si="170"/>
        <v>0</v>
      </c>
      <c r="DI107" s="101"/>
      <c r="DJ107" s="101"/>
      <c r="DK107" s="182" t="str">
        <f t="shared" si="171"/>
        <v/>
      </c>
      <c r="DL107" s="183"/>
      <c r="DM107" s="184" t="str">
        <f t="shared" si="172"/>
        <v>0</v>
      </c>
      <c r="DN107" s="103"/>
      <c r="DO107" s="103"/>
      <c r="DP107" s="102" t="str">
        <f t="shared" si="173"/>
        <v/>
      </c>
      <c r="DQ107" s="133"/>
      <c r="DR107" s="177" t="str">
        <f t="shared" si="174"/>
        <v>0</v>
      </c>
      <c r="DS107" s="101"/>
      <c r="DT107" s="101"/>
      <c r="DU107" s="182" t="str">
        <f t="shared" si="175"/>
        <v/>
      </c>
      <c r="DV107" s="183"/>
      <c r="DW107" s="184" t="str">
        <f t="shared" si="176"/>
        <v>0</v>
      </c>
      <c r="DX107" s="103"/>
      <c r="DY107" s="103"/>
      <c r="DZ107" s="102" t="str">
        <f t="shared" si="177"/>
        <v/>
      </c>
      <c r="EA107" s="190"/>
      <c r="EB107" s="33"/>
      <c r="EC107" s="83"/>
      <c r="ED107" s="33"/>
      <c r="EF107" s="122">
        <f t="shared" si="178"/>
        <v>0</v>
      </c>
      <c r="EG107" s="113">
        <f t="shared" si="179"/>
        <v>0</v>
      </c>
      <c r="EH107" s="115" t="str">
        <f t="shared" si="180"/>
        <v/>
      </c>
      <c r="EI107" s="124" t="str">
        <f t="shared" si="181"/>
        <v/>
      </c>
      <c r="EJ107" s="33"/>
      <c r="EK107" s="120">
        <f t="shared" si="183"/>
        <v>0</v>
      </c>
      <c r="EL107" s="119">
        <f t="shared" si="182"/>
        <v>0</v>
      </c>
      <c r="EM107" s="33"/>
      <c r="EN107" s="265" t="str">
        <f t="shared" si="106"/>
        <v/>
      </c>
      <c r="EO107" s="266" t="str">
        <f t="shared" si="107"/>
        <v/>
      </c>
      <c r="EP107" s="266" t="str">
        <f t="shared" si="108"/>
        <v/>
      </c>
      <c r="EQ107" s="266" t="str">
        <f t="shared" si="109"/>
        <v/>
      </c>
      <c r="ER107" s="266" t="str">
        <f t="shared" si="110"/>
        <v/>
      </c>
      <c r="ES107" s="266" t="str">
        <f t="shared" si="111"/>
        <v/>
      </c>
      <c r="ET107" s="266" t="str">
        <f t="shared" si="112"/>
        <v/>
      </c>
      <c r="EU107" s="266" t="str">
        <f t="shared" si="113"/>
        <v/>
      </c>
      <c r="EV107" s="266" t="str">
        <f t="shared" si="114"/>
        <v/>
      </c>
      <c r="EW107" s="266" t="str">
        <f t="shared" si="115"/>
        <v/>
      </c>
      <c r="EX107" s="266" t="str">
        <f t="shared" si="116"/>
        <v/>
      </c>
      <c r="EY107" s="267" t="str">
        <f t="shared" si="117"/>
        <v/>
      </c>
      <c r="EZ107" s="265" t="str">
        <f t="shared" si="118"/>
        <v/>
      </c>
      <c r="FA107" s="266" t="str">
        <f t="shared" si="119"/>
        <v/>
      </c>
      <c r="FB107" s="266" t="str">
        <f t="shared" si="120"/>
        <v/>
      </c>
      <c r="FC107" s="266" t="str">
        <f t="shared" si="121"/>
        <v/>
      </c>
      <c r="FD107" s="266" t="str">
        <f t="shared" si="122"/>
        <v/>
      </c>
      <c r="FE107" s="266" t="str">
        <f t="shared" si="123"/>
        <v/>
      </c>
      <c r="FF107" s="266" t="str">
        <f t="shared" si="124"/>
        <v/>
      </c>
      <c r="FG107" s="266" t="str">
        <f t="shared" si="125"/>
        <v/>
      </c>
      <c r="FH107" s="266" t="str">
        <f t="shared" si="126"/>
        <v/>
      </c>
      <c r="FI107" s="266" t="str">
        <f t="shared" si="127"/>
        <v/>
      </c>
      <c r="FJ107" s="266" t="str">
        <f t="shared" si="128"/>
        <v/>
      </c>
      <c r="FK107" s="267" t="str">
        <f t="shared" si="129"/>
        <v/>
      </c>
    </row>
    <row r="108" spans="1:167" ht="15.2" hidden="1" customHeight="1" thickBot="1" x14ac:dyDescent="0.2">
      <c r="A108" s="73">
        <v>93</v>
      </c>
      <c r="B108" s="79"/>
      <c r="C108" s="90"/>
      <c r="D108" s="91"/>
      <c r="E108" s="92"/>
      <c r="F108" s="92"/>
      <c r="G108" s="92"/>
      <c r="H108" s="172" t="str">
        <f t="shared" si="105"/>
        <v/>
      </c>
      <c r="I108" s="93"/>
      <c r="J108" s="89"/>
      <c r="K108" s="89"/>
      <c r="L108" s="177" t="str">
        <f t="shared" si="130"/>
        <v>0</v>
      </c>
      <c r="M108" s="101"/>
      <c r="N108" s="101"/>
      <c r="O108" s="182" t="str">
        <f t="shared" si="131"/>
        <v/>
      </c>
      <c r="P108" s="183"/>
      <c r="Q108" s="184" t="str">
        <f t="shared" si="132"/>
        <v>0</v>
      </c>
      <c r="R108" s="103"/>
      <c r="S108" s="103"/>
      <c r="T108" s="102" t="str">
        <f t="shared" si="133"/>
        <v/>
      </c>
      <c r="U108" s="133"/>
      <c r="V108" s="177" t="str">
        <f t="shared" si="134"/>
        <v>0</v>
      </c>
      <c r="W108" s="101"/>
      <c r="X108" s="101"/>
      <c r="Y108" s="182" t="str">
        <f t="shared" si="135"/>
        <v/>
      </c>
      <c r="Z108" s="183"/>
      <c r="AA108" s="184" t="str">
        <f t="shared" si="136"/>
        <v>0</v>
      </c>
      <c r="AB108" s="103"/>
      <c r="AC108" s="103"/>
      <c r="AD108" s="102" t="str">
        <f t="shared" si="137"/>
        <v/>
      </c>
      <c r="AE108" s="133"/>
      <c r="AF108" s="177" t="str">
        <f t="shared" si="138"/>
        <v>0</v>
      </c>
      <c r="AG108" s="101"/>
      <c r="AH108" s="101"/>
      <c r="AI108" s="182" t="str">
        <f t="shared" si="139"/>
        <v/>
      </c>
      <c r="AJ108" s="183"/>
      <c r="AK108" s="184" t="str">
        <f t="shared" si="140"/>
        <v>0</v>
      </c>
      <c r="AL108" s="103"/>
      <c r="AM108" s="103"/>
      <c r="AN108" s="102" t="str">
        <f t="shared" si="141"/>
        <v/>
      </c>
      <c r="AO108" s="133"/>
      <c r="AP108" s="177" t="str">
        <f t="shared" si="142"/>
        <v>0</v>
      </c>
      <c r="AQ108" s="101"/>
      <c r="AR108" s="101"/>
      <c r="AS108" s="182" t="str">
        <f t="shared" si="143"/>
        <v/>
      </c>
      <c r="AT108" s="183"/>
      <c r="AU108" s="184" t="str">
        <f t="shared" si="144"/>
        <v>0</v>
      </c>
      <c r="AV108" s="103"/>
      <c r="AW108" s="103"/>
      <c r="AX108" s="102" t="str">
        <f t="shared" si="145"/>
        <v/>
      </c>
      <c r="AY108" s="133"/>
      <c r="AZ108" s="177" t="str">
        <f t="shared" si="146"/>
        <v>0</v>
      </c>
      <c r="BA108" s="101"/>
      <c r="BB108" s="101"/>
      <c r="BC108" s="182" t="str">
        <f t="shared" si="147"/>
        <v/>
      </c>
      <c r="BD108" s="183"/>
      <c r="BE108" s="184" t="str">
        <f t="shared" si="148"/>
        <v>0</v>
      </c>
      <c r="BF108" s="103"/>
      <c r="BG108" s="103"/>
      <c r="BH108" s="102" t="str">
        <f t="shared" si="149"/>
        <v/>
      </c>
      <c r="BI108" s="133"/>
      <c r="BJ108" s="177" t="str">
        <f t="shared" si="150"/>
        <v>0</v>
      </c>
      <c r="BK108" s="101"/>
      <c r="BL108" s="101"/>
      <c r="BM108" s="182" t="str">
        <f t="shared" si="151"/>
        <v/>
      </c>
      <c r="BN108" s="183"/>
      <c r="BO108" s="184" t="str">
        <f t="shared" si="152"/>
        <v>0</v>
      </c>
      <c r="BP108" s="103"/>
      <c r="BQ108" s="103"/>
      <c r="BR108" s="102" t="str">
        <f t="shared" si="153"/>
        <v/>
      </c>
      <c r="BS108" s="133"/>
      <c r="BT108" s="177" t="str">
        <f t="shared" si="154"/>
        <v>0</v>
      </c>
      <c r="BU108" s="101"/>
      <c r="BV108" s="101"/>
      <c r="BW108" s="182" t="str">
        <f t="shared" si="155"/>
        <v/>
      </c>
      <c r="BX108" s="183"/>
      <c r="BY108" s="184" t="str">
        <f t="shared" si="156"/>
        <v>0</v>
      </c>
      <c r="BZ108" s="103"/>
      <c r="CA108" s="103"/>
      <c r="CB108" s="102" t="str">
        <f t="shared" si="157"/>
        <v/>
      </c>
      <c r="CC108" s="133"/>
      <c r="CD108" s="177" t="str">
        <f t="shared" si="158"/>
        <v>0</v>
      </c>
      <c r="CE108" s="101"/>
      <c r="CF108" s="101"/>
      <c r="CG108" s="182" t="str">
        <f t="shared" si="159"/>
        <v/>
      </c>
      <c r="CH108" s="183"/>
      <c r="CI108" s="184" t="str">
        <f t="shared" si="160"/>
        <v>0</v>
      </c>
      <c r="CJ108" s="103"/>
      <c r="CK108" s="103"/>
      <c r="CL108" s="102" t="str">
        <f t="shared" si="161"/>
        <v/>
      </c>
      <c r="CM108" s="133"/>
      <c r="CN108" s="177" t="str">
        <f t="shared" si="162"/>
        <v>0</v>
      </c>
      <c r="CO108" s="101"/>
      <c r="CP108" s="101"/>
      <c r="CQ108" s="182" t="str">
        <f t="shared" si="163"/>
        <v/>
      </c>
      <c r="CR108" s="183"/>
      <c r="CS108" s="184" t="str">
        <f t="shared" si="164"/>
        <v>0</v>
      </c>
      <c r="CT108" s="103"/>
      <c r="CU108" s="103"/>
      <c r="CV108" s="102" t="str">
        <f t="shared" si="165"/>
        <v/>
      </c>
      <c r="CW108" s="133"/>
      <c r="CX108" s="177" t="str">
        <f t="shared" si="166"/>
        <v>0</v>
      </c>
      <c r="CY108" s="101"/>
      <c r="CZ108" s="101"/>
      <c r="DA108" s="182" t="str">
        <f t="shared" si="167"/>
        <v/>
      </c>
      <c r="DB108" s="183"/>
      <c r="DC108" s="184" t="str">
        <f t="shared" si="168"/>
        <v>0</v>
      </c>
      <c r="DD108" s="103"/>
      <c r="DE108" s="103"/>
      <c r="DF108" s="102" t="str">
        <f t="shared" si="169"/>
        <v/>
      </c>
      <c r="DG108" s="133"/>
      <c r="DH108" s="177" t="str">
        <f t="shared" si="170"/>
        <v>0</v>
      </c>
      <c r="DI108" s="101"/>
      <c r="DJ108" s="101"/>
      <c r="DK108" s="182" t="str">
        <f t="shared" si="171"/>
        <v/>
      </c>
      <c r="DL108" s="183"/>
      <c r="DM108" s="184" t="str">
        <f t="shared" si="172"/>
        <v>0</v>
      </c>
      <c r="DN108" s="103"/>
      <c r="DO108" s="103"/>
      <c r="DP108" s="102" t="str">
        <f t="shared" si="173"/>
        <v/>
      </c>
      <c r="DQ108" s="133"/>
      <c r="DR108" s="177" t="str">
        <f t="shared" si="174"/>
        <v>0</v>
      </c>
      <c r="DS108" s="101"/>
      <c r="DT108" s="101"/>
      <c r="DU108" s="182" t="str">
        <f t="shared" si="175"/>
        <v/>
      </c>
      <c r="DV108" s="183"/>
      <c r="DW108" s="184" t="str">
        <f t="shared" si="176"/>
        <v>0</v>
      </c>
      <c r="DX108" s="103"/>
      <c r="DY108" s="103"/>
      <c r="DZ108" s="102" t="str">
        <f t="shared" si="177"/>
        <v/>
      </c>
      <c r="EA108" s="190"/>
      <c r="EB108" s="33"/>
      <c r="EC108" s="83"/>
      <c r="ED108" s="33"/>
      <c r="EF108" s="122">
        <f t="shared" si="178"/>
        <v>0</v>
      </c>
      <c r="EG108" s="113">
        <f t="shared" si="179"/>
        <v>0</v>
      </c>
      <c r="EH108" s="115" t="str">
        <f t="shared" si="180"/>
        <v/>
      </c>
      <c r="EI108" s="124" t="str">
        <f t="shared" si="181"/>
        <v/>
      </c>
      <c r="EJ108" s="33"/>
      <c r="EK108" s="120">
        <f t="shared" si="183"/>
        <v>0</v>
      </c>
      <c r="EL108" s="119">
        <f t="shared" si="182"/>
        <v>0</v>
      </c>
      <c r="EM108" s="33"/>
      <c r="EN108" s="265" t="str">
        <f t="shared" si="106"/>
        <v/>
      </c>
      <c r="EO108" s="266" t="str">
        <f t="shared" si="107"/>
        <v/>
      </c>
      <c r="EP108" s="266" t="str">
        <f t="shared" si="108"/>
        <v/>
      </c>
      <c r="EQ108" s="266" t="str">
        <f t="shared" si="109"/>
        <v/>
      </c>
      <c r="ER108" s="266" t="str">
        <f t="shared" si="110"/>
        <v/>
      </c>
      <c r="ES108" s="266" t="str">
        <f t="shared" si="111"/>
        <v/>
      </c>
      <c r="ET108" s="266" t="str">
        <f t="shared" si="112"/>
        <v/>
      </c>
      <c r="EU108" s="266" t="str">
        <f t="shared" si="113"/>
        <v/>
      </c>
      <c r="EV108" s="266" t="str">
        <f t="shared" si="114"/>
        <v/>
      </c>
      <c r="EW108" s="266" t="str">
        <f t="shared" si="115"/>
        <v/>
      </c>
      <c r="EX108" s="266" t="str">
        <f t="shared" si="116"/>
        <v/>
      </c>
      <c r="EY108" s="267" t="str">
        <f t="shared" si="117"/>
        <v/>
      </c>
      <c r="EZ108" s="265" t="str">
        <f t="shared" si="118"/>
        <v/>
      </c>
      <c r="FA108" s="266" t="str">
        <f t="shared" si="119"/>
        <v/>
      </c>
      <c r="FB108" s="266" t="str">
        <f t="shared" si="120"/>
        <v/>
      </c>
      <c r="FC108" s="266" t="str">
        <f t="shared" si="121"/>
        <v/>
      </c>
      <c r="FD108" s="266" t="str">
        <f t="shared" si="122"/>
        <v/>
      </c>
      <c r="FE108" s="266" t="str">
        <f t="shared" si="123"/>
        <v/>
      </c>
      <c r="FF108" s="266" t="str">
        <f t="shared" si="124"/>
        <v/>
      </c>
      <c r="FG108" s="266" t="str">
        <f t="shared" si="125"/>
        <v/>
      </c>
      <c r="FH108" s="266" t="str">
        <f t="shared" si="126"/>
        <v/>
      </c>
      <c r="FI108" s="266" t="str">
        <f t="shared" si="127"/>
        <v/>
      </c>
      <c r="FJ108" s="266" t="str">
        <f t="shared" si="128"/>
        <v/>
      </c>
      <c r="FK108" s="267" t="str">
        <f t="shared" si="129"/>
        <v/>
      </c>
    </row>
    <row r="109" spans="1:167" ht="15.2" hidden="1" customHeight="1" thickBot="1" x14ac:dyDescent="0.2">
      <c r="A109" s="73">
        <v>94</v>
      </c>
      <c r="B109" s="79"/>
      <c r="C109" s="90"/>
      <c r="D109" s="91"/>
      <c r="E109" s="92"/>
      <c r="F109" s="92"/>
      <c r="G109" s="92"/>
      <c r="H109" s="172" t="str">
        <f t="shared" si="105"/>
        <v/>
      </c>
      <c r="I109" s="93"/>
      <c r="J109" s="89"/>
      <c r="K109" s="89"/>
      <c r="L109" s="177" t="str">
        <f t="shared" si="130"/>
        <v>0</v>
      </c>
      <c r="M109" s="101"/>
      <c r="N109" s="101"/>
      <c r="O109" s="182" t="str">
        <f t="shared" si="131"/>
        <v/>
      </c>
      <c r="P109" s="183"/>
      <c r="Q109" s="184" t="str">
        <f t="shared" si="132"/>
        <v>0</v>
      </c>
      <c r="R109" s="103"/>
      <c r="S109" s="103"/>
      <c r="T109" s="102" t="str">
        <f t="shared" si="133"/>
        <v/>
      </c>
      <c r="U109" s="133"/>
      <c r="V109" s="177" t="str">
        <f t="shared" si="134"/>
        <v>0</v>
      </c>
      <c r="W109" s="101"/>
      <c r="X109" s="101"/>
      <c r="Y109" s="182" t="str">
        <f t="shared" si="135"/>
        <v/>
      </c>
      <c r="Z109" s="183"/>
      <c r="AA109" s="184" t="str">
        <f t="shared" si="136"/>
        <v>0</v>
      </c>
      <c r="AB109" s="103"/>
      <c r="AC109" s="103"/>
      <c r="AD109" s="102" t="str">
        <f t="shared" si="137"/>
        <v/>
      </c>
      <c r="AE109" s="133"/>
      <c r="AF109" s="177" t="str">
        <f t="shared" si="138"/>
        <v>0</v>
      </c>
      <c r="AG109" s="101"/>
      <c r="AH109" s="101"/>
      <c r="AI109" s="182" t="str">
        <f t="shared" si="139"/>
        <v/>
      </c>
      <c r="AJ109" s="183"/>
      <c r="AK109" s="184" t="str">
        <f t="shared" si="140"/>
        <v>0</v>
      </c>
      <c r="AL109" s="103"/>
      <c r="AM109" s="103"/>
      <c r="AN109" s="102" t="str">
        <f t="shared" si="141"/>
        <v/>
      </c>
      <c r="AO109" s="133"/>
      <c r="AP109" s="177" t="str">
        <f t="shared" si="142"/>
        <v>0</v>
      </c>
      <c r="AQ109" s="101"/>
      <c r="AR109" s="101"/>
      <c r="AS109" s="182" t="str">
        <f t="shared" si="143"/>
        <v/>
      </c>
      <c r="AT109" s="183"/>
      <c r="AU109" s="184" t="str">
        <f t="shared" si="144"/>
        <v>0</v>
      </c>
      <c r="AV109" s="103"/>
      <c r="AW109" s="103"/>
      <c r="AX109" s="102" t="str">
        <f t="shared" si="145"/>
        <v/>
      </c>
      <c r="AY109" s="133"/>
      <c r="AZ109" s="177" t="str">
        <f t="shared" si="146"/>
        <v>0</v>
      </c>
      <c r="BA109" s="101"/>
      <c r="BB109" s="101"/>
      <c r="BC109" s="182" t="str">
        <f t="shared" si="147"/>
        <v/>
      </c>
      <c r="BD109" s="183"/>
      <c r="BE109" s="184" t="str">
        <f t="shared" si="148"/>
        <v>0</v>
      </c>
      <c r="BF109" s="103"/>
      <c r="BG109" s="103"/>
      <c r="BH109" s="102" t="str">
        <f t="shared" si="149"/>
        <v/>
      </c>
      <c r="BI109" s="133"/>
      <c r="BJ109" s="177" t="str">
        <f t="shared" si="150"/>
        <v>0</v>
      </c>
      <c r="BK109" s="101"/>
      <c r="BL109" s="101"/>
      <c r="BM109" s="182" t="str">
        <f t="shared" si="151"/>
        <v/>
      </c>
      <c r="BN109" s="183"/>
      <c r="BO109" s="184" t="str">
        <f t="shared" si="152"/>
        <v>0</v>
      </c>
      <c r="BP109" s="103"/>
      <c r="BQ109" s="103"/>
      <c r="BR109" s="102" t="str">
        <f t="shared" si="153"/>
        <v/>
      </c>
      <c r="BS109" s="133"/>
      <c r="BT109" s="177" t="str">
        <f t="shared" si="154"/>
        <v>0</v>
      </c>
      <c r="BU109" s="101"/>
      <c r="BV109" s="101"/>
      <c r="BW109" s="182" t="str">
        <f t="shared" si="155"/>
        <v/>
      </c>
      <c r="BX109" s="183"/>
      <c r="BY109" s="184" t="str">
        <f t="shared" si="156"/>
        <v>0</v>
      </c>
      <c r="BZ109" s="103"/>
      <c r="CA109" s="103"/>
      <c r="CB109" s="102" t="str">
        <f t="shared" si="157"/>
        <v/>
      </c>
      <c r="CC109" s="133"/>
      <c r="CD109" s="177" t="str">
        <f t="shared" si="158"/>
        <v>0</v>
      </c>
      <c r="CE109" s="101"/>
      <c r="CF109" s="101"/>
      <c r="CG109" s="182" t="str">
        <f t="shared" si="159"/>
        <v/>
      </c>
      <c r="CH109" s="183"/>
      <c r="CI109" s="184" t="str">
        <f t="shared" si="160"/>
        <v>0</v>
      </c>
      <c r="CJ109" s="103"/>
      <c r="CK109" s="103"/>
      <c r="CL109" s="102" t="str">
        <f t="shared" si="161"/>
        <v/>
      </c>
      <c r="CM109" s="133"/>
      <c r="CN109" s="177" t="str">
        <f t="shared" si="162"/>
        <v>0</v>
      </c>
      <c r="CO109" s="101"/>
      <c r="CP109" s="101"/>
      <c r="CQ109" s="182" t="str">
        <f t="shared" si="163"/>
        <v/>
      </c>
      <c r="CR109" s="183"/>
      <c r="CS109" s="184" t="str">
        <f t="shared" si="164"/>
        <v>0</v>
      </c>
      <c r="CT109" s="103"/>
      <c r="CU109" s="103"/>
      <c r="CV109" s="102" t="str">
        <f t="shared" si="165"/>
        <v/>
      </c>
      <c r="CW109" s="133"/>
      <c r="CX109" s="177" t="str">
        <f t="shared" si="166"/>
        <v>0</v>
      </c>
      <c r="CY109" s="101"/>
      <c r="CZ109" s="101"/>
      <c r="DA109" s="182" t="str">
        <f t="shared" si="167"/>
        <v/>
      </c>
      <c r="DB109" s="183"/>
      <c r="DC109" s="184" t="str">
        <f t="shared" si="168"/>
        <v>0</v>
      </c>
      <c r="DD109" s="103"/>
      <c r="DE109" s="103"/>
      <c r="DF109" s="102" t="str">
        <f t="shared" si="169"/>
        <v/>
      </c>
      <c r="DG109" s="133"/>
      <c r="DH109" s="177" t="str">
        <f t="shared" si="170"/>
        <v>0</v>
      </c>
      <c r="DI109" s="101"/>
      <c r="DJ109" s="101"/>
      <c r="DK109" s="182" t="str">
        <f t="shared" si="171"/>
        <v/>
      </c>
      <c r="DL109" s="183"/>
      <c r="DM109" s="184" t="str">
        <f t="shared" si="172"/>
        <v>0</v>
      </c>
      <c r="DN109" s="103"/>
      <c r="DO109" s="103"/>
      <c r="DP109" s="102" t="str">
        <f t="shared" si="173"/>
        <v/>
      </c>
      <c r="DQ109" s="133"/>
      <c r="DR109" s="177" t="str">
        <f t="shared" si="174"/>
        <v>0</v>
      </c>
      <c r="DS109" s="101"/>
      <c r="DT109" s="101"/>
      <c r="DU109" s="182" t="str">
        <f t="shared" si="175"/>
        <v/>
      </c>
      <c r="DV109" s="183"/>
      <c r="DW109" s="184" t="str">
        <f t="shared" si="176"/>
        <v>0</v>
      </c>
      <c r="DX109" s="103"/>
      <c r="DY109" s="103"/>
      <c r="DZ109" s="102" t="str">
        <f t="shared" si="177"/>
        <v/>
      </c>
      <c r="EA109" s="190"/>
      <c r="EB109" s="33"/>
      <c r="EC109" s="83"/>
      <c r="ED109" s="33"/>
      <c r="EF109" s="122">
        <f t="shared" si="178"/>
        <v>0</v>
      </c>
      <c r="EG109" s="113">
        <f t="shared" si="179"/>
        <v>0</v>
      </c>
      <c r="EH109" s="115" t="str">
        <f t="shared" si="180"/>
        <v/>
      </c>
      <c r="EI109" s="124" t="str">
        <f t="shared" si="181"/>
        <v/>
      </c>
      <c r="EJ109" s="33"/>
      <c r="EK109" s="120">
        <f t="shared" si="183"/>
        <v>0</v>
      </c>
      <c r="EL109" s="119">
        <f t="shared" si="182"/>
        <v>0</v>
      </c>
      <c r="EM109" s="33"/>
      <c r="EN109" s="265" t="str">
        <f t="shared" si="106"/>
        <v/>
      </c>
      <c r="EO109" s="266" t="str">
        <f t="shared" si="107"/>
        <v/>
      </c>
      <c r="EP109" s="266" t="str">
        <f t="shared" si="108"/>
        <v/>
      </c>
      <c r="EQ109" s="266" t="str">
        <f t="shared" si="109"/>
        <v/>
      </c>
      <c r="ER109" s="266" t="str">
        <f t="shared" si="110"/>
        <v/>
      </c>
      <c r="ES109" s="266" t="str">
        <f t="shared" si="111"/>
        <v/>
      </c>
      <c r="ET109" s="266" t="str">
        <f t="shared" si="112"/>
        <v/>
      </c>
      <c r="EU109" s="266" t="str">
        <f t="shared" si="113"/>
        <v/>
      </c>
      <c r="EV109" s="266" t="str">
        <f t="shared" si="114"/>
        <v/>
      </c>
      <c r="EW109" s="266" t="str">
        <f t="shared" si="115"/>
        <v/>
      </c>
      <c r="EX109" s="266" t="str">
        <f t="shared" si="116"/>
        <v/>
      </c>
      <c r="EY109" s="267" t="str">
        <f t="shared" si="117"/>
        <v/>
      </c>
      <c r="EZ109" s="265" t="str">
        <f t="shared" si="118"/>
        <v/>
      </c>
      <c r="FA109" s="266" t="str">
        <f t="shared" si="119"/>
        <v/>
      </c>
      <c r="FB109" s="266" t="str">
        <f t="shared" si="120"/>
        <v/>
      </c>
      <c r="FC109" s="266" t="str">
        <f t="shared" si="121"/>
        <v/>
      </c>
      <c r="FD109" s="266" t="str">
        <f t="shared" si="122"/>
        <v/>
      </c>
      <c r="FE109" s="266" t="str">
        <f t="shared" si="123"/>
        <v/>
      </c>
      <c r="FF109" s="266" t="str">
        <f t="shared" si="124"/>
        <v/>
      </c>
      <c r="FG109" s="266" t="str">
        <f t="shared" si="125"/>
        <v/>
      </c>
      <c r="FH109" s="266" t="str">
        <f t="shared" si="126"/>
        <v/>
      </c>
      <c r="FI109" s="266" t="str">
        <f t="shared" si="127"/>
        <v/>
      </c>
      <c r="FJ109" s="266" t="str">
        <f t="shared" si="128"/>
        <v/>
      </c>
      <c r="FK109" s="267" t="str">
        <f t="shared" si="129"/>
        <v/>
      </c>
    </row>
    <row r="110" spans="1:167" ht="15.2" hidden="1" customHeight="1" thickBot="1" x14ac:dyDescent="0.2">
      <c r="A110" s="73">
        <v>95</v>
      </c>
      <c r="B110" s="79"/>
      <c r="C110" s="90"/>
      <c r="D110" s="91"/>
      <c r="E110" s="92"/>
      <c r="F110" s="92"/>
      <c r="G110" s="92"/>
      <c r="H110" s="172" t="str">
        <f t="shared" si="105"/>
        <v/>
      </c>
      <c r="I110" s="93"/>
      <c r="J110" s="89"/>
      <c r="K110" s="89"/>
      <c r="L110" s="177" t="str">
        <f t="shared" si="130"/>
        <v>0</v>
      </c>
      <c r="M110" s="101"/>
      <c r="N110" s="101"/>
      <c r="O110" s="182" t="str">
        <f t="shared" si="131"/>
        <v/>
      </c>
      <c r="P110" s="183"/>
      <c r="Q110" s="184" t="str">
        <f t="shared" si="132"/>
        <v>0</v>
      </c>
      <c r="R110" s="103"/>
      <c r="S110" s="103"/>
      <c r="T110" s="102" t="str">
        <f t="shared" si="133"/>
        <v/>
      </c>
      <c r="U110" s="133"/>
      <c r="V110" s="177" t="str">
        <f t="shared" si="134"/>
        <v>0</v>
      </c>
      <c r="W110" s="101"/>
      <c r="X110" s="101"/>
      <c r="Y110" s="182" t="str">
        <f t="shared" si="135"/>
        <v/>
      </c>
      <c r="Z110" s="183"/>
      <c r="AA110" s="184" t="str">
        <f t="shared" si="136"/>
        <v>0</v>
      </c>
      <c r="AB110" s="103"/>
      <c r="AC110" s="103"/>
      <c r="AD110" s="102" t="str">
        <f t="shared" si="137"/>
        <v/>
      </c>
      <c r="AE110" s="133"/>
      <c r="AF110" s="177" t="str">
        <f t="shared" si="138"/>
        <v>0</v>
      </c>
      <c r="AG110" s="101"/>
      <c r="AH110" s="101"/>
      <c r="AI110" s="182" t="str">
        <f t="shared" si="139"/>
        <v/>
      </c>
      <c r="AJ110" s="183"/>
      <c r="AK110" s="184" t="str">
        <f t="shared" si="140"/>
        <v>0</v>
      </c>
      <c r="AL110" s="103"/>
      <c r="AM110" s="103"/>
      <c r="AN110" s="102" t="str">
        <f t="shared" si="141"/>
        <v/>
      </c>
      <c r="AO110" s="133"/>
      <c r="AP110" s="177" t="str">
        <f t="shared" si="142"/>
        <v>0</v>
      </c>
      <c r="AQ110" s="101"/>
      <c r="AR110" s="101"/>
      <c r="AS110" s="182" t="str">
        <f t="shared" si="143"/>
        <v/>
      </c>
      <c r="AT110" s="183"/>
      <c r="AU110" s="184" t="str">
        <f t="shared" si="144"/>
        <v>0</v>
      </c>
      <c r="AV110" s="103"/>
      <c r="AW110" s="103"/>
      <c r="AX110" s="102" t="str">
        <f t="shared" si="145"/>
        <v/>
      </c>
      <c r="AY110" s="133"/>
      <c r="AZ110" s="177" t="str">
        <f t="shared" si="146"/>
        <v>0</v>
      </c>
      <c r="BA110" s="101"/>
      <c r="BB110" s="101"/>
      <c r="BC110" s="182" t="str">
        <f t="shared" si="147"/>
        <v/>
      </c>
      <c r="BD110" s="183"/>
      <c r="BE110" s="184" t="str">
        <f t="shared" si="148"/>
        <v>0</v>
      </c>
      <c r="BF110" s="103"/>
      <c r="BG110" s="103"/>
      <c r="BH110" s="102" t="str">
        <f t="shared" si="149"/>
        <v/>
      </c>
      <c r="BI110" s="133"/>
      <c r="BJ110" s="177" t="str">
        <f t="shared" si="150"/>
        <v>0</v>
      </c>
      <c r="BK110" s="101"/>
      <c r="BL110" s="101"/>
      <c r="BM110" s="182" t="str">
        <f t="shared" si="151"/>
        <v/>
      </c>
      <c r="BN110" s="183"/>
      <c r="BO110" s="184" t="str">
        <f t="shared" si="152"/>
        <v>0</v>
      </c>
      <c r="BP110" s="103"/>
      <c r="BQ110" s="103"/>
      <c r="BR110" s="102" t="str">
        <f t="shared" si="153"/>
        <v/>
      </c>
      <c r="BS110" s="133"/>
      <c r="BT110" s="177" t="str">
        <f t="shared" si="154"/>
        <v>0</v>
      </c>
      <c r="BU110" s="101"/>
      <c r="BV110" s="101"/>
      <c r="BW110" s="182" t="str">
        <f t="shared" si="155"/>
        <v/>
      </c>
      <c r="BX110" s="183"/>
      <c r="BY110" s="184" t="str">
        <f t="shared" si="156"/>
        <v>0</v>
      </c>
      <c r="BZ110" s="103"/>
      <c r="CA110" s="103"/>
      <c r="CB110" s="102" t="str">
        <f t="shared" si="157"/>
        <v/>
      </c>
      <c r="CC110" s="133"/>
      <c r="CD110" s="177" t="str">
        <f t="shared" si="158"/>
        <v>0</v>
      </c>
      <c r="CE110" s="101"/>
      <c r="CF110" s="101"/>
      <c r="CG110" s="182" t="str">
        <f t="shared" si="159"/>
        <v/>
      </c>
      <c r="CH110" s="183"/>
      <c r="CI110" s="184" t="str">
        <f t="shared" si="160"/>
        <v>0</v>
      </c>
      <c r="CJ110" s="103"/>
      <c r="CK110" s="103"/>
      <c r="CL110" s="102" t="str">
        <f t="shared" si="161"/>
        <v/>
      </c>
      <c r="CM110" s="133"/>
      <c r="CN110" s="177" t="str">
        <f t="shared" si="162"/>
        <v>0</v>
      </c>
      <c r="CO110" s="101"/>
      <c r="CP110" s="101"/>
      <c r="CQ110" s="182" t="str">
        <f t="shared" si="163"/>
        <v/>
      </c>
      <c r="CR110" s="183"/>
      <c r="CS110" s="184" t="str">
        <f t="shared" si="164"/>
        <v>0</v>
      </c>
      <c r="CT110" s="103"/>
      <c r="CU110" s="103"/>
      <c r="CV110" s="102" t="str">
        <f t="shared" si="165"/>
        <v/>
      </c>
      <c r="CW110" s="133"/>
      <c r="CX110" s="177" t="str">
        <f t="shared" si="166"/>
        <v>0</v>
      </c>
      <c r="CY110" s="101"/>
      <c r="CZ110" s="101"/>
      <c r="DA110" s="182" t="str">
        <f t="shared" si="167"/>
        <v/>
      </c>
      <c r="DB110" s="183"/>
      <c r="DC110" s="184" t="str">
        <f t="shared" si="168"/>
        <v>0</v>
      </c>
      <c r="DD110" s="103"/>
      <c r="DE110" s="103"/>
      <c r="DF110" s="102" t="str">
        <f t="shared" si="169"/>
        <v/>
      </c>
      <c r="DG110" s="133"/>
      <c r="DH110" s="177" t="str">
        <f t="shared" si="170"/>
        <v>0</v>
      </c>
      <c r="DI110" s="101"/>
      <c r="DJ110" s="101"/>
      <c r="DK110" s="182" t="str">
        <f t="shared" si="171"/>
        <v/>
      </c>
      <c r="DL110" s="183"/>
      <c r="DM110" s="184" t="str">
        <f t="shared" si="172"/>
        <v>0</v>
      </c>
      <c r="DN110" s="103"/>
      <c r="DO110" s="103"/>
      <c r="DP110" s="102" t="str">
        <f t="shared" si="173"/>
        <v/>
      </c>
      <c r="DQ110" s="133"/>
      <c r="DR110" s="177" t="str">
        <f t="shared" si="174"/>
        <v>0</v>
      </c>
      <c r="DS110" s="101"/>
      <c r="DT110" s="101"/>
      <c r="DU110" s="182" t="str">
        <f t="shared" si="175"/>
        <v/>
      </c>
      <c r="DV110" s="183"/>
      <c r="DW110" s="184" t="str">
        <f t="shared" si="176"/>
        <v>0</v>
      </c>
      <c r="DX110" s="103"/>
      <c r="DY110" s="103"/>
      <c r="DZ110" s="102" t="str">
        <f t="shared" si="177"/>
        <v/>
      </c>
      <c r="EA110" s="190"/>
      <c r="EB110" s="33"/>
      <c r="EC110" s="83"/>
      <c r="ED110" s="33"/>
      <c r="EF110" s="122">
        <f t="shared" si="178"/>
        <v>0</v>
      </c>
      <c r="EG110" s="113">
        <f t="shared" si="179"/>
        <v>0</v>
      </c>
      <c r="EH110" s="115" t="str">
        <f t="shared" si="180"/>
        <v/>
      </c>
      <c r="EI110" s="124" t="str">
        <f t="shared" si="181"/>
        <v/>
      </c>
      <c r="EJ110" s="33"/>
      <c r="EK110" s="120">
        <f t="shared" si="183"/>
        <v>0</v>
      </c>
      <c r="EL110" s="119">
        <f t="shared" si="182"/>
        <v>0</v>
      </c>
      <c r="EM110" s="33"/>
      <c r="EN110" s="265" t="str">
        <f t="shared" si="106"/>
        <v/>
      </c>
      <c r="EO110" s="266" t="str">
        <f t="shared" si="107"/>
        <v/>
      </c>
      <c r="EP110" s="266" t="str">
        <f t="shared" si="108"/>
        <v/>
      </c>
      <c r="EQ110" s="266" t="str">
        <f t="shared" si="109"/>
        <v/>
      </c>
      <c r="ER110" s="266" t="str">
        <f t="shared" si="110"/>
        <v/>
      </c>
      <c r="ES110" s="266" t="str">
        <f t="shared" si="111"/>
        <v/>
      </c>
      <c r="ET110" s="266" t="str">
        <f t="shared" si="112"/>
        <v/>
      </c>
      <c r="EU110" s="266" t="str">
        <f t="shared" si="113"/>
        <v/>
      </c>
      <c r="EV110" s="266" t="str">
        <f t="shared" si="114"/>
        <v/>
      </c>
      <c r="EW110" s="266" t="str">
        <f t="shared" si="115"/>
        <v/>
      </c>
      <c r="EX110" s="266" t="str">
        <f t="shared" si="116"/>
        <v/>
      </c>
      <c r="EY110" s="267" t="str">
        <f t="shared" si="117"/>
        <v/>
      </c>
      <c r="EZ110" s="265" t="str">
        <f t="shared" si="118"/>
        <v/>
      </c>
      <c r="FA110" s="266" t="str">
        <f t="shared" si="119"/>
        <v/>
      </c>
      <c r="FB110" s="266" t="str">
        <f t="shared" si="120"/>
        <v/>
      </c>
      <c r="FC110" s="266" t="str">
        <f t="shared" si="121"/>
        <v/>
      </c>
      <c r="FD110" s="266" t="str">
        <f t="shared" si="122"/>
        <v/>
      </c>
      <c r="FE110" s="266" t="str">
        <f t="shared" si="123"/>
        <v/>
      </c>
      <c r="FF110" s="266" t="str">
        <f t="shared" si="124"/>
        <v/>
      </c>
      <c r="FG110" s="266" t="str">
        <f t="shared" si="125"/>
        <v/>
      </c>
      <c r="FH110" s="266" t="str">
        <f t="shared" si="126"/>
        <v/>
      </c>
      <c r="FI110" s="266" t="str">
        <f t="shared" si="127"/>
        <v/>
      </c>
      <c r="FJ110" s="266" t="str">
        <f t="shared" si="128"/>
        <v/>
      </c>
      <c r="FK110" s="267" t="str">
        <f t="shared" si="129"/>
        <v/>
      </c>
    </row>
    <row r="111" spans="1:167" ht="15.2" hidden="1" customHeight="1" thickBot="1" x14ac:dyDescent="0.2">
      <c r="A111" s="73">
        <v>96</v>
      </c>
      <c r="B111" s="79"/>
      <c r="C111" s="90"/>
      <c r="D111" s="91"/>
      <c r="E111" s="92"/>
      <c r="F111" s="92"/>
      <c r="G111" s="92"/>
      <c r="H111" s="172" t="str">
        <f t="shared" si="105"/>
        <v/>
      </c>
      <c r="I111" s="93"/>
      <c r="J111" s="89"/>
      <c r="K111" s="89"/>
      <c r="L111" s="177" t="str">
        <f t="shared" si="130"/>
        <v>0</v>
      </c>
      <c r="M111" s="101"/>
      <c r="N111" s="101"/>
      <c r="O111" s="182" t="str">
        <f t="shared" si="131"/>
        <v/>
      </c>
      <c r="P111" s="183"/>
      <c r="Q111" s="184" t="str">
        <f t="shared" si="132"/>
        <v>0</v>
      </c>
      <c r="R111" s="103"/>
      <c r="S111" s="103"/>
      <c r="T111" s="102" t="str">
        <f t="shared" si="133"/>
        <v/>
      </c>
      <c r="U111" s="133"/>
      <c r="V111" s="177" t="str">
        <f t="shared" si="134"/>
        <v>0</v>
      </c>
      <c r="W111" s="101"/>
      <c r="X111" s="101"/>
      <c r="Y111" s="182" t="str">
        <f t="shared" si="135"/>
        <v/>
      </c>
      <c r="Z111" s="183"/>
      <c r="AA111" s="184" t="str">
        <f t="shared" si="136"/>
        <v>0</v>
      </c>
      <c r="AB111" s="103"/>
      <c r="AC111" s="103"/>
      <c r="AD111" s="102" t="str">
        <f t="shared" si="137"/>
        <v/>
      </c>
      <c r="AE111" s="133"/>
      <c r="AF111" s="177" t="str">
        <f t="shared" si="138"/>
        <v>0</v>
      </c>
      <c r="AG111" s="101"/>
      <c r="AH111" s="101"/>
      <c r="AI111" s="182" t="str">
        <f t="shared" si="139"/>
        <v/>
      </c>
      <c r="AJ111" s="183"/>
      <c r="AK111" s="184" t="str">
        <f t="shared" si="140"/>
        <v>0</v>
      </c>
      <c r="AL111" s="103"/>
      <c r="AM111" s="103"/>
      <c r="AN111" s="102" t="str">
        <f t="shared" si="141"/>
        <v/>
      </c>
      <c r="AO111" s="133"/>
      <c r="AP111" s="177" t="str">
        <f t="shared" si="142"/>
        <v>0</v>
      </c>
      <c r="AQ111" s="101"/>
      <c r="AR111" s="101"/>
      <c r="AS111" s="182" t="str">
        <f t="shared" si="143"/>
        <v/>
      </c>
      <c r="AT111" s="183"/>
      <c r="AU111" s="184" t="str">
        <f t="shared" si="144"/>
        <v>0</v>
      </c>
      <c r="AV111" s="103"/>
      <c r="AW111" s="103"/>
      <c r="AX111" s="102" t="str">
        <f t="shared" si="145"/>
        <v/>
      </c>
      <c r="AY111" s="133"/>
      <c r="AZ111" s="177" t="str">
        <f t="shared" si="146"/>
        <v>0</v>
      </c>
      <c r="BA111" s="101"/>
      <c r="BB111" s="101"/>
      <c r="BC111" s="182" t="str">
        <f t="shared" si="147"/>
        <v/>
      </c>
      <c r="BD111" s="183"/>
      <c r="BE111" s="184" t="str">
        <f t="shared" si="148"/>
        <v>0</v>
      </c>
      <c r="BF111" s="103"/>
      <c r="BG111" s="103"/>
      <c r="BH111" s="102" t="str">
        <f t="shared" si="149"/>
        <v/>
      </c>
      <c r="BI111" s="133"/>
      <c r="BJ111" s="177" t="str">
        <f t="shared" si="150"/>
        <v>0</v>
      </c>
      <c r="BK111" s="101"/>
      <c r="BL111" s="101"/>
      <c r="BM111" s="182" t="str">
        <f t="shared" si="151"/>
        <v/>
      </c>
      <c r="BN111" s="183"/>
      <c r="BO111" s="184" t="str">
        <f t="shared" si="152"/>
        <v>0</v>
      </c>
      <c r="BP111" s="103"/>
      <c r="BQ111" s="103"/>
      <c r="BR111" s="102" t="str">
        <f t="shared" si="153"/>
        <v/>
      </c>
      <c r="BS111" s="133"/>
      <c r="BT111" s="177" t="str">
        <f t="shared" si="154"/>
        <v>0</v>
      </c>
      <c r="BU111" s="101"/>
      <c r="BV111" s="101"/>
      <c r="BW111" s="182" t="str">
        <f t="shared" si="155"/>
        <v/>
      </c>
      <c r="BX111" s="183"/>
      <c r="BY111" s="184" t="str">
        <f t="shared" si="156"/>
        <v>0</v>
      </c>
      <c r="BZ111" s="103"/>
      <c r="CA111" s="103"/>
      <c r="CB111" s="102" t="str">
        <f t="shared" si="157"/>
        <v/>
      </c>
      <c r="CC111" s="133"/>
      <c r="CD111" s="177" t="str">
        <f t="shared" si="158"/>
        <v>0</v>
      </c>
      <c r="CE111" s="101"/>
      <c r="CF111" s="101"/>
      <c r="CG111" s="182" t="str">
        <f t="shared" si="159"/>
        <v/>
      </c>
      <c r="CH111" s="183"/>
      <c r="CI111" s="184" t="str">
        <f t="shared" si="160"/>
        <v>0</v>
      </c>
      <c r="CJ111" s="103"/>
      <c r="CK111" s="103"/>
      <c r="CL111" s="102" t="str">
        <f t="shared" si="161"/>
        <v/>
      </c>
      <c r="CM111" s="133"/>
      <c r="CN111" s="177" t="str">
        <f t="shared" si="162"/>
        <v>0</v>
      </c>
      <c r="CO111" s="101"/>
      <c r="CP111" s="101"/>
      <c r="CQ111" s="182" t="str">
        <f t="shared" si="163"/>
        <v/>
      </c>
      <c r="CR111" s="183"/>
      <c r="CS111" s="184" t="str">
        <f t="shared" si="164"/>
        <v>0</v>
      </c>
      <c r="CT111" s="103"/>
      <c r="CU111" s="103"/>
      <c r="CV111" s="102" t="str">
        <f t="shared" si="165"/>
        <v/>
      </c>
      <c r="CW111" s="133"/>
      <c r="CX111" s="177" t="str">
        <f t="shared" si="166"/>
        <v>0</v>
      </c>
      <c r="CY111" s="101"/>
      <c r="CZ111" s="101"/>
      <c r="DA111" s="182" t="str">
        <f t="shared" si="167"/>
        <v/>
      </c>
      <c r="DB111" s="183"/>
      <c r="DC111" s="184" t="str">
        <f t="shared" si="168"/>
        <v>0</v>
      </c>
      <c r="DD111" s="103"/>
      <c r="DE111" s="103"/>
      <c r="DF111" s="102" t="str">
        <f t="shared" si="169"/>
        <v/>
      </c>
      <c r="DG111" s="133"/>
      <c r="DH111" s="177" t="str">
        <f t="shared" si="170"/>
        <v>0</v>
      </c>
      <c r="DI111" s="101"/>
      <c r="DJ111" s="101"/>
      <c r="DK111" s="182" t="str">
        <f t="shared" si="171"/>
        <v/>
      </c>
      <c r="DL111" s="183"/>
      <c r="DM111" s="184" t="str">
        <f t="shared" si="172"/>
        <v>0</v>
      </c>
      <c r="DN111" s="103"/>
      <c r="DO111" s="103"/>
      <c r="DP111" s="102" t="str">
        <f t="shared" si="173"/>
        <v/>
      </c>
      <c r="DQ111" s="133"/>
      <c r="DR111" s="177" t="str">
        <f t="shared" si="174"/>
        <v>0</v>
      </c>
      <c r="DS111" s="101"/>
      <c r="DT111" s="101"/>
      <c r="DU111" s="182" t="str">
        <f t="shared" si="175"/>
        <v/>
      </c>
      <c r="DV111" s="183"/>
      <c r="DW111" s="184" t="str">
        <f t="shared" si="176"/>
        <v>0</v>
      </c>
      <c r="DX111" s="103"/>
      <c r="DY111" s="103"/>
      <c r="DZ111" s="102" t="str">
        <f t="shared" si="177"/>
        <v/>
      </c>
      <c r="EA111" s="190"/>
      <c r="EB111" s="33"/>
      <c r="EC111" s="83"/>
      <c r="ED111" s="33"/>
      <c r="EF111" s="122">
        <f t="shared" si="178"/>
        <v>0</v>
      </c>
      <c r="EG111" s="113">
        <f t="shared" si="179"/>
        <v>0</v>
      </c>
      <c r="EH111" s="115" t="str">
        <f t="shared" si="180"/>
        <v/>
      </c>
      <c r="EI111" s="124" t="str">
        <f t="shared" si="181"/>
        <v/>
      </c>
      <c r="EJ111" s="33"/>
      <c r="EK111" s="120">
        <f t="shared" si="183"/>
        <v>0</v>
      </c>
      <c r="EL111" s="119">
        <f t="shared" si="182"/>
        <v>0</v>
      </c>
      <c r="EM111" s="33"/>
      <c r="EN111" s="265" t="str">
        <f t="shared" si="106"/>
        <v/>
      </c>
      <c r="EO111" s="266" t="str">
        <f t="shared" si="107"/>
        <v/>
      </c>
      <c r="EP111" s="266" t="str">
        <f t="shared" si="108"/>
        <v/>
      </c>
      <c r="EQ111" s="266" t="str">
        <f t="shared" si="109"/>
        <v/>
      </c>
      <c r="ER111" s="266" t="str">
        <f t="shared" si="110"/>
        <v/>
      </c>
      <c r="ES111" s="266" t="str">
        <f t="shared" si="111"/>
        <v/>
      </c>
      <c r="ET111" s="266" t="str">
        <f t="shared" si="112"/>
        <v/>
      </c>
      <c r="EU111" s="266" t="str">
        <f t="shared" si="113"/>
        <v/>
      </c>
      <c r="EV111" s="266" t="str">
        <f t="shared" si="114"/>
        <v/>
      </c>
      <c r="EW111" s="266" t="str">
        <f t="shared" si="115"/>
        <v/>
      </c>
      <c r="EX111" s="266" t="str">
        <f t="shared" si="116"/>
        <v/>
      </c>
      <c r="EY111" s="267" t="str">
        <f t="shared" si="117"/>
        <v/>
      </c>
      <c r="EZ111" s="265" t="str">
        <f t="shared" si="118"/>
        <v/>
      </c>
      <c r="FA111" s="266" t="str">
        <f t="shared" si="119"/>
        <v/>
      </c>
      <c r="FB111" s="266" t="str">
        <f t="shared" si="120"/>
        <v/>
      </c>
      <c r="FC111" s="266" t="str">
        <f t="shared" si="121"/>
        <v/>
      </c>
      <c r="FD111" s="266" t="str">
        <f t="shared" si="122"/>
        <v/>
      </c>
      <c r="FE111" s="266" t="str">
        <f t="shared" si="123"/>
        <v/>
      </c>
      <c r="FF111" s="266" t="str">
        <f t="shared" si="124"/>
        <v/>
      </c>
      <c r="FG111" s="266" t="str">
        <f t="shared" si="125"/>
        <v/>
      </c>
      <c r="FH111" s="266" t="str">
        <f t="shared" si="126"/>
        <v/>
      </c>
      <c r="FI111" s="266" t="str">
        <f t="shared" si="127"/>
        <v/>
      </c>
      <c r="FJ111" s="266" t="str">
        <f t="shared" si="128"/>
        <v/>
      </c>
      <c r="FK111" s="267" t="str">
        <f t="shared" si="129"/>
        <v/>
      </c>
    </row>
    <row r="112" spans="1:167" ht="15.2" hidden="1" customHeight="1" thickBot="1" x14ac:dyDescent="0.2">
      <c r="A112" s="73">
        <v>97</v>
      </c>
      <c r="B112" s="79"/>
      <c r="C112" s="90"/>
      <c r="D112" s="91"/>
      <c r="E112" s="92"/>
      <c r="F112" s="92"/>
      <c r="G112" s="92"/>
      <c r="H112" s="172" t="str">
        <f t="shared" ref="H112:H117" si="184">IF(OR(B112="",C112="",D112=""),"",(IF(OR(F112="○",AND(C112="園長",E112="○")),"×","○")))</f>
        <v/>
      </c>
      <c r="I112" s="93"/>
      <c r="J112" s="89"/>
      <c r="K112" s="89"/>
      <c r="L112" s="177" t="str">
        <f t="shared" si="130"/>
        <v>0</v>
      </c>
      <c r="M112" s="101"/>
      <c r="N112" s="101"/>
      <c r="O112" s="182" t="str">
        <f t="shared" si="131"/>
        <v/>
      </c>
      <c r="P112" s="183"/>
      <c r="Q112" s="184" t="str">
        <f t="shared" si="132"/>
        <v>0</v>
      </c>
      <c r="R112" s="103"/>
      <c r="S112" s="103"/>
      <c r="T112" s="102" t="str">
        <f t="shared" si="133"/>
        <v/>
      </c>
      <c r="U112" s="133"/>
      <c r="V112" s="177" t="str">
        <f t="shared" si="134"/>
        <v>0</v>
      </c>
      <c r="W112" s="101"/>
      <c r="X112" s="101"/>
      <c r="Y112" s="182" t="str">
        <f t="shared" si="135"/>
        <v/>
      </c>
      <c r="Z112" s="183"/>
      <c r="AA112" s="184" t="str">
        <f t="shared" si="136"/>
        <v>0</v>
      </c>
      <c r="AB112" s="103"/>
      <c r="AC112" s="103"/>
      <c r="AD112" s="102" t="str">
        <f t="shared" si="137"/>
        <v/>
      </c>
      <c r="AE112" s="133"/>
      <c r="AF112" s="177" t="str">
        <f t="shared" si="138"/>
        <v>0</v>
      </c>
      <c r="AG112" s="101"/>
      <c r="AH112" s="101"/>
      <c r="AI112" s="182" t="str">
        <f t="shared" si="139"/>
        <v/>
      </c>
      <c r="AJ112" s="183"/>
      <c r="AK112" s="184" t="str">
        <f t="shared" si="140"/>
        <v>0</v>
      </c>
      <c r="AL112" s="103"/>
      <c r="AM112" s="103"/>
      <c r="AN112" s="102" t="str">
        <f t="shared" si="141"/>
        <v/>
      </c>
      <c r="AO112" s="133"/>
      <c r="AP112" s="177" t="str">
        <f t="shared" si="142"/>
        <v>0</v>
      </c>
      <c r="AQ112" s="101"/>
      <c r="AR112" s="101"/>
      <c r="AS112" s="182" t="str">
        <f t="shared" si="143"/>
        <v/>
      </c>
      <c r="AT112" s="183"/>
      <c r="AU112" s="184" t="str">
        <f t="shared" si="144"/>
        <v>0</v>
      </c>
      <c r="AV112" s="103"/>
      <c r="AW112" s="103"/>
      <c r="AX112" s="102" t="str">
        <f t="shared" si="145"/>
        <v/>
      </c>
      <c r="AY112" s="133"/>
      <c r="AZ112" s="177" t="str">
        <f t="shared" si="146"/>
        <v>0</v>
      </c>
      <c r="BA112" s="101"/>
      <c r="BB112" s="101"/>
      <c r="BC112" s="182" t="str">
        <f t="shared" si="147"/>
        <v/>
      </c>
      <c r="BD112" s="183"/>
      <c r="BE112" s="184" t="str">
        <f t="shared" si="148"/>
        <v>0</v>
      </c>
      <c r="BF112" s="103"/>
      <c r="BG112" s="103"/>
      <c r="BH112" s="102" t="str">
        <f t="shared" si="149"/>
        <v/>
      </c>
      <c r="BI112" s="133"/>
      <c r="BJ112" s="177" t="str">
        <f t="shared" si="150"/>
        <v>0</v>
      </c>
      <c r="BK112" s="101"/>
      <c r="BL112" s="101"/>
      <c r="BM112" s="182" t="str">
        <f t="shared" si="151"/>
        <v/>
      </c>
      <c r="BN112" s="183"/>
      <c r="BO112" s="184" t="str">
        <f t="shared" si="152"/>
        <v>0</v>
      </c>
      <c r="BP112" s="103"/>
      <c r="BQ112" s="103"/>
      <c r="BR112" s="102" t="str">
        <f t="shared" si="153"/>
        <v/>
      </c>
      <c r="BS112" s="133"/>
      <c r="BT112" s="177" t="str">
        <f t="shared" si="154"/>
        <v>0</v>
      </c>
      <c r="BU112" s="101"/>
      <c r="BV112" s="101"/>
      <c r="BW112" s="182" t="str">
        <f t="shared" si="155"/>
        <v/>
      </c>
      <c r="BX112" s="183"/>
      <c r="BY112" s="184" t="str">
        <f t="shared" si="156"/>
        <v>0</v>
      </c>
      <c r="BZ112" s="103"/>
      <c r="CA112" s="103"/>
      <c r="CB112" s="102" t="str">
        <f t="shared" si="157"/>
        <v/>
      </c>
      <c r="CC112" s="133"/>
      <c r="CD112" s="177" t="str">
        <f t="shared" si="158"/>
        <v>0</v>
      </c>
      <c r="CE112" s="101"/>
      <c r="CF112" s="101"/>
      <c r="CG112" s="182" t="str">
        <f t="shared" si="159"/>
        <v/>
      </c>
      <c r="CH112" s="183"/>
      <c r="CI112" s="184" t="str">
        <f t="shared" si="160"/>
        <v>0</v>
      </c>
      <c r="CJ112" s="103"/>
      <c r="CK112" s="103"/>
      <c r="CL112" s="102" t="str">
        <f t="shared" si="161"/>
        <v/>
      </c>
      <c r="CM112" s="133"/>
      <c r="CN112" s="177" t="str">
        <f t="shared" si="162"/>
        <v>0</v>
      </c>
      <c r="CO112" s="101"/>
      <c r="CP112" s="101"/>
      <c r="CQ112" s="182" t="str">
        <f t="shared" si="163"/>
        <v/>
      </c>
      <c r="CR112" s="183"/>
      <c r="CS112" s="184" t="str">
        <f t="shared" si="164"/>
        <v>0</v>
      </c>
      <c r="CT112" s="103"/>
      <c r="CU112" s="103"/>
      <c r="CV112" s="102" t="str">
        <f t="shared" si="165"/>
        <v/>
      </c>
      <c r="CW112" s="133"/>
      <c r="CX112" s="177" t="str">
        <f t="shared" si="166"/>
        <v>0</v>
      </c>
      <c r="CY112" s="101"/>
      <c r="CZ112" s="101"/>
      <c r="DA112" s="182" t="str">
        <f t="shared" si="167"/>
        <v/>
      </c>
      <c r="DB112" s="183"/>
      <c r="DC112" s="184" t="str">
        <f t="shared" si="168"/>
        <v>0</v>
      </c>
      <c r="DD112" s="103"/>
      <c r="DE112" s="103"/>
      <c r="DF112" s="102" t="str">
        <f t="shared" si="169"/>
        <v/>
      </c>
      <c r="DG112" s="133"/>
      <c r="DH112" s="177" t="str">
        <f t="shared" si="170"/>
        <v>0</v>
      </c>
      <c r="DI112" s="101"/>
      <c r="DJ112" s="101"/>
      <c r="DK112" s="182" t="str">
        <f t="shared" si="171"/>
        <v/>
      </c>
      <c r="DL112" s="183"/>
      <c r="DM112" s="184" t="str">
        <f t="shared" si="172"/>
        <v>0</v>
      </c>
      <c r="DN112" s="103"/>
      <c r="DO112" s="103"/>
      <c r="DP112" s="102" t="str">
        <f t="shared" si="173"/>
        <v/>
      </c>
      <c r="DQ112" s="133"/>
      <c r="DR112" s="177" t="str">
        <f t="shared" si="174"/>
        <v>0</v>
      </c>
      <c r="DS112" s="101"/>
      <c r="DT112" s="101"/>
      <c r="DU112" s="182" t="str">
        <f t="shared" si="175"/>
        <v/>
      </c>
      <c r="DV112" s="183"/>
      <c r="DW112" s="184" t="str">
        <f t="shared" si="176"/>
        <v>0</v>
      </c>
      <c r="DX112" s="103"/>
      <c r="DY112" s="103"/>
      <c r="DZ112" s="102" t="str">
        <f t="shared" si="177"/>
        <v/>
      </c>
      <c r="EA112" s="190"/>
      <c r="EB112" s="33"/>
      <c r="EC112" s="83"/>
      <c r="ED112" s="33"/>
      <c r="EF112" s="122">
        <f t="shared" si="178"/>
        <v>0</v>
      </c>
      <c r="EG112" s="113">
        <f t="shared" si="179"/>
        <v>0</v>
      </c>
      <c r="EH112" s="115" t="str">
        <f t="shared" si="180"/>
        <v/>
      </c>
      <c r="EI112" s="124" t="str">
        <f t="shared" si="181"/>
        <v/>
      </c>
      <c r="EJ112" s="33"/>
      <c r="EK112" s="120">
        <f t="shared" si="183"/>
        <v>0</v>
      </c>
      <c r="EL112" s="119">
        <f t="shared" si="182"/>
        <v>0</v>
      </c>
      <c r="EM112" s="33"/>
      <c r="EN112" s="265" t="str">
        <f t="shared" ref="EN112:EN117" si="185">IF(L112&lt;&gt;"0","○","")</f>
        <v/>
      </c>
      <c r="EO112" s="266" t="str">
        <f t="shared" ref="EO112:EO117" si="186">IF(V112&lt;&gt;"0","○","")</f>
        <v/>
      </c>
      <c r="EP112" s="266" t="str">
        <f t="shared" ref="EP112:EP117" si="187">IF(AF112&lt;&gt;"0","○","")</f>
        <v/>
      </c>
      <c r="EQ112" s="266" t="str">
        <f t="shared" ref="EQ112:EQ117" si="188">IF(AP112&lt;&gt;"0","○","")</f>
        <v/>
      </c>
      <c r="ER112" s="266" t="str">
        <f t="shared" ref="ER112:ER117" si="189">IF(AZ112&lt;&gt;"0","○","")</f>
        <v/>
      </c>
      <c r="ES112" s="266" t="str">
        <f t="shared" ref="ES112:ES117" si="190">IF(BJ112&lt;&gt;"0","○","")</f>
        <v/>
      </c>
      <c r="ET112" s="266" t="str">
        <f t="shared" ref="ET112:ET117" si="191">IF(BT112&lt;&gt;"0","○","")</f>
        <v/>
      </c>
      <c r="EU112" s="266" t="str">
        <f t="shared" ref="EU112:EU117" si="192">IF(CD112&lt;&gt;"0","○","")</f>
        <v/>
      </c>
      <c r="EV112" s="266" t="str">
        <f t="shared" ref="EV112:EV117" si="193">IF(CN112&lt;&gt;"0","○","")</f>
        <v/>
      </c>
      <c r="EW112" s="266" t="str">
        <f t="shared" ref="EW112:EW117" si="194">IF(CX112&lt;&gt;"0","○","")</f>
        <v/>
      </c>
      <c r="EX112" s="266" t="str">
        <f t="shared" ref="EX112:EX117" si="195">IF(DH112&lt;&gt;"0","○","")</f>
        <v/>
      </c>
      <c r="EY112" s="267" t="str">
        <f t="shared" ref="EY112:EY117" si="196">IF(DR112&lt;&gt;"0","○","")</f>
        <v/>
      </c>
      <c r="EZ112" s="265" t="str">
        <f t="shared" ref="EZ112:EZ117" si="197">IF(Q112&lt;&gt;"0","○","")</f>
        <v/>
      </c>
      <c r="FA112" s="266" t="str">
        <f t="shared" ref="FA112:FA117" si="198">IF(AA112&lt;&gt;"0","○","")</f>
        <v/>
      </c>
      <c r="FB112" s="266" t="str">
        <f t="shared" ref="FB112:FB117" si="199">IF(AK112&lt;&gt;"0","○","")</f>
        <v/>
      </c>
      <c r="FC112" s="266" t="str">
        <f t="shared" ref="FC112:FC117" si="200">IF(AU112&lt;&gt;"0","○","")</f>
        <v/>
      </c>
      <c r="FD112" s="266" t="str">
        <f t="shared" ref="FD112:FD117" si="201">IF(BE112&lt;&gt;"0","○","")</f>
        <v/>
      </c>
      <c r="FE112" s="266" t="str">
        <f t="shared" ref="FE112:FE117" si="202">IF(BO112&lt;&gt;"0","○","")</f>
        <v/>
      </c>
      <c r="FF112" s="266" t="str">
        <f t="shared" ref="FF112:FF117" si="203">IF(BY112&lt;&gt;"0","○","")</f>
        <v/>
      </c>
      <c r="FG112" s="266" t="str">
        <f t="shared" ref="FG112:FG117" si="204">IF(CI112&lt;&gt;"0","○","")</f>
        <v/>
      </c>
      <c r="FH112" s="266" t="str">
        <f t="shared" ref="FH112:FH117" si="205">IF(CS112&lt;&gt;"0","○","")</f>
        <v/>
      </c>
      <c r="FI112" s="266" t="str">
        <f t="shared" ref="FI112:FI117" si="206">IF(DC112&lt;&gt;"0","○","")</f>
        <v/>
      </c>
      <c r="FJ112" s="266" t="str">
        <f t="shared" ref="FJ112:FJ117" si="207">IF(DM112&lt;&gt;"0","○","")</f>
        <v/>
      </c>
      <c r="FK112" s="267" t="str">
        <f t="shared" ref="FK112:FK117" si="208">IF(DW112&lt;&gt;"0","○","")</f>
        <v/>
      </c>
    </row>
    <row r="113" spans="1:167" ht="15.2" hidden="1" customHeight="1" thickBot="1" x14ac:dyDescent="0.2">
      <c r="A113" s="73">
        <v>98</v>
      </c>
      <c r="B113" s="79"/>
      <c r="C113" s="90"/>
      <c r="D113" s="91"/>
      <c r="E113" s="92"/>
      <c r="F113" s="92"/>
      <c r="G113" s="92"/>
      <c r="H113" s="172" t="str">
        <f t="shared" si="184"/>
        <v/>
      </c>
      <c r="I113" s="93"/>
      <c r="J113" s="89"/>
      <c r="K113" s="89"/>
      <c r="L113" s="177" t="str">
        <f t="shared" si="130"/>
        <v>0</v>
      </c>
      <c r="M113" s="101"/>
      <c r="N113" s="101"/>
      <c r="O113" s="182" t="str">
        <f t="shared" si="131"/>
        <v/>
      </c>
      <c r="P113" s="183"/>
      <c r="Q113" s="184" t="str">
        <f t="shared" si="132"/>
        <v>0</v>
      </c>
      <c r="R113" s="103"/>
      <c r="S113" s="103"/>
      <c r="T113" s="102" t="str">
        <f t="shared" si="133"/>
        <v/>
      </c>
      <c r="U113" s="133"/>
      <c r="V113" s="177" t="str">
        <f t="shared" si="134"/>
        <v>0</v>
      </c>
      <c r="W113" s="101"/>
      <c r="X113" s="101"/>
      <c r="Y113" s="182" t="str">
        <f t="shared" si="135"/>
        <v/>
      </c>
      <c r="Z113" s="183"/>
      <c r="AA113" s="184" t="str">
        <f t="shared" si="136"/>
        <v>0</v>
      </c>
      <c r="AB113" s="103"/>
      <c r="AC113" s="103"/>
      <c r="AD113" s="102" t="str">
        <f t="shared" si="137"/>
        <v/>
      </c>
      <c r="AE113" s="133"/>
      <c r="AF113" s="177" t="str">
        <f t="shared" si="138"/>
        <v>0</v>
      </c>
      <c r="AG113" s="101"/>
      <c r="AH113" s="101"/>
      <c r="AI113" s="182" t="str">
        <f t="shared" si="139"/>
        <v/>
      </c>
      <c r="AJ113" s="183"/>
      <c r="AK113" s="184" t="str">
        <f t="shared" si="140"/>
        <v>0</v>
      </c>
      <c r="AL113" s="103"/>
      <c r="AM113" s="103"/>
      <c r="AN113" s="102" t="str">
        <f t="shared" si="141"/>
        <v/>
      </c>
      <c r="AO113" s="133"/>
      <c r="AP113" s="177" t="str">
        <f t="shared" si="142"/>
        <v>0</v>
      </c>
      <c r="AQ113" s="101"/>
      <c r="AR113" s="101"/>
      <c r="AS113" s="182" t="str">
        <f t="shared" si="143"/>
        <v/>
      </c>
      <c r="AT113" s="183"/>
      <c r="AU113" s="184" t="str">
        <f t="shared" si="144"/>
        <v>0</v>
      </c>
      <c r="AV113" s="103"/>
      <c r="AW113" s="103"/>
      <c r="AX113" s="102" t="str">
        <f t="shared" si="145"/>
        <v/>
      </c>
      <c r="AY113" s="133"/>
      <c r="AZ113" s="177" t="str">
        <f t="shared" si="146"/>
        <v>0</v>
      </c>
      <c r="BA113" s="101"/>
      <c r="BB113" s="101"/>
      <c r="BC113" s="182" t="str">
        <f t="shared" si="147"/>
        <v/>
      </c>
      <c r="BD113" s="183"/>
      <c r="BE113" s="184" t="str">
        <f t="shared" si="148"/>
        <v>0</v>
      </c>
      <c r="BF113" s="103"/>
      <c r="BG113" s="103"/>
      <c r="BH113" s="102" t="str">
        <f t="shared" si="149"/>
        <v/>
      </c>
      <c r="BI113" s="133"/>
      <c r="BJ113" s="177" t="str">
        <f t="shared" si="150"/>
        <v>0</v>
      </c>
      <c r="BK113" s="101"/>
      <c r="BL113" s="101"/>
      <c r="BM113" s="182" t="str">
        <f t="shared" si="151"/>
        <v/>
      </c>
      <c r="BN113" s="183"/>
      <c r="BO113" s="184" t="str">
        <f t="shared" si="152"/>
        <v>0</v>
      </c>
      <c r="BP113" s="103"/>
      <c r="BQ113" s="103"/>
      <c r="BR113" s="102" t="str">
        <f t="shared" si="153"/>
        <v/>
      </c>
      <c r="BS113" s="133"/>
      <c r="BT113" s="177" t="str">
        <f t="shared" si="154"/>
        <v>0</v>
      </c>
      <c r="BU113" s="101"/>
      <c r="BV113" s="101"/>
      <c r="BW113" s="182" t="str">
        <f t="shared" si="155"/>
        <v/>
      </c>
      <c r="BX113" s="183"/>
      <c r="BY113" s="184" t="str">
        <f t="shared" si="156"/>
        <v>0</v>
      </c>
      <c r="BZ113" s="103"/>
      <c r="CA113" s="103"/>
      <c r="CB113" s="102" t="str">
        <f t="shared" si="157"/>
        <v/>
      </c>
      <c r="CC113" s="133"/>
      <c r="CD113" s="177" t="str">
        <f t="shared" si="158"/>
        <v>0</v>
      </c>
      <c r="CE113" s="101"/>
      <c r="CF113" s="101"/>
      <c r="CG113" s="182" t="str">
        <f t="shared" si="159"/>
        <v/>
      </c>
      <c r="CH113" s="183"/>
      <c r="CI113" s="184" t="str">
        <f t="shared" si="160"/>
        <v>0</v>
      </c>
      <c r="CJ113" s="103"/>
      <c r="CK113" s="103"/>
      <c r="CL113" s="102" t="str">
        <f t="shared" si="161"/>
        <v/>
      </c>
      <c r="CM113" s="133"/>
      <c r="CN113" s="177" t="str">
        <f t="shared" si="162"/>
        <v>0</v>
      </c>
      <c r="CO113" s="101"/>
      <c r="CP113" s="101"/>
      <c r="CQ113" s="182" t="str">
        <f t="shared" si="163"/>
        <v/>
      </c>
      <c r="CR113" s="183"/>
      <c r="CS113" s="184" t="str">
        <f t="shared" si="164"/>
        <v>0</v>
      </c>
      <c r="CT113" s="103"/>
      <c r="CU113" s="103"/>
      <c r="CV113" s="102" t="str">
        <f t="shared" si="165"/>
        <v/>
      </c>
      <c r="CW113" s="133"/>
      <c r="CX113" s="177" t="str">
        <f t="shared" si="166"/>
        <v>0</v>
      </c>
      <c r="CY113" s="101"/>
      <c r="CZ113" s="101"/>
      <c r="DA113" s="182" t="str">
        <f t="shared" si="167"/>
        <v/>
      </c>
      <c r="DB113" s="183"/>
      <c r="DC113" s="184" t="str">
        <f t="shared" si="168"/>
        <v>0</v>
      </c>
      <c r="DD113" s="103"/>
      <c r="DE113" s="103"/>
      <c r="DF113" s="102" t="str">
        <f t="shared" si="169"/>
        <v/>
      </c>
      <c r="DG113" s="133"/>
      <c r="DH113" s="177" t="str">
        <f t="shared" si="170"/>
        <v>0</v>
      </c>
      <c r="DI113" s="101"/>
      <c r="DJ113" s="101"/>
      <c r="DK113" s="182" t="str">
        <f t="shared" si="171"/>
        <v/>
      </c>
      <c r="DL113" s="183"/>
      <c r="DM113" s="184" t="str">
        <f t="shared" si="172"/>
        <v>0</v>
      </c>
      <c r="DN113" s="103"/>
      <c r="DO113" s="103"/>
      <c r="DP113" s="102" t="str">
        <f t="shared" si="173"/>
        <v/>
      </c>
      <c r="DQ113" s="133"/>
      <c r="DR113" s="177" t="str">
        <f t="shared" si="174"/>
        <v>0</v>
      </c>
      <c r="DS113" s="101"/>
      <c r="DT113" s="101"/>
      <c r="DU113" s="182" t="str">
        <f t="shared" si="175"/>
        <v/>
      </c>
      <c r="DV113" s="183"/>
      <c r="DW113" s="184" t="str">
        <f t="shared" si="176"/>
        <v>0</v>
      </c>
      <c r="DX113" s="103"/>
      <c r="DY113" s="103"/>
      <c r="DZ113" s="102" t="str">
        <f t="shared" si="177"/>
        <v/>
      </c>
      <c r="EA113" s="190"/>
      <c r="EB113" s="33"/>
      <c r="EC113" s="83"/>
      <c r="ED113" s="33"/>
      <c r="EF113" s="122">
        <f t="shared" si="178"/>
        <v>0</v>
      </c>
      <c r="EG113" s="113">
        <f t="shared" si="179"/>
        <v>0</v>
      </c>
      <c r="EH113" s="115" t="str">
        <f t="shared" si="180"/>
        <v/>
      </c>
      <c r="EI113" s="124" t="str">
        <f t="shared" si="181"/>
        <v/>
      </c>
      <c r="EJ113" s="33"/>
      <c r="EK113" s="120">
        <f t="shared" si="183"/>
        <v>0</v>
      </c>
      <c r="EL113" s="119">
        <f t="shared" si="182"/>
        <v>0</v>
      </c>
      <c r="EM113" s="33"/>
      <c r="EN113" s="265" t="str">
        <f t="shared" si="185"/>
        <v/>
      </c>
      <c r="EO113" s="266" t="str">
        <f t="shared" si="186"/>
        <v/>
      </c>
      <c r="EP113" s="266" t="str">
        <f t="shared" si="187"/>
        <v/>
      </c>
      <c r="EQ113" s="266" t="str">
        <f t="shared" si="188"/>
        <v/>
      </c>
      <c r="ER113" s="266" t="str">
        <f t="shared" si="189"/>
        <v/>
      </c>
      <c r="ES113" s="266" t="str">
        <f t="shared" si="190"/>
        <v/>
      </c>
      <c r="ET113" s="266" t="str">
        <f t="shared" si="191"/>
        <v/>
      </c>
      <c r="EU113" s="266" t="str">
        <f t="shared" si="192"/>
        <v/>
      </c>
      <c r="EV113" s="266" t="str">
        <f t="shared" si="193"/>
        <v/>
      </c>
      <c r="EW113" s="266" t="str">
        <f t="shared" si="194"/>
        <v/>
      </c>
      <c r="EX113" s="266" t="str">
        <f t="shared" si="195"/>
        <v/>
      </c>
      <c r="EY113" s="267" t="str">
        <f t="shared" si="196"/>
        <v/>
      </c>
      <c r="EZ113" s="265" t="str">
        <f t="shared" si="197"/>
        <v/>
      </c>
      <c r="FA113" s="266" t="str">
        <f t="shared" si="198"/>
        <v/>
      </c>
      <c r="FB113" s="266" t="str">
        <f t="shared" si="199"/>
        <v/>
      </c>
      <c r="FC113" s="266" t="str">
        <f t="shared" si="200"/>
        <v/>
      </c>
      <c r="FD113" s="266" t="str">
        <f t="shared" si="201"/>
        <v/>
      </c>
      <c r="FE113" s="266" t="str">
        <f t="shared" si="202"/>
        <v/>
      </c>
      <c r="FF113" s="266" t="str">
        <f t="shared" si="203"/>
        <v/>
      </c>
      <c r="FG113" s="266" t="str">
        <f t="shared" si="204"/>
        <v/>
      </c>
      <c r="FH113" s="266" t="str">
        <f t="shared" si="205"/>
        <v/>
      </c>
      <c r="FI113" s="266" t="str">
        <f t="shared" si="206"/>
        <v/>
      </c>
      <c r="FJ113" s="266" t="str">
        <f t="shared" si="207"/>
        <v/>
      </c>
      <c r="FK113" s="267" t="str">
        <f t="shared" si="208"/>
        <v/>
      </c>
    </row>
    <row r="114" spans="1:167" ht="15.2" hidden="1" customHeight="1" thickBot="1" x14ac:dyDescent="0.2">
      <c r="A114" s="73">
        <v>99</v>
      </c>
      <c r="B114" s="79"/>
      <c r="C114" s="90"/>
      <c r="D114" s="91"/>
      <c r="E114" s="92"/>
      <c r="F114" s="92"/>
      <c r="G114" s="92"/>
      <c r="H114" s="172" t="str">
        <f t="shared" si="184"/>
        <v/>
      </c>
      <c r="I114" s="93"/>
      <c r="J114" s="89"/>
      <c r="K114" s="89"/>
      <c r="L114" s="177" t="str">
        <f t="shared" si="130"/>
        <v>0</v>
      </c>
      <c r="M114" s="101"/>
      <c r="N114" s="101"/>
      <c r="O114" s="182" t="str">
        <f t="shared" si="131"/>
        <v/>
      </c>
      <c r="P114" s="183"/>
      <c r="Q114" s="184" t="str">
        <f t="shared" si="132"/>
        <v>0</v>
      </c>
      <c r="R114" s="103"/>
      <c r="S114" s="103"/>
      <c r="T114" s="102" t="str">
        <f t="shared" si="133"/>
        <v/>
      </c>
      <c r="U114" s="133"/>
      <c r="V114" s="177" t="str">
        <f t="shared" si="134"/>
        <v>0</v>
      </c>
      <c r="W114" s="101"/>
      <c r="X114" s="101"/>
      <c r="Y114" s="182" t="str">
        <f t="shared" si="135"/>
        <v/>
      </c>
      <c r="Z114" s="183"/>
      <c r="AA114" s="184" t="str">
        <f t="shared" si="136"/>
        <v>0</v>
      </c>
      <c r="AB114" s="103"/>
      <c r="AC114" s="103"/>
      <c r="AD114" s="102" t="str">
        <f t="shared" si="137"/>
        <v/>
      </c>
      <c r="AE114" s="133"/>
      <c r="AF114" s="177" t="str">
        <f t="shared" si="138"/>
        <v>0</v>
      </c>
      <c r="AG114" s="101"/>
      <c r="AH114" s="101"/>
      <c r="AI114" s="182" t="str">
        <f t="shared" si="139"/>
        <v/>
      </c>
      <c r="AJ114" s="183"/>
      <c r="AK114" s="184" t="str">
        <f t="shared" si="140"/>
        <v>0</v>
      </c>
      <c r="AL114" s="103"/>
      <c r="AM114" s="103"/>
      <c r="AN114" s="102" t="str">
        <f t="shared" si="141"/>
        <v/>
      </c>
      <c r="AO114" s="133"/>
      <c r="AP114" s="177" t="str">
        <f t="shared" si="142"/>
        <v>0</v>
      </c>
      <c r="AQ114" s="101"/>
      <c r="AR114" s="101"/>
      <c r="AS114" s="182" t="str">
        <f t="shared" si="143"/>
        <v/>
      </c>
      <c r="AT114" s="183"/>
      <c r="AU114" s="184" t="str">
        <f t="shared" si="144"/>
        <v>0</v>
      </c>
      <c r="AV114" s="103"/>
      <c r="AW114" s="103"/>
      <c r="AX114" s="102" t="str">
        <f t="shared" si="145"/>
        <v/>
      </c>
      <c r="AY114" s="133"/>
      <c r="AZ114" s="177" t="str">
        <f t="shared" si="146"/>
        <v>0</v>
      </c>
      <c r="BA114" s="101"/>
      <c r="BB114" s="101"/>
      <c r="BC114" s="182" t="str">
        <f t="shared" si="147"/>
        <v/>
      </c>
      <c r="BD114" s="183"/>
      <c r="BE114" s="184" t="str">
        <f t="shared" si="148"/>
        <v>0</v>
      </c>
      <c r="BF114" s="103"/>
      <c r="BG114" s="103"/>
      <c r="BH114" s="102" t="str">
        <f t="shared" si="149"/>
        <v/>
      </c>
      <c r="BI114" s="133"/>
      <c r="BJ114" s="177" t="str">
        <f t="shared" si="150"/>
        <v>0</v>
      </c>
      <c r="BK114" s="101"/>
      <c r="BL114" s="101"/>
      <c r="BM114" s="182" t="str">
        <f t="shared" si="151"/>
        <v/>
      </c>
      <c r="BN114" s="183"/>
      <c r="BO114" s="184" t="str">
        <f t="shared" si="152"/>
        <v>0</v>
      </c>
      <c r="BP114" s="103"/>
      <c r="BQ114" s="103"/>
      <c r="BR114" s="102" t="str">
        <f t="shared" si="153"/>
        <v/>
      </c>
      <c r="BS114" s="133"/>
      <c r="BT114" s="177" t="str">
        <f t="shared" si="154"/>
        <v>0</v>
      </c>
      <c r="BU114" s="101"/>
      <c r="BV114" s="101"/>
      <c r="BW114" s="182" t="str">
        <f t="shared" si="155"/>
        <v/>
      </c>
      <c r="BX114" s="183"/>
      <c r="BY114" s="184" t="str">
        <f t="shared" si="156"/>
        <v>0</v>
      </c>
      <c r="BZ114" s="103"/>
      <c r="CA114" s="103"/>
      <c r="CB114" s="102" t="str">
        <f t="shared" si="157"/>
        <v/>
      </c>
      <c r="CC114" s="133"/>
      <c r="CD114" s="177" t="str">
        <f t="shared" si="158"/>
        <v>0</v>
      </c>
      <c r="CE114" s="101"/>
      <c r="CF114" s="101"/>
      <c r="CG114" s="182" t="str">
        <f t="shared" si="159"/>
        <v/>
      </c>
      <c r="CH114" s="183"/>
      <c r="CI114" s="184" t="str">
        <f t="shared" si="160"/>
        <v>0</v>
      </c>
      <c r="CJ114" s="103"/>
      <c r="CK114" s="103"/>
      <c r="CL114" s="102" t="str">
        <f t="shared" si="161"/>
        <v/>
      </c>
      <c r="CM114" s="133"/>
      <c r="CN114" s="177" t="str">
        <f t="shared" si="162"/>
        <v>0</v>
      </c>
      <c r="CO114" s="101"/>
      <c r="CP114" s="101"/>
      <c r="CQ114" s="182" t="str">
        <f t="shared" si="163"/>
        <v/>
      </c>
      <c r="CR114" s="183"/>
      <c r="CS114" s="184" t="str">
        <f t="shared" si="164"/>
        <v>0</v>
      </c>
      <c r="CT114" s="103"/>
      <c r="CU114" s="103"/>
      <c r="CV114" s="102" t="str">
        <f t="shared" si="165"/>
        <v/>
      </c>
      <c r="CW114" s="133"/>
      <c r="CX114" s="177" t="str">
        <f t="shared" si="166"/>
        <v>0</v>
      </c>
      <c r="CY114" s="101"/>
      <c r="CZ114" s="101"/>
      <c r="DA114" s="182" t="str">
        <f t="shared" si="167"/>
        <v/>
      </c>
      <c r="DB114" s="183"/>
      <c r="DC114" s="184" t="str">
        <f t="shared" si="168"/>
        <v>0</v>
      </c>
      <c r="DD114" s="103"/>
      <c r="DE114" s="103"/>
      <c r="DF114" s="102" t="str">
        <f t="shared" si="169"/>
        <v/>
      </c>
      <c r="DG114" s="133"/>
      <c r="DH114" s="177" t="str">
        <f t="shared" si="170"/>
        <v>0</v>
      </c>
      <c r="DI114" s="101"/>
      <c r="DJ114" s="101"/>
      <c r="DK114" s="182" t="str">
        <f t="shared" si="171"/>
        <v/>
      </c>
      <c r="DL114" s="183"/>
      <c r="DM114" s="184" t="str">
        <f t="shared" si="172"/>
        <v>0</v>
      </c>
      <c r="DN114" s="103"/>
      <c r="DO114" s="103"/>
      <c r="DP114" s="102" t="str">
        <f t="shared" si="173"/>
        <v/>
      </c>
      <c r="DQ114" s="133"/>
      <c r="DR114" s="177" t="str">
        <f t="shared" si="174"/>
        <v>0</v>
      </c>
      <c r="DS114" s="101"/>
      <c r="DT114" s="101"/>
      <c r="DU114" s="182" t="str">
        <f t="shared" si="175"/>
        <v/>
      </c>
      <c r="DV114" s="183"/>
      <c r="DW114" s="184" t="str">
        <f t="shared" si="176"/>
        <v>0</v>
      </c>
      <c r="DX114" s="103"/>
      <c r="DY114" s="103"/>
      <c r="DZ114" s="102" t="str">
        <f t="shared" si="177"/>
        <v/>
      </c>
      <c r="EA114" s="190"/>
      <c r="EB114" s="33"/>
      <c r="EC114" s="83"/>
      <c r="ED114" s="33"/>
      <c r="EF114" s="122">
        <f t="shared" si="178"/>
        <v>0</v>
      </c>
      <c r="EG114" s="113">
        <f t="shared" si="179"/>
        <v>0</v>
      </c>
      <c r="EH114" s="115" t="str">
        <f t="shared" si="180"/>
        <v/>
      </c>
      <c r="EI114" s="124" t="str">
        <f t="shared" si="181"/>
        <v/>
      </c>
      <c r="EJ114" s="33"/>
      <c r="EK114" s="120">
        <f t="shared" si="183"/>
        <v>0</v>
      </c>
      <c r="EL114" s="119">
        <f t="shared" si="182"/>
        <v>0</v>
      </c>
      <c r="EM114" s="33"/>
      <c r="EN114" s="265" t="str">
        <f t="shared" si="185"/>
        <v/>
      </c>
      <c r="EO114" s="266" t="str">
        <f t="shared" si="186"/>
        <v/>
      </c>
      <c r="EP114" s="266" t="str">
        <f t="shared" si="187"/>
        <v/>
      </c>
      <c r="EQ114" s="266" t="str">
        <f t="shared" si="188"/>
        <v/>
      </c>
      <c r="ER114" s="266" t="str">
        <f t="shared" si="189"/>
        <v/>
      </c>
      <c r="ES114" s="266" t="str">
        <f t="shared" si="190"/>
        <v/>
      </c>
      <c r="ET114" s="266" t="str">
        <f t="shared" si="191"/>
        <v/>
      </c>
      <c r="EU114" s="266" t="str">
        <f t="shared" si="192"/>
        <v/>
      </c>
      <c r="EV114" s="266" t="str">
        <f t="shared" si="193"/>
        <v/>
      </c>
      <c r="EW114" s="266" t="str">
        <f t="shared" si="194"/>
        <v/>
      </c>
      <c r="EX114" s="266" t="str">
        <f t="shared" si="195"/>
        <v/>
      </c>
      <c r="EY114" s="267" t="str">
        <f t="shared" si="196"/>
        <v/>
      </c>
      <c r="EZ114" s="265" t="str">
        <f t="shared" si="197"/>
        <v/>
      </c>
      <c r="FA114" s="266" t="str">
        <f t="shared" si="198"/>
        <v/>
      </c>
      <c r="FB114" s="266" t="str">
        <f t="shared" si="199"/>
        <v/>
      </c>
      <c r="FC114" s="266" t="str">
        <f t="shared" si="200"/>
        <v/>
      </c>
      <c r="FD114" s="266" t="str">
        <f t="shared" si="201"/>
        <v/>
      </c>
      <c r="FE114" s="266" t="str">
        <f t="shared" si="202"/>
        <v/>
      </c>
      <c r="FF114" s="266" t="str">
        <f t="shared" si="203"/>
        <v/>
      </c>
      <c r="FG114" s="266" t="str">
        <f t="shared" si="204"/>
        <v/>
      </c>
      <c r="FH114" s="266" t="str">
        <f t="shared" si="205"/>
        <v/>
      </c>
      <c r="FI114" s="266" t="str">
        <f t="shared" si="206"/>
        <v/>
      </c>
      <c r="FJ114" s="266" t="str">
        <f t="shared" si="207"/>
        <v/>
      </c>
      <c r="FK114" s="267" t="str">
        <f t="shared" si="208"/>
        <v/>
      </c>
    </row>
    <row r="115" spans="1:167" ht="15.2" hidden="1" customHeight="1" thickBot="1" x14ac:dyDescent="0.2">
      <c r="A115" s="73">
        <v>100</v>
      </c>
      <c r="B115" s="79"/>
      <c r="C115" s="90"/>
      <c r="D115" s="91"/>
      <c r="E115" s="92"/>
      <c r="F115" s="92"/>
      <c r="G115" s="92"/>
      <c r="H115" s="172" t="str">
        <f t="shared" si="184"/>
        <v/>
      </c>
      <c r="I115" s="93"/>
      <c r="J115" s="89"/>
      <c r="K115" s="89"/>
      <c r="L115" s="177" t="str">
        <f t="shared" si="130"/>
        <v>0</v>
      </c>
      <c r="M115" s="101"/>
      <c r="N115" s="101"/>
      <c r="O115" s="182" t="str">
        <f t="shared" si="131"/>
        <v/>
      </c>
      <c r="P115" s="183"/>
      <c r="Q115" s="184" t="str">
        <f t="shared" si="132"/>
        <v>0</v>
      </c>
      <c r="R115" s="103"/>
      <c r="S115" s="103"/>
      <c r="T115" s="102" t="str">
        <f t="shared" si="133"/>
        <v/>
      </c>
      <c r="U115" s="133"/>
      <c r="V115" s="177" t="str">
        <f t="shared" si="134"/>
        <v>0</v>
      </c>
      <c r="W115" s="101"/>
      <c r="X115" s="101"/>
      <c r="Y115" s="182" t="str">
        <f t="shared" si="135"/>
        <v/>
      </c>
      <c r="Z115" s="183"/>
      <c r="AA115" s="184" t="str">
        <f t="shared" si="136"/>
        <v>0</v>
      </c>
      <c r="AB115" s="103"/>
      <c r="AC115" s="103"/>
      <c r="AD115" s="102" t="str">
        <f t="shared" si="137"/>
        <v/>
      </c>
      <c r="AE115" s="133"/>
      <c r="AF115" s="177" t="str">
        <f t="shared" si="138"/>
        <v>0</v>
      </c>
      <c r="AG115" s="101"/>
      <c r="AH115" s="101"/>
      <c r="AI115" s="182" t="str">
        <f t="shared" si="139"/>
        <v/>
      </c>
      <c r="AJ115" s="183"/>
      <c r="AK115" s="184" t="str">
        <f t="shared" si="140"/>
        <v>0</v>
      </c>
      <c r="AL115" s="103"/>
      <c r="AM115" s="103"/>
      <c r="AN115" s="102" t="str">
        <f t="shared" si="141"/>
        <v/>
      </c>
      <c r="AO115" s="133"/>
      <c r="AP115" s="177" t="str">
        <f t="shared" si="142"/>
        <v>0</v>
      </c>
      <c r="AQ115" s="101"/>
      <c r="AR115" s="101"/>
      <c r="AS115" s="182" t="str">
        <f t="shared" si="143"/>
        <v/>
      </c>
      <c r="AT115" s="183"/>
      <c r="AU115" s="184" t="str">
        <f t="shared" si="144"/>
        <v>0</v>
      </c>
      <c r="AV115" s="103"/>
      <c r="AW115" s="103"/>
      <c r="AX115" s="102" t="str">
        <f t="shared" si="145"/>
        <v/>
      </c>
      <c r="AY115" s="133"/>
      <c r="AZ115" s="177" t="str">
        <f t="shared" si="146"/>
        <v>0</v>
      </c>
      <c r="BA115" s="101"/>
      <c r="BB115" s="101"/>
      <c r="BC115" s="182" t="str">
        <f t="shared" si="147"/>
        <v/>
      </c>
      <c r="BD115" s="183"/>
      <c r="BE115" s="184" t="str">
        <f t="shared" si="148"/>
        <v>0</v>
      </c>
      <c r="BF115" s="103"/>
      <c r="BG115" s="103"/>
      <c r="BH115" s="102" t="str">
        <f t="shared" si="149"/>
        <v/>
      </c>
      <c r="BI115" s="133"/>
      <c r="BJ115" s="177" t="str">
        <f t="shared" si="150"/>
        <v>0</v>
      </c>
      <c r="BK115" s="101"/>
      <c r="BL115" s="101"/>
      <c r="BM115" s="182" t="str">
        <f t="shared" si="151"/>
        <v/>
      </c>
      <c r="BN115" s="183"/>
      <c r="BO115" s="184" t="str">
        <f t="shared" si="152"/>
        <v>0</v>
      </c>
      <c r="BP115" s="103"/>
      <c r="BQ115" s="103"/>
      <c r="BR115" s="102" t="str">
        <f t="shared" si="153"/>
        <v/>
      </c>
      <c r="BS115" s="133"/>
      <c r="BT115" s="177" t="str">
        <f t="shared" si="154"/>
        <v>0</v>
      </c>
      <c r="BU115" s="101"/>
      <c r="BV115" s="101"/>
      <c r="BW115" s="182" t="str">
        <f t="shared" si="155"/>
        <v/>
      </c>
      <c r="BX115" s="183"/>
      <c r="BY115" s="184" t="str">
        <f t="shared" si="156"/>
        <v>0</v>
      </c>
      <c r="BZ115" s="103"/>
      <c r="CA115" s="103"/>
      <c r="CB115" s="102" t="str">
        <f t="shared" si="157"/>
        <v/>
      </c>
      <c r="CC115" s="133"/>
      <c r="CD115" s="177" t="str">
        <f t="shared" si="158"/>
        <v>0</v>
      </c>
      <c r="CE115" s="101"/>
      <c r="CF115" s="101"/>
      <c r="CG115" s="182" t="str">
        <f t="shared" si="159"/>
        <v/>
      </c>
      <c r="CH115" s="183"/>
      <c r="CI115" s="184" t="str">
        <f t="shared" si="160"/>
        <v>0</v>
      </c>
      <c r="CJ115" s="103"/>
      <c r="CK115" s="103"/>
      <c r="CL115" s="102" t="str">
        <f t="shared" si="161"/>
        <v/>
      </c>
      <c r="CM115" s="133"/>
      <c r="CN115" s="177" t="str">
        <f t="shared" si="162"/>
        <v>0</v>
      </c>
      <c r="CO115" s="101"/>
      <c r="CP115" s="101"/>
      <c r="CQ115" s="182" t="str">
        <f t="shared" si="163"/>
        <v/>
      </c>
      <c r="CR115" s="183"/>
      <c r="CS115" s="184" t="str">
        <f t="shared" si="164"/>
        <v>0</v>
      </c>
      <c r="CT115" s="103"/>
      <c r="CU115" s="103"/>
      <c r="CV115" s="102" t="str">
        <f t="shared" si="165"/>
        <v/>
      </c>
      <c r="CW115" s="133"/>
      <c r="CX115" s="177" t="str">
        <f t="shared" si="166"/>
        <v>0</v>
      </c>
      <c r="CY115" s="101"/>
      <c r="CZ115" s="101"/>
      <c r="DA115" s="182" t="str">
        <f t="shared" si="167"/>
        <v/>
      </c>
      <c r="DB115" s="183"/>
      <c r="DC115" s="184" t="str">
        <f t="shared" si="168"/>
        <v>0</v>
      </c>
      <c r="DD115" s="103"/>
      <c r="DE115" s="103"/>
      <c r="DF115" s="102" t="str">
        <f t="shared" si="169"/>
        <v/>
      </c>
      <c r="DG115" s="133"/>
      <c r="DH115" s="177" t="str">
        <f t="shared" si="170"/>
        <v>0</v>
      </c>
      <c r="DI115" s="101"/>
      <c r="DJ115" s="101"/>
      <c r="DK115" s="182" t="str">
        <f t="shared" si="171"/>
        <v/>
      </c>
      <c r="DL115" s="183"/>
      <c r="DM115" s="184" t="str">
        <f t="shared" si="172"/>
        <v>0</v>
      </c>
      <c r="DN115" s="103"/>
      <c r="DO115" s="103"/>
      <c r="DP115" s="102" t="str">
        <f t="shared" si="173"/>
        <v/>
      </c>
      <c r="DQ115" s="133"/>
      <c r="DR115" s="177" t="str">
        <f t="shared" si="174"/>
        <v>0</v>
      </c>
      <c r="DS115" s="101"/>
      <c r="DT115" s="101"/>
      <c r="DU115" s="182" t="str">
        <f t="shared" si="175"/>
        <v/>
      </c>
      <c r="DV115" s="183"/>
      <c r="DW115" s="184" t="str">
        <f t="shared" si="176"/>
        <v>0</v>
      </c>
      <c r="DX115" s="103"/>
      <c r="DY115" s="103"/>
      <c r="DZ115" s="102" t="str">
        <f t="shared" si="177"/>
        <v/>
      </c>
      <c r="EA115" s="190"/>
      <c r="EB115" s="33"/>
      <c r="EC115" s="83"/>
      <c r="ED115" s="33"/>
      <c r="EF115" s="122">
        <f t="shared" si="178"/>
        <v>0</v>
      </c>
      <c r="EG115" s="113">
        <f t="shared" si="179"/>
        <v>0</v>
      </c>
      <c r="EH115" s="115" t="str">
        <f t="shared" si="180"/>
        <v/>
      </c>
      <c r="EI115" s="124" t="str">
        <f t="shared" si="181"/>
        <v/>
      </c>
      <c r="EJ115" s="33"/>
      <c r="EK115" s="120">
        <f t="shared" si="183"/>
        <v>0</v>
      </c>
      <c r="EL115" s="119">
        <f t="shared" si="182"/>
        <v>0</v>
      </c>
      <c r="EM115" s="33"/>
      <c r="EN115" s="265" t="str">
        <f t="shared" si="185"/>
        <v/>
      </c>
      <c r="EO115" s="266" t="str">
        <f t="shared" si="186"/>
        <v/>
      </c>
      <c r="EP115" s="266" t="str">
        <f t="shared" si="187"/>
        <v/>
      </c>
      <c r="EQ115" s="266" t="str">
        <f t="shared" si="188"/>
        <v/>
      </c>
      <c r="ER115" s="266" t="str">
        <f t="shared" si="189"/>
        <v/>
      </c>
      <c r="ES115" s="266" t="str">
        <f t="shared" si="190"/>
        <v/>
      </c>
      <c r="ET115" s="266" t="str">
        <f t="shared" si="191"/>
        <v/>
      </c>
      <c r="EU115" s="266" t="str">
        <f t="shared" si="192"/>
        <v/>
      </c>
      <c r="EV115" s="266" t="str">
        <f t="shared" si="193"/>
        <v/>
      </c>
      <c r="EW115" s="266" t="str">
        <f t="shared" si="194"/>
        <v/>
      </c>
      <c r="EX115" s="266" t="str">
        <f t="shared" si="195"/>
        <v/>
      </c>
      <c r="EY115" s="267" t="str">
        <f t="shared" si="196"/>
        <v/>
      </c>
      <c r="EZ115" s="265" t="str">
        <f t="shared" si="197"/>
        <v/>
      </c>
      <c r="FA115" s="266" t="str">
        <f t="shared" si="198"/>
        <v/>
      </c>
      <c r="FB115" s="266" t="str">
        <f t="shared" si="199"/>
        <v/>
      </c>
      <c r="FC115" s="266" t="str">
        <f t="shared" si="200"/>
        <v/>
      </c>
      <c r="FD115" s="266" t="str">
        <f t="shared" si="201"/>
        <v/>
      </c>
      <c r="FE115" s="266" t="str">
        <f t="shared" si="202"/>
        <v/>
      </c>
      <c r="FF115" s="266" t="str">
        <f t="shared" si="203"/>
        <v/>
      </c>
      <c r="FG115" s="266" t="str">
        <f t="shared" si="204"/>
        <v/>
      </c>
      <c r="FH115" s="266" t="str">
        <f t="shared" si="205"/>
        <v/>
      </c>
      <c r="FI115" s="266" t="str">
        <f t="shared" si="206"/>
        <v/>
      </c>
      <c r="FJ115" s="266" t="str">
        <f t="shared" si="207"/>
        <v/>
      </c>
      <c r="FK115" s="267" t="str">
        <f t="shared" si="208"/>
        <v/>
      </c>
    </row>
    <row r="116" spans="1:167" ht="15.2" hidden="1" customHeight="1" thickBot="1" x14ac:dyDescent="0.2">
      <c r="A116" s="73">
        <v>101</v>
      </c>
      <c r="B116" s="79"/>
      <c r="C116" s="90"/>
      <c r="D116" s="91"/>
      <c r="E116" s="92"/>
      <c r="F116" s="92"/>
      <c r="G116" s="92"/>
      <c r="H116" s="172" t="str">
        <f t="shared" si="184"/>
        <v/>
      </c>
      <c r="I116" s="93"/>
      <c r="J116" s="89"/>
      <c r="K116" s="89"/>
      <c r="L116" s="177" t="str">
        <f t="shared" si="130"/>
        <v>0</v>
      </c>
      <c r="M116" s="101"/>
      <c r="N116" s="101"/>
      <c r="O116" s="182" t="str">
        <f t="shared" si="131"/>
        <v/>
      </c>
      <c r="P116" s="183"/>
      <c r="Q116" s="184" t="str">
        <f t="shared" si="132"/>
        <v>0</v>
      </c>
      <c r="R116" s="103"/>
      <c r="S116" s="103"/>
      <c r="T116" s="102" t="str">
        <f t="shared" si="133"/>
        <v/>
      </c>
      <c r="U116" s="133"/>
      <c r="V116" s="177" t="str">
        <f t="shared" si="134"/>
        <v>0</v>
      </c>
      <c r="W116" s="101"/>
      <c r="X116" s="101"/>
      <c r="Y116" s="182" t="str">
        <f t="shared" si="135"/>
        <v/>
      </c>
      <c r="Z116" s="183"/>
      <c r="AA116" s="184" t="str">
        <f t="shared" si="136"/>
        <v>0</v>
      </c>
      <c r="AB116" s="103"/>
      <c r="AC116" s="103"/>
      <c r="AD116" s="102" t="str">
        <f t="shared" si="137"/>
        <v/>
      </c>
      <c r="AE116" s="133"/>
      <c r="AF116" s="177" t="str">
        <f t="shared" si="138"/>
        <v>0</v>
      </c>
      <c r="AG116" s="101"/>
      <c r="AH116" s="101"/>
      <c r="AI116" s="182" t="str">
        <f t="shared" si="139"/>
        <v/>
      </c>
      <c r="AJ116" s="183"/>
      <c r="AK116" s="184" t="str">
        <f t="shared" si="140"/>
        <v>0</v>
      </c>
      <c r="AL116" s="103"/>
      <c r="AM116" s="103"/>
      <c r="AN116" s="102" t="str">
        <f t="shared" si="141"/>
        <v/>
      </c>
      <c r="AO116" s="133"/>
      <c r="AP116" s="177" t="str">
        <f t="shared" si="142"/>
        <v>0</v>
      </c>
      <c r="AQ116" s="101"/>
      <c r="AR116" s="101"/>
      <c r="AS116" s="182" t="str">
        <f t="shared" si="143"/>
        <v/>
      </c>
      <c r="AT116" s="183"/>
      <c r="AU116" s="184" t="str">
        <f t="shared" si="144"/>
        <v>0</v>
      </c>
      <c r="AV116" s="103"/>
      <c r="AW116" s="103"/>
      <c r="AX116" s="102" t="str">
        <f t="shared" si="145"/>
        <v/>
      </c>
      <c r="AY116" s="133"/>
      <c r="AZ116" s="177" t="str">
        <f t="shared" si="146"/>
        <v>0</v>
      </c>
      <c r="BA116" s="101"/>
      <c r="BB116" s="101"/>
      <c r="BC116" s="182" t="str">
        <f t="shared" si="147"/>
        <v/>
      </c>
      <c r="BD116" s="183"/>
      <c r="BE116" s="184" t="str">
        <f t="shared" si="148"/>
        <v>0</v>
      </c>
      <c r="BF116" s="103"/>
      <c r="BG116" s="103"/>
      <c r="BH116" s="102" t="str">
        <f t="shared" si="149"/>
        <v/>
      </c>
      <c r="BI116" s="133"/>
      <c r="BJ116" s="177" t="str">
        <f t="shared" si="150"/>
        <v>0</v>
      </c>
      <c r="BK116" s="101"/>
      <c r="BL116" s="101"/>
      <c r="BM116" s="182" t="str">
        <f t="shared" si="151"/>
        <v/>
      </c>
      <c r="BN116" s="183"/>
      <c r="BO116" s="184" t="str">
        <f t="shared" si="152"/>
        <v>0</v>
      </c>
      <c r="BP116" s="103"/>
      <c r="BQ116" s="103"/>
      <c r="BR116" s="102" t="str">
        <f t="shared" si="153"/>
        <v/>
      </c>
      <c r="BS116" s="133"/>
      <c r="BT116" s="177" t="str">
        <f t="shared" si="154"/>
        <v>0</v>
      </c>
      <c r="BU116" s="101"/>
      <c r="BV116" s="101"/>
      <c r="BW116" s="182" t="str">
        <f t="shared" si="155"/>
        <v/>
      </c>
      <c r="BX116" s="183"/>
      <c r="BY116" s="184" t="str">
        <f t="shared" si="156"/>
        <v>0</v>
      </c>
      <c r="BZ116" s="103"/>
      <c r="CA116" s="103"/>
      <c r="CB116" s="102" t="str">
        <f t="shared" si="157"/>
        <v/>
      </c>
      <c r="CC116" s="133"/>
      <c r="CD116" s="177" t="str">
        <f t="shared" si="158"/>
        <v>0</v>
      </c>
      <c r="CE116" s="101"/>
      <c r="CF116" s="101"/>
      <c r="CG116" s="182" t="str">
        <f t="shared" si="159"/>
        <v/>
      </c>
      <c r="CH116" s="183"/>
      <c r="CI116" s="184" t="str">
        <f t="shared" si="160"/>
        <v>0</v>
      </c>
      <c r="CJ116" s="103"/>
      <c r="CK116" s="103"/>
      <c r="CL116" s="102" t="str">
        <f t="shared" si="161"/>
        <v/>
      </c>
      <c r="CM116" s="133"/>
      <c r="CN116" s="177" t="str">
        <f t="shared" si="162"/>
        <v>0</v>
      </c>
      <c r="CO116" s="101"/>
      <c r="CP116" s="101"/>
      <c r="CQ116" s="182" t="str">
        <f t="shared" si="163"/>
        <v/>
      </c>
      <c r="CR116" s="183"/>
      <c r="CS116" s="184" t="str">
        <f t="shared" si="164"/>
        <v>0</v>
      </c>
      <c r="CT116" s="103"/>
      <c r="CU116" s="103"/>
      <c r="CV116" s="102" t="str">
        <f t="shared" si="165"/>
        <v/>
      </c>
      <c r="CW116" s="133"/>
      <c r="CX116" s="177" t="str">
        <f t="shared" si="166"/>
        <v>0</v>
      </c>
      <c r="CY116" s="101"/>
      <c r="CZ116" s="101"/>
      <c r="DA116" s="182" t="str">
        <f t="shared" si="167"/>
        <v/>
      </c>
      <c r="DB116" s="183"/>
      <c r="DC116" s="184" t="str">
        <f t="shared" si="168"/>
        <v>0</v>
      </c>
      <c r="DD116" s="103"/>
      <c r="DE116" s="103"/>
      <c r="DF116" s="102" t="str">
        <f t="shared" si="169"/>
        <v/>
      </c>
      <c r="DG116" s="133"/>
      <c r="DH116" s="177" t="str">
        <f t="shared" si="170"/>
        <v>0</v>
      </c>
      <c r="DI116" s="101"/>
      <c r="DJ116" s="101"/>
      <c r="DK116" s="182" t="str">
        <f t="shared" si="171"/>
        <v/>
      </c>
      <c r="DL116" s="183"/>
      <c r="DM116" s="184" t="str">
        <f t="shared" si="172"/>
        <v>0</v>
      </c>
      <c r="DN116" s="103"/>
      <c r="DO116" s="103"/>
      <c r="DP116" s="102" t="str">
        <f t="shared" si="173"/>
        <v/>
      </c>
      <c r="DQ116" s="133"/>
      <c r="DR116" s="177" t="str">
        <f t="shared" si="174"/>
        <v>0</v>
      </c>
      <c r="DS116" s="101"/>
      <c r="DT116" s="101"/>
      <c r="DU116" s="182" t="str">
        <f t="shared" si="175"/>
        <v/>
      </c>
      <c r="DV116" s="183"/>
      <c r="DW116" s="184" t="str">
        <f t="shared" si="176"/>
        <v>0</v>
      </c>
      <c r="DX116" s="103"/>
      <c r="DY116" s="103"/>
      <c r="DZ116" s="102" t="str">
        <f t="shared" si="177"/>
        <v/>
      </c>
      <c r="EA116" s="190"/>
      <c r="EB116" s="33"/>
      <c r="EC116" s="83"/>
      <c r="ED116" s="33"/>
      <c r="EF116" s="122">
        <f t="shared" si="178"/>
        <v>0</v>
      </c>
      <c r="EG116" s="113">
        <f t="shared" si="179"/>
        <v>0</v>
      </c>
      <c r="EH116" s="60" t="str">
        <f t="shared" si="180"/>
        <v/>
      </c>
      <c r="EI116" s="124" t="str">
        <f t="shared" si="181"/>
        <v/>
      </c>
      <c r="EJ116" s="33"/>
      <c r="EK116" s="120">
        <f t="shared" si="183"/>
        <v>0</v>
      </c>
      <c r="EL116" s="119">
        <f t="shared" si="182"/>
        <v>0</v>
      </c>
      <c r="EM116" s="33"/>
      <c r="EN116" s="265" t="str">
        <f t="shared" si="185"/>
        <v/>
      </c>
      <c r="EO116" s="266" t="str">
        <f t="shared" si="186"/>
        <v/>
      </c>
      <c r="EP116" s="266" t="str">
        <f t="shared" si="187"/>
        <v/>
      </c>
      <c r="EQ116" s="266" t="str">
        <f t="shared" si="188"/>
        <v/>
      </c>
      <c r="ER116" s="266" t="str">
        <f t="shared" si="189"/>
        <v/>
      </c>
      <c r="ES116" s="266" t="str">
        <f t="shared" si="190"/>
        <v/>
      </c>
      <c r="ET116" s="266" t="str">
        <f t="shared" si="191"/>
        <v/>
      </c>
      <c r="EU116" s="266" t="str">
        <f t="shared" si="192"/>
        <v/>
      </c>
      <c r="EV116" s="266" t="str">
        <f t="shared" si="193"/>
        <v/>
      </c>
      <c r="EW116" s="266" t="str">
        <f t="shared" si="194"/>
        <v/>
      </c>
      <c r="EX116" s="266" t="str">
        <f t="shared" si="195"/>
        <v/>
      </c>
      <c r="EY116" s="267" t="str">
        <f t="shared" si="196"/>
        <v/>
      </c>
      <c r="EZ116" s="265" t="str">
        <f t="shared" si="197"/>
        <v/>
      </c>
      <c r="FA116" s="266" t="str">
        <f t="shared" si="198"/>
        <v/>
      </c>
      <c r="FB116" s="266" t="str">
        <f t="shared" si="199"/>
        <v/>
      </c>
      <c r="FC116" s="266" t="str">
        <f t="shared" si="200"/>
        <v/>
      </c>
      <c r="FD116" s="266" t="str">
        <f t="shared" si="201"/>
        <v/>
      </c>
      <c r="FE116" s="266" t="str">
        <f t="shared" si="202"/>
        <v/>
      </c>
      <c r="FF116" s="266" t="str">
        <f t="shared" si="203"/>
        <v/>
      </c>
      <c r="FG116" s="266" t="str">
        <f t="shared" si="204"/>
        <v/>
      </c>
      <c r="FH116" s="266" t="str">
        <f t="shared" si="205"/>
        <v/>
      </c>
      <c r="FI116" s="266" t="str">
        <f t="shared" si="206"/>
        <v/>
      </c>
      <c r="FJ116" s="266" t="str">
        <f t="shared" si="207"/>
        <v/>
      </c>
      <c r="FK116" s="267" t="str">
        <f t="shared" si="208"/>
        <v/>
      </c>
    </row>
    <row r="117" spans="1:167" ht="15.2" customHeight="1" thickBot="1" x14ac:dyDescent="0.2">
      <c r="A117" s="74"/>
      <c r="B117" s="80"/>
      <c r="C117" s="90"/>
      <c r="D117" s="94"/>
      <c r="E117" s="92"/>
      <c r="F117" s="92"/>
      <c r="G117" s="92"/>
      <c r="H117" s="173" t="str">
        <f t="shared" si="184"/>
        <v/>
      </c>
      <c r="I117" s="93"/>
      <c r="J117" s="89"/>
      <c r="K117" s="89"/>
      <c r="L117" s="177" t="str">
        <f t="shared" si="130"/>
        <v>0</v>
      </c>
      <c r="M117" s="101"/>
      <c r="N117" s="101"/>
      <c r="O117" s="182" t="str">
        <f t="shared" si="131"/>
        <v/>
      </c>
      <c r="P117" s="185"/>
      <c r="Q117" s="184" t="str">
        <f t="shared" si="132"/>
        <v>0</v>
      </c>
      <c r="R117" s="103"/>
      <c r="S117" s="103"/>
      <c r="T117" s="102" t="str">
        <f t="shared" si="133"/>
        <v/>
      </c>
      <c r="U117" s="134"/>
      <c r="V117" s="177" t="str">
        <f t="shared" si="134"/>
        <v>0</v>
      </c>
      <c r="W117" s="101"/>
      <c r="X117" s="101"/>
      <c r="Y117" s="182" t="str">
        <f t="shared" si="135"/>
        <v/>
      </c>
      <c r="Z117" s="185"/>
      <c r="AA117" s="184" t="str">
        <f t="shared" si="136"/>
        <v>0</v>
      </c>
      <c r="AB117" s="103"/>
      <c r="AC117" s="103"/>
      <c r="AD117" s="102" t="str">
        <f t="shared" si="137"/>
        <v/>
      </c>
      <c r="AE117" s="134"/>
      <c r="AF117" s="177" t="str">
        <f t="shared" si="138"/>
        <v>0</v>
      </c>
      <c r="AG117" s="101"/>
      <c r="AH117" s="101"/>
      <c r="AI117" s="182" t="str">
        <f t="shared" si="139"/>
        <v/>
      </c>
      <c r="AJ117" s="185"/>
      <c r="AK117" s="184" t="str">
        <f t="shared" si="140"/>
        <v>0</v>
      </c>
      <c r="AL117" s="103"/>
      <c r="AM117" s="103"/>
      <c r="AN117" s="102" t="str">
        <f t="shared" si="141"/>
        <v/>
      </c>
      <c r="AO117" s="134"/>
      <c r="AP117" s="177" t="str">
        <f t="shared" si="142"/>
        <v>0</v>
      </c>
      <c r="AQ117" s="101"/>
      <c r="AR117" s="101"/>
      <c r="AS117" s="182" t="str">
        <f t="shared" si="143"/>
        <v/>
      </c>
      <c r="AT117" s="185"/>
      <c r="AU117" s="184" t="str">
        <f t="shared" si="144"/>
        <v>0</v>
      </c>
      <c r="AV117" s="103"/>
      <c r="AW117" s="103"/>
      <c r="AX117" s="102" t="str">
        <f t="shared" si="145"/>
        <v/>
      </c>
      <c r="AY117" s="134"/>
      <c r="AZ117" s="177" t="str">
        <f t="shared" si="146"/>
        <v>0</v>
      </c>
      <c r="BA117" s="101"/>
      <c r="BB117" s="101"/>
      <c r="BC117" s="182" t="str">
        <f t="shared" si="147"/>
        <v/>
      </c>
      <c r="BD117" s="185"/>
      <c r="BE117" s="184" t="str">
        <f t="shared" si="148"/>
        <v>0</v>
      </c>
      <c r="BF117" s="103"/>
      <c r="BG117" s="103"/>
      <c r="BH117" s="102" t="str">
        <f t="shared" si="149"/>
        <v/>
      </c>
      <c r="BI117" s="134"/>
      <c r="BJ117" s="177" t="str">
        <f t="shared" si="150"/>
        <v>0</v>
      </c>
      <c r="BK117" s="101"/>
      <c r="BL117" s="101"/>
      <c r="BM117" s="182" t="str">
        <f t="shared" si="151"/>
        <v/>
      </c>
      <c r="BN117" s="185"/>
      <c r="BO117" s="184" t="str">
        <f t="shared" si="152"/>
        <v>0</v>
      </c>
      <c r="BP117" s="103"/>
      <c r="BQ117" s="103"/>
      <c r="BR117" s="102" t="str">
        <f t="shared" si="153"/>
        <v/>
      </c>
      <c r="BS117" s="134"/>
      <c r="BT117" s="177" t="str">
        <f t="shared" si="154"/>
        <v>0</v>
      </c>
      <c r="BU117" s="101"/>
      <c r="BV117" s="101"/>
      <c r="BW117" s="182" t="str">
        <f t="shared" si="155"/>
        <v/>
      </c>
      <c r="BX117" s="185"/>
      <c r="BY117" s="184" t="str">
        <f t="shared" si="156"/>
        <v>0</v>
      </c>
      <c r="BZ117" s="103"/>
      <c r="CA117" s="103"/>
      <c r="CB117" s="102" t="str">
        <f t="shared" si="157"/>
        <v/>
      </c>
      <c r="CC117" s="134"/>
      <c r="CD117" s="177" t="str">
        <f t="shared" si="158"/>
        <v>0</v>
      </c>
      <c r="CE117" s="101"/>
      <c r="CF117" s="101"/>
      <c r="CG117" s="182" t="str">
        <f t="shared" si="159"/>
        <v/>
      </c>
      <c r="CH117" s="185"/>
      <c r="CI117" s="184" t="str">
        <f t="shared" si="160"/>
        <v>0</v>
      </c>
      <c r="CJ117" s="103"/>
      <c r="CK117" s="103"/>
      <c r="CL117" s="102" t="str">
        <f t="shared" si="161"/>
        <v/>
      </c>
      <c r="CM117" s="134"/>
      <c r="CN117" s="177" t="str">
        <f t="shared" si="162"/>
        <v>0</v>
      </c>
      <c r="CO117" s="101"/>
      <c r="CP117" s="101"/>
      <c r="CQ117" s="182" t="str">
        <f t="shared" si="163"/>
        <v/>
      </c>
      <c r="CR117" s="185"/>
      <c r="CS117" s="184" t="str">
        <f t="shared" si="164"/>
        <v>0</v>
      </c>
      <c r="CT117" s="103"/>
      <c r="CU117" s="103"/>
      <c r="CV117" s="102" t="str">
        <f t="shared" si="165"/>
        <v/>
      </c>
      <c r="CW117" s="134"/>
      <c r="CX117" s="177" t="str">
        <f t="shared" si="166"/>
        <v>0</v>
      </c>
      <c r="CY117" s="101"/>
      <c r="CZ117" s="101"/>
      <c r="DA117" s="182" t="str">
        <f t="shared" si="167"/>
        <v/>
      </c>
      <c r="DB117" s="185"/>
      <c r="DC117" s="184" t="str">
        <f t="shared" si="168"/>
        <v>0</v>
      </c>
      <c r="DD117" s="103"/>
      <c r="DE117" s="103"/>
      <c r="DF117" s="102" t="str">
        <f t="shared" si="169"/>
        <v/>
      </c>
      <c r="DG117" s="134"/>
      <c r="DH117" s="177" t="str">
        <f t="shared" si="170"/>
        <v>0</v>
      </c>
      <c r="DI117" s="101"/>
      <c r="DJ117" s="101"/>
      <c r="DK117" s="182" t="str">
        <f t="shared" si="171"/>
        <v/>
      </c>
      <c r="DL117" s="185"/>
      <c r="DM117" s="184" t="str">
        <f t="shared" si="172"/>
        <v>0</v>
      </c>
      <c r="DN117" s="103"/>
      <c r="DO117" s="103"/>
      <c r="DP117" s="102" t="str">
        <f t="shared" si="173"/>
        <v/>
      </c>
      <c r="DQ117" s="134"/>
      <c r="DR117" s="177" t="str">
        <f t="shared" si="174"/>
        <v>0</v>
      </c>
      <c r="DS117" s="101"/>
      <c r="DT117" s="101"/>
      <c r="DU117" s="182" t="str">
        <f t="shared" si="175"/>
        <v/>
      </c>
      <c r="DV117" s="185"/>
      <c r="DW117" s="184" t="str">
        <f t="shared" si="176"/>
        <v>0</v>
      </c>
      <c r="DX117" s="103"/>
      <c r="DY117" s="103"/>
      <c r="DZ117" s="102" t="str">
        <f t="shared" si="177"/>
        <v/>
      </c>
      <c r="EA117" s="191"/>
      <c r="EB117" s="33"/>
      <c r="EC117" s="84"/>
      <c r="ED117" s="33"/>
      <c r="EF117" s="122">
        <f t="shared" si="178"/>
        <v>0</v>
      </c>
      <c r="EG117" s="113">
        <f t="shared" si="179"/>
        <v>0</v>
      </c>
      <c r="EH117" s="60" t="str">
        <f t="shared" si="180"/>
        <v/>
      </c>
      <c r="EI117" s="124" t="str">
        <f t="shared" si="181"/>
        <v/>
      </c>
      <c r="EJ117" s="33"/>
      <c r="EK117" s="120">
        <f t="shared" si="183"/>
        <v>0</v>
      </c>
      <c r="EL117" s="119">
        <f t="shared" si="182"/>
        <v>0</v>
      </c>
      <c r="EM117" s="33"/>
      <c r="EN117" s="265" t="str">
        <f t="shared" si="185"/>
        <v/>
      </c>
      <c r="EO117" s="266" t="str">
        <f t="shared" si="186"/>
        <v/>
      </c>
      <c r="EP117" s="266" t="str">
        <f t="shared" si="187"/>
        <v/>
      </c>
      <c r="EQ117" s="266" t="str">
        <f t="shared" si="188"/>
        <v/>
      </c>
      <c r="ER117" s="266" t="str">
        <f t="shared" si="189"/>
        <v/>
      </c>
      <c r="ES117" s="266" t="str">
        <f t="shared" si="190"/>
        <v/>
      </c>
      <c r="ET117" s="266" t="str">
        <f t="shared" si="191"/>
        <v/>
      </c>
      <c r="EU117" s="266" t="str">
        <f t="shared" si="192"/>
        <v/>
      </c>
      <c r="EV117" s="266" t="str">
        <f t="shared" si="193"/>
        <v/>
      </c>
      <c r="EW117" s="266" t="str">
        <f t="shared" si="194"/>
        <v/>
      </c>
      <c r="EX117" s="266" t="str">
        <f t="shared" si="195"/>
        <v/>
      </c>
      <c r="EY117" s="267" t="str">
        <f t="shared" si="196"/>
        <v/>
      </c>
      <c r="EZ117" s="265" t="str">
        <f t="shared" si="197"/>
        <v/>
      </c>
      <c r="FA117" s="266" t="str">
        <f t="shared" si="198"/>
        <v/>
      </c>
      <c r="FB117" s="266" t="str">
        <f t="shared" si="199"/>
        <v/>
      </c>
      <c r="FC117" s="266" t="str">
        <f t="shared" si="200"/>
        <v/>
      </c>
      <c r="FD117" s="266" t="str">
        <f t="shared" si="201"/>
        <v/>
      </c>
      <c r="FE117" s="266" t="str">
        <f t="shared" si="202"/>
        <v/>
      </c>
      <c r="FF117" s="266" t="str">
        <f t="shared" si="203"/>
        <v/>
      </c>
      <c r="FG117" s="266" t="str">
        <f t="shared" si="204"/>
        <v/>
      </c>
      <c r="FH117" s="266" t="str">
        <f t="shared" si="205"/>
        <v/>
      </c>
      <c r="FI117" s="266" t="str">
        <f t="shared" si="206"/>
        <v/>
      </c>
      <c r="FJ117" s="266" t="str">
        <f t="shared" si="207"/>
        <v/>
      </c>
      <c r="FK117" s="267" t="str">
        <f t="shared" si="208"/>
        <v/>
      </c>
    </row>
    <row r="118" spans="1:167" s="1" customFormat="1" ht="7.5" customHeight="1" thickTop="1" thickBot="1" x14ac:dyDescent="0.2">
      <c r="A118" s="75"/>
      <c r="B118" s="31"/>
      <c r="C118" s="31"/>
      <c r="D118" s="32"/>
      <c r="E118" s="32"/>
      <c r="F118" s="32"/>
      <c r="G118" s="32"/>
      <c r="H118" s="174"/>
      <c r="I118" s="77"/>
      <c r="J118" s="34"/>
      <c r="K118" s="34"/>
      <c r="L118" s="25"/>
      <c r="M118" s="26"/>
      <c r="N118" s="26"/>
      <c r="O118" s="186"/>
      <c r="P118" s="186"/>
      <c r="Q118" s="110"/>
      <c r="R118" s="26"/>
      <c r="S118" s="26"/>
      <c r="T118" s="27"/>
      <c r="U118" s="36"/>
      <c r="V118" s="25"/>
      <c r="W118" s="26"/>
      <c r="X118" s="26"/>
      <c r="Y118" s="186"/>
      <c r="Z118" s="186"/>
      <c r="AA118" s="110"/>
      <c r="AB118" s="26"/>
      <c r="AC118" s="26"/>
      <c r="AD118" s="27"/>
      <c r="AE118" s="36"/>
      <c r="AF118" s="25"/>
      <c r="AG118" s="26"/>
      <c r="AH118" s="26"/>
      <c r="AI118" s="186"/>
      <c r="AJ118" s="186"/>
      <c r="AK118" s="110"/>
      <c r="AL118" s="26"/>
      <c r="AM118" s="26"/>
      <c r="AN118" s="27"/>
      <c r="AO118" s="36"/>
      <c r="AP118" s="25"/>
      <c r="AQ118" s="26"/>
      <c r="AR118" s="26"/>
      <c r="AS118" s="27"/>
      <c r="AT118" s="27"/>
      <c r="AU118" s="110"/>
      <c r="AV118" s="26"/>
      <c r="AW118" s="26"/>
      <c r="AX118" s="27"/>
      <c r="AY118" s="36"/>
      <c r="AZ118" s="25"/>
      <c r="BA118" s="26"/>
      <c r="BB118" s="26"/>
      <c r="BC118" s="27"/>
      <c r="BD118" s="27"/>
      <c r="BE118" s="110"/>
      <c r="BF118" s="26"/>
      <c r="BG118" s="26"/>
      <c r="BH118" s="27"/>
      <c r="BI118" s="36"/>
      <c r="BJ118" s="25"/>
      <c r="BK118" s="26"/>
      <c r="BL118" s="26"/>
      <c r="BM118" s="27"/>
      <c r="BN118" s="27"/>
      <c r="BO118" s="110"/>
      <c r="BP118" s="26"/>
      <c r="BQ118" s="26"/>
      <c r="BR118" s="27"/>
      <c r="BS118" s="36"/>
      <c r="BT118" s="25"/>
      <c r="BU118" s="26"/>
      <c r="BV118" s="26"/>
      <c r="BW118" s="27"/>
      <c r="BX118" s="27"/>
      <c r="BY118" s="110"/>
      <c r="BZ118" s="26"/>
      <c r="CA118" s="26"/>
      <c r="CB118" s="27"/>
      <c r="CC118" s="36"/>
      <c r="CD118" s="25"/>
      <c r="CE118" s="26"/>
      <c r="CF118" s="26"/>
      <c r="CG118" s="27"/>
      <c r="CH118" s="27"/>
      <c r="CI118" s="110"/>
      <c r="CJ118" s="26"/>
      <c r="CK118" s="26"/>
      <c r="CL118" s="27"/>
      <c r="CM118" s="36"/>
      <c r="CN118" s="25"/>
      <c r="CO118" s="26"/>
      <c r="CP118" s="26"/>
      <c r="CQ118" s="27"/>
      <c r="CR118" s="27"/>
      <c r="CS118" s="110"/>
      <c r="CT118" s="26"/>
      <c r="CU118" s="26"/>
      <c r="CV118" s="27"/>
      <c r="CW118" s="36"/>
      <c r="CX118" s="25"/>
      <c r="CY118" s="26"/>
      <c r="CZ118" s="26"/>
      <c r="DA118" s="27"/>
      <c r="DB118" s="27"/>
      <c r="DC118" s="110"/>
      <c r="DD118" s="26"/>
      <c r="DE118" s="26"/>
      <c r="DF118" s="27"/>
      <c r="DG118" s="36"/>
      <c r="DH118" s="25"/>
      <c r="DI118" s="26"/>
      <c r="DJ118" s="26"/>
      <c r="DK118" s="27"/>
      <c r="DL118" s="27"/>
      <c r="DM118" s="110"/>
      <c r="DN118" s="26"/>
      <c r="DO118" s="26"/>
      <c r="DP118" s="27"/>
      <c r="DQ118" s="36"/>
      <c r="DR118" s="25"/>
      <c r="DS118" s="26"/>
      <c r="DT118" s="26"/>
      <c r="DU118" s="27"/>
      <c r="DV118" s="27"/>
      <c r="DW118" s="110"/>
      <c r="DX118" s="26"/>
      <c r="DY118" s="26"/>
      <c r="DZ118" s="27"/>
      <c r="EA118" s="36"/>
      <c r="EB118" s="34"/>
      <c r="EC118" s="40"/>
      <c r="ED118" s="34"/>
      <c r="EF118" s="125"/>
      <c r="EG118" s="30"/>
      <c r="EH118" s="30" t="str">
        <f t="shared" si="180"/>
        <v/>
      </c>
      <c r="EI118" s="126" t="str">
        <f t="shared" si="181"/>
        <v/>
      </c>
      <c r="EJ118" s="34"/>
      <c r="EK118" s="120"/>
      <c r="EL118" s="121"/>
      <c r="EM118" s="34"/>
      <c r="EN118" s="265"/>
      <c r="EO118" s="266"/>
      <c r="EP118" s="266"/>
      <c r="EQ118" s="266"/>
      <c r="ER118" s="266"/>
      <c r="ES118" s="266"/>
      <c r="ET118" s="266"/>
      <c r="EU118" s="266"/>
      <c r="EV118" s="266"/>
      <c r="EW118" s="266"/>
      <c r="EX118" s="266"/>
      <c r="EY118" s="267"/>
      <c r="EZ118" s="268"/>
      <c r="FA118" s="269"/>
      <c r="FB118" s="269"/>
      <c r="FC118" s="269"/>
      <c r="FD118" s="269"/>
      <c r="FE118" s="269"/>
      <c r="FF118" s="269"/>
      <c r="FG118" s="269"/>
      <c r="FH118" s="269"/>
      <c r="FI118" s="269"/>
      <c r="FJ118" s="269"/>
      <c r="FK118" s="270"/>
    </row>
    <row r="119" spans="1:167" s="29" customFormat="1" ht="15" thickTop="1" thickBot="1" x14ac:dyDescent="0.2">
      <c r="A119" s="349" t="s">
        <v>36</v>
      </c>
      <c r="B119" s="350"/>
      <c r="C119" s="350"/>
      <c r="D119" s="350"/>
      <c r="E119" s="136"/>
      <c r="F119" s="136"/>
      <c r="G119" s="136"/>
      <c r="H119" s="175">
        <f>COUNTIF(H15:H118,"○")</f>
        <v>10</v>
      </c>
      <c r="I119" s="81"/>
      <c r="J119" s="35"/>
      <c r="K119" s="35"/>
      <c r="L119" s="178">
        <f>SUM(L15:L118)</f>
        <v>66900</v>
      </c>
      <c r="M119" s="23">
        <f>SUM(M15:M118)</f>
        <v>66900</v>
      </c>
      <c r="N119" s="23">
        <f>SUM(N15:N118)</f>
        <v>0</v>
      </c>
      <c r="O119" s="187">
        <f>AVERAGE(O15:O118)</f>
        <v>2.5649999999999999E-2</v>
      </c>
      <c r="P119" s="23">
        <f>ROUNDDOWN(法定福利費等の事業主負担分算出!$K$14*L119,0)</f>
        <v>13380</v>
      </c>
      <c r="Q119" s="188">
        <f>SUM(Q15:Q118)</f>
        <v>0</v>
      </c>
      <c r="R119" s="23">
        <f t="shared" ref="R119:S119" si="209">SUM(R15:R118)</f>
        <v>0</v>
      </c>
      <c r="S119" s="23">
        <f t="shared" si="209"/>
        <v>0</v>
      </c>
      <c r="T119" s="37">
        <f>AVERAGE(T15:T118)</f>
        <v>0</v>
      </c>
      <c r="U119" s="23">
        <f>ROUNDDOWN(法定福利費等の事業主負担分算出!$K$14*Q119,0)</f>
        <v>0</v>
      </c>
      <c r="V119" s="178">
        <f t="shared" ref="V119" si="210">SUM(V15:V118)</f>
        <v>66900</v>
      </c>
      <c r="W119" s="23">
        <f t="shared" ref="W119" si="211">SUM(W15:W118)</f>
        <v>66900</v>
      </c>
      <c r="X119" s="23">
        <f t="shared" ref="X119" si="212">SUM(X15:X118)</f>
        <v>0</v>
      </c>
      <c r="Y119" s="187">
        <f>AVERAGE(Y15:Y118)</f>
        <v>2.5649999999999999E-2</v>
      </c>
      <c r="Z119" s="23">
        <f>ROUNDDOWN(法定福利費等の事業主負担分算出!$K$14*V119,0)</f>
        <v>13380</v>
      </c>
      <c r="AA119" s="188">
        <f t="shared" ref="AA119" si="213">SUM(AA15:AA118)</f>
        <v>0</v>
      </c>
      <c r="AB119" s="23">
        <f t="shared" ref="AB119" si="214">SUM(AB15:AB118)</f>
        <v>0</v>
      </c>
      <c r="AC119" s="23">
        <f t="shared" ref="AC119" si="215">SUM(AC15:AC118)</f>
        <v>0</v>
      </c>
      <c r="AD119" s="37">
        <f>AVERAGE(AD15:AD118)</f>
        <v>0</v>
      </c>
      <c r="AE119" s="23">
        <f>ROUNDDOWN(法定福利費等の事業主負担分算出!$K$14*AA119,0)</f>
        <v>0</v>
      </c>
      <c r="AF119" s="178">
        <f t="shared" ref="AF119" si="216">SUM(AF15:AF118)</f>
        <v>66900</v>
      </c>
      <c r="AG119" s="23">
        <f t="shared" ref="AG119" si="217">SUM(AG15:AG118)</f>
        <v>66900</v>
      </c>
      <c r="AH119" s="23">
        <f t="shared" ref="AH119" si="218">SUM(AH15:AH118)</f>
        <v>0</v>
      </c>
      <c r="AI119" s="187">
        <f>AVERAGE(AI15:AI118)</f>
        <v>2.5649999999999999E-2</v>
      </c>
      <c r="AJ119" s="23">
        <f>ROUNDDOWN(法定福利費等の事業主負担分算出!$K$14*AF119,0)</f>
        <v>13380</v>
      </c>
      <c r="AK119" s="188">
        <f t="shared" ref="AK119" si="219">SUM(AK15:AK118)</f>
        <v>0</v>
      </c>
      <c r="AL119" s="23">
        <f t="shared" ref="AL119" si="220">SUM(AL15:AL118)</f>
        <v>0</v>
      </c>
      <c r="AM119" s="23">
        <f t="shared" ref="AM119" si="221">SUM(AM15:AM118)</f>
        <v>0</v>
      </c>
      <c r="AN119" s="37">
        <f>AVERAGE(AN15:AN118)</f>
        <v>0</v>
      </c>
      <c r="AO119" s="23">
        <f>ROUNDDOWN(法定福利費等の事業主負担分算出!$K$14*AK119,0)</f>
        <v>0</v>
      </c>
      <c r="AP119" s="22">
        <f t="shared" ref="AP119" si="222">SUM(AP15:AP118)</f>
        <v>66900</v>
      </c>
      <c r="AQ119" s="23">
        <f t="shared" ref="AQ119" si="223">SUM(AQ15:AQ118)</f>
        <v>66900</v>
      </c>
      <c r="AR119" s="23">
        <f t="shared" ref="AR119" si="224">SUM(AR15:AR118)</f>
        <v>0</v>
      </c>
      <c r="AS119" s="37">
        <f>AVERAGE(AS15:AS118)</f>
        <v>2.5649999999999999E-2</v>
      </c>
      <c r="AT119" s="23">
        <f>ROUNDDOWN(法定福利費等の事業主負担分算出!$K$14*AP119,0)</f>
        <v>13380</v>
      </c>
      <c r="AU119" s="111">
        <f t="shared" ref="AU119" si="225">SUM(AU15:AU118)</f>
        <v>0</v>
      </c>
      <c r="AV119" s="23">
        <f t="shared" ref="AV119" si="226">SUM(AV15:AV118)</f>
        <v>0</v>
      </c>
      <c r="AW119" s="23">
        <f t="shared" ref="AW119" si="227">SUM(AW15:AW118)</f>
        <v>0</v>
      </c>
      <c r="AX119" s="37">
        <f>AVERAGE(AX15:AX118)</f>
        <v>0</v>
      </c>
      <c r="AY119" s="23">
        <f>ROUNDDOWN(法定福利費等の事業主負担分算出!$K$14*AU119,0)</f>
        <v>0</v>
      </c>
      <c r="AZ119" s="22">
        <f t="shared" ref="AZ119" si="228">SUM(AZ15:AZ118)</f>
        <v>66900</v>
      </c>
      <c r="BA119" s="23">
        <f t="shared" ref="BA119" si="229">SUM(BA15:BA118)</f>
        <v>66900</v>
      </c>
      <c r="BB119" s="23">
        <f t="shared" ref="BB119" si="230">SUM(BB15:BB118)</f>
        <v>0</v>
      </c>
      <c r="BC119" s="37">
        <f>AVERAGE(BC15:BC118)</f>
        <v>2.5649999999999999E-2</v>
      </c>
      <c r="BD119" s="23">
        <f>ROUNDDOWN(法定福利費等の事業主負担分算出!$K$14*AZ119,0)</f>
        <v>13380</v>
      </c>
      <c r="BE119" s="111">
        <f t="shared" ref="BE119" si="231">SUM(BE15:BE118)</f>
        <v>0</v>
      </c>
      <c r="BF119" s="23">
        <f t="shared" ref="BF119" si="232">SUM(BF15:BF118)</f>
        <v>0</v>
      </c>
      <c r="BG119" s="23">
        <f t="shared" ref="BG119" si="233">SUM(BG15:BG118)</f>
        <v>0</v>
      </c>
      <c r="BH119" s="37">
        <f>AVERAGE(BH15:BH118)</f>
        <v>0</v>
      </c>
      <c r="BI119" s="23">
        <f>ROUNDDOWN(法定福利費等の事業主負担分算出!$K$14*BE119,0)</f>
        <v>0</v>
      </c>
      <c r="BJ119" s="22">
        <f t="shared" ref="BJ119" si="234">SUM(BJ15:BJ118)</f>
        <v>66900</v>
      </c>
      <c r="BK119" s="23">
        <f t="shared" ref="BK119" si="235">SUM(BK15:BK118)</f>
        <v>66900</v>
      </c>
      <c r="BL119" s="23">
        <f t="shared" ref="BL119" si="236">SUM(BL15:BL118)</f>
        <v>0</v>
      </c>
      <c r="BM119" s="37">
        <f>AVERAGE(BM15:BM118)</f>
        <v>2.5649999999999999E-2</v>
      </c>
      <c r="BN119" s="23">
        <f>ROUNDDOWN(法定福利費等の事業主負担分算出!$K$14*BJ119,0)</f>
        <v>13380</v>
      </c>
      <c r="BO119" s="111">
        <f t="shared" ref="BO119" si="237">SUM(BO15:BO118)</f>
        <v>0</v>
      </c>
      <c r="BP119" s="23">
        <f t="shared" ref="BP119" si="238">SUM(BP15:BP118)</f>
        <v>0</v>
      </c>
      <c r="BQ119" s="23">
        <f t="shared" ref="BQ119" si="239">SUM(BQ15:BQ118)</f>
        <v>0</v>
      </c>
      <c r="BR119" s="37">
        <f>AVERAGE(BR15:BR118)</f>
        <v>0</v>
      </c>
      <c r="BS119" s="23">
        <f>ROUNDDOWN(法定福利費等の事業主負担分算出!$K$14*BO119,0)</f>
        <v>0</v>
      </c>
      <c r="BT119" s="22">
        <f t="shared" ref="BT119" si="240">SUM(BT15:BT118)</f>
        <v>66900</v>
      </c>
      <c r="BU119" s="23">
        <f t="shared" ref="BU119" si="241">SUM(BU15:BU118)</f>
        <v>66900</v>
      </c>
      <c r="BV119" s="23">
        <f t="shared" ref="BV119" si="242">SUM(BV15:BV118)</f>
        <v>0</v>
      </c>
      <c r="BW119" s="37">
        <f>AVERAGE(BW15:BW118)</f>
        <v>2.5649999999999999E-2</v>
      </c>
      <c r="BX119" s="23">
        <f>ROUNDDOWN(法定福利費等の事業主負担分算出!$K$14*BT119,0)</f>
        <v>13380</v>
      </c>
      <c r="BY119" s="111">
        <f t="shared" ref="BY119" si="243">SUM(BY15:BY118)</f>
        <v>0</v>
      </c>
      <c r="BZ119" s="23">
        <f t="shared" ref="BZ119" si="244">SUM(BZ15:BZ118)</f>
        <v>0</v>
      </c>
      <c r="CA119" s="23">
        <f t="shared" ref="CA119" si="245">SUM(CA15:CA118)</f>
        <v>0</v>
      </c>
      <c r="CB119" s="37">
        <f>AVERAGE(CB15:CB118)</f>
        <v>0</v>
      </c>
      <c r="CC119" s="23">
        <f>ROUNDDOWN(法定福利費等の事業主負担分算出!$K$14*BY119,0)</f>
        <v>0</v>
      </c>
      <c r="CD119" s="22">
        <f t="shared" ref="CD119" si="246">SUM(CD15:CD118)</f>
        <v>66900</v>
      </c>
      <c r="CE119" s="23">
        <f t="shared" ref="CE119" si="247">SUM(CE15:CE118)</f>
        <v>66900</v>
      </c>
      <c r="CF119" s="23">
        <f t="shared" ref="CF119" si="248">SUM(CF15:CF118)</f>
        <v>0</v>
      </c>
      <c r="CG119" s="37">
        <f>AVERAGE(CG15:CG118)</f>
        <v>2.5649999999999999E-2</v>
      </c>
      <c r="CH119" s="23">
        <f>ROUNDDOWN(法定福利費等の事業主負担分算出!$K$14*CD119,0)</f>
        <v>13380</v>
      </c>
      <c r="CI119" s="111">
        <f t="shared" ref="CI119" si="249">SUM(CI15:CI118)</f>
        <v>0</v>
      </c>
      <c r="CJ119" s="23">
        <f t="shared" ref="CJ119" si="250">SUM(CJ15:CJ118)</f>
        <v>0</v>
      </c>
      <c r="CK119" s="23">
        <f t="shared" ref="CK119" si="251">SUM(CK15:CK118)</f>
        <v>0</v>
      </c>
      <c r="CL119" s="37">
        <f>AVERAGE(CL15:CL118)</f>
        <v>0</v>
      </c>
      <c r="CM119" s="23">
        <f>ROUNDDOWN(法定福利費等の事業主負担分算出!$K$14*CI119,0)</f>
        <v>0</v>
      </c>
      <c r="CN119" s="22">
        <f t="shared" ref="CN119" si="252">SUM(CN15:CN118)</f>
        <v>66900</v>
      </c>
      <c r="CO119" s="23">
        <f t="shared" ref="CO119" si="253">SUM(CO15:CO118)</f>
        <v>66900</v>
      </c>
      <c r="CP119" s="23">
        <f t="shared" ref="CP119" si="254">SUM(CP15:CP118)</f>
        <v>0</v>
      </c>
      <c r="CQ119" s="37">
        <f>AVERAGE(CQ15:CQ118)</f>
        <v>2.5649999999999999E-2</v>
      </c>
      <c r="CR119" s="23">
        <f>ROUNDDOWN(法定福利費等の事業主負担分算出!$K$14*CN119,0)</f>
        <v>13380</v>
      </c>
      <c r="CS119" s="111">
        <f t="shared" ref="CS119" si="255">SUM(CS15:CS118)</f>
        <v>0</v>
      </c>
      <c r="CT119" s="23">
        <f t="shared" ref="CT119" si="256">SUM(CT15:CT118)</f>
        <v>0</v>
      </c>
      <c r="CU119" s="23">
        <f t="shared" ref="CU119" si="257">SUM(CU15:CU118)</f>
        <v>0</v>
      </c>
      <c r="CV119" s="37">
        <f>AVERAGE(CV15:CV118)</f>
        <v>0</v>
      </c>
      <c r="CW119" s="23">
        <f>ROUNDDOWN(法定福利費等の事業主負担分算出!$K$14*CS119,0)</f>
        <v>0</v>
      </c>
      <c r="CX119" s="22">
        <f t="shared" ref="CX119" si="258">SUM(CX15:CX118)</f>
        <v>66900</v>
      </c>
      <c r="CY119" s="23">
        <f t="shared" ref="CY119" si="259">SUM(CY15:CY118)</f>
        <v>66900</v>
      </c>
      <c r="CZ119" s="23">
        <f t="shared" ref="CZ119" si="260">SUM(CZ15:CZ118)</f>
        <v>0</v>
      </c>
      <c r="DA119" s="37">
        <f>AVERAGE(DA15:DA118)</f>
        <v>2.5649999999999999E-2</v>
      </c>
      <c r="DB119" s="23">
        <f>ROUNDDOWN(法定福利費等の事業主負担分算出!$K$14*CX119,0)</f>
        <v>13380</v>
      </c>
      <c r="DC119" s="111">
        <f t="shared" ref="DC119" si="261">SUM(DC15:DC118)</f>
        <v>0</v>
      </c>
      <c r="DD119" s="23">
        <f t="shared" ref="DD119" si="262">SUM(DD15:DD118)</f>
        <v>0</v>
      </c>
      <c r="DE119" s="23">
        <f t="shared" ref="DE119" si="263">SUM(DE15:DE118)</f>
        <v>0</v>
      </c>
      <c r="DF119" s="37">
        <f>AVERAGE(DF15:DF118)</f>
        <v>0</v>
      </c>
      <c r="DG119" s="23">
        <f>ROUNDDOWN(法定福利費等の事業主負担分算出!$K$14*DC119,0)</f>
        <v>0</v>
      </c>
      <c r="DH119" s="22">
        <f t="shared" ref="DH119" si="264">SUM(DH15:DH118)</f>
        <v>66900</v>
      </c>
      <c r="DI119" s="23">
        <f t="shared" ref="DI119" si="265">SUM(DI15:DI118)</f>
        <v>66900</v>
      </c>
      <c r="DJ119" s="23">
        <f t="shared" ref="DJ119" si="266">SUM(DJ15:DJ118)</f>
        <v>0</v>
      </c>
      <c r="DK119" s="37">
        <f>AVERAGE(DK15:DK118)</f>
        <v>2.5649999999999999E-2</v>
      </c>
      <c r="DL119" s="23">
        <f>ROUNDDOWN(法定福利費等の事業主負担分算出!$K$14*DH119,0)</f>
        <v>13380</v>
      </c>
      <c r="DM119" s="111">
        <f t="shared" ref="DM119" si="267">SUM(DM15:DM118)</f>
        <v>0</v>
      </c>
      <c r="DN119" s="23">
        <f t="shared" ref="DN119" si="268">SUM(DN15:DN118)</f>
        <v>0</v>
      </c>
      <c r="DO119" s="23">
        <f t="shared" ref="DO119" si="269">SUM(DO15:DO118)</f>
        <v>0</v>
      </c>
      <c r="DP119" s="37">
        <f>AVERAGE(DP15:DP118)</f>
        <v>0</v>
      </c>
      <c r="DQ119" s="23">
        <f>ROUNDDOWN(法定福利費等の事業主負担分算出!$K$14*DM119,0)</f>
        <v>0</v>
      </c>
      <c r="DR119" s="22">
        <f t="shared" ref="DR119" si="270">SUM(DR15:DR118)</f>
        <v>66900</v>
      </c>
      <c r="DS119" s="23">
        <f t="shared" ref="DS119" si="271">SUM(DS15:DS118)</f>
        <v>66900</v>
      </c>
      <c r="DT119" s="23">
        <f t="shared" ref="DT119" si="272">SUM(DT15:DT118)</f>
        <v>0</v>
      </c>
      <c r="DU119" s="37">
        <f>AVERAGE(DU15:DU118)</f>
        <v>2.5649999999999999E-2</v>
      </c>
      <c r="DV119" s="23">
        <f>ROUNDDOWN(法定福利費等の事業主負担分算出!$K$14*DR119,0)</f>
        <v>13380</v>
      </c>
      <c r="DW119" s="111">
        <f t="shared" ref="DW119" si="273">SUM(DW15:DW118)</f>
        <v>0</v>
      </c>
      <c r="DX119" s="23">
        <f t="shared" ref="DX119" si="274">SUM(DX15:DX118)</f>
        <v>0</v>
      </c>
      <c r="DY119" s="23">
        <f t="shared" ref="DY119" si="275">SUM(DY15:DY118)</f>
        <v>0</v>
      </c>
      <c r="DZ119" s="37">
        <f>AVERAGE(DZ15:DZ118)</f>
        <v>0</v>
      </c>
      <c r="EA119" s="23">
        <f>ROUNDDOWN(法定福利費等の事業主負担分算出!$K$14*DW119,0)</f>
        <v>0</v>
      </c>
      <c r="EB119" s="35"/>
      <c r="EC119" s="41"/>
      <c r="ED119" s="35"/>
      <c r="EF119" s="127">
        <f>M119+N119+W119+X119+AG119+AH119+AQ119+AR119+BA119+BB119+BK119+BL119+BU119+BV119+CE119+CF119+CO119+CP119+CY119+CZ119+DI119+DJ119+DS119+DT119</f>
        <v>802800</v>
      </c>
      <c r="EG119" s="128">
        <f>R119+S119+AB119+AC119+AL119+AM119+AV119+AW119+BF119+BG119+BP119+BQ119+BZ119+CA119+CJ119+CK119+CT119+CU119+DD119+DE119+DN119+DO119+DX119+DY119</f>
        <v>0</v>
      </c>
      <c r="EH119" s="129"/>
      <c r="EI119" s="130"/>
      <c r="EJ119" s="35"/>
      <c r="EK119" s="129"/>
      <c r="EL119" s="130"/>
      <c r="EM119" s="35"/>
      <c r="EN119" s="271"/>
      <c r="EO119" s="272"/>
      <c r="EP119" s="272"/>
      <c r="EQ119" s="272"/>
      <c r="ER119" s="272"/>
      <c r="ES119" s="272"/>
      <c r="ET119" s="272"/>
      <c r="EU119" s="272"/>
      <c r="EV119" s="272"/>
      <c r="EW119" s="272"/>
      <c r="EX119" s="272"/>
      <c r="EY119" s="273"/>
      <c r="EZ119" s="271"/>
      <c r="FA119" s="272"/>
      <c r="FB119" s="272"/>
      <c r="FC119" s="272"/>
      <c r="FD119" s="272"/>
      <c r="FE119" s="272"/>
      <c r="FF119" s="272"/>
      <c r="FG119" s="272"/>
      <c r="FH119" s="272"/>
      <c r="FI119" s="272"/>
      <c r="FJ119" s="272"/>
      <c r="FK119" s="273"/>
    </row>
    <row r="120" spans="1:167" s="1" customFormat="1" ht="7.5" customHeight="1" x14ac:dyDescent="0.15">
      <c r="B120" s="29"/>
      <c r="C120" s="29"/>
      <c r="EC120" s="42"/>
      <c r="EH120" s="104"/>
      <c r="EI120" s="104"/>
    </row>
    <row r="121" spans="1:167" s="1" customFormat="1" ht="15" customHeight="1" thickBot="1" x14ac:dyDescent="0.2">
      <c r="B121" s="29"/>
      <c r="C121" s="29"/>
      <c r="M121" s="104"/>
      <c r="N121" s="104"/>
      <c r="O121" s="104"/>
      <c r="P121" s="112" t="s">
        <v>106</v>
      </c>
      <c r="R121" s="104"/>
      <c r="S121" s="104"/>
      <c r="T121" s="104"/>
      <c r="U121" s="112" t="s">
        <v>119</v>
      </c>
      <c r="W121" s="104"/>
      <c r="X121" s="104"/>
      <c r="Y121" s="104"/>
      <c r="Z121" s="112" t="s">
        <v>106</v>
      </c>
      <c r="AB121" s="104"/>
      <c r="AC121" s="104"/>
      <c r="AD121" s="104"/>
      <c r="AE121" s="112" t="s">
        <v>119</v>
      </c>
      <c r="AG121" s="104"/>
      <c r="AH121" s="104"/>
      <c r="AI121" s="104"/>
      <c r="AJ121" s="112" t="s">
        <v>106</v>
      </c>
      <c r="AL121" s="104"/>
      <c r="AM121" s="104"/>
      <c r="AN121" s="104"/>
      <c r="AO121" s="112" t="s">
        <v>119</v>
      </c>
      <c r="AQ121" s="104"/>
      <c r="AR121" s="104"/>
      <c r="AS121" s="104"/>
      <c r="AT121" s="112" t="s">
        <v>106</v>
      </c>
      <c r="AV121" s="104"/>
      <c r="AW121" s="104"/>
      <c r="AX121" s="104"/>
      <c r="AY121" s="112" t="s">
        <v>119</v>
      </c>
      <c r="BA121" s="104"/>
      <c r="BB121" s="104"/>
      <c r="BC121" s="104"/>
      <c r="BD121" s="112" t="s">
        <v>106</v>
      </c>
      <c r="BF121" s="104"/>
      <c r="BG121" s="104"/>
      <c r="BH121" s="104"/>
      <c r="BI121" s="112" t="s">
        <v>119</v>
      </c>
      <c r="BK121" s="104"/>
      <c r="BL121" s="104"/>
      <c r="BM121" s="104"/>
      <c r="BN121" s="112" t="s">
        <v>106</v>
      </c>
      <c r="BP121" s="104"/>
      <c r="BQ121" s="104"/>
      <c r="BR121" s="104"/>
      <c r="BS121" s="112" t="s">
        <v>119</v>
      </c>
      <c r="BU121" s="104"/>
      <c r="BV121" s="104"/>
      <c r="BW121" s="104"/>
      <c r="BX121" s="112" t="s">
        <v>106</v>
      </c>
      <c r="BZ121" s="104"/>
      <c r="CA121" s="104"/>
      <c r="CB121" s="104"/>
      <c r="CC121" s="112" t="s">
        <v>119</v>
      </c>
      <c r="CE121" s="104"/>
      <c r="CF121" s="104"/>
      <c r="CG121" s="104"/>
      <c r="CH121" s="112" t="s">
        <v>106</v>
      </c>
      <c r="CJ121" s="104"/>
      <c r="CK121" s="104"/>
      <c r="CL121" s="104"/>
      <c r="CM121" s="112" t="s">
        <v>119</v>
      </c>
      <c r="CO121" s="104"/>
      <c r="CP121" s="104"/>
      <c r="CQ121" s="104"/>
      <c r="CR121" s="112" t="s">
        <v>106</v>
      </c>
      <c r="CT121" s="104"/>
      <c r="CU121" s="104"/>
      <c r="CV121" s="104"/>
      <c r="CW121" s="112" t="s">
        <v>119</v>
      </c>
      <c r="CY121" s="104"/>
      <c r="CZ121" s="104"/>
      <c r="DA121" s="104"/>
      <c r="DB121" s="112" t="s">
        <v>106</v>
      </c>
      <c r="DD121" s="104"/>
      <c r="DE121" s="104"/>
      <c r="DF121" s="104"/>
      <c r="DG121" s="112" t="s">
        <v>119</v>
      </c>
      <c r="DI121" s="104"/>
      <c r="DJ121" s="104"/>
      <c r="DK121" s="104"/>
      <c r="DL121" s="112" t="s">
        <v>106</v>
      </c>
      <c r="DN121" s="104"/>
      <c r="DO121" s="104"/>
      <c r="DP121" s="104"/>
      <c r="DQ121" s="112" t="s">
        <v>119</v>
      </c>
      <c r="DS121" s="104"/>
      <c r="DT121" s="104"/>
      <c r="DU121" s="104"/>
      <c r="DV121" s="112" t="s">
        <v>106</v>
      </c>
      <c r="DX121" s="104"/>
      <c r="DY121" s="104"/>
      <c r="DZ121" s="104"/>
      <c r="EA121" s="112" t="s">
        <v>119</v>
      </c>
      <c r="EC121" s="42"/>
      <c r="EF121" s="29" t="s">
        <v>146</v>
      </c>
      <c r="EG121" s="29" t="s">
        <v>147</v>
      </c>
      <c r="EH121" s="104"/>
      <c r="EI121" s="104"/>
    </row>
    <row r="122" spans="1:167" ht="14.25" thickBot="1" x14ac:dyDescent="0.2">
      <c r="O122" s="105"/>
      <c r="P122" s="106">
        <f>L119+P119</f>
        <v>80280</v>
      </c>
      <c r="T122" s="105"/>
      <c r="U122" s="106">
        <f>Q119+U119</f>
        <v>0</v>
      </c>
      <c r="Y122" s="105"/>
      <c r="Z122" s="106">
        <f>V119+Z119</f>
        <v>80280</v>
      </c>
      <c r="AD122" s="105"/>
      <c r="AE122" s="106">
        <f>AA119+AE119</f>
        <v>0</v>
      </c>
      <c r="AI122" s="105"/>
      <c r="AJ122" s="106">
        <f>AF119+AJ119</f>
        <v>80280</v>
      </c>
      <c r="AN122" s="105"/>
      <c r="AO122" s="106">
        <f>AK119+AO119</f>
        <v>0</v>
      </c>
      <c r="AS122" s="105"/>
      <c r="AT122" s="106">
        <f>AP119+AT119</f>
        <v>80280</v>
      </c>
      <c r="AX122" s="105"/>
      <c r="AY122" s="106">
        <f>AU119+AY119</f>
        <v>0</v>
      </c>
      <c r="BC122" s="105"/>
      <c r="BD122" s="106">
        <f>AZ119+BD119</f>
        <v>80280</v>
      </c>
      <c r="BH122" s="105"/>
      <c r="BI122" s="106">
        <f>BE119+BI119</f>
        <v>0</v>
      </c>
      <c r="BM122" s="105"/>
      <c r="BN122" s="106">
        <f>BJ119+BN119</f>
        <v>80280</v>
      </c>
      <c r="BR122" s="105"/>
      <c r="BS122" s="106">
        <f>BO119+BS119</f>
        <v>0</v>
      </c>
      <c r="BW122" s="105"/>
      <c r="BX122" s="106">
        <f>BT119+BX119</f>
        <v>80280</v>
      </c>
      <c r="CB122" s="105"/>
      <c r="CC122" s="106">
        <f>BY119+CC119</f>
        <v>0</v>
      </c>
      <c r="CG122" s="105"/>
      <c r="CH122" s="106">
        <f>CD119+CH119</f>
        <v>80280</v>
      </c>
      <c r="CL122" s="105"/>
      <c r="CM122" s="106">
        <f>CI119+CM119</f>
        <v>0</v>
      </c>
      <c r="CQ122" s="105"/>
      <c r="CR122" s="106">
        <f>CN119+CR119</f>
        <v>80280</v>
      </c>
      <c r="CV122" s="105"/>
      <c r="CW122" s="106">
        <f>CS119+CW119</f>
        <v>0</v>
      </c>
      <c r="DA122" s="105"/>
      <c r="DB122" s="106">
        <f>CX119+DB119</f>
        <v>80280</v>
      </c>
      <c r="DF122" s="105"/>
      <c r="DG122" s="106">
        <f>DC119+DG119</f>
        <v>0</v>
      </c>
      <c r="DK122" s="105"/>
      <c r="DL122" s="106">
        <f>DH119+DL119</f>
        <v>80280</v>
      </c>
      <c r="DP122" s="105"/>
      <c r="DQ122" s="106">
        <f>DM119+DQ119</f>
        <v>0</v>
      </c>
      <c r="DU122" s="105"/>
      <c r="DV122" s="106">
        <f>DR119+DV119</f>
        <v>80280</v>
      </c>
      <c r="DZ122" s="105"/>
      <c r="EA122" s="106">
        <f>DW119+EA119</f>
        <v>0</v>
      </c>
      <c r="EF122" s="106">
        <f>P122+Z122+AJ122+AT122+BD122+BN122+BX122+CH122+CR122+DB122+DL122+DV122</f>
        <v>963360</v>
      </c>
      <c r="EG122" s="106">
        <f>U122+AE122+AO122+AY122+BI122+BS122+CC122+CM122+CW122+DG122+DQ122+EA122</f>
        <v>0</v>
      </c>
    </row>
    <row r="123" spans="1:167" x14ac:dyDescent="0.15">
      <c r="O123" s="1"/>
      <c r="P123" s="1"/>
      <c r="T123" s="1"/>
      <c r="U123" s="1"/>
      <c r="Y123" s="1"/>
      <c r="Z123" s="1"/>
      <c r="AD123" s="1"/>
      <c r="AE123" s="1"/>
      <c r="AI123" s="1"/>
      <c r="AJ123" s="1"/>
      <c r="AN123" s="1"/>
      <c r="AO123" s="1"/>
      <c r="AS123" s="1"/>
      <c r="AT123" s="1"/>
      <c r="AX123" s="1"/>
      <c r="AY123" s="1"/>
      <c r="BC123" s="1"/>
      <c r="BD123" s="1"/>
      <c r="BH123" s="1"/>
      <c r="BI123" s="1"/>
      <c r="BM123" s="1"/>
      <c r="BN123" s="1"/>
      <c r="BR123" s="1"/>
      <c r="BS123" s="1"/>
      <c r="BW123" s="1"/>
      <c r="BX123" s="1"/>
      <c r="CB123" s="1"/>
      <c r="CC123" s="1"/>
      <c r="CG123" s="1"/>
      <c r="CH123" s="1"/>
      <c r="CL123" s="1"/>
      <c r="CM123" s="1"/>
      <c r="CQ123" s="1"/>
      <c r="CR123" s="1"/>
      <c r="CV123" s="1"/>
      <c r="CW123" s="1"/>
      <c r="DA123" s="1"/>
      <c r="DB123" s="1"/>
      <c r="DF123" s="1"/>
      <c r="DG123" s="1"/>
      <c r="DK123" s="1"/>
      <c r="DL123" s="1"/>
      <c r="DP123" s="1"/>
      <c r="DQ123" s="1"/>
      <c r="DU123" s="1"/>
      <c r="DV123" s="1"/>
      <c r="DZ123" s="1"/>
      <c r="EA123" s="1"/>
    </row>
  </sheetData>
  <mergeCells count="155">
    <mergeCell ref="CK13:CK14"/>
    <mergeCell ref="CZ13:CZ14"/>
    <mergeCell ref="C8:E8"/>
    <mergeCell ref="CN11:CW11"/>
    <mergeCell ref="CX11:DG11"/>
    <mergeCell ref="DH11:DQ11"/>
    <mergeCell ref="DR11:EA11"/>
    <mergeCell ref="CN12:CR12"/>
    <mergeCell ref="CS12:CW12"/>
    <mergeCell ref="CX12:DB12"/>
    <mergeCell ref="DH12:DL12"/>
    <mergeCell ref="DM12:DQ12"/>
    <mergeCell ref="DC12:DG12"/>
    <mergeCell ref="BT11:CC11"/>
    <mergeCell ref="CD11:CM11"/>
    <mergeCell ref="AZ12:BD12"/>
    <mergeCell ref="BE12:BI12"/>
    <mergeCell ref="BO12:BS12"/>
    <mergeCell ref="AZ11:BI11"/>
    <mergeCell ref="BJ11:BS11"/>
    <mergeCell ref="BJ12:BN12"/>
    <mergeCell ref="G11:G14"/>
    <mergeCell ref="BX13:BX14"/>
    <mergeCell ref="CB13:CB14"/>
    <mergeCell ref="CG13:CG14"/>
    <mergeCell ref="BP13:BP14"/>
    <mergeCell ref="DR12:DV12"/>
    <mergeCell ref="DW12:EA12"/>
    <mergeCell ref="CP13:CP14"/>
    <mergeCell ref="CT13:CT14"/>
    <mergeCell ref="CY13:CY14"/>
    <mergeCell ref="DL13:DL14"/>
    <mergeCell ref="DQ13:DQ14"/>
    <mergeCell ref="DS13:DS14"/>
    <mergeCell ref="DY13:DY14"/>
    <mergeCell ref="DZ13:DZ14"/>
    <mergeCell ref="EA13:EA14"/>
    <mergeCell ref="DT13:DT14"/>
    <mergeCell ref="DU13:DU14"/>
    <mergeCell ref="DV13:DV14"/>
    <mergeCell ref="DX13:DX14"/>
    <mergeCell ref="DN13:DN14"/>
    <mergeCell ref="DO13:DO14"/>
    <mergeCell ref="DP13:DP14"/>
    <mergeCell ref="DF13:DF14"/>
    <mergeCell ref="DG13:DG14"/>
    <mergeCell ref="DI13:DI14"/>
    <mergeCell ref="DJ13:DJ14"/>
    <mergeCell ref="DK13:DK14"/>
    <mergeCell ref="AG13:AG14"/>
    <mergeCell ref="AH13:AH14"/>
    <mergeCell ref="AJ13:AJ14"/>
    <mergeCell ref="AL13:AL14"/>
    <mergeCell ref="AM13:AM14"/>
    <mergeCell ref="BT12:BX12"/>
    <mergeCell ref="BY12:CC12"/>
    <mergeCell ref="CD12:CH12"/>
    <mergeCell ref="CI12:CM12"/>
    <mergeCell ref="BA13:BA14"/>
    <mergeCell ref="BB13:BB14"/>
    <mergeCell ref="BC13:BC14"/>
    <mergeCell ref="BF13:BF14"/>
    <mergeCell ref="BQ13:BQ14"/>
    <mergeCell ref="BR13:BR14"/>
    <mergeCell ref="BD13:BD14"/>
    <mergeCell ref="BG13:BG14"/>
    <mergeCell ref="BH13:BH14"/>
    <mergeCell ref="BI13:BI14"/>
    <mergeCell ref="BK13:BK14"/>
    <mergeCell ref="BL13:BL14"/>
    <mergeCell ref="BS13:BS14"/>
    <mergeCell ref="BM13:BM14"/>
    <mergeCell ref="BN13:BN14"/>
    <mergeCell ref="AP12:AT12"/>
    <mergeCell ref="AU12:AY12"/>
    <mergeCell ref="AI13:AI14"/>
    <mergeCell ref="AN13:AN14"/>
    <mergeCell ref="AV13:AV14"/>
    <mergeCell ref="AX13:AX14"/>
    <mergeCell ref="AY13:AY14"/>
    <mergeCell ref="AW13:AW14"/>
    <mergeCell ref="AO13:AO14"/>
    <mergeCell ref="AQ13:AQ14"/>
    <mergeCell ref="AS13:AS14"/>
    <mergeCell ref="AT13:AT14"/>
    <mergeCell ref="A6:J6"/>
    <mergeCell ref="EC11:EC14"/>
    <mergeCell ref="V11:AE11"/>
    <mergeCell ref="V12:Z12"/>
    <mergeCell ref="AA12:AE12"/>
    <mergeCell ref="Z13:Z14"/>
    <mergeCell ref="AE13:AE14"/>
    <mergeCell ref="AR13:AR14"/>
    <mergeCell ref="U13:U14"/>
    <mergeCell ref="CO13:CO14"/>
    <mergeCell ref="CA13:CA14"/>
    <mergeCell ref="CC13:CC14"/>
    <mergeCell ref="CE13:CE14"/>
    <mergeCell ref="CF13:CF14"/>
    <mergeCell ref="CH13:CH14"/>
    <mergeCell ref="BU13:BU14"/>
    <mergeCell ref="BV13:BV14"/>
    <mergeCell ref="BW13:BW14"/>
    <mergeCell ref="BZ13:BZ14"/>
    <mergeCell ref="A11:A14"/>
    <mergeCell ref="AF11:AO11"/>
    <mergeCell ref="AP11:AY11"/>
    <mergeCell ref="AF12:AJ12"/>
    <mergeCell ref="AK12:AO12"/>
    <mergeCell ref="B11:B14"/>
    <mergeCell ref="C11:C14"/>
    <mergeCell ref="D11:D14"/>
    <mergeCell ref="E11:E14"/>
    <mergeCell ref="F11:F14"/>
    <mergeCell ref="H11:H14"/>
    <mergeCell ref="N13:N14"/>
    <mergeCell ref="A119:D119"/>
    <mergeCell ref="L12:P12"/>
    <mergeCell ref="L11:U11"/>
    <mergeCell ref="I11:I13"/>
    <mergeCell ref="Y13:Y14"/>
    <mergeCell ref="AB13:AB14"/>
    <mergeCell ref="AC13:AC14"/>
    <mergeCell ref="AD13:AD14"/>
    <mergeCell ref="M13:M14"/>
    <mergeCell ref="O13:O14"/>
    <mergeCell ref="P13:P14"/>
    <mergeCell ref="W13:W14"/>
    <mergeCell ref="X13:X14"/>
    <mergeCell ref="S13:S14"/>
    <mergeCell ref="T13:T14"/>
    <mergeCell ref="DA13:DA14"/>
    <mergeCell ref="EZ13:FK13"/>
    <mergeCell ref="EN11:FK12"/>
    <mergeCell ref="EL11:EL14"/>
    <mergeCell ref="C9:E9"/>
    <mergeCell ref="EF11:EF14"/>
    <mergeCell ref="EG11:EG14"/>
    <mergeCell ref="EH11:EH14"/>
    <mergeCell ref="EI11:EI14"/>
    <mergeCell ref="EK11:EK14"/>
    <mergeCell ref="EN13:EY13"/>
    <mergeCell ref="DB13:DB14"/>
    <mergeCell ref="DD13:DD14"/>
    <mergeCell ref="DE13:DE14"/>
    <mergeCell ref="CQ13:CQ14"/>
    <mergeCell ref="CR13:CR14"/>
    <mergeCell ref="CU13:CU14"/>
    <mergeCell ref="CV13:CV14"/>
    <mergeCell ref="CW13:CW14"/>
    <mergeCell ref="CJ13:CJ14"/>
    <mergeCell ref="CL13:CL14"/>
    <mergeCell ref="CM13:CM14"/>
    <mergeCell ref="Q12:U12"/>
    <mergeCell ref="R13:R14"/>
  </mergeCells>
  <phoneticPr fontId="1"/>
  <conditionalFormatting sqref="I16:I117">
    <cfRule type="expression" dxfId="2" priority="33">
      <formula>$H16="×"</formula>
    </cfRule>
  </conditionalFormatting>
  <conditionalFormatting sqref="L16:EA117">
    <cfRule type="expression" dxfId="1" priority="1">
      <formula>$H16="×"</formula>
    </cfRule>
  </conditionalFormatting>
  <dataValidations count="4">
    <dataValidation type="list" allowBlank="1" showInputMessage="1" showErrorMessage="1" sqref="D16:D117" xr:uid="{00000000-0002-0000-0200-000000000000}">
      <formula1>"　,常勤,非常勤"</formula1>
    </dataValidation>
    <dataValidation type="list" allowBlank="1" showInputMessage="1" showErrorMessage="1" sqref="E16:G117" xr:uid="{00000000-0002-0000-0200-000001000000}">
      <formula1>"　,○"</formula1>
    </dataValidation>
    <dataValidation type="list" allowBlank="1" showInputMessage="1" showErrorMessage="1" sqref="C16:C117" xr:uid="{00000000-0002-0000-0200-000002000000}">
      <formula1>"　,園長,教員,事務長,事務職員,その他"</formula1>
    </dataValidation>
    <dataValidation type="list" allowBlank="1" showInputMessage="1" showErrorMessage="1" sqref="D118:H118" xr:uid="{00000000-0002-0000-0200-000003000000}">
      <formula1>"　,常勤,非常勤,派遣,その他"</formula1>
    </dataValidation>
  </dataValidations>
  <printOptions horizontalCentered="1"/>
  <pageMargins left="0.19685039370078741" right="0.19685039370078741" top="0.39370078740157483" bottom="0.39370078740157483" header="0" footer="0"/>
  <pageSetup paperSize="9" scale="51" fitToWidth="0" orientation="portrait" r:id="rId1"/>
  <colBreaks count="11" manualBreakCount="11">
    <brk id="21" min="5" max="122" man="1"/>
    <brk id="31" min="5" max="122" man="1"/>
    <brk id="41" min="5" max="122" man="1"/>
    <brk id="51" min="5" max="122" man="1"/>
    <brk id="61" min="5" max="122" man="1"/>
    <brk id="71" min="5" max="122" man="1"/>
    <brk id="81" min="5" max="122" man="1"/>
    <brk id="91" min="5" max="122" man="1"/>
    <brk id="101" min="5" max="122" man="1"/>
    <brk id="111" min="5" max="122" man="1"/>
    <brk id="121" min="5" max="122"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6:AF127"/>
  <sheetViews>
    <sheetView showGridLines="0" view="pageBreakPreview" topLeftCell="K6" zoomScale="91" zoomScaleNormal="100" zoomScaleSheetLayoutView="91" workbookViewId="0">
      <selection activeCell="Z15" sqref="Z15"/>
    </sheetView>
  </sheetViews>
  <sheetFormatPr defaultColWidth="9" defaultRowHeight="13.5" x14ac:dyDescent="0.15"/>
  <cols>
    <col min="1" max="1" width="5" bestFit="1" customWidth="1"/>
    <col min="2" max="2" width="14.5" style="18" customWidth="1"/>
    <col min="3" max="3" width="9.5" style="194" customWidth="1"/>
    <col min="4" max="4" width="9.5" style="3" customWidth="1"/>
    <col min="5" max="7" width="8.75" style="3" customWidth="1"/>
    <col min="8" max="8" width="6.75" customWidth="1"/>
    <col min="9" max="9" width="10.875" customWidth="1"/>
    <col min="10" max="10" width="1.875" style="20" customWidth="1"/>
    <col min="11" max="13" width="14.75" style="1" customWidth="1"/>
    <col min="14" max="15" width="7.75" style="20" customWidth="1"/>
    <col min="16" max="17" width="14.75" style="20" customWidth="1"/>
    <col min="18" max="20" width="14.75" style="1" customWidth="1"/>
    <col min="21" max="22" width="7.75" style="20" customWidth="1"/>
    <col min="23" max="24" width="14.75" style="20" customWidth="1"/>
    <col min="25" max="25" width="1.875" style="20" customWidth="1"/>
    <col min="26" max="26" width="52.125" style="38" customWidth="1"/>
    <col min="27" max="27" width="1.875" style="20" customWidth="1"/>
    <col min="28" max="28" width="7.125" customWidth="1"/>
    <col min="29" max="30" width="11" bestFit="1" customWidth="1"/>
    <col min="32" max="32" width="12.625" bestFit="1" customWidth="1"/>
  </cols>
  <sheetData>
    <row r="6" spans="1:27" ht="24" x14ac:dyDescent="0.15">
      <c r="A6" s="377" t="s">
        <v>257</v>
      </c>
      <c r="B6" s="377"/>
      <c r="C6" s="377"/>
      <c r="D6" s="377"/>
      <c r="E6" s="377"/>
      <c r="F6" s="377"/>
      <c r="G6" s="377"/>
      <c r="H6" s="377"/>
      <c r="I6" s="377"/>
      <c r="J6" s="377"/>
      <c r="K6" s="377"/>
      <c r="L6" s="377"/>
      <c r="M6" s="377"/>
      <c r="N6" s="377"/>
      <c r="O6" s="377"/>
      <c r="P6" s="377"/>
      <c r="Q6" s="377"/>
      <c r="R6" s="377"/>
      <c r="S6" s="377"/>
      <c r="T6" s="377"/>
      <c r="U6" s="377"/>
      <c r="V6" s="377"/>
      <c r="W6" s="377"/>
      <c r="X6" s="377"/>
      <c r="Y6" s="377"/>
      <c r="Z6" s="377"/>
      <c r="AA6" s="137"/>
    </row>
    <row r="7" spans="1:27" s="18" customFormat="1" ht="20.25" customHeight="1" thickBot="1" x14ac:dyDescent="0.2">
      <c r="B7" s="192" t="s">
        <v>173</v>
      </c>
      <c r="C7" s="385" t="str">
        <f>総括表!E6</f>
        <v>1234567</v>
      </c>
      <c r="D7" s="385"/>
      <c r="E7" s="385"/>
      <c r="F7" s="193"/>
      <c r="G7" s="193"/>
      <c r="I7" s="2"/>
      <c r="K7" s="2"/>
      <c r="L7" s="2"/>
      <c r="M7" s="2"/>
      <c r="N7" s="2"/>
      <c r="O7" s="19"/>
      <c r="P7" s="19"/>
      <c r="Q7" s="19"/>
      <c r="R7" s="2"/>
      <c r="S7" s="2"/>
      <c r="T7" s="2"/>
      <c r="U7" s="2"/>
      <c r="V7" s="19"/>
      <c r="W7" s="19"/>
      <c r="X7" s="19" t="s">
        <v>123</v>
      </c>
      <c r="Z7" s="194"/>
    </row>
    <row r="8" spans="1:27" s="18" customFormat="1" ht="20.25" customHeight="1" x14ac:dyDescent="0.15">
      <c r="B8" s="24" t="s">
        <v>0</v>
      </c>
      <c r="C8" s="319" t="str">
        <f>総括表!D6</f>
        <v>都庁幼稚園</v>
      </c>
      <c r="D8" s="320"/>
      <c r="E8" s="321"/>
      <c r="F8" s="193"/>
      <c r="G8" s="193"/>
      <c r="I8" s="2"/>
      <c r="K8" s="195" t="s">
        <v>170</v>
      </c>
      <c r="L8" s="196"/>
      <c r="M8" s="196"/>
      <c r="N8" s="196"/>
      <c r="O8" s="197"/>
      <c r="P8" s="197"/>
      <c r="Q8" s="198"/>
      <c r="R8" s="195" t="s">
        <v>171</v>
      </c>
      <c r="S8" s="196"/>
      <c r="T8" s="196"/>
      <c r="U8" s="196"/>
      <c r="V8" s="197"/>
      <c r="W8" s="197"/>
      <c r="X8" s="198"/>
      <c r="Z8" s="194"/>
    </row>
    <row r="9" spans="1:27" s="5" customFormat="1" ht="7.5" customHeight="1" x14ac:dyDescent="0.15">
      <c r="A9" s="4"/>
      <c r="B9" s="16"/>
      <c r="C9" s="16"/>
      <c r="D9" s="4"/>
      <c r="E9" s="4"/>
      <c r="F9" s="4"/>
      <c r="G9" s="4"/>
      <c r="H9" s="4"/>
      <c r="I9" s="4"/>
      <c r="J9" s="17"/>
      <c r="K9" s="199"/>
      <c r="L9" s="200"/>
      <c r="M9" s="200"/>
      <c r="N9" s="17"/>
      <c r="O9" s="17"/>
      <c r="P9" s="17"/>
      <c r="Q9" s="201"/>
      <c r="R9" s="199"/>
      <c r="S9" s="200"/>
      <c r="T9" s="200"/>
      <c r="U9" s="17"/>
      <c r="V9" s="17"/>
      <c r="W9" s="17"/>
      <c r="X9" s="201"/>
      <c r="Y9" s="17"/>
      <c r="Z9" s="39"/>
      <c r="AA9" s="17"/>
    </row>
    <row r="10" spans="1:27" s="5" customFormat="1" ht="17.25" customHeight="1" x14ac:dyDescent="0.15">
      <c r="A10" s="4"/>
      <c r="C10" s="6"/>
      <c r="D10" s="6"/>
      <c r="E10" s="6"/>
      <c r="F10" s="4"/>
      <c r="G10" s="4"/>
      <c r="H10" s="4"/>
      <c r="I10" s="4"/>
      <c r="J10" s="17"/>
      <c r="K10" s="202"/>
      <c r="L10" s="388" t="s">
        <v>106</v>
      </c>
      <c r="M10" s="389"/>
      <c r="N10" s="379" t="s">
        <v>107</v>
      </c>
      <c r="O10" s="380"/>
      <c r="P10" s="17"/>
      <c r="Q10" s="201"/>
      <c r="R10" s="202"/>
      <c r="S10" s="388" t="s">
        <v>119</v>
      </c>
      <c r="T10" s="389"/>
      <c r="U10" s="379" t="s">
        <v>107</v>
      </c>
      <c r="V10" s="380"/>
      <c r="W10" s="17"/>
      <c r="X10" s="201"/>
      <c r="Y10" s="17"/>
    </row>
    <row r="11" spans="1:27" s="5" customFormat="1" ht="17.25" customHeight="1" x14ac:dyDescent="0.15">
      <c r="A11" s="4"/>
      <c r="B11" s="16"/>
      <c r="C11" s="16"/>
      <c r="D11" s="4"/>
      <c r="E11" s="4"/>
      <c r="F11" s="4"/>
      <c r="G11" s="4"/>
      <c r="H11" s="4"/>
      <c r="I11" s="4"/>
      <c r="J11" s="17"/>
      <c r="K11" s="202"/>
      <c r="L11" s="390" t="s">
        <v>109</v>
      </c>
      <c r="M11" s="391"/>
      <c r="N11" s="381"/>
      <c r="O11" s="382"/>
      <c r="P11" s="17"/>
      <c r="Q11" s="201"/>
      <c r="R11" s="202"/>
      <c r="S11" s="392" t="s">
        <v>219</v>
      </c>
      <c r="T11" s="393"/>
      <c r="U11" s="381"/>
      <c r="V11" s="382"/>
      <c r="W11" s="17"/>
      <c r="X11" s="201"/>
      <c r="Y11" s="17"/>
    </row>
    <row r="12" spans="1:27" s="5" customFormat="1" ht="17.25" customHeight="1" x14ac:dyDescent="0.15">
      <c r="A12" s="4"/>
      <c r="B12" s="16"/>
      <c r="C12" s="16"/>
      <c r="D12" s="4"/>
      <c r="E12" s="4"/>
      <c r="F12" s="4"/>
      <c r="G12" s="4"/>
      <c r="H12" s="4"/>
      <c r="I12" s="4"/>
      <c r="J12" s="17"/>
      <c r="K12" s="202"/>
      <c r="L12" s="386" t="s">
        <v>110</v>
      </c>
      <c r="M12" s="387"/>
      <c r="N12" s="386" t="s">
        <v>111</v>
      </c>
      <c r="O12" s="387"/>
      <c r="P12" s="17"/>
      <c r="Q12" s="201"/>
      <c r="R12" s="202"/>
      <c r="S12" s="386" t="s">
        <v>112</v>
      </c>
      <c r="T12" s="387"/>
      <c r="U12" s="386" t="s">
        <v>113</v>
      </c>
      <c r="V12" s="387"/>
      <c r="W12" s="17"/>
      <c r="X12" s="201"/>
      <c r="Y12" s="17"/>
    </row>
    <row r="13" spans="1:27" s="5" customFormat="1" ht="17.25" customHeight="1" x14ac:dyDescent="0.15">
      <c r="A13" s="4"/>
      <c r="B13" s="16"/>
      <c r="C13" s="16"/>
      <c r="D13" s="4"/>
      <c r="E13" s="4"/>
      <c r="F13" s="4"/>
      <c r="G13" s="4"/>
      <c r="H13" s="4"/>
      <c r="I13" s="4"/>
      <c r="J13" s="17"/>
      <c r="K13" s="202"/>
      <c r="L13" s="383">
        <f>P125+Q125</f>
        <v>963360</v>
      </c>
      <c r="M13" s="384"/>
      <c r="N13" s="383">
        <f>ROUNDDOWN(L13*3/4,-3)</f>
        <v>722000</v>
      </c>
      <c r="O13" s="384"/>
      <c r="Q13" s="203"/>
      <c r="R13" s="202"/>
      <c r="S13" s="383">
        <f>W125+X125</f>
        <v>0</v>
      </c>
      <c r="T13" s="384"/>
      <c r="U13" s="383">
        <f>ROUNDDOWN(S13*3/4,-3)</f>
        <v>0</v>
      </c>
      <c r="V13" s="384"/>
      <c r="W13" s="17"/>
      <c r="X13" s="201"/>
      <c r="Y13" s="17"/>
    </row>
    <row r="14" spans="1:27" s="5" customFormat="1" ht="17.25" customHeight="1" thickBot="1" x14ac:dyDescent="0.2">
      <c r="A14" s="4"/>
      <c r="B14" s="16"/>
      <c r="C14" s="16"/>
      <c r="D14" s="4"/>
      <c r="E14" s="4"/>
      <c r="F14" s="4"/>
      <c r="G14" s="4"/>
      <c r="H14" s="4"/>
      <c r="I14" s="4"/>
      <c r="J14" s="17"/>
      <c r="K14" s="199"/>
      <c r="L14" s="200"/>
      <c r="M14" s="200"/>
      <c r="N14" s="17"/>
      <c r="O14" s="17"/>
      <c r="P14" s="17"/>
      <c r="Q14" s="201"/>
      <c r="R14" s="199"/>
      <c r="S14" s="200"/>
      <c r="T14" s="200"/>
      <c r="U14" s="17"/>
      <c r="V14" s="17"/>
      <c r="W14" s="17"/>
      <c r="X14" s="201"/>
      <c r="Y14" s="17"/>
      <c r="Z14" s="39"/>
      <c r="AA14" s="17"/>
    </row>
    <row r="15" spans="1:27" s="5" customFormat="1" ht="17.25" customHeight="1" thickBot="1" x14ac:dyDescent="0.2">
      <c r="A15" s="4"/>
      <c r="B15" s="16"/>
      <c r="C15" s="16"/>
      <c r="D15" s="4"/>
      <c r="E15" s="4"/>
      <c r="F15" s="4"/>
      <c r="G15" s="4"/>
      <c r="H15" s="4"/>
      <c r="I15" s="4"/>
      <c r="J15" s="17"/>
      <c r="K15" s="199"/>
      <c r="L15" s="204" t="s">
        <v>108</v>
      </c>
      <c r="M15" s="205">
        <f>N13</f>
        <v>722000</v>
      </c>
      <c r="N15" s="363" t="s">
        <v>27</v>
      </c>
      <c r="O15" s="364"/>
      <c r="P15" s="46" t="s">
        <v>270</v>
      </c>
      <c r="Q15" s="201"/>
      <c r="R15" s="199"/>
      <c r="S15" s="204" t="s">
        <v>218</v>
      </c>
      <c r="T15" s="205">
        <f>MIN(M15,U13)</f>
        <v>0</v>
      </c>
      <c r="U15" s="363" t="s">
        <v>27</v>
      </c>
      <c r="V15" s="364"/>
      <c r="W15" s="46" t="s">
        <v>271</v>
      </c>
      <c r="X15" s="201"/>
      <c r="Y15" s="17"/>
      <c r="Z15" s="39"/>
      <c r="AA15" s="17"/>
    </row>
    <row r="16" spans="1:27" s="5" customFormat="1" ht="7.5" customHeight="1" thickBot="1" x14ac:dyDescent="0.2">
      <c r="A16" s="4"/>
      <c r="B16" s="16"/>
      <c r="C16" s="16"/>
      <c r="D16" s="4"/>
      <c r="E16" s="4"/>
      <c r="F16" s="4"/>
      <c r="G16" s="4"/>
      <c r="H16" s="4"/>
      <c r="I16" s="4"/>
      <c r="J16" s="17"/>
      <c r="K16" s="206"/>
      <c r="L16" s="207"/>
      <c r="M16" s="207"/>
      <c r="N16" s="208"/>
      <c r="O16" s="208"/>
      <c r="P16" s="208"/>
      <c r="Q16" s="209"/>
      <c r="R16" s="206"/>
      <c r="S16" s="207"/>
      <c r="T16" s="207"/>
      <c r="U16" s="208"/>
      <c r="V16" s="208"/>
      <c r="W16" s="208"/>
      <c r="X16" s="209"/>
      <c r="Y16" s="17"/>
      <c r="Z16" s="39"/>
      <c r="AA16" s="17"/>
    </row>
    <row r="17" spans="1:32" ht="17.25" customHeight="1" thickBot="1" x14ac:dyDescent="0.2">
      <c r="B17" s="210"/>
      <c r="J17" s="145"/>
      <c r="Y17" s="145"/>
      <c r="Z17" s="211"/>
      <c r="AA17" s="145"/>
    </row>
    <row r="18" spans="1:32" s="5" customFormat="1" ht="16.5" customHeight="1" x14ac:dyDescent="0.15">
      <c r="A18" s="360" t="s">
        <v>1</v>
      </c>
      <c r="B18" s="341" t="s">
        <v>25</v>
      </c>
      <c r="C18" s="343" t="s">
        <v>20</v>
      </c>
      <c r="D18" s="343" t="s">
        <v>39</v>
      </c>
      <c r="E18" s="343" t="s">
        <v>21</v>
      </c>
      <c r="F18" s="373" t="s">
        <v>269</v>
      </c>
      <c r="G18" s="373" t="s">
        <v>177</v>
      </c>
      <c r="H18" s="373" t="s">
        <v>174</v>
      </c>
      <c r="I18" s="355" t="s">
        <v>19</v>
      </c>
      <c r="J18" s="146"/>
      <c r="K18" s="365" t="s">
        <v>126</v>
      </c>
      <c r="L18" s="366"/>
      <c r="M18" s="366"/>
      <c r="N18" s="366"/>
      <c r="O18" s="366"/>
      <c r="P18" s="366"/>
      <c r="Q18" s="367"/>
      <c r="R18" s="365" t="s">
        <v>127</v>
      </c>
      <c r="S18" s="366"/>
      <c r="T18" s="366"/>
      <c r="U18" s="366"/>
      <c r="V18" s="366"/>
      <c r="W18" s="366"/>
      <c r="X18" s="367"/>
      <c r="Y18" s="146"/>
      <c r="Z18" s="358" t="s">
        <v>38</v>
      </c>
      <c r="AA18" s="146"/>
      <c r="AC18" s="378" t="s">
        <v>131</v>
      </c>
      <c r="AD18" s="378" t="s">
        <v>132</v>
      </c>
      <c r="AE18" s="375"/>
      <c r="AF18" s="376"/>
    </row>
    <row r="19" spans="1:32" s="5" customFormat="1" ht="20.25" customHeight="1" x14ac:dyDescent="0.15">
      <c r="A19" s="361"/>
      <c r="B19" s="342"/>
      <c r="C19" s="344"/>
      <c r="D19" s="344"/>
      <c r="E19" s="344"/>
      <c r="F19" s="374"/>
      <c r="G19" s="374"/>
      <c r="H19" s="374"/>
      <c r="I19" s="356"/>
      <c r="J19" s="147"/>
      <c r="K19" s="370" t="s">
        <v>128</v>
      </c>
      <c r="L19" s="371"/>
      <c r="M19" s="371"/>
      <c r="N19" s="372"/>
      <c r="O19" s="332" t="s">
        <v>105</v>
      </c>
      <c r="P19" s="332" t="s">
        <v>124</v>
      </c>
      <c r="Q19" s="337" t="s">
        <v>130</v>
      </c>
      <c r="R19" s="370" t="s">
        <v>129</v>
      </c>
      <c r="S19" s="371"/>
      <c r="T19" s="371"/>
      <c r="U19" s="372"/>
      <c r="V19" s="332" t="s">
        <v>105</v>
      </c>
      <c r="W19" s="332" t="s">
        <v>125</v>
      </c>
      <c r="X19" s="337" t="s">
        <v>130</v>
      </c>
      <c r="Y19" s="147"/>
      <c r="Z19" s="359"/>
      <c r="AA19" s="147"/>
      <c r="AC19" s="325"/>
      <c r="AD19" s="325"/>
      <c r="AE19" s="375"/>
      <c r="AF19" s="376"/>
    </row>
    <row r="20" spans="1:32" s="5" customFormat="1" ht="37.15" customHeight="1" thickBot="1" x14ac:dyDescent="0.2">
      <c r="A20" s="361"/>
      <c r="B20" s="342"/>
      <c r="C20" s="344"/>
      <c r="D20" s="344"/>
      <c r="E20" s="344"/>
      <c r="F20" s="374"/>
      <c r="G20" s="374"/>
      <c r="H20" s="374"/>
      <c r="I20" s="212" t="str">
        <f>'計画書・報告書 (月別入力用）'!I14</f>
        <v>【令和〇年〇月】</v>
      </c>
      <c r="J20" s="147"/>
      <c r="K20" s="213" t="s">
        <v>169</v>
      </c>
      <c r="L20" s="214" t="s">
        <v>172</v>
      </c>
      <c r="M20" s="215" t="s">
        <v>64</v>
      </c>
      <c r="N20" s="216" t="s">
        <v>2</v>
      </c>
      <c r="O20" s="369"/>
      <c r="P20" s="369"/>
      <c r="Q20" s="368"/>
      <c r="R20" s="213" t="s">
        <v>169</v>
      </c>
      <c r="S20" s="214" t="s">
        <v>172</v>
      </c>
      <c r="T20" s="215" t="s">
        <v>64</v>
      </c>
      <c r="U20" s="216" t="s">
        <v>2</v>
      </c>
      <c r="V20" s="369"/>
      <c r="W20" s="369"/>
      <c r="X20" s="368"/>
      <c r="Y20" s="147"/>
      <c r="Z20" s="359"/>
      <c r="AA20" s="147"/>
      <c r="AC20" s="325"/>
      <c r="AD20" s="325"/>
      <c r="AE20" s="375"/>
      <c r="AF20" s="376"/>
    </row>
    <row r="21" spans="1:32" s="6" customFormat="1" ht="14.25" thickBot="1" x14ac:dyDescent="0.2">
      <c r="A21" s="155"/>
      <c r="B21" s="156"/>
      <c r="C21" s="217"/>
      <c r="D21" s="217"/>
      <c r="E21" s="217"/>
      <c r="F21" s="157">
        <f>COUNTIF(F22:F124,"○")</f>
        <v>1</v>
      </c>
      <c r="G21" s="157">
        <f>COUNTIF(G22:G124,"○")</f>
        <v>2</v>
      </c>
      <c r="H21" s="157">
        <f>COUNTIF(H22:H124,"○")</f>
        <v>10</v>
      </c>
      <c r="I21" s="158" t="s">
        <v>22</v>
      </c>
      <c r="J21" s="147"/>
      <c r="K21" s="159" t="s">
        <v>133</v>
      </c>
      <c r="L21" s="160" t="s">
        <v>23</v>
      </c>
      <c r="M21" s="160" t="s">
        <v>95</v>
      </c>
      <c r="N21" s="161" t="s">
        <v>96</v>
      </c>
      <c r="O21" s="161" t="s">
        <v>97</v>
      </c>
      <c r="P21" s="161" t="s">
        <v>134</v>
      </c>
      <c r="Q21" s="163" t="s">
        <v>98</v>
      </c>
      <c r="R21" s="159" t="s">
        <v>135</v>
      </c>
      <c r="S21" s="160" t="s">
        <v>99</v>
      </c>
      <c r="T21" s="160" t="s">
        <v>100</v>
      </c>
      <c r="U21" s="161" t="s">
        <v>104</v>
      </c>
      <c r="V21" s="161" t="s">
        <v>101</v>
      </c>
      <c r="W21" s="161" t="s">
        <v>102</v>
      </c>
      <c r="X21" s="163" t="s">
        <v>103</v>
      </c>
      <c r="Y21" s="147"/>
      <c r="Z21" s="164"/>
      <c r="AA21" s="147"/>
      <c r="AC21" s="218" t="str">
        <f>IFERROR(IF(SUM(L22:L123)/SUM(K22:K123)&gt;=2/3,"OK","要確認"),"")</f>
        <v>OK</v>
      </c>
      <c r="AD21" s="218" t="str">
        <f>IFERROR(IF(SUM(S22:S123)/SUM(R22:R123)&gt;2/3,"OK","要確認"),"")</f>
        <v/>
      </c>
      <c r="AE21" s="375"/>
      <c r="AF21" s="376"/>
    </row>
    <row r="22" spans="1:32" ht="15.2" customHeight="1" x14ac:dyDescent="0.15">
      <c r="A22" s="72">
        <v>1</v>
      </c>
      <c r="B22" s="219" t="str">
        <f>IF('計画書・報告書 (月別入力用）'!B16="","",'計画書・報告書 (月別入力用）'!B16)</f>
        <v>○○○○</v>
      </c>
      <c r="C22" s="220" t="str">
        <f>IF('計画書・報告書 (月別入力用）'!C16="","",'計画書・報告書 (月別入力用）'!C16)</f>
        <v>教員</v>
      </c>
      <c r="D22" s="220" t="str">
        <f>IF('計画書・報告書 (月別入力用）'!D16="","",'計画書・報告書 (月別入力用）'!D16)</f>
        <v>常勤</v>
      </c>
      <c r="E22" s="220" t="str">
        <f>IF('計画書・報告書 (月別入力用）'!E16="","",'計画書・報告書 (月別入力用）'!E16)</f>
        <v>○</v>
      </c>
      <c r="F22" s="220" t="str">
        <f>IF('計画書・報告書 (月別入力用）'!F16="","",'計画書・報告書 (月別入力用）'!F16)</f>
        <v/>
      </c>
      <c r="G22" s="220" t="str">
        <f>IF('計画書・報告書 (月別入力用）'!G16="","",'計画書・報告書 (月別入力用）'!G16)</f>
        <v/>
      </c>
      <c r="H22" s="171" t="str">
        <f t="shared" ref="H22:H53" si="0">IF(OR(B22="",C22="",D22=""),"",(IF(OR(F22="○",AND(C22="園長",E22="○")),"×","○")))</f>
        <v>○</v>
      </c>
      <c r="I22" s="221">
        <f>IF('計画書・報告書 (月別入力用）'!I16="","",'計画書・報告書 (月別入力用）'!I16)</f>
        <v>300000</v>
      </c>
      <c r="J22" s="222"/>
      <c r="K22" s="223">
        <f t="shared" ref="K22:K85" si="1">IF(L22="",IF(M22="","",L22+M22),L22+M22)</f>
        <v>9300</v>
      </c>
      <c r="L22" s="224">
        <f>IFERROR(ROUNDDOWN(('計画書・報告書 (月別入力用）'!M16+'計画書・報告書 (月別入力用）'!W16+'計画書・報告書 (月別入力用）'!AG16+'計画書・報告書 (月別入力用）'!AQ16+'計画書・報告書 (月別入力用）'!BA16+'計画書・報告書 (月別入力用）'!BK16+'計画書・報告書 (月別入力用）'!BU16+'計画書・報告書 (月別入力用）'!CE16+'計画書・報告書 (月別入力用）'!CO16+'計画書・報告書 (月別入力用）'!CY16+'計画書・報告書 (月別入力用）'!DI16+'計画書・報告書 (月別入力用）'!DS16)/$O22,0),"")</f>
        <v>9300</v>
      </c>
      <c r="M22" s="224">
        <f>IFERROR(ROUNDDOWN(('計画書・報告書 (月別入力用）'!N16+'計画書・報告書 (月別入力用）'!X16+'計画書・報告書 (月別入力用）'!AH16+'計画書・報告書 (月別入力用）'!AR16+'計画書・報告書 (月別入力用）'!BB16+'計画書・報告書 (月別入力用）'!BL16+'計画書・報告書 (月別入力用）'!BV16+'計画書・報告書 (月別入力用）'!CF16+'計画書・報告書 (月別入力用）'!CP16+'計画書・報告書 (月別入力用）'!CZ16+'計画書・報告書 (月別入力用）'!DJ16+'計画書・報告書 (月別入力用）'!DT16)/$O22,0),"")</f>
        <v>0</v>
      </c>
      <c r="N22" s="225">
        <f>IFERROR(IF($K22="","",ROUND(K22/$I22,4)),"")</f>
        <v>3.1E-2</v>
      </c>
      <c r="O22" s="226">
        <f>'計画書・報告書 (月別入力用）'!EK16</f>
        <v>12</v>
      </c>
      <c r="P22" s="227">
        <f>'計画書・報告書 (月別入力用）'!EF16</f>
        <v>111600</v>
      </c>
      <c r="Q22" s="180"/>
      <c r="R22" s="223" t="str">
        <f t="shared" ref="R22:R85" si="2">IF(S22="",IF(T22="","",S22+T22),S22+T22)</f>
        <v/>
      </c>
      <c r="S22" s="224" t="str">
        <f>IFERROR(ROUNDDOWN(('計画書・報告書 (月別入力用）'!R16+'計画書・報告書 (月別入力用）'!AB16+'計画書・報告書 (月別入力用）'!AL16+'計画書・報告書 (月別入力用）'!AV16+'計画書・報告書 (月別入力用）'!BF16+'計画書・報告書 (月別入力用）'!BP16+'計画書・報告書 (月別入力用）'!BZ16+'計画書・報告書 (月別入力用）'!CJ16+'計画書・報告書 (月別入力用）'!CT16+'計画書・報告書 (月別入力用）'!DD16+'計画書・報告書 (月別入力用）'!DN16+'計画書・報告書 (月別入力用）'!DX16)/'計画書・報告書（提出用）'!$V22,0),"")</f>
        <v/>
      </c>
      <c r="T22" s="224" t="str">
        <f>IFERROR(ROUNDDOWN(('計画書・報告書 (月別入力用）'!S16+'計画書・報告書 (月別入力用）'!AC16+'計画書・報告書 (月別入力用）'!AM16+'計画書・報告書 (月別入力用）'!AW16+'計画書・報告書 (月別入力用）'!BG16+'計画書・報告書 (月別入力用）'!BQ16+'計画書・報告書 (月別入力用）'!CA16+'計画書・報告書 (月別入力用）'!CK16+'計画書・報告書 (月別入力用）'!CU16+'計画書・報告書 (月別入力用）'!DE16+'計画書・報告書 (月別入力用）'!DO16+'計画書・報告書 (月別入力用）'!DY16)/'計画書・報告書（提出用）'!$V22,0),"")</f>
        <v/>
      </c>
      <c r="U22" s="228" t="str">
        <f t="shared" ref="U22:U85" si="3">IFERROR(IF($R22="","",ROUND(R22/$I22,4)),"")</f>
        <v/>
      </c>
      <c r="V22" s="226">
        <f>'計画書・報告書 (月別入力用）'!EL16</f>
        <v>0</v>
      </c>
      <c r="W22" s="227">
        <f>'計画書・報告書 (月別入力用）'!EG16</f>
        <v>0</v>
      </c>
      <c r="X22" s="180"/>
      <c r="Y22" s="229"/>
      <c r="Z22" s="230" t="str">
        <f>IF('計画書・報告書 (月別入力用）'!EC16="","",'計画書・報告書 (月別入力用）'!EC16)</f>
        <v/>
      </c>
      <c r="AA22" s="229"/>
      <c r="AC22" s="99" t="str">
        <f>IF(AND(OR(L22="",L22=0),OR(M22="",M22=0)),"",IF(L22/K22&gt;=2/3,"○","×"))</f>
        <v>○</v>
      </c>
      <c r="AD22" s="99" t="str">
        <f t="shared" ref="AD22:AD33" si="4">IF(AND(OR(S22="",S22=0),OR(T22="",T22=0)),"",IF(S22/R22&gt;=2/3,"○","×"))</f>
        <v/>
      </c>
      <c r="AE22" s="21" t="str">
        <f t="shared" ref="AE22:AE53" si="5">C22&amp;E22</f>
        <v>教員○</v>
      </c>
      <c r="AF22" s="231" t="str">
        <f t="shared" ref="AF22:AF85" si="6">IF($AE22="園長○","補助対象外","")</f>
        <v/>
      </c>
    </row>
    <row r="23" spans="1:32" ht="15.2" customHeight="1" x14ac:dyDescent="0.15">
      <c r="A23" s="73">
        <v>2</v>
      </c>
      <c r="B23" s="232" t="str">
        <f>IF('計画書・報告書 (月別入力用）'!B17="","",'計画書・報告書 (月別入力用）'!B17)</f>
        <v>▲▲▲▲</v>
      </c>
      <c r="C23" s="233" t="str">
        <f>IF('計画書・報告書 (月別入力用）'!C17="","",'計画書・報告書 (月別入力用）'!C17)</f>
        <v>教員</v>
      </c>
      <c r="D23" s="173" t="str">
        <f>IF('計画書・報告書 (月別入力用）'!D17="","",'計画書・報告書 (月別入力用）'!D17)</f>
        <v>常勤</v>
      </c>
      <c r="E23" s="172" t="str">
        <f>IF('計画書・報告書 (月別入力用）'!E17="","",'計画書・報告書 (月別入力用）'!E17)</f>
        <v/>
      </c>
      <c r="F23" s="172" t="str">
        <f>IF('計画書・報告書 (月別入力用）'!F17="","",'計画書・報告書 (月別入力用）'!F17)</f>
        <v/>
      </c>
      <c r="G23" s="172" t="str">
        <f>IF('計画書・報告書 (月別入力用）'!G17="","",'計画書・報告書 (月別入力用）'!G17)</f>
        <v/>
      </c>
      <c r="H23" s="172" t="str">
        <f t="shared" si="0"/>
        <v>○</v>
      </c>
      <c r="I23" s="234">
        <f>IF('計画書・報告書 (月別入力用）'!I17="","",'計画書・報告書 (月別入力用）'!I17)</f>
        <v>300000</v>
      </c>
      <c r="J23" s="222"/>
      <c r="K23" s="235">
        <f t="shared" si="1"/>
        <v>9300</v>
      </c>
      <c r="L23" s="236">
        <f>IFERROR(ROUNDDOWN(('計画書・報告書 (月別入力用）'!M17+'計画書・報告書 (月別入力用）'!W17+'計画書・報告書 (月別入力用）'!AG17+'計画書・報告書 (月別入力用）'!AQ17+'計画書・報告書 (月別入力用）'!BA17+'計画書・報告書 (月別入力用）'!BK17+'計画書・報告書 (月別入力用）'!BU17+'計画書・報告書 (月別入力用）'!CE17+'計画書・報告書 (月別入力用）'!CO17+'計画書・報告書 (月別入力用）'!CY17+'計画書・報告書 (月別入力用）'!DI17+'計画書・報告書 (月別入力用）'!DS17)/$O23,0),"")</f>
        <v>9300</v>
      </c>
      <c r="M23" s="237">
        <f>IFERROR(ROUNDDOWN(('計画書・報告書 (月別入力用）'!N17+'計画書・報告書 (月別入力用）'!X17+'計画書・報告書 (月別入力用）'!AH17+'計画書・報告書 (月別入力用）'!AR17+'計画書・報告書 (月別入力用）'!BB17+'計画書・報告書 (月別入力用）'!BL17+'計画書・報告書 (月別入力用）'!BV17+'計画書・報告書 (月別入力用）'!CF17+'計画書・報告書 (月別入力用）'!CP17+'計画書・報告書 (月別入力用）'!CZ17+'計画書・報告書 (月別入力用）'!DJ17+'計画書・報告書 (月別入力用）'!DT17)/$O23,0),"")</f>
        <v>0</v>
      </c>
      <c r="N23" s="238">
        <f t="shared" ref="N23:N85" si="7">IFERROR(IF($K23="","",ROUND(K23/$I23,4)),"")</f>
        <v>3.1E-2</v>
      </c>
      <c r="O23" s="239">
        <f>'計画書・報告書 (月別入力用）'!EK17</f>
        <v>2</v>
      </c>
      <c r="P23" s="240">
        <f>'計画書・報告書 (月別入力用）'!EF17</f>
        <v>18600</v>
      </c>
      <c r="Q23" s="183"/>
      <c r="R23" s="235" t="str">
        <f t="shared" si="2"/>
        <v/>
      </c>
      <c r="S23" s="236" t="str">
        <f>IFERROR(ROUNDDOWN(('計画書・報告書 (月別入力用）'!R17+'計画書・報告書 (月別入力用）'!AB17+'計画書・報告書 (月別入力用）'!AL17+'計画書・報告書 (月別入力用）'!AV17+'計画書・報告書 (月別入力用）'!BF17+'計画書・報告書 (月別入力用）'!BP17+'計画書・報告書 (月別入力用）'!BZ17+'計画書・報告書 (月別入力用）'!CJ17+'計画書・報告書 (月別入力用）'!CT17+'計画書・報告書 (月別入力用）'!DD17+'計画書・報告書 (月別入力用）'!DN17+'計画書・報告書 (月別入力用）'!DX17)/'計画書・報告書（提出用）'!$V23,0),"")</f>
        <v/>
      </c>
      <c r="T23" s="237" t="str">
        <f>IFERROR(ROUNDDOWN(('計画書・報告書 (月別入力用）'!S17+'計画書・報告書 (月別入力用）'!AC17+'計画書・報告書 (月別入力用）'!AM17+'計画書・報告書 (月別入力用）'!AW17+'計画書・報告書 (月別入力用）'!BG17+'計画書・報告書 (月別入力用）'!BQ17+'計画書・報告書 (月別入力用）'!CA17+'計画書・報告書 (月別入力用）'!CK17+'計画書・報告書 (月別入力用）'!CU17+'計画書・報告書 (月別入力用）'!DE17+'計画書・報告書 (月別入力用）'!DO17+'計画書・報告書 (月別入力用）'!DY17)/'計画書・報告書（提出用）'!$V23,0),"")</f>
        <v/>
      </c>
      <c r="U23" s="238" t="str">
        <f t="shared" si="3"/>
        <v/>
      </c>
      <c r="V23" s="239">
        <f>'計画書・報告書 (月別入力用）'!EL17</f>
        <v>0</v>
      </c>
      <c r="W23" s="240">
        <f>'計画書・報告書 (月別入力用）'!EG17</f>
        <v>0</v>
      </c>
      <c r="X23" s="183"/>
      <c r="Y23" s="229"/>
      <c r="Z23" s="241" t="str">
        <f>IF('計画書・報告書 (月別入力用）'!EC17="","",'計画書・報告書 (月別入力用）'!EC17)</f>
        <v>令和〇年6月より産休予定</v>
      </c>
      <c r="AA23" s="229"/>
      <c r="AC23" s="99" t="str">
        <f t="shared" ref="AC23:AC86" si="8">IF(AND(OR(L23="",L23=0),OR(M23="",M23=0)),"",IF(L23/K23&gt;=2/3,"○","×"))</f>
        <v>○</v>
      </c>
      <c r="AD23" s="99" t="str">
        <f t="shared" si="4"/>
        <v/>
      </c>
      <c r="AE23" s="21" t="str">
        <f t="shared" si="5"/>
        <v>教員</v>
      </c>
      <c r="AF23" s="231" t="str">
        <f t="shared" si="6"/>
        <v/>
      </c>
    </row>
    <row r="24" spans="1:32" ht="15.2" customHeight="1" x14ac:dyDescent="0.15">
      <c r="A24" s="73">
        <v>3</v>
      </c>
      <c r="B24" s="232" t="str">
        <f>IF('計画書・報告書 (月別入力用）'!B18="","",'計画書・報告書 (月別入力用）'!B18)</f>
        <v>◇◇◇</v>
      </c>
      <c r="C24" s="233" t="str">
        <f>IF('計画書・報告書 (月別入力用）'!C18="","",'計画書・報告書 (月別入力用）'!C18)</f>
        <v>教員</v>
      </c>
      <c r="D24" s="173" t="str">
        <f>IF('計画書・報告書 (月別入力用）'!D18="","",'計画書・報告書 (月別入力用）'!D18)</f>
        <v>常勤</v>
      </c>
      <c r="E24" s="172" t="str">
        <f>IF('計画書・報告書 (月別入力用）'!E18="","",'計画書・報告書 (月別入力用）'!E18)</f>
        <v/>
      </c>
      <c r="F24" s="172" t="str">
        <f>IF('計画書・報告書 (月別入力用）'!F18="","",'計画書・報告書 (月別入力用）'!F18)</f>
        <v/>
      </c>
      <c r="G24" s="172" t="str">
        <f>IF('計画書・報告書 (月別入力用）'!G18="","",'計画書・報告書 (月別入力用）'!G18)</f>
        <v/>
      </c>
      <c r="H24" s="172" t="str">
        <f t="shared" si="0"/>
        <v>○</v>
      </c>
      <c r="I24" s="234">
        <f>IF('計画書・報告書 (月別入力用）'!I18="","",'計画書・報告書 (月別入力用）'!I18)</f>
        <v>300000</v>
      </c>
      <c r="J24" s="222"/>
      <c r="K24" s="235">
        <f t="shared" si="1"/>
        <v>9300</v>
      </c>
      <c r="L24" s="236">
        <f>IFERROR(ROUNDDOWN(('計画書・報告書 (月別入力用）'!M18+'計画書・報告書 (月別入力用）'!W18+'計画書・報告書 (月別入力用）'!AG18+'計画書・報告書 (月別入力用）'!AQ18+'計画書・報告書 (月別入力用）'!BA18+'計画書・報告書 (月別入力用）'!BK18+'計画書・報告書 (月別入力用）'!BU18+'計画書・報告書 (月別入力用）'!CE18+'計画書・報告書 (月別入力用）'!CO18+'計画書・報告書 (月別入力用）'!CY18+'計画書・報告書 (月別入力用）'!DI18+'計画書・報告書 (月別入力用）'!DS18)/$O24,0),"")</f>
        <v>9300</v>
      </c>
      <c r="M24" s="237">
        <f>IFERROR(ROUNDDOWN(('計画書・報告書 (月別入力用）'!N18+'計画書・報告書 (月別入力用）'!X18+'計画書・報告書 (月別入力用）'!AH18+'計画書・報告書 (月別入力用）'!AR18+'計画書・報告書 (月別入力用）'!BB18+'計画書・報告書 (月別入力用）'!BL18+'計画書・報告書 (月別入力用）'!BV18+'計画書・報告書 (月別入力用）'!CF18+'計画書・報告書 (月別入力用）'!CP18+'計画書・報告書 (月別入力用）'!CZ18+'計画書・報告書 (月別入力用）'!DJ18+'計画書・報告書 (月別入力用）'!DT18)/$O24,0),"")</f>
        <v>0</v>
      </c>
      <c r="N24" s="238">
        <f t="shared" si="7"/>
        <v>3.1E-2</v>
      </c>
      <c r="O24" s="239">
        <f>'計画書・報告書 (月別入力用）'!EK18</f>
        <v>12</v>
      </c>
      <c r="P24" s="240">
        <f>'計画書・報告書 (月別入力用）'!EF18</f>
        <v>111600</v>
      </c>
      <c r="Q24" s="183"/>
      <c r="R24" s="235" t="str">
        <f t="shared" si="2"/>
        <v/>
      </c>
      <c r="S24" s="236" t="str">
        <f>IFERROR(ROUNDDOWN(('計画書・報告書 (月別入力用）'!R18+'計画書・報告書 (月別入力用）'!AB18+'計画書・報告書 (月別入力用）'!AL18+'計画書・報告書 (月別入力用）'!AV18+'計画書・報告書 (月別入力用）'!BF18+'計画書・報告書 (月別入力用）'!BP18+'計画書・報告書 (月別入力用）'!BZ18+'計画書・報告書 (月別入力用）'!CJ18+'計画書・報告書 (月別入力用）'!CT18+'計画書・報告書 (月別入力用）'!DD18+'計画書・報告書 (月別入力用）'!DN18+'計画書・報告書 (月別入力用）'!DX18)/'計画書・報告書（提出用）'!$V24,0),"")</f>
        <v/>
      </c>
      <c r="T24" s="237" t="str">
        <f>IFERROR(ROUNDDOWN(('計画書・報告書 (月別入力用）'!S18+'計画書・報告書 (月別入力用）'!AC18+'計画書・報告書 (月別入力用）'!AM18+'計画書・報告書 (月別入力用）'!AW18+'計画書・報告書 (月別入力用）'!BG18+'計画書・報告書 (月別入力用）'!BQ18+'計画書・報告書 (月別入力用）'!CA18+'計画書・報告書 (月別入力用）'!CK18+'計画書・報告書 (月別入力用）'!CU18+'計画書・報告書 (月別入力用）'!DE18+'計画書・報告書 (月別入力用）'!DO18+'計画書・報告書 (月別入力用）'!DY18)/'計画書・報告書（提出用）'!$V24,0),"")</f>
        <v/>
      </c>
      <c r="U24" s="238" t="str">
        <f t="shared" si="3"/>
        <v/>
      </c>
      <c r="V24" s="239">
        <f>'計画書・報告書 (月別入力用）'!EL18</f>
        <v>0</v>
      </c>
      <c r="W24" s="240">
        <f>'計画書・報告書 (月別入力用）'!EG18</f>
        <v>0</v>
      </c>
      <c r="X24" s="183"/>
      <c r="Y24" s="229"/>
      <c r="Z24" s="241" t="str">
        <f>IF('計画書・報告書 (月別入力用）'!EC18="","",'計画書・報告書 (月別入力用）'!EC18)</f>
        <v/>
      </c>
      <c r="AA24" s="229"/>
      <c r="AC24" s="99" t="str">
        <f t="shared" si="8"/>
        <v>○</v>
      </c>
      <c r="AD24" s="99" t="str">
        <f t="shared" si="4"/>
        <v/>
      </c>
      <c r="AE24" s="21" t="str">
        <f t="shared" si="5"/>
        <v>教員</v>
      </c>
      <c r="AF24" s="231" t="str">
        <f t="shared" si="6"/>
        <v/>
      </c>
    </row>
    <row r="25" spans="1:32" ht="15.2" customHeight="1" x14ac:dyDescent="0.15">
      <c r="A25" s="73">
        <v>4</v>
      </c>
      <c r="B25" s="232" t="str">
        <f>IF('計画書・報告書 (月別入力用）'!B19="","",'計画書・報告書 (月別入力用）'!B19)</f>
        <v>★★★★</v>
      </c>
      <c r="C25" s="233" t="str">
        <f>IF('計画書・報告書 (月別入力用）'!C19="","",'計画書・報告書 (月別入力用）'!C19)</f>
        <v>教員</v>
      </c>
      <c r="D25" s="173" t="str">
        <f>IF('計画書・報告書 (月別入力用）'!D19="","",'計画書・報告書 (月別入力用）'!D19)</f>
        <v>非常勤</v>
      </c>
      <c r="E25" s="172" t="str">
        <f>IF('計画書・報告書 (月別入力用）'!E19="","",'計画書・報告書 (月別入力用）'!E19)</f>
        <v/>
      </c>
      <c r="F25" s="172" t="str">
        <f>IF('計画書・報告書 (月別入力用）'!F19="","",'計画書・報告書 (月別入力用）'!F19)</f>
        <v>○</v>
      </c>
      <c r="G25" s="172" t="str">
        <f>IF('計画書・報告書 (月別入力用）'!G19="","",'計画書・報告書 (月別入力用）'!G19)</f>
        <v/>
      </c>
      <c r="H25" s="172" t="str">
        <f t="shared" si="0"/>
        <v>×</v>
      </c>
      <c r="I25" s="234" t="str">
        <f>IF('計画書・報告書 (月別入力用）'!I19="","",'計画書・報告書 (月別入力用）'!I19)</f>
        <v/>
      </c>
      <c r="J25" s="222"/>
      <c r="K25" s="235" t="str">
        <f t="shared" si="1"/>
        <v/>
      </c>
      <c r="L25" s="236" t="str">
        <f>IFERROR(ROUNDDOWN(('計画書・報告書 (月別入力用）'!M19+'計画書・報告書 (月別入力用）'!W19+'計画書・報告書 (月別入力用）'!AG19+'計画書・報告書 (月別入力用）'!AQ19+'計画書・報告書 (月別入力用）'!BA19+'計画書・報告書 (月別入力用）'!BK19+'計画書・報告書 (月別入力用）'!BU19+'計画書・報告書 (月別入力用）'!CE19+'計画書・報告書 (月別入力用）'!CO19+'計画書・報告書 (月別入力用）'!CY19+'計画書・報告書 (月別入力用）'!DI19+'計画書・報告書 (月別入力用）'!DS19)/$O25,0),"")</f>
        <v/>
      </c>
      <c r="M25" s="237" t="str">
        <f>IFERROR(ROUNDDOWN(('計画書・報告書 (月別入力用）'!N19+'計画書・報告書 (月別入力用）'!X19+'計画書・報告書 (月別入力用）'!AH19+'計画書・報告書 (月別入力用）'!AR19+'計画書・報告書 (月別入力用）'!BB19+'計画書・報告書 (月別入力用）'!BL19+'計画書・報告書 (月別入力用）'!BV19+'計画書・報告書 (月別入力用）'!CF19+'計画書・報告書 (月別入力用）'!CP19+'計画書・報告書 (月別入力用）'!CZ19+'計画書・報告書 (月別入力用）'!DJ19+'計画書・報告書 (月別入力用）'!DT19)/$O25,0),"")</f>
        <v/>
      </c>
      <c r="N25" s="238" t="str">
        <f t="shared" si="7"/>
        <v/>
      </c>
      <c r="O25" s="239">
        <f>'計画書・報告書 (月別入力用）'!EK19</f>
        <v>0</v>
      </c>
      <c r="P25" s="240">
        <f>'計画書・報告書 (月別入力用）'!EF19</f>
        <v>0</v>
      </c>
      <c r="Q25" s="183"/>
      <c r="R25" s="235" t="str">
        <f t="shared" si="2"/>
        <v/>
      </c>
      <c r="S25" s="236" t="str">
        <f>IFERROR(ROUNDDOWN(('計画書・報告書 (月別入力用）'!R19+'計画書・報告書 (月別入力用）'!AB19+'計画書・報告書 (月別入力用）'!AL19+'計画書・報告書 (月別入力用）'!AV19+'計画書・報告書 (月別入力用）'!BF19+'計画書・報告書 (月別入力用）'!BP19+'計画書・報告書 (月別入力用）'!BZ19+'計画書・報告書 (月別入力用）'!CJ19+'計画書・報告書 (月別入力用）'!CT19+'計画書・報告書 (月別入力用）'!DD19+'計画書・報告書 (月別入力用）'!DN19+'計画書・報告書 (月別入力用）'!DX19)/'計画書・報告書（提出用）'!$V25,0),"")</f>
        <v/>
      </c>
      <c r="T25" s="237" t="str">
        <f>IFERROR(ROUNDDOWN(('計画書・報告書 (月別入力用）'!S19+'計画書・報告書 (月別入力用）'!AC19+'計画書・報告書 (月別入力用）'!AM19+'計画書・報告書 (月別入力用）'!AW19+'計画書・報告書 (月別入力用）'!BG19+'計画書・報告書 (月別入力用）'!BQ19+'計画書・報告書 (月別入力用）'!CA19+'計画書・報告書 (月別入力用）'!CK19+'計画書・報告書 (月別入力用）'!CU19+'計画書・報告書 (月別入力用）'!DE19+'計画書・報告書 (月別入力用）'!DO19+'計画書・報告書 (月別入力用）'!DY19)/'計画書・報告書（提出用）'!$V25,0),"")</f>
        <v/>
      </c>
      <c r="U25" s="238" t="str">
        <f t="shared" si="3"/>
        <v/>
      </c>
      <c r="V25" s="239">
        <f>'計画書・報告書 (月別入力用）'!EL19</f>
        <v>0</v>
      </c>
      <c r="W25" s="240">
        <f>'計画書・報告書 (月別入力用）'!EG19</f>
        <v>0</v>
      </c>
      <c r="X25" s="183"/>
      <c r="Y25" s="229"/>
      <c r="Z25" s="241" t="str">
        <f>IF('計画書・報告書 (月別入力用）'!EC19="","",'計画書・報告書 (月別入力用）'!EC19)</f>
        <v/>
      </c>
      <c r="AA25" s="229"/>
      <c r="AC25" s="99" t="str">
        <f t="shared" si="8"/>
        <v/>
      </c>
      <c r="AD25" s="99" t="str">
        <f t="shared" si="4"/>
        <v/>
      </c>
      <c r="AE25" s="21" t="str">
        <f t="shared" si="5"/>
        <v>教員</v>
      </c>
      <c r="AF25" s="231" t="str">
        <f t="shared" si="6"/>
        <v/>
      </c>
    </row>
    <row r="26" spans="1:32" ht="15.2" customHeight="1" x14ac:dyDescent="0.15">
      <c r="A26" s="73">
        <v>5</v>
      </c>
      <c r="B26" s="232" t="str">
        <f>IF('計画書・報告書 (月別入力用）'!B20="","",'計画書・報告書 (月別入力用）'!B20)</f>
        <v>▽▽▽▽</v>
      </c>
      <c r="C26" s="233" t="str">
        <f>IF('計画書・報告書 (月別入力用）'!C20="","",'計画書・報告書 (月別入力用）'!C20)</f>
        <v>教員</v>
      </c>
      <c r="D26" s="173" t="str">
        <f>IF('計画書・報告書 (月別入力用）'!D20="","",'計画書・報告書 (月別入力用）'!D20)</f>
        <v>非常勤</v>
      </c>
      <c r="E26" s="172" t="str">
        <f>IF('計画書・報告書 (月別入力用）'!E20="","",'計画書・報告書 (月別入力用）'!E20)</f>
        <v/>
      </c>
      <c r="F26" s="172" t="str">
        <f>IF('計画書・報告書 (月別入力用）'!F20="","",'計画書・報告書 (月別入力用）'!F20)</f>
        <v/>
      </c>
      <c r="G26" s="172" t="str">
        <f>IF('計画書・報告書 (月別入力用）'!G20="","",'計画書・報告書 (月別入力用）'!G20)</f>
        <v/>
      </c>
      <c r="H26" s="172" t="str">
        <f t="shared" si="0"/>
        <v>○</v>
      </c>
      <c r="I26" s="234">
        <f>IF('計画書・報告書 (月別入力用）'!I20="","",'計画書・報告書 (月別入力用）'!I20)</f>
        <v>200000</v>
      </c>
      <c r="J26" s="222"/>
      <c r="K26" s="235">
        <f t="shared" si="1"/>
        <v>7000</v>
      </c>
      <c r="L26" s="236">
        <f>IFERROR(ROUNDDOWN(('計画書・報告書 (月別入力用）'!M20+'計画書・報告書 (月別入力用）'!W20+'計画書・報告書 (月別入力用）'!AG20+'計画書・報告書 (月別入力用）'!AQ20+'計画書・報告書 (月別入力用）'!BA20+'計画書・報告書 (月別入力用）'!BK20+'計画書・報告書 (月別入力用）'!BU20+'計画書・報告書 (月別入力用）'!CE20+'計画書・報告書 (月別入力用）'!CO20+'計画書・報告書 (月別入力用）'!CY20+'計画書・報告書 (月別入力用）'!DI20+'計画書・報告書 (月別入力用）'!DS20)/$O26,0),"")</f>
        <v>7000</v>
      </c>
      <c r="M26" s="237">
        <f>IFERROR(ROUNDDOWN(('計画書・報告書 (月別入力用）'!N20+'計画書・報告書 (月別入力用）'!X20+'計画書・報告書 (月別入力用）'!AH20+'計画書・報告書 (月別入力用）'!AR20+'計画書・報告書 (月別入力用）'!BB20+'計画書・報告書 (月別入力用）'!BL20+'計画書・報告書 (月別入力用）'!BV20+'計画書・報告書 (月別入力用）'!CF20+'計画書・報告書 (月別入力用）'!CP20+'計画書・報告書 (月別入力用）'!CZ20+'計画書・報告書 (月別入力用）'!DJ20+'計画書・報告書 (月別入力用）'!DT20)/$O26,0),"")</f>
        <v>0</v>
      </c>
      <c r="N26" s="238">
        <f t="shared" si="7"/>
        <v>3.5000000000000003E-2</v>
      </c>
      <c r="O26" s="239">
        <f>'計画書・報告書 (月別入力用）'!EK20</f>
        <v>3</v>
      </c>
      <c r="P26" s="240">
        <f>'計画書・報告書 (月別入力用）'!EF20</f>
        <v>21000</v>
      </c>
      <c r="Q26" s="183"/>
      <c r="R26" s="235" t="str">
        <f t="shared" si="2"/>
        <v/>
      </c>
      <c r="S26" s="236" t="str">
        <f>IFERROR(ROUNDDOWN(('計画書・報告書 (月別入力用）'!R20+'計画書・報告書 (月別入力用）'!AB20+'計画書・報告書 (月別入力用）'!AL20+'計画書・報告書 (月別入力用）'!AV20+'計画書・報告書 (月別入力用）'!BF20+'計画書・報告書 (月別入力用）'!BP20+'計画書・報告書 (月別入力用）'!BZ20+'計画書・報告書 (月別入力用）'!CJ20+'計画書・報告書 (月別入力用）'!CT20+'計画書・報告書 (月別入力用）'!DD20+'計画書・報告書 (月別入力用）'!DN20+'計画書・報告書 (月別入力用）'!DX20)/'計画書・報告書（提出用）'!$V26,0),"")</f>
        <v/>
      </c>
      <c r="T26" s="237" t="str">
        <f>IFERROR(ROUNDDOWN(('計画書・報告書 (月別入力用）'!S20+'計画書・報告書 (月別入力用）'!AC20+'計画書・報告書 (月別入力用）'!AM20+'計画書・報告書 (月別入力用）'!AW20+'計画書・報告書 (月別入力用）'!BG20+'計画書・報告書 (月別入力用）'!BQ20+'計画書・報告書 (月別入力用）'!CA20+'計画書・報告書 (月別入力用）'!CK20+'計画書・報告書 (月別入力用）'!CU20+'計画書・報告書 (月別入力用）'!DE20+'計画書・報告書 (月別入力用）'!DO20+'計画書・報告書 (月別入力用）'!DY20)/'計画書・報告書（提出用）'!$V26,0),"")</f>
        <v/>
      </c>
      <c r="U26" s="238" t="str">
        <f t="shared" si="3"/>
        <v/>
      </c>
      <c r="V26" s="239">
        <f>'計画書・報告書 (月別入力用）'!EL20</f>
        <v>0</v>
      </c>
      <c r="W26" s="240">
        <f>'計画書・報告書 (月別入力用）'!EG20</f>
        <v>0</v>
      </c>
      <c r="X26" s="183"/>
      <c r="Y26" s="229"/>
      <c r="Z26" s="241" t="str">
        <f>IF('計画書・報告書 (月別入力用）'!EC20="","",'計画書・報告書 (月別入力用）'!EC20)</f>
        <v>令和〇年7月より産休予定</v>
      </c>
      <c r="AA26" s="229"/>
      <c r="AC26" s="99" t="str">
        <f t="shared" si="8"/>
        <v>○</v>
      </c>
      <c r="AD26" s="99" t="str">
        <f t="shared" si="4"/>
        <v/>
      </c>
      <c r="AE26" s="21" t="str">
        <f t="shared" si="5"/>
        <v>教員</v>
      </c>
      <c r="AF26" s="231" t="str">
        <f t="shared" si="6"/>
        <v/>
      </c>
    </row>
    <row r="27" spans="1:32" ht="15.2" customHeight="1" x14ac:dyDescent="0.15">
      <c r="A27" s="73">
        <v>6</v>
      </c>
      <c r="B27" s="232" t="str">
        <f>IF('計画書・報告書 (月別入力用）'!B21="","",'計画書・報告書 (月別入力用）'!B21)</f>
        <v>●●●</v>
      </c>
      <c r="C27" s="233" t="str">
        <f>IF('計画書・報告書 (月別入力用）'!C21="","",'計画書・報告書 (月別入力用）'!C21)</f>
        <v>園長</v>
      </c>
      <c r="D27" s="173" t="str">
        <f>IF('計画書・報告書 (月別入力用）'!D21="","",'計画書・報告書 (月別入力用）'!D21)</f>
        <v>常勤</v>
      </c>
      <c r="E27" s="172" t="str">
        <f>IF('計画書・報告書 (月別入力用）'!E21="","",'計画書・報告書 (月別入力用）'!E21)</f>
        <v>○</v>
      </c>
      <c r="F27" s="172" t="str">
        <f>IF('計画書・報告書 (月別入力用）'!F21="","",'計画書・報告書 (月別入力用）'!F21)</f>
        <v/>
      </c>
      <c r="G27" s="172" t="str">
        <f>IF('計画書・報告書 (月別入力用）'!G21="","",'計画書・報告書 (月別入力用）'!G21)</f>
        <v/>
      </c>
      <c r="H27" s="172" t="str">
        <f t="shared" si="0"/>
        <v>×</v>
      </c>
      <c r="I27" s="234" t="str">
        <f>IF('計画書・報告書 (月別入力用）'!I21="","",'計画書・報告書 (月別入力用）'!I21)</f>
        <v/>
      </c>
      <c r="J27" s="222"/>
      <c r="K27" s="235" t="str">
        <f t="shared" si="1"/>
        <v/>
      </c>
      <c r="L27" s="236" t="str">
        <f>IFERROR(ROUNDDOWN(('計画書・報告書 (月別入力用）'!M21+'計画書・報告書 (月別入力用）'!W21+'計画書・報告書 (月別入力用）'!AG21+'計画書・報告書 (月別入力用）'!AQ21+'計画書・報告書 (月別入力用）'!BA21+'計画書・報告書 (月別入力用）'!BK21+'計画書・報告書 (月別入力用）'!BU21+'計画書・報告書 (月別入力用）'!CE21+'計画書・報告書 (月別入力用）'!CO21+'計画書・報告書 (月別入力用）'!CY21+'計画書・報告書 (月別入力用）'!DI21+'計画書・報告書 (月別入力用）'!DS21)/$O27,0),"")</f>
        <v/>
      </c>
      <c r="M27" s="237" t="str">
        <f>IFERROR(ROUNDDOWN(('計画書・報告書 (月別入力用）'!N21+'計画書・報告書 (月別入力用）'!X21+'計画書・報告書 (月別入力用）'!AH21+'計画書・報告書 (月別入力用）'!AR21+'計画書・報告書 (月別入力用）'!BB21+'計画書・報告書 (月別入力用）'!BL21+'計画書・報告書 (月別入力用）'!BV21+'計画書・報告書 (月別入力用）'!CF21+'計画書・報告書 (月別入力用）'!CP21+'計画書・報告書 (月別入力用）'!CZ21+'計画書・報告書 (月別入力用）'!DJ21+'計画書・報告書 (月別入力用）'!DT21)/$O27,0),"")</f>
        <v/>
      </c>
      <c r="N27" s="238" t="str">
        <f t="shared" si="7"/>
        <v/>
      </c>
      <c r="O27" s="239">
        <f>'計画書・報告書 (月別入力用）'!EK21</f>
        <v>0</v>
      </c>
      <c r="P27" s="240">
        <f>'計画書・報告書 (月別入力用）'!EF21</f>
        <v>0</v>
      </c>
      <c r="Q27" s="183"/>
      <c r="R27" s="235" t="str">
        <f t="shared" si="2"/>
        <v/>
      </c>
      <c r="S27" s="236" t="str">
        <f>IFERROR(ROUNDDOWN(('計画書・報告書 (月別入力用）'!R21+'計画書・報告書 (月別入力用）'!AB21+'計画書・報告書 (月別入力用）'!AL21+'計画書・報告書 (月別入力用）'!AV21+'計画書・報告書 (月別入力用）'!BF21+'計画書・報告書 (月別入力用）'!BP21+'計画書・報告書 (月別入力用）'!BZ21+'計画書・報告書 (月別入力用）'!CJ21+'計画書・報告書 (月別入力用）'!CT21+'計画書・報告書 (月別入力用）'!DD21+'計画書・報告書 (月別入力用）'!DN21+'計画書・報告書 (月別入力用）'!DX21)/'計画書・報告書（提出用）'!$V27,0),"")</f>
        <v/>
      </c>
      <c r="T27" s="237" t="str">
        <f>IFERROR(ROUNDDOWN(('計画書・報告書 (月別入力用）'!S21+'計画書・報告書 (月別入力用）'!AC21+'計画書・報告書 (月別入力用）'!AM21+'計画書・報告書 (月別入力用）'!AW21+'計画書・報告書 (月別入力用）'!BG21+'計画書・報告書 (月別入力用）'!BQ21+'計画書・報告書 (月別入力用）'!CA21+'計画書・報告書 (月別入力用）'!CK21+'計画書・報告書 (月別入力用）'!CU21+'計画書・報告書 (月別入力用）'!DE21+'計画書・報告書 (月別入力用）'!DO21+'計画書・報告書 (月別入力用）'!DY21)/'計画書・報告書（提出用）'!$V27,0),"")</f>
        <v/>
      </c>
      <c r="U27" s="238" t="str">
        <f t="shared" si="3"/>
        <v/>
      </c>
      <c r="V27" s="239">
        <f>'計画書・報告書 (月別入力用）'!EL21</f>
        <v>0</v>
      </c>
      <c r="W27" s="240">
        <f>'計画書・報告書 (月別入力用）'!EG21</f>
        <v>0</v>
      </c>
      <c r="X27" s="183"/>
      <c r="Y27" s="229"/>
      <c r="Z27" s="241" t="str">
        <f>IF('計画書・報告書 (月別入力用）'!EC21="","",'計画書・報告書 (月別入力用）'!EC21)</f>
        <v/>
      </c>
      <c r="AA27" s="229"/>
      <c r="AC27" s="99" t="str">
        <f t="shared" si="8"/>
        <v/>
      </c>
      <c r="AD27" s="99" t="str">
        <f t="shared" si="4"/>
        <v/>
      </c>
      <c r="AE27" s="21" t="str">
        <f t="shared" si="5"/>
        <v>園長○</v>
      </c>
      <c r="AF27" s="231" t="str">
        <f t="shared" si="6"/>
        <v>補助対象外</v>
      </c>
    </row>
    <row r="28" spans="1:32" ht="15.2" customHeight="1" x14ac:dyDescent="0.15">
      <c r="A28" s="73">
        <v>7</v>
      </c>
      <c r="B28" s="232" t="str">
        <f>IF('計画書・報告書 (月別入力用）'!B22="","",'計画書・報告書 (月別入力用）'!B22)</f>
        <v>□□□</v>
      </c>
      <c r="C28" s="233" t="str">
        <f>IF('計画書・報告書 (月別入力用）'!C22="","",'計画書・報告書 (月別入力用）'!C22)</f>
        <v>事務長</v>
      </c>
      <c r="D28" s="173" t="str">
        <f>IF('計画書・報告書 (月別入力用）'!D22="","",'計画書・報告書 (月別入力用）'!D22)</f>
        <v>常勤</v>
      </c>
      <c r="E28" s="172" t="str">
        <f>IF('計画書・報告書 (月別入力用）'!E22="","",'計画書・報告書 (月別入力用）'!E22)</f>
        <v/>
      </c>
      <c r="F28" s="172" t="str">
        <f>IF('計画書・報告書 (月別入力用）'!F22="","",'計画書・報告書 (月別入力用）'!F22)</f>
        <v/>
      </c>
      <c r="G28" s="172" t="str">
        <f>IF('計画書・報告書 (月別入力用）'!G22="","",'計画書・報告書 (月別入力用）'!G22)</f>
        <v/>
      </c>
      <c r="H28" s="172" t="str">
        <f t="shared" si="0"/>
        <v>○</v>
      </c>
      <c r="I28" s="234">
        <f>IF('計画書・報告書 (月別入力用）'!I22="","",'計画書・報告書 (月別入力用）'!I22)</f>
        <v>350000</v>
      </c>
      <c r="J28" s="222"/>
      <c r="K28" s="235">
        <f t="shared" si="1"/>
        <v>9000</v>
      </c>
      <c r="L28" s="236">
        <f>IFERROR(ROUNDDOWN(('計画書・報告書 (月別入力用）'!M22+'計画書・報告書 (月別入力用）'!W22+'計画書・報告書 (月別入力用）'!AG22+'計画書・報告書 (月別入力用）'!AQ22+'計画書・報告書 (月別入力用）'!BA22+'計画書・報告書 (月別入力用）'!BK22+'計画書・報告書 (月別入力用）'!BU22+'計画書・報告書 (月別入力用）'!CE22+'計画書・報告書 (月別入力用）'!CO22+'計画書・報告書 (月別入力用）'!CY22+'計画書・報告書 (月別入力用）'!DI22+'計画書・報告書 (月別入力用）'!DS22)/$O28,0),"")</f>
        <v>9000</v>
      </c>
      <c r="M28" s="237">
        <f>IFERROR(ROUNDDOWN(('計画書・報告書 (月別入力用）'!N22+'計画書・報告書 (月別入力用）'!X22+'計画書・報告書 (月別入力用）'!AH22+'計画書・報告書 (月別入力用）'!AR22+'計画書・報告書 (月別入力用）'!BB22+'計画書・報告書 (月別入力用）'!BL22+'計画書・報告書 (月別入力用）'!BV22+'計画書・報告書 (月別入力用）'!CF22+'計画書・報告書 (月別入力用）'!CP22+'計画書・報告書 (月別入力用）'!CZ22+'計画書・報告書 (月別入力用）'!DJ22+'計画書・報告書 (月別入力用）'!DT22)/$O28,0),"")</f>
        <v>0</v>
      </c>
      <c r="N28" s="238">
        <f t="shared" si="7"/>
        <v>2.5700000000000001E-2</v>
      </c>
      <c r="O28" s="239">
        <f>'計画書・報告書 (月別入力用）'!EK22</f>
        <v>12</v>
      </c>
      <c r="P28" s="240">
        <f>'計画書・報告書 (月別入力用）'!EF22</f>
        <v>108000</v>
      </c>
      <c r="Q28" s="183"/>
      <c r="R28" s="235" t="str">
        <f t="shared" si="2"/>
        <v/>
      </c>
      <c r="S28" s="236" t="str">
        <f>IFERROR(ROUNDDOWN(('計画書・報告書 (月別入力用）'!R22+'計画書・報告書 (月別入力用）'!AB22+'計画書・報告書 (月別入力用）'!AL22+'計画書・報告書 (月別入力用）'!AV22+'計画書・報告書 (月別入力用）'!BF22+'計画書・報告書 (月別入力用）'!BP22+'計画書・報告書 (月別入力用）'!BZ22+'計画書・報告書 (月別入力用）'!CJ22+'計画書・報告書 (月別入力用）'!CT22+'計画書・報告書 (月別入力用）'!DD22+'計画書・報告書 (月別入力用）'!DN22+'計画書・報告書 (月別入力用）'!DX22)/'計画書・報告書（提出用）'!$V28,0),"")</f>
        <v/>
      </c>
      <c r="T28" s="237" t="str">
        <f>IFERROR(ROUNDDOWN(('計画書・報告書 (月別入力用）'!S22+'計画書・報告書 (月別入力用）'!AC22+'計画書・報告書 (月別入力用）'!AM22+'計画書・報告書 (月別入力用）'!AW22+'計画書・報告書 (月別入力用）'!BG22+'計画書・報告書 (月別入力用）'!BQ22+'計画書・報告書 (月別入力用）'!CA22+'計画書・報告書 (月別入力用）'!CK22+'計画書・報告書 (月別入力用）'!CU22+'計画書・報告書 (月別入力用）'!DE22+'計画書・報告書 (月別入力用）'!DO22+'計画書・報告書 (月別入力用）'!DY22)/'計画書・報告書（提出用）'!$V28,0),"")</f>
        <v/>
      </c>
      <c r="U28" s="238" t="str">
        <f t="shared" si="3"/>
        <v/>
      </c>
      <c r="V28" s="239">
        <f>'計画書・報告書 (月別入力用）'!EL22</f>
        <v>0</v>
      </c>
      <c r="W28" s="240">
        <f>'計画書・報告書 (月別入力用）'!EG22</f>
        <v>0</v>
      </c>
      <c r="X28" s="183"/>
      <c r="Y28" s="229"/>
      <c r="Z28" s="241" t="str">
        <f>IF('計画書・報告書 (月別入力用）'!EC22="","",'計画書・報告書 (月別入力用）'!EC22)</f>
        <v/>
      </c>
      <c r="AA28" s="229"/>
      <c r="AC28" s="99" t="str">
        <f t="shared" si="8"/>
        <v>○</v>
      </c>
      <c r="AD28" s="99" t="str">
        <f t="shared" si="4"/>
        <v/>
      </c>
      <c r="AE28" s="21" t="str">
        <f t="shared" si="5"/>
        <v>事務長</v>
      </c>
      <c r="AF28" s="231" t="str">
        <f t="shared" si="6"/>
        <v/>
      </c>
    </row>
    <row r="29" spans="1:32" ht="15.2" customHeight="1" x14ac:dyDescent="0.15">
      <c r="A29" s="73">
        <v>8</v>
      </c>
      <c r="B29" s="232" t="str">
        <f>IF('計画書・報告書 (月別入力用）'!B23="","",'計画書・報告書 (月別入力用）'!B23)</f>
        <v>◆◆◆</v>
      </c>
      <c r="C29" s="233" t="str">
        <f>IF('計画書・報告書 (月別入力用）'!C23="","",'計画書・報告書 (月別入力用）'!C23)</f>
        <v>事務職員</v>
      </c>
      <c r="D29" s="173" t="str">
        <f>IF('計画書・報告書 (月別入力用）'!D23="","",'計画書・報告書 (月別入力用）'!D23)</f>
        <v>常勤</v>
      </c>
      <c r="E29" s="172" t="str">
        <f>IF('計画書・報告書 (月別入力用）'!E23="","",'計画書・報告書 (月別入力用）'!E23)</f>
        <v/>
      </c>
      <c r="F29" s="172" t="str">
        <f>IF('計画書・報告書 (月別入力用）'!F23="","",'計画書・報告書 (月別入力用）'!F23)</f>
        <v/>
      </c>
      <c r="G29" s="172" t="str">
        <f>IF('計画書・報告書 (月別入力用）'!G23="","",'計画書・報告書 (月別入力用）'!G23)</f>
        <v/>
      </c>
      <c r="H29" s="172" t="str">
        <f t="shared" si="0"/>
        <v>○</v>
      </c>
      <c r="I29" s="234">
        <f>IF('計画書・報告書 (月別入力用）'!I23="","",'計画書・報告書 (月別入力用）'!I23)</f>
        <v>250000</v>
      </c>
      <c r="J29" s="222"/>
      <c r="K29" s="235">
        <f t="shared" si="1"/>
        <v>9000</v>
      </c>
      <c r="L29" s="236">
        <f>IFERROR(ROUNDDOWN(('計画書・報告書 (月別入力用）'!M23+'計画書・報告書 (月別入力用）'!W23+'計画書・報告書 (月別入力用）'!AG23+'計画書・報告書 (月別入力用）'!AQ23+'計画書・報告書 (月別入力用）'!BA23+'計画書・報告書 (月別入力用）'!BK23+'計画書・報告書 (月別入力用）'!BU23+'計画書・報告書 (月別入力用）'!CE23+'計画書・報告書 (月別入力用）'!CO23+'計画書・報告書 (月別入力用）'!CY23+'計画書・報告書 (月別入力用）'!DI23+'計画書・報告書 (月別入力用）'!DS23)/$O29,0),"")</f>
        <v>9000</v>
      </c>
      <c r="M29" s="237">
        <f>IFERROR(ROUNDDOWN(('計画書・報告書 (月別入力用）'!N23+'計画書・報告書 (月別入力用）'!X23+'計画書・報告書 (月別入力用）'!AH23+'計画書・報告書 (月別入力用）'!AR23+'計画書・報告書 (月別入力用）'!BB23+'計画書・報告書 (月別入力用）'!BL23+'計画書・報告書 (月別入力用）'!BV23+'計画書・報告書 (月別入力用）'!CF23+'計画書・報告書 (月別入力用）'!CP23+'計画書・報告書 (月別入力用）'!CZ23+'計画書・報告書 (月別入力用）'!DJ23+'計画書・報告書 (月別入力用）'!DT23)/$O29,0),"")</f>
        <v>0</v>
      </c>
      <c r="N29" s="238">
        <f t="shared" si="7"/>
        <v>3.5999999999999997E-2</v>
      </c>
      <c r="O29" s="239">
        <f>'計画書・報告書 (月別入力用）'!EK23</f>
        <v>12</v>
      </c>
      <c r="P29" s="240">
        <f>'計画書・報告書 (月別入力用）'!EF23</f>
        <v>108000</v>
      </c>
      <c r="Q29" s="183"/>
      <c r="R29" s="235" t="str">
        <f t="shared" si="2"/>
        <v/>
      </c>
      <c r="S29" s="236" t="str">
        <f>IFERROR(ROUNDDOWN(('計画書・報告書 (月別入力用）'!R23+'計画書・報告書 (月別入力用）'!AB23+'計画書・報告書 (月別入力用）'!AL23+'計画書・報告書 (月別入力用）'!AV23+'計画書・報告書 (月別入力用）'!BF23+'計画書・報告書 (月別入力用）'!BP23+'計画書・報告書 (月別入力用）'!BZ23+'計画書・報告書 (月別入力用）'!CJ23+'計画書・報告書 (月別入力用）'!CT23+'計画書・報告書 (月別入力用）'!DD23+'計画書・報告書 (月別入力用）'!DN23+'計画書・報告書 (月別入力用）'!DX23)/'計画書・報告書（提出用）'!$V29,0),"")</f>
        <v/>
      </c>
      <c r="T29" s="237" t="str">
        <f>IFERROR(ROUNDDOWN(('計画書・報告書 (月別入力用）'!S23+'計画書・報告書 (月別入力用）'!AC23+'計画書・報告書 (月別入力用）'!AM23+'計画書・報告書 (月別入力用）'!AW23+'計画書・報告書 (月別入力用）'!BG23+'計画書・報告書 (月別入力用）'!BQ23+'計画書・報告書 (月別入力用）'!CA23+'計画書・報告書 (月別入力用）'!CK23+'計画書・報告書 (月別入力用）'!CU23+'計画書・報告書 (月別入力用）'!DE23+'計画書・報告書 (月別入力用）'!DO23+'計画書・報告書 (月別入力用）'!DY23)/'計画書・報告書（提出用）'!$V29,0),"")</f>
        <v/>
      </c>
      <c r="U29" s="238" t="str">
        <f t="shared" si="3"/>
        <v/>
      </c>
      <c r="V29" s="239">
        <f>'計画書・報告書 (月別入力用）'!EL23</f>
        <v>0</v>
      </c>
      <c r="W29" s="240">
        <f>'計画書・報告書 (月別入力用）'!EG23</f>
        <v>0</v>
      </c>
      <c r="X29" s="183"/>
      <c r="Y29" s="229"/>
      <c r="Z29" s="241" t="str">
        <f>IF('計画書・報告書 (月別入力用）'!EC23="","",'計画書・報告書 (月別入力用）'!EC23)</f>
        <v/>
      </c>
      <c r="AA29" s="229"/>
      <c r="AC29" s="99" t="str">
        <f t="shared" si="8"/>
        <v>○</v>
      </c>
      <c r="AD29" s="99" t="str">
        <f t="shared" si="4"/>
        <v/>
      </c>
      <c r="AE29" s="21" t="str">
        <f t="shared" si="5"/>
        <v>事務職員</v>
      </c>
      <c r="AF29" s="231" t="str">
        <f t="shared" si="6"/>
        <v/>
      </c>
    </row>
    <row r="30" spans="1:32" ht="15.2" customHeight="1" x14ac:dyDescent="0.15">
      <c r="A30" s="73">
        <v>9</v>
      </c>
      <c r="B30" s="232" t="str">
        <f>IF('計画書・報告書 (月別入力用）'!B24="","",'計画書・報告書 (月別入力用）'!B24)</f>
        <v>☆☆☆☆</v>
      </c>
      <c r="C30" s="233" t="str">
        <f>IF('計画書・報告書 (月別入力用）'!C24="","",'計画書・報告書 (月別入力用）'!C24)</f>
        <v>教員</v>
      </c>
      <c r="D30" s="173" t="str">
        <f>IF('計画書・報告書 (月別入力用）'!D24="","",'計画書・報告書 (月別入力用）'!D24)</f>
        <v>非常勤</v>
      </c>
      <c r="E30" s="172" t="str">
        <f>IF('計画書・報告書 (月別入力用）'!E24="","",'計画書・報告書 (月別入力用）'!E24)</f>
        <v/>
      </c>
      <c r="F30" s="172" t="str">
        <f>IF('計画書・報告書 (月別入力用）'!F24="","",'計画書・報告書 (月別入力用）'!F24)</f>
        <v/>
      </c>
      <c r="G30" s="172" t="str">
        <f>IF('計画書・報告書 (月別入力用）'!G24="","",'計画書・報告書 (月別入力用）'!G24)</f>
        <v/>
      </c>
      <c r="H30" s="172" t="str">
        <f t="shared" si="0"/>
        <v>○</v>
      </c>
      <c r="I30" s="234">
        <f>IF('計画書・報告書 (月別入力用）'!I24="","",'計画書・報告書 (月別入力用）'!I24)</f>
        <v>200000</v>
      </c>
      <c r="J30" s="222"/>
      <c r="K30" s="235">
        <f t="shared" si="1"/>
        <v>7000</v>
      </c>
      <c r="L30" s="236">
        <f>IFERROR(ROUNDDOWN(('計画書・報告書 (月別入力用）'!M24+'計画書・報告書 (月別入力用）'!W24+'計画書・報告書 (月別入力用）'!AG24+'計画書・報告書 (月別入力用）'!AQ24+'計画書・報告書 (月別入力用）'!BA24+'計画書・報告書 (月別入力用）'!BK24+'計画書・報告書 (月別入力用）'!BU24+'計画書・報告書 (月別入力用）'!CE24+'計画書・報告書 (月別入力用）'!CO24+'計画書・報告書 (月別入力用）'!CY24+'計画書・報告書 (月別入力用）'!DI24+'計画書・報告書 (月別入力用）'!DS24)/$O30,0),"")</f>
        <v>7000</v>
      </c>
      <c r="M30" s="237">
        <f>IFERROR(ROUNDDOWN(('計画書・報告書 (月別入力用）'!N24+'計画書・報告書 (月別入力用）'!X24+'計画書・報告書 (月別入力用）'!AH24+'計画書・報告書 (月別入力用）'!AR24+'計画書・報告書 (月別入力用）'!BB24+'計画書・報告書 (月別入力用）'!BL24+'計画書・報告書 (月別入力用）'!BV24+'計画書・報告書 (月別入力用）'!CF24+'計画書・報告書 (月別入力用）'!CP24+'計画書・報告書 (月別入力用）'!CZ24+'計画書・報告書 (月別入力用）'!DJ24+'計画書・報告書 (月別入力用）'!DT24)/$O30,0),"")</f>
        <v>0</v>
      </c>
      <c r="N30" s="238">
        <f t="shared" si="7"/>
        <v>3.5000000000000003E-2</v>
      </c>
      <c r="O30" s="239">
        <f>'計画書・報告書 (月別入力用）'!EK24</f>
        <v>12</v>
      </c>
      <c r="P30" s="240">
        <f>'計画書・報告書 (月別入力用）'!EF24</f>
        <v>84000</v>
      </c>
      <c r="Q30" s="183"/>
      <c r="R30" s="235" t="str">
        <f t="shared" si="2"/>
        <v/>
      </c>
      <c r="S30" s="236" t="str">
        <f>IFERROR(ROUNDDOWN(('計画書・報告書 (月別入力用）'!R24+'計画書・報告書 (月別入力用）'!AB24+'計画書・報告書 (月別入力用）'!AL24+'計画書・報告書 (月別入力用）'!AV24+'計画書・報告書 (月別入力用）'!BF24+'計画書・報告書 (月別入力用）'!BP24+'計画書・報告書 (月別入力用）'!BZ24+'計画書・報告書 (月別入力用）'!CJ24+'計画書・報告書 (月別入力用）'!CT24+'計画書・報告書 (月別入力用）'!DD24+'計画書・報告書 (月別入力用）'!DN24+'計画書・報告書 (月別入力用）'!DX24)/'計画書・報告書（提出用）'!$V30,0),"")</f>
        <v/>
      </c>
      <c r="T30" s="237" t="str">
        <f>IFERROR(ROUNDDOWN(('計画書・報告書 (月別入力用）'!S24+'計画書・報告書 (月別入力用）'!AC24+'計画書・報告書 (月別入力用）'!AM24+'計画書・報告書 (月別入力用）'!AW24+'計画書・報告書 (月別入力用）'!BG24+'計画書・報告書 (月別入力用）'!BQ24+'計画書・報告書 (月別入力用）'!CA24+'計画書・報告書 (月別入力用）'!CK24+'計画書・報告書 (月別入力用）'!CU24+'計画書・報告書 (月別入力用）'!DE24+'計画書・報告書 (月別入力用）'!DO24+'計画書・報告書 (月別入力用）'!DY24)/'計画書・報告書（提出用）'!$V30,0),"")</f>
        <v/>
      </c>
      <c r="U30" s="238" t="str">
        <f t="shared" si="3"/>
        <v/>
      </c>
      <c r="V30" s="239">
        <f>'計画書・報告書 (月別入力用）'!EL24</f>
        <v>0</v>
      </c>
      <c r="W30" s="240">
        <f>'計画書・報告書 (月別入力用）'!EG24</f>
        <v>0</v>
      </c>
      <c r="X30" s="183"/>
      <c r="Y30" s="229"/>
      <c r="Z30" s="241" t="str">
        <f>IF('計画書・報告書 (月別入力用）'!EC24="","",'計画書・報告書 (月別入力用）'!EC24)</f>
        <v/>
      </c>
      <c r="AA30" s="229"/>
      <c r="AC30" s="99" t="str">
        <f t="shared" si="8"/>
        <v>○</v>
      </c>
      <c r="AD30" s="99" t="str">
        <f t="shared" si="4"/>
        <v/>
      </c>
      <c r="AE30" s="21" t="str">
        <f t="shared" si="5"/>
        <v>教員</v>
      </c>
      <c r="AF30" s="231" t="str">
        <f t="shared" si="6"/>
        <v/>
      </c>
    </row>
    <row r="31" spans="1:32" ht="15.2" customHeight="1" x14ac:dyDescent="0.15">
      <c r="A31" s="73">
        <v>10</v>
      </c>
      <c r="B31" s="232" t="str">
        <f>IF('計画書・報告書 (月別入力用）'!B25="","",'計画書・報告書 (月別入力用）'!B25)</f>
        <v>▼▼▼▼</v>
      </c>
      <c r="C31" s="233" t="str">
        <f>IF('計画書・報告書 (月別入力用）'!C25="","",'計画書・報告書 (月別入力用）'!C25)</f>
        <v>教員</v>
      </c>
      <c r="D31" s="173" t="str">
        <f>IF('計画書・報告書 (月別入力用）'!D25="","",'計画書・報告書 (月別入力用）'!D25)</f>
        <v>常勤</v>
      </c>
      <c r="E31" s="172" t="str">
        <f>IF('計画書・報告書 (月別入力用）'!E25="","",'計画書・報告書 (月別入力用）'!E25)</f>
        <v/>
      </c>
      <c r="F31" s="172" t="str">
        <f>IF('計画書・報告書 (月別入力用）'!F25="","",'計画書・報告書 (月別入力用）'!F25)</f>
        <v/>
      </c>
      <c r="G31" s="172" t="str">
        <f>IF('計画書・報告書 (月別入力用）'!G25="","",'計画書・報告書 (月別入力用）'!G25)</f>
        <v>○</v>
      </c>
      <c r="H31" s="172" t="str">
        <f t="shared" si="0"/>
        <v>○</v>
      </c>
      <c r="I31" s="234">
        <f>IF('計画書・報告書 (月別入力用）'!I25="","",'計画書・報告書 (月別入力用）'!I25)</f>
        <v>300000</v>
      </c>
      <c r="J31" s="222"/>
      <c r="K31" s="235">
        <f t="shared" si="1"/>
        <v>9300</v>
      </c>
      <c r="L31" s="236">
        <f>IFERROR(('計画書・報告書 (月別入力用）'!M25+'計画書・報告書 (月別入力用）'!W25+'計画書・報告書 (月別入力用）'!AG25+'計画書・報告書 (月別入力用）'!AQ25+'計画書・報告書 (月別入力用）'!BA25+'計画書・報告書 (月別入力用）'!BK25+'計画書・報告書 (月別入力用）'!BU25+'計画書・報告書 (月別入力用）'!CE25+'計画書・報告書 (月別入力用）'!CO25+'計画書・報告書 (月別入力用）'!CY25+'計画書・報告書 (月別入力用）'!DI25+'計画書・報告書 (月別入力用）'!DS25)/$O31,"")</f>
        <v>9300</v>
      </c>
      <c r="M31" s="237">
        <f>IFERROR(ROUNDDOWN(('計画書・報告書 (月別入力用）'!N25+'計画書・報告書 (月別入力用）'!X25+'計画書・報告書 (月別入力用）'!AH25+'計画書・報告書 (月別入力用）'!AR25+'計画書・報告書 (月別入力用）'!BB25+'計画書・報告書 (月別入力用）'!BL25+'計画書・報告書 (月別入力用）'!BV25+'計画書・報告書 (月別入力用）'!CF25+'計画書・報告書 (月別入力用）'!CP25+'計画書・報告書 (月別入力用）'!CZ25+'計画書・報告書 (月別入力用）'!DJ25+'計画書・報告書 (月別入力用）'!DT25)/$O31,0),"")</f>
        <v>0</v>
      </c>
      <c r="N31" s="238">
        <f t="shared" si="7"/>
        <v>3.1E-2</v>
      </c>
      <c r="O31" s="239">
        <f>'計画書・報告書 (月別入力用）'!EK25</f>
        <v>10</v>
      </c>
      <c r="P31" s="240">
        <f>'計画書・報告書 (月別入力用）'!EF25</f>
        <v>93000</v>
      </c>
      <c r="Q31" s="183"/>
      <c r="R31" s="235" t="str">
        <f t="shared" si="2"/>
        <v/>
      </c>
      <c r="S31" s="236" t="str">
        <f>IFERROR(ROUNDDOWN(('計画書・報告書 (月別入力用）'!R25+'計画書・報告書 (月別入力用）'!AB25+'計画書・報告書 (月別入力用）'!AL25+'計画書・報告書 (月別入力用）'!AV25+'計画書・報告書 (月別入力用）'!BF25+'計画書・報告書 (月別入力用）'!BP25+'計画書・報告書 (月別入力用）'!BZ25+'計画書・報告書 (月別入力用）'!CJ25+'計画書・報告書 (月別入力用）'!CT25+'計画書・報告書 (月別入力用）'!DD25+'計画書・報告書 (月別入力用）'!DN25+'計画書・報告書 (月別入力用）'!DX25)/'計画書・報告書（提出用）'!$V31,0),"")</f>
        <v/>
      </c>
      <c r="T31" s="237" t="str">
        <f>IFERROR(ROUNDDOWN(('計画書・報告書 (月別入力用）'!S25+'計画書・報告書 (月別入力用）'!AC25+'計画書・報告書 (月別入力用）'!AM25+'計画書・報告書 (月別入力用）'!AW25+'計画書・報告書 (月別入力用）'!BG25+'計画書・報告書 (月別入力用）'!BQ25+'計画書・報告書 (月別入力用）'!CA25+'計画書・報告書 (月別入力用）'!CK25+'計画書・報告書 (月別入力用）'!CU25+'計画書・報告書 (月別入力用）'!DE25+'計画書・報告書 (月別入力用）'!DO25+'計画書・報告書 (月別入力用）'!DY25)/'計画書・報告書（提出用）'!$V31,0),"")</f>
        <v/>
      </c>
      <c r="U31" s="238" t="str">
        <f t="shared" si="3"/>
        <v/>
      </c>
      <c r="V31" s="239">
        <f>'計画書・報告書 (月別入力用）'!EL25</f>
        <v>0</v>
      </c>
      <c r="W31" s="240">
        <f>'計画書・報告書 (月別入力用）'!EG25</f>
        <v>0</v>
      </c>
      <c r="X31" s="183"/>
      <c r="Y31" s="229"/>
      <c r="Z31" s="241" t="str">
        <f>IF('計画書・報告書 (月別入力用）'!EC25="","",'計画書・報告書 (月別入力用）'!EC25)</f>
        <v>令和〇年6月採用予定</v>
      </c>
      <c r="AA31" s="229"/>
      <c r="AC31" s="99" t="str">
        <f t="shared" si="8"/>
        <v>○</v>
      </c>
      <c r="AD31" s="99" t="str">
        <f t="shared" si="4"/>
        <v/>
      </c>
      <c r="AE31" s="21" t="str">
        <f t="shared" si="5"/>
        <v>教員</v>
      </c>
      <c r="AF31" s="231" t="str">
        <f t="shared" si="6"/>
        <v/>
      </c>
    </row>
    <row r="32" spans="1:32" ht="15.2" customHeight="1" x14ac:dyDescent="0.15">
      <c r="A32" s="73">
        <v>11</v>
      </c>
      <c r="B32" s="232" t="str">
        <f>IF('計画書・報告書 (月別入力用）'!B26="","",'計画書・報告書 (月別入力用）'!B26)</f>
        <v>◇◇◇◇</v>
      </c>
      <c r="C32" s="233" t="str">
        <f>IF('計画書・報告書 (月別入力用）'!C26="","",'計画書・報告書 (月別入力用）'!C26)</f>
        <v>教員</v>
      </c>
      <c r="D32" s="173" t="str">
        <f>IF('計画書・報告書 (月別入力用）'!D26="","",'計画書・報告書 (月別入力用）'!D26)</f>
        <v>非常勤</v>
      </c>
      <c r="E32" s="172" t="str">
        <f>IF('計画書・報告書 (月別入力用）'!E26="","",'計画書・報告書 (月別入力用）'!E26)</f>
        <v/>
      </c>
      <c r="F32" s="172" t="str">
        <f>IF('計画書・報告書 (月別入力用）'!F26="","",'計画書・報告書 (月別入力用）'!F26)</f>
        <v/>
      </c>
      <c r="G32" s="172" t="str">
        <f>IF('計画書・報告書 (月別入力用）'!G26="","",'計画書・報告書 (月別入力用）'!G26)</f>
        <v>○</v>
      </c>
      <c r="H32" s="172" t="str">
        <f t="shared" si="0"/>
        <v>○</v>
      </c>
      <c r="I32" s="234">
        <f>IF('計画書・報告書 (月別入力用）'!I26="","",'計画書・報告書 (月別入力用）'!I26)</f>
        <v>200000</v>
      </c>
      <c r="J32" s="222"/>
      <c r="K32" s="235">
        <f t="shared" si="1"/>
        <v>7000</v>
      </c>
      <c r="L32" s="236">
        <f>IFERROR(('計画書・報告書 (月別入力用）'!M26+'計画書・報告書 (月別入力用）'!W26+'計画書・報告書 (月別入力用）'!AG26+'計画書・報告書 (月別入力用）'!AQ26+'計画書・報告書 (月別入力用）'!BA26+'計画書・報告書 (月別入力用）'!BK26+'計画書・報告書 (月別入力用）'!BU26+'計画書・報告書 (月別入力用）'!CE26+'計画書・報告書 (月別入力用）'!CO26+'計画書・報告書 (月別入力用）'!CY26+'計画書・報告書 (月別入力用）'!DI26+'計画書・報告書 (月別入力用）'!DS26)/$O32,"")</f>
        <v>7000</v>
      </c>
      <c r="M32" s="237">
        <f>IFERROR(ROUNDDOWN(('計画書・報告書 (月別入力用）'!N26+'計画書・報告書 (月別入力用）'!X26+'計画書・報告書 (月別入力用）'!AH26+'計画書・報告書 (月別入力用）'!AR26+'計画書・報告書 (月別入力用）'!BB26+'計画書・報告書 (月別入力用）'!BL26+'計画書・報告書 (月別入力用）'!BV26+'計画書・報告書 (月別入力用）'!CF26+'計画書・報告書 (月別入力用）'!CP26+'計画書・報告書 (月別入力用）'!CZ26+'計画書・報告書 (月別入力用）'!DJ26+'計画書・報告書 (月別入力用）'!DT26)/$O32,0),"")</f>
        <v>0</v>
      </c>
      <c r="N32" s="238">
        <f t="shared" si="7"/>
        <v>3.5000000000000003E-2</v>
      </c>
      <c r="O32" s="239">
        <f>'計画書・報告書 (月別入力用）'!EK26</f>
        <v>9</v>
      </c>
      <c r="P32" s="240">
        <f>'計画書・報告書 (月別入力用）'!EF26</f>
        <v>63000</v>
      </c>
      <c r="Q32" s="183"/>
      <c r="R32" s="235" t="str">
        <f t="shared" si="2"/>
        <v/>
      </c>
      <c r="S32" s="236" t="str">
        <f>IFERROR(ROUNDDOWN(('計画書・報告書 (月別入力用）'!R26+'計画書・報告書 (月別入力用）'!AB26+'計画書・報告書 (月別入力用）'!AL26+'計画書・報告書 (月別入力用）'!AV26+'計画書・報告書 (月別入力用）'!BF26+'計画書・報告書 (月別入力用）'!BP26+'計画書・報告書 (月別入力用）'!BZ26+'計画書・報告書 (月別入力用）'!CJ26+'計画書・報告書 (月別入力用）'!CT26+'計画書・報告書 (月別入力用）'!DD26+'計画書・報告書 (月別入力用）'!DN26+'計画書・報告書 (月別入力用）'!DX26)/'計画書・報告書（提出用）'!$V32,0),"")</f>
        <v/>
      </c>
      <c r="T32" s="237" t="str">
        <f>IFERROR(ROUNDDOWN(('計画書・報告書 (月別入力用）'!S26+'計画書・報告書 (月別入力用）'!AC26+'計画書・報告書 (月別入力用）'!AM26+'計画書・報告書 (月別入力用）'!AW26+'計画書・報告書 (月別入力用）'!BG26+'計画書・報告書 (月別入力用）'!BQ26+'計画書・報告書 (月別入力用）'!CA26+'計画書・報告書 (月別入力用）'!CK26+'計画書・報告書 (月別入力用）'!CU26+'計画書・報告書 (月別入力用）'!DE26+'計画書・報告書 (月別入力用）'!DO26+'計画書・報告書 (月別入力用）'!DY26)/'計画書・報告書（提出用）'!$V32,0),"")</f>
        <v/>
      </c>
      <c r="U32" s="238" t="str">
        <f t="shared" si="3"/>
        <v/>
      </c>
      <c r="V32" s="239">
        <f>'計画書・報告書 (月別入力用）'!EL26</f>
        <v>0</v>
      </c>
      <c r="W32" s="240">
        <f>'計画書・報告書 (月別入力用）'!EG26</f>
        <v>0</v>
      </c>
      <c r="X32" s="183"/>
      <c r="Y32" s="229"/>
      <c r="Z32" s="241" t="str">
        <f>IF('計画書・報告書 (月別入力用）'!EC26="","",'計画書・報告書 (月別入力用）'!EC26)</f>
        <v>令和〇年7月採用予定</v>
      </c>
      <c r="AA32" s="229"/>
      <c r="AC32" s="99" t="str">
        <f t="shared" si="8"/>
        <v>○</v>
      </c>
      <c r="AD32" s="99" t="str">
        <f t="shared" si="4"/>
        <v/>
      </c>
      <c r="AE32" s="21" t="str">
        <f t="shared" si="5"/>
        <v>教員</v>
      </c>
      <c r="AF32" s="231" t="str">
        <f t="shared" si="6"/>
        <v/>
      </c>
    </row>
    <row r="33" spans="1:32" ht="15.2" customHeight="1" x14ac:dyDescent="0.15">
      <c r="A33" s="73">
        <v>12</v>
      </c>
      <c r="B33" s="232" t="str">
        <f>IF('計画書・報告書 (月別入力用）'!B27="","",'計画書・報告書 (月別入力用）'!B27)</f>
        <v>◎◎◎</v>
      </c>
      <c r="C33" s="233" t="str">
        <f>IF('計画書・報告書 (月別入力用）'!C27="","",'計画書・報告書 (月別入力用）'!C27)</f>
        <v>その他</v>
      </c>
      <c r="D33" s="173" t="str">
        <f>IF('計画書・報告書 (月別入力用）'!D27="","",'計画書・報告書 (月別入力用）'!D27)</f>
        <v>常勤</v>
      </c>
      <c r="E33" s="172" t="str">
        <f>IF('計画書・報告書 (月別入力用）'!E27="","",'計画書・報告書 (月別入力用）'!E27)</f>
        <v/>
      </c>
      <c r="F33" s="172" t="str">
        <f>IF('計画書・報告書 (月別入力用）'!F27="","",'計画書・報告書 (月別入力用）'!F27)</f>
        <v/>
      </c>
      <c r="G33" s="172" t="str">
        <f>IF('計画書・報告書 (月別入力用）'!G27="","",'計画書・報告書 (月別入力用）'!G27)</f>
        <v/>
      </c>
      <c r="H33" s="172" t="str">
        <f t="shared" si="0"/>
        <v>○</v>
      </c>
      <c r="I33" s="234">
        <f>IF('計画書・報告書 (月別入力用）'!I27="","",'計画書・報告書 (月別入力用）'!I27)</f>
        <v>220000</v>
      </c>
      <c r="J33" s="222"/>
      <c r="K33" s="235">
        <f t="shared" si="1"/>
        <v>7000</v>
      </c>
      <c r="L33" s="236">
        <f>IFERROR(('計画書・報告書 (月別入力用）'!M27+'計画書・報告書 (月別入力用）'!W27+'計画書・報告書 (月別入力用）'!AG27+'計画書・報告書 (月別入力用）'!AQ27+'計画書・報告書 (月別入力用）'!BA27+'計画書・報告書 (月別入力用）'!BK27+'計画書・報告書 (月別入力用）'!BU27+'計画書・報告書 (月別入力用）'!CE27+'計画書・報告書 (月別入力用）'!CO27+'計画書・報告書 (月別入力用）'!CY27+'計画書・報告書 (月別入力用）'!DI27+'計画書・報告書 (月別入力用）'!DS27)/$O33,"")</f>
        <v>7000</v>
      </c>
      <c r="M33" s="237">
        <f>IFERROR(ROUNDDOWN(('計画書・報告書 (月別入力用）'!N27+'計画書・報告書 (月別入力用）'!X27+'計画書・報告書 (月別入力用）'!AH27+'計画書・報告書 (月別入力用）'!AR27+'計画書・報告書 (月別入力用）'!BB27+'計画書・報告書 (月別入力用）'!BL27+'計画書・報告書 (月別入力用）'!BV27+'計画書・報告書 (月別入力用）'!CF27+'計画書・報告書 (月別入力用）'!CP27+'計画書・報告書 (月別入力用）'!CZ27+'計画書・報告書 (月別入力用）'!DJ27+'計画書・報告書 (月別入力用）'!DT27)/$O33,0),"")</f>
        <v>0</v>
      </c>
      <c r="N33" s="238">
        <f t="shared" si="7"/>
        <v>3.1800000000000002E-2</v>
      </c>
      <c r="O33" s="239">
        <f>'計画書・報告書 (月別入力用）'!EK27</f>
        <v>12</v>
      </c>
      <c r="P33" s="240">
        <f>'計画書・報告書 (月別入力用）'!EF27</f>
        <v>84000</v>
      </c>
      <c r="Q33" s="183"/>
      <c r="R33" s="235" t="str">
        <f t="shared" si="2"/>
        <v/>
      </c>
      <c r="S33" s="236" t="str">
        <f>IFERROR(ROUNDDOWN(('計画書・報告書 (月別入力用）'!R27+'計画書・報告書 (月別入力用）'!AB27+'計画書・報告書 (月別入力用）'!AL27+'計画書・報告書 (月別入力用）'!AV27+'計画書・報告書 (月別入力用）'!BF27+'計画書・報告書 (月別入力用）'!BP27+'計画書・報告書 (月別入力用）'!BZ27+'計画書・報告書 (月別入力用）'!CJ27+'計画書・報告書 (月別入力用）'!CT27+'計画書・報告書 (月別入力用）'!DD27+'計画書・報告書 (月別入力用）'!DN27+'計画書・報告書 (月別入力用）'!DX27)/'計画書・報告書（提出用）'!$V33,0),"")</f>
        <v/>
      </c>
      <c r="T33" s="237" t="str">
        <f>IFERROR(ROUNDDOWN(('計画書・報告書 (月別入力用）'!S27+'計画書・報告書 (月別入力用）'!AC27+'計画書・報告書 (月別入力用）'!AM27+'計画書・報告書 (月別入力用）'!AW27+'計画書・報告書 (月別入力用）'!BG27+'計画書・報告書 (月別入力用）'!BQ27+'計画書・報告書 (月別入力用）'!CA27+'計画書・報告書 (月別入力用）'!CK27+'計画書・報告書 (月別入力用）'!CU27+'計画書・報告書 (月別入力用）'!DE27+'計画書・報告書 (月別入力用）'!DO27+'計画書・報告書 (月別入力用）'!DY27)/'計画書・報告書（提出用）'!$V33,0),"")</f>
        <v/>
      </c>
      <c r="U33" s="238" t="str">
        <f t="shared" si="3"/>
        <v/>
      </c>
      <c r="V33" s="239">
        <f>'計画書・報告書 (月別入力用）'!EL27</f>
        <v>0</v>
      </c>
      <c r="W33" s="240">
        <f>'計画書・報告書 (月別入力用）'!EG27</f>
        <v>0</v>
      </c>
      <c r="X33" s="183"/>
      <c r="Y33" s="229"/>
      <c r="Z33" s="241" t="str">
        <f>IF('計画書・報告書 (月別入力用）'!EC27="","",'計画書・報告書 (月別入力用）'!EC27)</f>
        <v/>
      </c>
      <c r="AA33" s="229"/>
      <c r="AC33" s="99" t="str">
        <f t="shared" si="8"/>
        <v>○</v>
      </c>
      <c r="AD33" s="99" t="str">
        <f t="shared" si="4"/>
        <v/>
      </c>
      <c r="AE33" s="21" t="str">
        <f t="shared" si="5"/>
        <v>その他</v>
      </c>
      <c r="AF33" s="231" t="str">
        <f t="shared" si="6"/>
        <v/>
      </c>
    </row>
    <row r="34" spans="1:32" ht="15.2" customHeight="1" x14ac:dyDescent="0.15">
      <c r="A34" s="73">
        <v>13</v>
      </c>
      <c r="B34" s="232" t="str">
        <f>IF('計画書・報告書 (月別入力用）'!B28="","",'計画書・報告書 (月別入力用）'!B28)</f>
        <v/>
      </c>
      <c r="C34" s="233" t="str">
        <f>IF('計画書・報告書 (月別入力用）'!C28="","",'計画書・報告書 (月別入力用）'!C28)</f>
        <v/>
      </c>
      <c r="D34" s="173" t="str">
        <f>IF('計画書・報告書 (月別入力用）'!D28="","",'計画書・報告書 (月別入力用）'!D28)</f>
        <v/>
      </c>
      <c r="E34" s="172" t="str">
        <f>IF('計画書・報告書 (月別入力用）'!E28="","",'計画書・報告書 (月別入力用）'!E28)</f>
        <v/>
      </c>
      <c r="F34" s="172" t="str">
        <f>IF('計画書・報告書 (月別入力用）'!F28="","",'計画書・報告書 (月別入力用）'!F28)</f>
        <v/>
      </c>
      <c r="G34" s="172" t="str">
        <f>IF('計画書・報告書 (月別入力用）'!G28="","",'計画書・報告書 (月別入力用）'!G28)</f>
        <v/>
      </c>
      <c r="H34" s="172" t="str">
        <f t="shared" si="0"/>
        <v/>
      </c>
      <c r="I34" s="234" t="str">
        <f>IF('計画書・報告書 (月別入力用）'!I28="","",'計画書・報告書 (月別入力用）'!I28)</f>
        <v/>
      </c>
      <c r="J34" s="222"/>
      <c r="K34" s="235" t="str">
        <f t="shared" si="1"/>
        <v/>
      </c>
      <c r="L34" s="236" t="str">
        <f>IFERROR(('計画書・報告書 (月別入力用）'!M28+'計画書・報告書 (月別入力用）'!W28+'計画書・報告書 (月別入力用）'!AG28+'計画書・報告書 (月別入力用）'!AQ28+'計画書・報告書 (月別入力用）'!BA28+'計画書・報告書 (月別入力用）'!BK28+'計画書・報告書 (月別入力用）'!BU28+'計画書・報告書 (月別入力用）'!CE28+'計画書・報告書 (月別入力用）'!CO28+'計画書・報告書 (月別入力用）'!CY28+'計画書・報告書 (月別入力用）'!DI28+'計画書・報告書 (月別入力用）'!DS28)/$O34,"")</f>
        <v/>
      </c>
      <c r="M34" s="237" t="str">
        <f>IFERROR(ROUNDDOWN(('計画書・報告書 (月別入力用）'!N28+'計画書・報告書 (月別入力用）'!X28+'計画書・報告書 (月別入力用）'!AH28+'計画書・報告書 (月別入力用）'!AR28+'計画書・報告書 (月別入力用）'!BB28+'計画書・報告書 (月別入力用）'!BL28+'計画書・報告書 (月別入力用）'!BV28+'計画書・報告書 (月別入力用）'!CF28+'計画書・報告書 (月別入力用）'!CP28+'計画書・報告書 (月別入力用）'!CZ28+'計画書・報告書 (月別入力用）'!DJ28+'計画書・報告書 (月別入力用）'!DT28)/$O34,0),"")</f>
        <v/>
      </c>
      <c r="N34" s="238" t="str">
        <f t="shared" si="7"/>
        <v/>
      </c>
      <c r="O34" s="239">
        <f>'計画書・報告書 (月別入力用）'!EK28</f>
        <v>0</v>
      </c>
      <c r="P34" s="240">
        <f>'計画書・報告書 (月別入力用）'!EF28</f>
        <v>0</v>
      </c>
      <c r="Q34" s="183"/>
      <c r="R34" s="235" t="str">
        <f t="shared" si="2"/>
        <v/>
      </c>
      <c r="S34" s="236" t="str">
        <f>IFERROR(ROUNDDOWN(('計画書・報告書 (月別入力用）'!R28+'計画書・報告書 (月別入力用）'!AB28+'計画書・報告書 (月別入力用）'!AL28+'計画書・報告書 (月別入力用）'!AV28+'計画書・報告書 (月別入力用）'!BF28+'計画書・報告書 (月別入力用）'!BP28+'計画書・報告書 (月別入力用）'!BZ28+'計画書・報告書 (月別入力用）'!CJ28+'計画書・報告書 (月別入力用）'!CT28+'計画書・報告書 (月別入力用）'!DD28+'計画書・報告書 (月別入力用）'!DN28+'計画書・報告書 (月別入力用）'!DX28)/'計画書・報告書（提出用）'!$V34,0),"")</f>
        <v/>
      </c>
      <c r="T34" s="237" t="str">
        <f>IFERROR(ROUNDDOWN(('計画書・報告書 (月別入力用）'!S28+'計画書・報告書 (月別入力用）'!AC28+'計画書・報告書 (月別入力用）'!AM28+'計画書・報告書 (月別入力用）'!AW28+'計画書・報告書 (月別入力用）'!BG28+'計画書・報告書 (月別入力用）'!BQ28+'計画書・報告書 (月別入力用）'!CA28+'計画書・報告書 (月別入力用）'!CK28+'計画書・報告書 (月別入力用）'!CU28+'計画書・報告書 (月別入力用）'!DE28+'計画書・報告書 (月別入力用）'!DO28+'計画書・報告書 (月別入力用）'!DY28)/'計画書・報告書（提出用）'!$V34,0),"")</f>
        <v/>
      </c>
      <c r="U34" s="238" t="str">
        <f t="shared" si="3"/>
        <v/>
      </c>
      <c r="V34" s="239">
        <f>'計画書・報告書 (月別入力用）'!EL28</f>
        <v>0</v>
      </c>
      <c r="W34" s="240">
        <f>'計画書・報告書 (月別入力用）'!EG28</f>
        <v>0</v>
      </c>
      <c r="X34" s="183"/>
      <c r="Y34" s="229"/>
      <c r="Z34" s="241" t="str">
        <f>IF('計画書・報告書 (月別入力用）'!EC28="","",'計画書・報告書 (月別入力用）'!EC28)</f>
        <v/>
      </c>
      <c r="AA34" s="229"/>
      <c r="AC34" s="99" t="str">
        <f t="shared" si="8"/>
        <v/>
      </c>
      <c r="AD34" s="99" t="str">
        <f>IF(AND(OR(S34="",S34=0),OR(T34="",T34=0)),"",IF(S34/R34&gt;=2/3,"○","×"))</f>
        <v/>
      </c>
      <c r="AE34" s="21" t="str">
        <f t="shared" si="5"/>
        <v/>
      </c>
      <c r="AF34" s="231" t="str">
        <f t="shared" si="6"/>
        <v/>
      </c>
    </row>
    <row r="35" spans="1:32" ht="15.2" customHeight="1" x14ac:dyDescent="0.15">
      <c r="A35" s="73">
        <v>14</v>
      </c>
      <c r="B35" s="232" t="str">
        <f>IF('計画書・報告書 (月別入力用）'!B29="","",'計画書・報告書 (月別入力用）'!B29)</f>
        <v/>
      </c>
      <c r="C35" s="233" t="str">
        <f>IF('計画書・報告書 (月別入力用）'!C29="","",'計画書・報告書 (月別入力用）'!C29)</f>
        <v/>
      </c>
      <c r="D35" s="173" t="str">
        <f>IF('計画書・報告書 (月別入力用）'!D29="","",'計画書・報告書 (月別入力用）'!D29)</f>
        <v/>
      </c>
      <c r="E35" s="172" t="str">
        <f>IF('計画書・報告書 (月別入力用）'!E29="","",'計画書・報告書 (月別入力用）'!E29)</f>
        <v/>
      </c>
      <c r="F35" s="172" t="str">
        <f>IF('計画書・報告書 (月別入力用）'!F29="","",'計画書・報告書 (月別入力用）'!F29)</f>
        <v/>
      </c>
      <c r="G35" s="172" t="str">
        <f>IF('計画書・報告書 (月別入力用）'!G29="","",'計画書・報告書 (月別入力用）'!G29)</f>
        <v/>
      </c>
      <c r="H35" s="172" t="str">
        <f t="shared" si="0"/>
        <v/>
      </c>
      <c r="I35" s="234" t="str">
        <f>IF('計画書・報告書 (月別入力用）'!I29="","",'計画書・報告書 (月別入力用）'!I29)</f>
        <v/>
      </c>
      <c r="J35" s="222"/>
      <c r="K35" s="235" t="str">
        <f t="shared" si="1"/>
        <v/>
      </c>
      <c r="L35" s="236" t="str">
        <f>IFERROR(('計画書・報告書 (月別入力用）'!M29+'計画書・報告書 (月別入力用）'!W29+'計画書・報告書 (月別入力用）'!AG29+'計画書・報告書 (月別入力用）'!AQ29+'計画書・報告書 (月別入力用）'!BA29+'計画書・報告書 (月別入力用）'!BK29+'計画書・報告書 (月別入力用）'!BU29+'計画書・報告書 (月別入力用）'!CE29+'計画書・報告書 (月別入力用）'!CO29+'計画書・報告書 (月別入力用）'!CY29+'計画書・報告書 (月別入力用）'!DI29+'計画書・報告書 (月別入力用）'!DS29)/$O35,"")</f>
        <v/>
      </c>
      <c r="M35" s="237" t="str">
        <f>IFERROR(ROUNDDOWN(('計画書・報告書 (月別入力用）'!N29+'計画書・報告書 (月別入力用）'!X29+'計画書・報告書 (月別入力用）'!AH29+'計画書・報告書 (月別入力用）'!AR29+'計画書・報告書 (月別入力用）'!BB29+'計画書・報告書 (月別入力用）'!BL29+'計画書・報告書 (月別入力用）'!BV29+'計画書・報告書 (月別入力用）'!CF29+'計画書・報告書 (月別入力用）'!CP29+'計画書・報告書 (月別入力用）'!CZ29+'計画書・報告書 (月別入力用）'!DJ29+'計画書・報告書 (月別入力用）'!DT29)/$O35,0),"")</f>
        <v/>
      </c>
      <c r="N35" s="238" t="str">
        <f t="shared" si="7"/>
        <v/>
      </c>
      <c r="O35" s="239">
        <f>'計画書・報告書 (月別入力用）'!EK29</f>
        <v>0</v>
      </c>
      <c r="P35" s="240">
        <f>'計画書・報告書 (月別入力用）'!EF29</f>
        <v>0</v>
      </c>
      <c r="Q35" s="183"/>
      <c r="R35" s="235" t="str">
        <f t="shared" si="2"/>
        <v/>
      </c>
      <c r="S35" s="236" t="str">
        <f>IFERROR(ROUNDDOWN(('計画書・報告書 (月別入力用）'!R29+'計画書・報告書 (月別入力用）'!AB29+'計画書・報告書 (月別入力用）'!AL29+'計画書・報告書 (月別入力用）'!AV29+'計画書・報告書 (月別入力用）'!BF29+'計画書・報告書 (月別入力用）'!BP29+'計画書・報告書 (月別入力用）'!BZ29+'計画書・報告書 (月別入力用）'!CJ29+'計画書・報告書 (月別入力用）'!CT29+'計画書・報告書 (月別入力用）'!DD29+'計画書・報告書 (月別入力用）'!DN29+'計画書・報告書 (月別入力用）'!DX29)/'計画書・報告書（提出用）'!$V35,0),"")</f>
        <v/>
      </c>
      <c r="T35" s="237" t="str">
        <f>IFERROR(ROUNDDOWN(('計画書・報告書 (月別入力用）'!S29+'計画書・報告書 (月別入力用）'!AC29+'計画書・報告書 (月別入力用）'!AM29+'計画書・報告書 (月別入力用）'!AW29+'計画書・報告書 (月別入力用）'!BG29+'計画書・報告書 (月別入力用）'!BQ29+'計画書・報告書 (月別入力用）'!CA29+'計画書・報告書 (月別入力用）'!CK29+'計画書・報告書 (月別入力用）'!CU29+'計画書・報告書 (月別入力用）'!DE29+'計画書・報告書 (月別入力用）'!DO29+'計画書・報告書 (月別入力用）'!DY29)/'計画書・報告書（提出用）'!$V35,0),"")</f>
        <v/>
      </c>
      <c r="U35" s="238" t="str">
        <f t="shared" si="3"/>
        <v/>
      </c>
      <c r="V35" s="239">
        <f>'計画書・報告書 (月別入力用）'!EL29</f>
        <v>0</v>
      </c>
      <c r="W35" s="240">
        <f>'計画書・報告書 (月別入力用）'!EG29</f>
        <v>0</v>
      </c>
      <c r="X35" s="183"/>
      <c r="Y35" s="229"/>
      <c r="Z35" s="241" t="str">
        <f>IF('計画書・報告書 (月別入力用）'!EC29="","",'計画書・報告書 (月別入力用）'!EC29)</f>
        <v/>
      </c>
      <c r="AA35" s="229"/>
      <c r="AC35" s="99" t="str">
        <f t="shared" si="8"/>
        <v/>
      </c>
      <c r="AD35" s="99" t="str">
        <f t="shared" ref="AD35:AD98" si="9">IF(AND(OR(S35="",S35=0),OR(T35="",T35=0)),"",IF(S35/R35&gt;=2/3,"○","×"))</f>
        <v/>
      </c>
      <c r="AE35" s="21" t="str">
        <f t="shared" si="5"/>
        <v/>
      </c>
      <c r="AF35" s="231" t="str">
        <f t="shared" si="6"/>
        <v/>
      </c>
    </row>
    <row r="36" spans="1:32" ht="15.2" customHeight="1" x14ac:dyDescent="0.15">
      <c r="A36" s="73">
        <v>15</v>
      </c>
      <c r="B36" s="232" t="str">
        <f>IF('計画書・報告書 (月別入力用）'!B30="","",'計画書・報告書 (月別入力用）'!B30)</f>
        <v/>
      </c>
      <c r="C36" s="233" t="str">
        <f>IF('計画書・報告書 (月別入力用）'!C30="","",'計画書・報告書 (月別入力用）'!C30)</f>
        <v/>
      </c>
      <c r="D36" s="173" t="str">
        <f>IF('計画書・報告書 (月別入力用）'!D30="","",'計画書・報告書 (月別入力用）'!D30)</f>
        <v/>
      </c>
      <c r="E36" s="172" t="str">
        <f>IF('計画書・報告書 (月別入力用）'!E30="","",'計画書・報告書 (月別入力用）'!E30)</f>
        <v/>
      </c>
      <c r="F36" s="172" t="str">
        <f>IF('計画書・報告書 (月別入力用）'!F30="","",'計画書・報告書 (月別入力用）'!F30)</f>
        <v/>
      </c>
      <c r="G36" s="172" t="str">
        <f>IF('計画書・報告書 (月別入力用）'!G30="","",'計画書・報告書 (月別入力用）'!G30)</f>
        <v/>
      </c>
      <c r="H36" s="172" t="str">
        <f t="shared" si="0"/>
        <v/>
      </c>
      <c r="I36" s="234" t="str">
        <f>IF('計画書・報告書 (月別入力用）'!I30="","",'計画書・報告書 (月別入力用）'!I30)</f>
        <v/>
      </c>
      <c r="J36" s="222"/>
      <c r="K36" s="235" t="str">
        <f t="shared" si="1"/>
        <v/>
      </c>
      <c r="L36" s="236" t="str">
        <f>IFERROR(('計画書・報告書 (月別入力用）'!M30+'計画書・報告書 (月別入力用）'!W30+'計画書・報告書 (月別入力用）'!AG30+'計画書・報告書 (月別入力用）'!AQ30+'計画書・報告書 (月別入力用）'!BA30+'計画書・報告書 (月別入力用）'!BK30+'計画書・報告書 (月別入力用）'!BU30+'計画書・報告書 (月別入力用）'!CE30+'計画書・報告書 (月別入力用）'!CO30+'計画書・報告書 (月別入力用）'!CY30+'計画書・報告書 (月別入力用）'!DI30+'計画書・報告書 (月別入力用）'!DS30)/$O36,"")</f>
        <v/>
      </c>
      <c r="M36" s="237" t="str">
        <f>IFERROR(ROUNDDOWN(('計画書・報告書 (月別入力用）'!N30+'計画書・報告書 (月別入力用）'!X30+'計画書・報告書 (月別入力用）'!AH30+'計画書・報告書 (月別入力用）'!AR30+'計画書・報告書 (月別入力用）'!BB30+'計画書・報告書 (月別入力用）'!BL30+'計画書・報告書 (月別入力用）'!BV30+'計画書・報告書 (月別入力用）'!CF30+'計画書・報告書 (月別入力用）'!CP30+'計画書・報告書 (月別入力用）'!CZ30+'計画書・報告書 (月別入力用）'!DJ30+'計画書・報告書 (月別入力用）'!DT30)/$O36,0),"")</f>
        <v/>
      </c>
      <c r="N36" s="238" t="str">
        <f t="shared" si="7"/>
        <v/>
      </c>
      <c r="O36" s="239">
        <f>'計画書・報告書 (月別入力用）'!EK30</f>
        <v>0</v>
      </c>
      <c r="P36" s="240">
        <f>'計画書・報告書 (月別入力用）'!EF30</f>
        <v>0</v>
      </c>
      <c r="Q36" s="183"/>
      <c r="R36" s="235" t="str">
        <f t="shared" si="2"/>
        <v/>
      </c>
      <c r="S36" s="236" t="str">
        <f>IFERROR(ROUNDDOWN(('計画書・報告書 (月別入力用）'!R30+'計画書・報告書 (月別入力用）'!AB30+'計画書・報告書 (月別入力用）'!AL30+'計画書・報告書 (月別入力用）'!AV30+'計画書・報告書 (月別入力用）'!BF30+'計画書・報告書 (月別入力用）'!BP30+'計画書・報告書 (月別入力用）'!BZ30+'計画書・報告書 (月別入力用）'!CJ30+'計画書・報告書 (月別入力用）'!CT30+'計画書・報告書 (月別入力用）'!DD30+'計画書・報告書 (月別入力用）'!DN30+'計画書・報告書 (月別入力用）'!DX30)/'計画書・報告書（提出用）'!$V36,0),"")</f>
        <v/>
      </c>
      <c r="T36" s="237" t="str">
        <f>IFERROR(ROUNDDOWN(('計画書・報告書 (月別入力用）'!S30+'計画書・報告書 (月別入力用）'!AC30+'計画書・報告書 (月別入力用）'!AM30+'計画書・報告書 (月別入力用）'!AW30+'計画書・報告書 (月別入力用）'!BG30+'計画書・報告書 (月別入力用）'!BQ30+'計画書・報告書 (月別入力用）'!CA30+'計画書・報告書 (月別入力用）'!CK30+'計画書・報告書 (月別入力用）'!CU30+'計画書・報告書 (月別入力用）'!DE30+'計画書・報告書 (月別入力用）'!DO30+'計画書・報告書 (月別入力用）'!DY30)/'計画書・報告書（提出用）'!$V36,0),"")</f>
        <v/>
      </c>
      <c r="U36" s="238" t="str">
        <f t="shared" si="3"/>
        <v/>
      </c>
      <c r="V36" s="239">
        <f>'計画書・報告書 (月別入力用）'!EL30</f>
        <v>0</v>
      </c>
      <c r="W36" s="240">
        <f>'計画書・報告書 (月別入力用）'!EG30</f>
        <v>0</v>
      </c>
      <c r="X36" s="183"/>
      <c r="Y36" s="229"/>
      <c r="Z36" s="241" t="str">
        <f>IF('計画書・報告書 (月別入力用）'!EC30="","",'計画書・報告書 (月別入力用）'!EC30)</f>
        <v/>
      </c>
      <c r="AA36" s="229"/>
      <c r="AC36" s="99" t="str">
        <f t="shared" si="8"/>
        <v/>
      </c>
      <c r="AD36" s="99" t="str">
        <f t="shared" si="9"/>
        <v/>
      </c>
      <c r="AE36" s="21" t="str">
        <f t="shared" si="5"/>
        <v/>
      </c>
      <c r="AF36" s="231" t="str">
        <f t="shared" si="6"/>
        <v/>
      </c>
    </row>
    <row r="37" spans="1:32" ht="15.2" customHeight="1" x14ac:dyDescent="0.15">
      <c r="A37" s="73">
        <v>16</v>
      </c>
      <c r="B37" s="232" t="str">
        <f>IF('計画書・報告書 (月別入力用）'!B31="","",'計画書・報告書 (月別入力用）'!B31)</f>
        <v/>
      </c>
      <c r="C37" s="233" t="str">
        <f>IF('計画書・報告書 (月別入力用）'!C31="","",'計画書・報告書 (月別入力用）'!C31)</f>
        <v/>
      </c>
      <c r="D37" s="173" t="str">
        <f>IF('計画書・報告書 (月別入力用）'!D31="","",'計画書・報告書 (月別入力用）'!D31)</f>
        <v/>
      </c>
      <c r="E37" s="172" t="str">
        <f>IF('計画書・報告書 (月別入力用）'!E31="","",'計画書・報告書 (月別入力用）'!E31)</f>
        <v/>
      </c>
      <c r="F37" s="172" t="str">
        <f>IF('計画書・報告書 (月別入力用）'!F31="","",'計画書・報告書 (月別入力用）'!F31)</f>
        <v/>
      </c>
      <c r="G37" s="172" t="str">
        <f>IF('計画書・報告書 (月別入力用）'!G31="","",'計画書・報告書 (月別入力用）'!G31)</f>
        <v/>
      </c>
      <c r="H37" s="172" t="str">
        <f t="shared" si="0"/>
        <v/>
      </c>
      <c r="I37" s="234" t="str">
        <f>IF('計画書・報告書 (月別入力用）'!I31="","",'計画書・報告書 (月別入力用）'!I31)</f>
        <v/>
      </c>
      <c r="J37" s="222"/>
      <c r="K37" s="235" t="str">
        <f t="shared" si="1"/>
        <v/>
      </c>
      <c r="L37" s="236" t="str">
        <f>IFERROR(('計画書・報告書 (月別入力用）'!M31+'計画書・報告書 (月別入力用）'!W31+'計画書・報告書 (月別入力用）'!AG31+'計画書・報告書 (月別入力用）'!AQ31+'計画書・報告書 (月別入力用）'!BA31+'計画書・報告書 (月別入力用）'!BK31+'計画書・報告書 (月別入力用）'!BU31+'計画書・報告書 (月別入力用）'!CE31+'計画書・報告書 (月別入力用）'!CO31+'計画書・報告書 (月別入力用）'!CY31+'計画書・報告書 (月別入力用）'!DI31+'計画書・報告書 (月別入力用）'!DS31)/$O37,"")</f>
        <v/>
      </c>
      <c r="M37" s="237" t="str">
        <f>IFERROR(ROUNDDOWN(('計画書・報告書 (月別入力用）'!N31+'計画書・報告書 (月別入力用）'!X31+'計画書・報告書 (月別入力用）'!AH31+'計画書・報告書 (月別入力用）'!AR31+'計画書・報告書 (月別入力用）'!BB31+'計画書・報告書 (月別入力用）'!BL31+'計画書・報告書 (月別入力用）'!BV31+'計画書・報告書 (月別入力用）'!CF31+'計画書・報告書 (月別入力用）'!CP31+'計画書・報告書 (月別入力用）'!CZ31+'計画書・報告書 (月別入力用）'!DJ31+'計画書・報告書 (月別入力用）'!DT31)/$O37,0),"")</f>
        <v/>
      </c>
      <c r="N37" s="238" t="str">
        <f t="shared" si="7"/>
        <v/>
      </c>
      <c r="O37" s="239">
        <f>'計画書・報告書 (月別入力用）'!EK31</f>
        <v>0</v>
      </c>
      <c r="P37" s="240">
        <f>'計画書・報告書 (月別入力用）'!EF31</f>
        <v>0</v>
      </c>
      <c r="Q37" s="183"/>
      <c r="R37" s="235" t="str">
        <f t="shared" si="2"/>
        <v/>
      </c>
      <c r="S37" s="236" t="str">
        <f>IFERROR(ROUNDDOWN(('計画書・報告書 (月別入力用）'!R31+'計画書・報告書 (月別入力用）'!AB31+'計画書・報告書 (月別入力用）'!AL31+'計画書・報告書 (月別入力用）'!AV31+'計画書・報告書 (月別入力用）'!BF31+'計画書・報告書 (月別入力用）'!BP31+'計画書・報告書 (月別入力用）'!BZ31+'計画書・報告書 (月別入力用）'!CJ31+'計画書・報告書 (月別入力用）'!CT31+'計画書・報告書 (月別入力用）'!DD31+'計画書・報告書 (月別入力用）'!DN31+'計画書・報告書 (月別入力用）'!DX31)/'計画書・報告書（提出用）'!$V37,0),"")</f>
        <v/>
      </c>
      <c r="T37" s="237" t="str">
        <f>IFERROR(ROUNDDOWN(('計画書・報告書 (月別入力用）'!S31+'計画書・報告書 (月別入力用）'!AC31+'計画書・報告書 (月別入力用）'!AM31+'計画書・報告書 (月別入力用）'!AW31+'計画書・報告書 (月別入力用）'!BG31+'計画書・報告書 (月別入力用）'!BQ31+'計画書・報告書 (月別入力用）'!CA31+'計画書・報告書 (月別入力用）'!CK31+'計画書・報告書 (月別入力用）'!CU31+'計画書・報告書 (月別入力用）'!DE31+'計画書・報告書 (月別入力用）'!DO31+'計画書・報告書 (月別入力用）'!DY31)/'計画書・報告書（提出用）'!$V37,0),"")</f>
        <v/>
      </c>
      <c r="U37" s="238" t="str">
        <f t="shared" si="3"/>
        <v/>
      </c>
      <c r="V37" s="239">
        <f>'計画書・報告書 (月別入力用）'!EL31</f>
        <v>0</v>
      </c>
      <c r="W37" s="240">
        <f>'計画書・報告書 (月別入力用）'!EG31</f>
        <v>0</v>
      </c>
      <c r="X37" s="183"/>
      <c r="Y37" s="229"/>
      <c r="Z37" s="241" t="str">
        <f>IF('計画書・報告書 (月別入力用）'!EC31="","",'計画書・報告書 (月別入力用）'!EC31)</f>
        <v/>
      </c>
      <c r="AA37" s="229"/>
      <c r="AC37" s="99" t="str">
        <f t="shared" si="8"/>
        <v/>
      </c>
      <c r="AD37" s="99" t="str">
        <f t="shared" si="9"/>
        <v/>
      </c>
      <c r="AE37" s="21" t="str">
        <f t="shared" si="5"/>
        <v/>
      </c>
      <c r="AF37" s="231" t="str">
        <f t="shared" si="6"/>
        <v/>
      </c>
    </row>
    <row r="38" spans="1:32" ht="15.2" customHeight="1" x14ac:dyDescent="0.15">
      <c r="A38" s="73">
        <v>17</v>
      </c>
      <c r="B38" s="232" t="str">
        <f>IF('計画書・報告書 (月別入力用）'!B32="","",'計画書・報告書 (月別入力用）'!B32)</f>
        <v/>
      </c>
      <c r="C38" s="233" t="str">
        <f>IF('計画書・報告書 (月別入力用）'!C32="","",'計画書・報告書 (月別入力用）'!C32)</f>
        <v/>
      </c>
      <c r="D38" s="173" t="str">
        <f>IF('計画書・報告書 (月別入力用）'!D32="","",'計画書・報告書 (月別入力用）'!D32)</f>
        <v/>
      </c>
      <c r="E38" s="172" t="str">
        <f>IF('計画書・報告書 (月別入力用）'!E32="","",'計画書・報告書 (月別入力用）'!E32)</f>
        <v/>
      </c>
      <c r="F38" s="172" t="str">
        <f>IF('計画書・報告書 (月別入力用）'!F32="","",'計画書・報告書 (月別入力用）'!F32)</f>
        <v/>
      </c>
      <c r="G38" s="172" t="str">
        <f>IF('計画書・報告書 (月別入力用）'!G32="","",'計画書・報告書 (月別入力用）'!G32)</f>
        <v/>
      </c>
      <c r="H38" s="172" t="str">
        <f t="shared" si="0"/>
        <v/>
      </c>
      <c r="I38" s="234" t="str">
        <f>IF('計画書・報告書 (月別入力用）'!I32="","",'計画書・報告書 (月別入力用）'!I32)</f>
        <v/>
      </c>
      <c r="J38" s="222"/>
      <c r="K38" s="235" t="str">
        <f t="shared" si="1"/>
        <v/>
      </c>
      <c r="L38" s="236" t="str">
        <f>IFERROR(('計画書・報告書 (月別入力用）'!M32+'計画書・報告書 (月別入力用）'!W32+'計画書・報告書 (月別入力用）'!AG32+'計画書・報告書 (月別入力用）'!AQ32+'計画書・報告書 (月別入力用）'!BA32+'計画書・報告書 (月別入力用）'!BK32+'計画書・報告書 (月別入力用）'!BU32+'計画書・報告書 (月別入力用）'!CE32+'計画書・報告書 (月別入力用）'!CO32+'計画書・報告書 (月別入力用）'!CY32+'計画書・報告書 (月別入力用）'!DI32+'計画書・報告書 (月別入力用）'!DS32)/$O38,"")</f>
        <v/>
      </c>
      <c r="M38" s="237" t="str">
        <f>IFERROR(ROUNDDOWN(('計画書・報告書 (月別入力用）'!N32+'計画書・報告書 (月別入力用）'!X32+'計画書・報告書 (月別入力用）'!AH32+'計画書・報告書 (月別入力用）'!AR32+'計画書・報告書 (月別入力用）'!BB32+'計画書・報告書 (月別入力用）'!BL32+'計画書・報告書 (月別入力用）'!BV32+'計画書・報告書 (月別入力用）'!CF32+'計画書・報告書 (月別入力用）'!CP32+'計画書・報告書 (月別入力用）'!CZ32+'計画書・報告書 (月別入力用）'!DJ32+'計画書・報告書 (月別入力用）'!DT32)/$O38,0),"")</f>
        <v/>
      </c>
      <c r="N38" s="238" t="str">
        <f t="shared" si="7"/>
        <v/>
      </c>
      <c r="O38" s="239">
        <f>'計画書・報告書 (月別入力用）'!EK32</f>
        <v>0</v>
      </c>
      <c r="P38" s="240">
        <f>'計画書・報告書 (月別入力用）'!EF32</f>
        <v>0</v>
      </c>
      <c r="Q38" s="183"/>
      <c r="R38" s="235" t="str">
        <f t="shared" si="2"/>
        <v/>
      </c>
      <c r="S38" s="236" t="str">
        <f>IFERROR(ROUNDDOWN(('計画書・報告書 (月別入力用）'!R32+'計画書・報告書 (月別入力用）'!AB32+'計画書・報告書 (月別入力用）'!AL32+'計画書・報告書 (月別入力用）'!AV32+'計画書・報告書 (月別入力用）'!BF32+'計画書・報告書 (月別入力用）'!BP32+'計画書・報告書 (月別入力用）'!BZ32+'計画書・報告書 (月別入力用）'!CJ32+'計画書・報告書 (月別入力用）'!CT32+'計画書・報告書 (月別入力用）'!DD32+'計画書・報告書 (月別入力用）'!DN32+'計画書・報告書 (月別入力用）'!DX32)/'計画書・報告書（提出用）'!$V38,0),"")</f>
        <v/>
      </c>
      <c r="T38" s="237" t="str">
        <f>IFERROR(ROUNDDOWN(('計画書・報告書 (月別入力用）'!S32+'計画書・報告書 (月別入力用）'!AC32+'計画書・報告書 (月別入力用）'!AM32+'計画書・報告書 (月別入力用）'!AW32+'計画書・報告書 (月別入力用）'!BG32+'計画書・報告書 (月別入力用）'!BQ32+'計画書・報告書 (月別入力用）'!CA32+'計画書・報告書 (月別入力用）'!CK32+'計画書・報告書 (月別入力用）'!CU32+'計画書・報告書 (月別入力用）'!DE32+'計画書・報告書 (月別入力用）'!DO32+'計画書・報告書 (月別入力用）'!DY32)/'計画書・報告書（提出用）'!$V38,0),"")</f>
        <v/>
      </c>
      <c r="U38" s="238" t="str">
        <f t="shared" si="3"/>
        <v/>
      </c>
      <c r="V38" s="239">
        <f>'計画書・報告書 (月別入力用）'!EL32</f>
        <v>0</v>
      </c>
      <c r="W38" s="240">
        <f>'計画書・報告書 (月別入力用）'!EG32</f>
        <v>0</v>
      </c>
      <c r="X38" s="183"/>
      <c r="Y38" s="229"/>
      <c r="Z38" s="241" t="str">
        <f>IF('計画書・報告書 (月別入力用）'!EC32="","",'計画書・報告書 (月別入力用）'!EC32)</f>
        <v/>
      </c>
      <c r="AA38" s="229"/>
      <c r="AC38" s="99" t="str">
        <f t="shared" si="8"/>
        <v/>
      </c>
      <c r="AD38" s="99" t="str">
        <f t="shared" si="9"/>
        <v/>
      </c>
      <c r="AE38" s="21" t="str">
        <f t="shared" si="5"/>
        <v/>
      </c>
      <c r="AF38" s="231" t="str">
        <f t="shared" si="6"/>
        <v/>
      </c>
    </row>
    <row r="39" spans="1:32" ht="15.2" customHeight="1" x14ac:dyDescent="0.15">
      <c r="A39" s="73">
        <v>18</v>
      </c>
      <c r="B39" s="232" t="str">
        <f>IF('計画書・報告書 (月別入力用）'!B33="","",'計画書・報告書 (月別入力用）'!B33)</f>
        <v/>
      </c>
      <c r="C39" s="233" t="str">
        <f>IF('計画書・報告書 (月別入力用）'!C33="","",'計画書・報告書 (月別入力用）'!C33)</f>
        <v/>
      </c>
      <c r="D39" s="173" t="str">
        <f>IF('計画書・報告書 (月別入力用）'!D33="","",'計画書・報告書 (月別入力用）'!D33)</f>
        <v/>
      </c>
      <c r="E39" s="172" t="str">
        <f>IF('計画書・報告書 (月別入力用）'!E33="","",'計画書・報告書 (月別入力用）'!E33)</f>
        <v/>
      </c>
      <c r="F39" s="172" t="str">
        <f>IF('計画書・報告書 (月別入力用）'!F33="","",'計画書・報告書 (月別入力用）'!F33)</f>
        <v/>
      </c>
      <c r="G39" s="172" t="str">
        <f>IF('計画書・報告書 (月別入力用）'!G33="","",'計画書・報告書 (月別入力用）'!G33)</f>
        <v/>
      </c>
      <c r="H39" s="172" t="str">
        <f t="shared" si="0"/>
        <v/>
      </c>
      <c r="I39" s="234" t="str">
        <f>IF('計画書・報告書 (月別入力用）'!I33="","",'計画書・報告書 (月別入力用）'!I33)</f>
        <v/>
      </c>
      <c r="J39" s="222"/>
      <c r="K39" s="235" t="str">
        <f t="shared" si="1"/>
        <v/>
      </c>
      <c r="L39" s="236" t="str">
        <f>IFERROR(('計画書・報告書 (月別入力用）'!M33+'計画書・報告書 (月別入力用）'!W33+'計画書・報告書 (月別入力用）'!AG33+'計画書・報告書 (月別入力用）'!AQ33+'計画書・報告書 (月別入力用）'!BA33+'計画書・報告書 (月別入力用）'!BK33+'計画書・報告書 (月別入力用）'!BU33+'計画書・報告書 (月別入力用）'!CE33+'計画書・報告書 (月別入力用）'!CO33+'計画書・報告書 (月別入力用）'!CY33+'計画書・報告書 (月別入力用）'!DI33+'計画書・報告書 (月別入力用）'!DS33)/$O39,"")</f>
        <v/>
      </c>
      <c r="M39" s="237" t="str">
        <f>IFERROR(ROUNDDOWN(('計画書・報告書 (月別入力用）'!N33+'計画書・報告書 (月別入力用）'!X33+'計画書・報告書 (月別入力用）'!AH33+'計画書・報告書 (月別入力用）'!AR33+'計画書・報告書 (月別入力用）'!BB33+'計画書・報告書 (月別入力用）'!BL33+'計画書・報告書 (月別入力用）'!BV33+'計画書・報告書 (月別入力用）'!CF33+'計画書・報告書 (月別入力用）'!CP33+'計画書・報告書 (月別入力用）'!CZ33+'計画書・報告書 (月別入力用）'!DJ33+'計画書・報告書 (月別入力用）'!DT33)/$O39,0),"")</f>
        <v/>
      </c>
      <c r="N39" s="238" t="str">
        <f t="shared" si="7"/>
        <v/>
      </c>
      <c r="O39" s="239">
        <f>'計画書・報告書 (月別入力用）'!EK33</f>
        <v>0</v>
      </c>
      <c r="P39" s="240">
        <f>'計画書・報告書 (月別入力用）'!EF33</f>
        <v>0</v>
      </c>
      <c r="Q39" s="183"/>
      <c r="R39" s="235" t="str">
        <f t="shared" si="2"/>
        <v/>
      </c>
      <c r="S39" s="236" t="str">
        <f>IFERROR(ROUNDDOWN(('計画書・報告書 (月別入力用）'!R33+'計画書・報告書 (月別入力用）'!AB33+'計画書・報告書 (月別入力用）'!AL33+'計画書・報告書 (月別入力用）'!AV33+'計画書・報告書 (月別入力用）'!BF33+'計画書・報告書 (月別入力用）'!BP33+'計画書・報告書 (月別入力用）'!BZ33+'計画書・報告書 (月別入力用）'!CJ33+'計画書・報告書 (月別入力用）'!CT33+'計画書・報告書 (月別入力用）'!DD33+'計画書・報告書 (月別入力用）'!DN33+'計画書・報告書 (月別入力用）'!DX33)/'計画書・報告書（提出用）'!$V39,0),"")</f>
        <v/>
      </c>
      <c r="T39" s="237" t="str">
        <f>IFERROR(ROUNDDOWN(('計画書・報告書 (月別入力用）'!S33+'計画書・報告書 (月別入力用）'!AC33+'計画書・報告書 (月別入力用）'!AM33+'計画書・報告書 (月別入力用）'!AW33+'計画書・報告書 (月別入力用）'!BG33+'計画書・報告書 (月別入力用）'!BQ33+'計画書・報告書 (月別入力用）'!CA33+'計画書・報告書 (月別入力用）'!CK33+'計画書・報告書 (月別入力用）'!CU33+'計画書・報告書 (月別入力用）'!DE33+'計画書・報告書 (月別入力用）'!DO33+'計画書・報告書 (月別入力用）'!DY33)/'計画書・報告書（提出用）'!$V39,0),"")</f>
        <v/>
      </c>
      <c r="U39" s="238" t="str">
        <f t="shared" si="3"/>
        <v/>
      </c>
      <c r="V39" s="239">
        <f>'計画書・報告書 (月別入力用）'!EL33</f>
        <v>0</v>
      </c>
      <c r="W39" s="240">
        <f>'計画書・報告書 (月別入力用）'!EG33</f>
        <v>0</v>
      </c>
      <c r="X39" s="183"/>
      <c r="Y39" s="229"/>
      <c r="Z39" s="241" t="str">
        <f>IF('計画書・報告書 (月別入力用）'!EC33="","",'計画書・報告書 (月別入力用）'!EC33)</f>
        <v/>
      </c>
      <c r="AA39" s="229"/>
      <c r="AC39" s="99" t="str">
        <f t="shared" si="8"/>
        <v/>
      </c>
      <c r="AD39" s="99" t="str">
        <f t="shared" si="9"/>
        <v/>
      </c>
      <c r="AE39" s="21" t="str">
        <f t="shared" si="5"/>
        <v/>
      </c>
      <c r="AF39" s="231" t="str">
        <f t="shared" si="6"/>
        <v/>
      </c>
    </row>
    <row r="40" spans="1:32" ht="15.2" customHeight="1" x14ac:dyDescent="0.15">
      <c r="A40" s="73">
        <v>19</v>
      </c>
      <c r="B40" s="232" t="str">
        <f>IF('計画書・報告書 (月別入力用）'!B34="","",'計画書・報告書 (月別入力用）'!B34)</f>
        <v/>
      </c>
      <c r="C40" s="233" t="str">
        <f>IF('計画書・報告書 (月別入力用）'!C34="","",'計画書・報告書 (月別入力用）'!C34)</f>
        <v/>
      </c>
      <c r="D40" s="173" t="str">
        <f>IF('計画書・報告書 (月別入力用）'!D34="","",'計画書・報告書 (月別入力用）'!D34)</f>
        <v/>
      </c>
      <c r="E40" s="172" t="str">
        <f>IF('計画書・報告書 (月別入力用）'!E34="","",'計画書・報告書 (月別入力用）'!E34)</f>
        <v/>
      </c>
      <c r="F40" s="172" t="str">
        <f>IF('計画書・報告書 (月別入力用）'!F34="","",'計画書・報告書 (月別入力用）'!F34)</f>
        <v/>
      </c>
      <c r="G40" s="172" t="str">
        <f>IF('計画書・報告書 (月別入力用）'!G34="","",'計画書・報告書 (月別入力用）'!G34)</f>
        <v/>
      </c>
      <c r="H40" s="172" t="str">
        <f t="shared" si="0"/>
        <v/>
      </c>
      <c r="I40" s="234" t="str">
        <f>IF('計画書・報告書 (月別入力用）'!I34="","",'計画書・報告書 (月別入力用）'!I34)</f>
        <v/>
      </c>
      <c r="J40" s="222"/>
      <c r="K40" s="235" t="str">
        <f t="shared" si="1"/>
        <v/>
      </c>
      <c r="L40" s="236" t="str">
        <f>IFERROR(('計画書・報告書 (月別入力用）'!M34+'計画書・報告書 (月別入力用）'!W34+'計画書・報告書 (月別入力用）'!AG34+'計画書・報告書 (月別入力用）'!AQ34+'計画書・報告書 (月別入力用）'!BA34+'計画書・報告書 (月別入力用）'!BK34+'計画書・報告書 (月別入力用）'!BU34+'計画書・報告書 (月別入力用）'!CE34+'計画書・報告書 (月別入力用）'!CO34+'計画書・報告書 (月別入力用）'!CY34+'計画書・報告書 (月別入力用）'!DI34+'計画書・報告書 (月別入力用）'!DS34)/$O40,"")</f>
        <v/>
      </c>
      <c r="M40" s="237" t="str">
        <f>IFERROR(ROUNDDOWN(('計画書・報告書 (月別入力用）'!N34+'計画書・報告書 (月別入力用）'!X34+'計画書・報告書 (月別入力用）'!AH34+'計画書・報告書 (月別入力用）'!AR34+'計画書・報告書 (月別入力用）'!BB34+'計画書・報告書 (月別入力用）'!BL34+'計画書・報告書 (月別入力用）'!BV34+'計画書・報告書 (月別入力用）'!CF34+'計画書・報告書 (月別入力用）'!CP34+'計画書・報告書 (月別入力用）'!CZ34+'計画書・報告書 (月別入力用）'!DJ34+'計画書・報告書 (月別入力用）'!DT34)/$O40,0),"")</f>
        <v/>
      </c>
      <c r="N40" s="238" t="str">
        <f t="shared" si="7"/>
        <v/>
      </c>
      <c r="O40" s="239">
        <f>'計画書・報告書 (月別入力用）'!EK34</f>
        <v>0</v>
      </c>
      <c r="P40" s="240">
        <f>'計画書・報告書 (月別入力用）'!EF34</f>
        <v>0</v>
      </c>
      <c r="Q40" s="183"/>
      <c r="R40" s="235" t="str">
        <f t="shared" si="2"/>
        <v/>
      </c>
      <c r="S40" s="236" t="str">
        <f>IFERROR(ROUNDDOWN(('計画書・報告書 (月別入力用）'!R34+'計画書・報告書 (月別入力用）'!AB34+'計画書・報告書 (月別入力用）'!AL34+'計画書・報告書 (月別入力用）'!AV34+'計画書・報告書 (月別入力用）'!BF34+'計画書・報告書 (月別入力用）'!BP34+'計画書・報告書 (月別入力用）'!BZ34+'計画書・報告書 (月別入力用）'!CJ34+'計画書・報告書 (月別入力用）'!CT34+'計画書・報告書 (月別入力用）'!DD34+'計画書・報告書 (月別入力用）'!DN34+'計画書・報告書 (月別入力用）'!DX34)/'計画書・報告書（提出用）'!$V40,0),"")</f>
        <v/>
      </c>
      <c r="T40" s="237" t="str">
        <f>IFERROR(ROUNDDOWN(('計画書・報告書 (月別入力用）'!S34+'計画書・報告書 (月別入力用）'!AC34+'計画書・報告書 (月別入力用）'!AM34+'計画書・報告書 (月別入力用）'!AW34+'計画書・報告書 (月別入力用）'!BG34+'計画書・報告書 (月別入力用）'!BQ34+'計画書・報告書 (月別入力用）'!CA34+'計画書・報告書 (月別入力用）'!CK34+'計画書・報告書 (月別入力用）'!CU34+'計画書・報告書 (月別入力用）'!DE34+'計画書・報告書 (月別入力用）'!DO34+'計画書・報告書 (月別入力用）'!DY34)/'計画書・報告書（提出用）'!$V40,0),"")</f>
        <v/>
      </c>
      <c r="U40" s="238" t="str">
        <f t="shared" si="3"/>
        <v/>
      </c>
      <c r="V40" s="239">
        <f>'計画書・報告書 (月別入力用）'!EL34</f>
        <v>0</v>
      </c>
      <c r="W40" s="240">
        <f>'計画書・報告書 (月別入力用）'!EG34</f>
        <v>0</v>
      </c>
      <c r="X40" s="183"/>
      <c r="Y40" s="229"/>
      <c r="Z40" s="241" t="str">
        <f>IF('計画書・報告書 (月別入力用）'!EC34="","",'計画書・報告書 (月別入力用）'!EC34)</f>
        <v/>
      </c>
      <c r="AA40" s="229"/>
      <c r="AC40" s="99" t="str">
        <f t="shared" si="8"/>
        <v/>
      </c>
      <c r="AD40" s="99" t="str">
        <f t="shared" si="9"/>
        <v/>
      </c>
      <c r="AE40" s="21" t="str">
        <f t="shared" si="5"/>
        <v/>
      </c>
      <c r="AF40" s="231" t="str">
        <f t="shared" si="6"/>
        <v/>
      </c>
    </row>
    <row r="41" spans="1:32" ht="15.2" customHeight="1" x14ac:dyDescent="0.15">
      <c r="A41" s="73">
        <v>20</v>
      </c>
      <c r="B41" s="232" t="str">
        <f>IF('計画書・報告書 (月別入力用）'!B35="","",'計画書・報告書 (月別入力用）'!B35)</f>
        <v/>
      </c>
      <c r="C41" s="233" t="str">
        <f>IF('計画書・報告書 (月別入力用）'!C35="","",'計画書・報告書 (月別入力用）'!C35)</f>
        <v/>
      </c>
      <c r="D41" s="173" t="str">
        <f>IF('計画書・報告書 (月別入力用）'!D35="","",'計画書・報告書 (月別入力用）'!D35)</f>
        <v/>
      </c>
      <c r="E41" s="172" t="str">
        <f>IF('計画書・報告書 (月別入力用）'!E35="","",'計画書・報告書 (月別入力用）'!E35)</f>
        <v/>
      </c>
      <c r="F41" s="172" t="str">
        <f>IF('計画書・報告書 (月別入力用）'!F35="","",'計画書・報告書 (月別入力用）'!F35)</f>
        <v/>
      </c>
      <c r="G41" s="172" t="str">
        <f>IF('計画書・報告書 (月別入力用）'!G35="","",'計画書・報告書 (月別入力用）'!G35)</f>
        <v/>
      </c>
      <c r="H41" s="172" t="str">
        <f t="shared" si="0"/>
        <v/>
      </c>
      <c r="I41" s="234" t="str">
        <f>IF('計画書・報告書 (月別入力用）'!I35="","",'計画書・報告書 (月別入力用）'!I35)</f>
        <v/>
      </c>
      <c r="J41" s="222"/>
      <c r="K41" s="235" t="str">
        <f t="shared" si="1"/>
        <v/>
      </c>
      <c r="L41" s="236" t="str">
        <f>IFERROR(('計画書・報告書 (月別入力用）'!M35+'計画書・報告書 (月別入力用）'!W35+'計画書・報告書 (月別入力用）'!AG35+'計画書・報告書 (月別入力用）'!AQ35+'計画書・報告書 (月別入力用）'!BA35+'計画書・報告書 (月別入力用）'!BK35+'計画書・報告書 (月別入力用）'!BU35+'計画書・報告書 (月別入力用）'!CE35+'計画書・報告書 (月別入力用）'!CO35+'計画書・報告書 (月別入力用）'!CY35+'計画書・報告書 (月別入力用）'!DI35+'計画書・報告書 (月別入力用）'!DS35)/$O41,"")</f>
        <v/>
      </c>
      <c r="M41" s="237" t="str">
        <f>IFERROR(ROUNDDOWN(('計画書・報告書 (月別入力用）'!N35+'計画書・報告書 (月別入力用）'!X35+'計画書・報告書 (月別入力用）'!AH35+'計画書・報告書 (月別入力用）'!AR35+'計画書・報告書 (月別入力用）'!BB35+'計画書・報告書 (月別入力用）'!BL35+'計画書・報告書 (月別入力用）'!BV35+'計画書・報告書 (月別入力用）'!CF35+'計画書・報告書 (月別入力用）'!CP35+'計画書・報告書 (月別入力用）'!CZ35+'計画書・報告書 (月別入力用）'!DJ35+'計画書・報告書 (月別入力用）'!DT35)/$O41,0),"")</f>
        <v/>
      </c>
      <c r="N41" s="238" t="str">
        <f t="shared" si="7"/>
        <v/>
      </c>
      <c r="O41" s="239">
        <f>'計画書・報告書 (月別入力用）'!EK35</f>
        <v>0</v>
      </c>
      <c r="P41" s="240">
        <f>'計画書・報告書 (月別入力用）'!EF35</f>
        <v>0</v>
      </c>
      <c r="Q41" s="183"/>
      <c r="R41" s="235" t="str">
        <f t="shared" si="2"/>
        <v/>
      </c>
      <c r="S41" s="236" t="str">
        <f>IFERROR(ROUNDDOWN(('計画書・報告書 (月別入力用）'!R35+'計画書・報告書 (月別入力用）'!AB35+'計画書・報告書 (月別入力用）'!AL35+'計画書・報告書 (月別入力用）'!AV35+'計画書・報告書 (月別入力用）'!BF35+'計画書・報告書 (月別入力用）'!BP35+'計画書・報告書 (月別入力用）'!BZ35+'計画書・報告書 (月別入力用）'!CJ35+'計画書・報告書 (月別入力用）'!CT35+'計画書・報告書 (月別入力用）'!DD35+'計画書・報告書 (月別入力用）'!DN35+'計画書・報告書 (月別入力用）'!DX35)/'計画書・報告書（提出用）'!$V41,0),"")</f>
        <v/>
      </c>
      <c r="T41" s="237" t="str">
        <f>IFERROR(ROUNDDOWN(('計画書・報告書 (月別入力用）'!S35+'計画書・報告書 (月別入力用）'!AC35+'計画書・報告書 (月別入力用）'!AM35+'計画書・報告書 (月別入力用）'!AW35+'計画書・報告書 (月別入力用）'!BG35+'計画書・報告書 (月別入力用）'!BQ35+'計画書・報告書 (月別入力用）'!CA35+'計画書・報告書 (月別入力用）'!CK35+'計画書・報告書 (月別入力用）'!CU35+'計画書・報告書 (月別入力用）'!DE35+'計画書・報告書 (月別入力用）'!DO35+'計画書・報告書 (月別入力用）'!DY35)/'計画書・報告書（提出用）'!$V41,0),"")</f>
        <v/>
      </c>
      <c r="U41" s="238" t="str">
        <f t="shared" si="3"/>
        <v/>
      </c>
      <c r="V41" s="239">
        <f>'計画書・報告書 (月別入力用）'!EL35</f>
        <v>0</v>
      </c>
      <c r="W41" s="240">
        <f>'計画書・報告書 (月別入力用）'!EG35</f>
        <v>0</v>
      </c>
      <c r="X41" s="183"/>
      <c r="Y41" s="229"/>
      <c r="Z41" s="241" t="str">
        <f>IF('計画書・報告書 (月別入力用）'!EC35="","",'計画書・報告書 (月別入力用）'!EC35)</f>
        <v/>
      </c>
      <c r="AA41" s="229"/>
      <c r="AC41" s="99" t="str">
        <f t="shared" si="8"/>
        <v/>
      </c>
      <c r="AD41" s="99" t="str">
        <f t="shared" si="9"/>
        <v/>
      </c>
      <c r="AE41" s="21" t="str">
        <f t="shared" si="5"/>
        <v/>
      </c>
      <c r="AF41" s="231" t="str">
        <f t="shared" si="6"/>
        <v/>
      </c>
    </row>
    <row r="42" spans="1:32" ht="15.2" customHeight="1" x14ac:dyDescent="0.15">
      <c r="A42" s="73">
        <v>21</v>
      </c>
      <c r="B42" s="232" t="str">
        <f>IF('計画書・報告書 (月別入力用）'!B36="","",'計画書・報告書 (月別入力用）'!B36)</f>
        <v/>
      </c>
      <c r="C42" s="233" t="str">
        <f>IF('計画書・報告書 (月別入力用）'!C36="","",'計画書・報告書 (月別入力用）'!C36)</f>
        <v/>
      </c>
      <c r="D42" s="173" t="str">
        <f>IF('計画書・報告書 (月別入力用）'!D36="","",'計画書・報告書 (月別入力用）'!D36)</f>
        <v/>
      </c>
      <c r="E42" s="172" t="str">
        <f>IF('計画書・報告書 (月別入力用）'!E36="","",'計画書・報告書 (月別入力用）'!E36)</f>
        <v/>
      </c>
      <c r="F42" s="172" t="str">
        <f>IF('計画書・報告書 (月別入力用）'!F36="","",'計画書・報告書 (月別入力用）'!F36)</f>
        <v/>
      </c>
      <c r="G42" s="172" t="str">
        <f>IF('計画書・報告書 (月別入力用）'!G36="","",'計画書・報告書 (月別入力用）'!G36)</f>
        <v/>
      </c>
      <c r="H42" s="172" t="str">
        <f t="shared" si="0"/>
        <v/>
      </c>
      <c r="I42" s="234" t="str">
        <f>IF('計画書・報告書 (月別入力用）'!I36="","",'計画書・報告書 (月別入力用）'!I36)</f>
        <v/>
      </c>
      <c r="J42" s="222"/>
      <c r="K42" s="235" t="str">
        <f t="shared" si="1"/>
        <v/>
      </c>
      <c r="L42" s="236" t="str">
        <f>IFERROR(('計画書・報告書 (月別入力用）'!M36+'計画書・報告書 (月別入力用）'!W36+'計画書・報告書 (月別入力用）'!AG36+'計画書・報告書 (月別入力用）'!AQ36+'計画書・報告書 (月別入力用）'!BA36+'計画書・報告書 (月別入力用）'!BK36+'計画書・報告書 (月別入力用）'!BU36+'計画書・報告書 (月別入力用）'!CE36+'計画書・報告書 (月別入力用）'!CO36+'計画書・報告書 (月別入力用）'!CY36+'計画書・報告書 (月別入力用）'!DI36+'計画書・報告書 (月別入力用）'!DS36)/$O42,"")</f>
        <v/>
      </c>
      <c r="M42" s="237" t="str">
        <f>IFERROR(ROUNDDOWN(('計画書・報告書 (月別入力用）'!N36+'計画書・報告書 (月別入力用）'!X36+'計画書・報告書 (月別入力用）'!AH36+'計画書・報告書 (月別入力用）'!AR36+'計画書・報告書 (月別入力用）'!BB36+'計画書・報告書 (月別入力用）'!BL36+'計画書・報告書 (月別入力用）'!BV36+'計画書・報告書 (月別入力用）'!CF36+'計画書・報告書 (月別入力用）'!CP36+'計画書・報告書 (月別入力用）'!CZ36+'計画書・報告書 (月別入力用）'!DJ36+'計画書・報告書 (月別入力用）'!DT36)/$O42,0),"")</f>
        <v/>
      </c>
      <c r="N42" s="238" t="str">
        <f t="shared" si="7"/>
        <v/>
      </c>
      <c r="O42" s="239">
        <f>'計画書・報告書 (月別入力用）'!EK36</f>
        <v>0</v>
      </c>
      <c r="P42" s="240">
        <f>'計画書・報告書 (月別入力用）'!EF36</f>
        <v>0</v>
      </c>
      <c r="Q42" s="183"/>
      <c r="R42" s="235" t="str">
        <f t="shared" si="2"/>
        <v/>
      </c>
      <c r="S42" s="236" t="str">
        <f>IFERROR(ROUNDDOWN(('計画書・報告書 (月別入力用）'!R36+'計画書・報告書 (月別入力用）'!AB36+'計画書・報告書 (月別入力用）'!AL36+'計画書・報告書 (月別入力用）'!AV36+'計画書・報告書 (月別入力用）'!BF36+'計画書・報告書 (月別入力用）'!BP36+'計画書・報告書 (月別入力用）'!BZ36+'計画書・報告書 (月別入力用）'!CJ36+'計画書・報告書 (月別入力用）'!CT36+'計画書・報告書 (月別入力用）'!DD36+'計画書・報告書 (月別入力用）'!DN36+'計画書・報告書 (月別入力用）'!DX36)/'計画書・報告書（提出用）'!$V42,0),"")</f>
        <v/>
      </c>
      <c r="T42" s="237" t="str">
        <f>IFERROR(ROUNDDOWN(('計画書・報告書 (月別入力用）'!S36+'計画書・報告書 (月別入力用）'!AC36+'計画書・報告書 (月別入力用）'!AM36+'計画書・報告書 (月別入力用）'!AW36+'計画書・報告書 (月別入力用）'!BG36+'計画書・報告書 (月別入力用）'!BQ36+'計画書・報告書 (月別入力用）'!CA36+'計画書・報告書 (月別入力用）'!CK36+'計画書・報告書 (月別入力用）'!CU36+'計画書・報告書 (月別入力用）'!DE36+'計画書・報告書 (月別入力用）'!DO36+'計画書・報告書 (月別入力用）'!DY36)/'計画書・報告書（提出用）'!$V42,0),"")</f>
        <v/>
      </c>
      <c r="U42" s="238" t="str">
        <f t="shared" si="3"/>
        <v/>
      </c>
      <c r="V42" s="239">
        <f>'計画書・報告書 (月別入力用）'!EL36</f>
        <v>0</v>
      </c>
      <c r="W42" s="240">
        <f>'計画書・報告書 (月別入力用）'!EG36</f>
        <v>0</v>
      </c>
      <c r="X42" s="183"/>
      <c r="Y42" s="229"/>
      <c r="Z42" s="241" t="str">
        <f>IF('計画書・報告書 (月別入力用）'!EC36="","",'計画書・報告書 (月別入力用）'!EC36)</f>
        <v/>
      </c>
      <c r="AA42" s="229"/>
      <c r="AC42" s="99" t="str">
        <f t="shared" si="8"/>
        <v/>
      </c>
      <c r="AD42" s="99" t="str">
        <f t="shared" si="9"/>
        <v/>
      </c>
      <c r="AE42" s="21" t="str">
        <f t="shared" si="5"/>
        <v/>
      </c>
      <c r="AF42" s="231" t="str">
        <f t="shared" si="6"/>
        <v/>
      </c>
    </row>
    <row r="43" spans="1:32" ht="15.2" customHeight="1" x14ac:dyDescent="0.15">
      <c r="A43" s="73">
        <v>22</v>
      </c>
      <c r="B43" s="232" t="str">
        <f>IF('計画書・報告書 (月別入力用）'!B37="","",'計画書・報告書 (月別入力用）'!B37)</f>
        <v/>
      </c>
      <c r="C43" s="233" t="str">
        <f>IF('計画書・報告書 (月別入力用）'!C37="","",'計画書・報告書 (月別入力用）'!C37)</f>
        <v/>
      </c>
      <c r="D43" s="173" t="str">
        <f>IF('計画書・報告書 (月別入力用）'!D37="","",'計画書・報告書 (月別入力用）'!D37)</f>
        <v/>
      </c>
      <c r="E43" s="172" t="str">
        <f>IF('計画書・報告書 (月別入力用）'!E37="","",'計画書・報告書 (月別入力用）'!E37)</f>
        <v/>
      </c>
      <c r="F43" s="172" t="str">
        <f>IF('計画書・報告書 (月別入力用）'!F37="","",'計画書・報告書 (月別入力用）'!F37)</f>
        <v/>
      </c>
      <c r="G43" s="172" t="str">
        <f>IF('計画書・報告書 (月別入力用）'!G37="","",'計画書・報告書 (月別入力用）'!G37)</f>
        <v/>
      </c>
      <c r="H43" s="172" t="str">
        <f t="shared" si="0"/>
        <v/>
      </c>
      <c r="I43" s="234" t="str">
        <f>IF('計画書・報告書 (月別入力用）'!I37="","",'計画書・報告書 (月別入力用）'!I37)</f>
        <v/>
      </c>
      <c r="J43" s="222"/>
      <c r="K43" s="235" t="str">
        <f t="shared" si="1"/>
        <v/>
      </c>
      <c r="L43" s="236" t="str">
        <f>IFERROR(('計画書・報告書 (月別入力用）'!M37+'計画書・報告書 (月別入力用）'!W37+'計画書・報告書 (月別入力用）'!AG37+'計画書・報告書 (月別入力用）'!AQ37+'計画書・報告書 (月別入力用）'!BA37+'計画書・報告書 (月別入力用）'!BK37+'計画書・報告書 (月別入力用）'!BU37+'計画書・報告書 (月別入力用）'!CE37+'計画書・報告書 (月別入力用）'!CO37+'計画書・報告書 (月別入力用）'!CY37+'計画書・報告書 (月別入力用）'!DI37+'計画書・報告書 (月別入力用）'!DS37)/$O43,"")</f>
        <v/>
      </c>
      <c r="M43" s="237" t="str">
        <f>IFERROR(ROUNDDOWN(('計画書・報告書 (月別入力用）'!N37+'計画書・報告書 (月別入力用）'!X37+'計画書・報告書 (月別入力用）'!AH37+'計画書・報告書 (月別入力用）'!AR37+'計画書・報告書 (月別入力用）'!BB37+'計画書・報告書 (月別入力用）'!BL37+'計画書・報告書 (月別入力用）'!BV37+'計画書・報告書 (月別入力用）'!CF37+'計画書・報告書 (月別入力用）'!CP37+'計画書・報告書 (月別入力用）'!CZ37+'計画書・報告書 (月別入力用）'!DJ37+'計画書・報告書 (月別入力用）'!DT37)/$O43,0),"")</f>
        <v/>
      </c>
      <c r="N43" s="238" t="str">
        <f t="shared" si="7"/>
        <v/>
      </c>
      <c r="O43" s="239">
        <f>'計画書・報告書 (月別入力用）'!EK37</f>
        <v>0</v>
      </c>
      <c r="P43" s="240">
        <f>'計画書・報告書 (月別入力用）'!EF37</f>
        <v>0</v>
      </c>
      <c r="Q43" s="183"/>
      <c r="R43" s="235" t="str">
        <f t="shared" si="2"/>
        <v/>
      </c>
      <c r="S43" s="236" t="str">
        <f>IFERROR(ROUNDDOWN(('計画書・報告書 (月別入力用）'!R37+'計画書・報告書 (月別入力用）'!AB37+'計画書・報告書 (月別入力用）'!AL37+'計画書・報告書 (月別入力用）'!AV37+'計画書・報告書 (月別入力用）'!BF37+'計画書・報告書 (月別入力用）'!BP37+'計画書・報告書 (月別入力用）'!BZ37+'計画書・報告書 (月別入力用）'!CJ37+'計画書・報告書 (月別入力用）'!CT37+'計画書・報告書 (月別入力用）'!DD37+'計画書・報告書 (月別入力用）'!DN37+'計画書・報告書 (月別入力用）'!DX37)/'計画書・報告書（提出用）'!$V43,0),"")</f>
        <v/>
      </c>
      <c r="T43" s="237" t="str">
        <f>IFERROR(ROUNDDOWN(('計画書・報告書 (月別入力用）'!S37+'計画書・報告書 (月別入力用）'!AC37+'計画書・報告書 (月別入力用）'!AM37+'計画書・報告書 (月別入力用）'!AW37+'計画書・報告書 (月別入力用）'!BG37+'計画書・報告書 (月別入力用）'!BQ37+'計画書・報告書 (月別入力用）'!CA37+'計画書・報告書 (月別入力用）'!CK37+'計画書・報告書 (月別入力用）'!CU37+'計画書・報告書 (月別入力用）'!DE37+'計画書・報告書 (月別入力用）'!DO37+'計画書・報告書 (月別入力用）'!DY37)/'計画書・報告書（提出用）'!$V43,0),"")</f>
        <v/>
      </c>
      <c r="U43" s="238" t="str">
        <f t="shared" si="3"/>
        <v/>
      </c>
      <c r="V43" s="239">
        <f>'計画書・報告書 (月別入力用）'!EL37</f>
        <v>0</v>
      </c>
      <c r="W43" s="240">
        <f>'計画書・報告書 (月別入力用）'!EG37</f>
        <v>0</v>
      </c>
      <c r="X43" s="183"/>
      <c r="Y43" s="229"/>
      <c r="Z43" s="241" t="str">
        <f>IF('計画書・報告書 (月別入力用）'!EC37="","",'計画書・報告書 (月別入力用）'!EC37)</f>
        <v/>
      </c>
      <c r="AA43" s="229"/>
      <c r="AC43" s="99" t="str">
        <f t="shared" si="8"/>
        <v/>
      </c>
      <c r="AD43" s="99" t="str">
        <f t="shared" si="9"/>
        <v/>
      </c>
      <c r="AE43" s="21" t="str">
        <f t="shared" si="5"/>
        <v/>
      </c>
      <c r="AF43" s="231" t="str">
        <f t="shared" si="6"/>
        <v/>
      </c>
    </row>
    <row r="44" spans="1:32" ht="15.2" customHeight="1" x14ac:dyDescent="0.15">
      <c r="A44" s="73">
        <v>23</v>
      </c>
      <c r="B44" s="232" t="str">
        <f>IF('計画書・報告書 (月別入力用）'!B38="","",'計画書・報告書 (月別入力用）'!B38)</f>
        <v/>
      </c>
      <c r="C44" s="233" t="str">
        <f>IF('計画書・報告書 (月別入力用）'!C38="","",'計画書・報告書 (月別入力用）'!C38)</f>
        <v/>
      </c>
      <c r="D44" s="173" t="str">
        <f>IF('計画書・報告書 (月別入力用）'!D38="","",'計画書・報告書 (月別入力用）'!D38)</f>
        <v/>
      </c>
      <c r="E44" s="172" t="str">
        <f>IF('計画書・報告書 (月別入力用）'!E38="","",'計画書・報告書 (月別入力用）'!E38)</f>
        <v/>
      </c>
      <c r="F44" s="172" t="str">
        <f>IF('計画書・報告書 (月別入力用）'!F38="","",'計画書・報告書 (月別入力用）'!F38)</f>
        <v/>
      </c>
      <c r="G44" s="172" t="str">
        <f>IF('計画書・報告書 (月別入力用）'!G38="","",'計画書・報告書 (月別入力用）'!G38)</f>
        <v/>
      </c>
      <c r="H44" s="172" t="str">
        <f t="shared" si="0"/>
        <v/>
      </c>
      <c r="I44" s="234" t="str">
        <f>IF('計画書・報告書 (月別入力用）'!I38="","",'計画書・報告書 (月別入力用）'!I38)</f>
        <v/>
      </c>
      <c r="J44" s="222"/>
      <c r="K44" s="235" t="str">
        <f t="shared" si="1"/>
        <v/>
      </c>
      <c r="L44" s="236" t="str">
        <f>IFERROR(('計画書・報告書 (月別入力用）'!M38+'計画書・報告書 (月別入力用）'!W38+'計画書・報告書 (月別入力用）'!AG38+'計画書・報告書 (月別入力用）'!AQ38+'計画書・報告書 (月別入力用）'!BA38+'計画書・報告書 (月別入力用）'!BK38+'計画書・報告書 (月別入力用）'!BU38+'計画書・報告書 (月別入力用）'!CE38+'計画書・報告書 (月別入力用）'!CO38+'計画書・報告書 (月別入力用）'!CY38+'計画書・報告書 (月別入力用）'!DI38+'計画書・報告書 (月別入力用）'!DS38)/$O44,"")</f>
        <v/>
      </c>
      <c r="M44" s="237" t="str">
        <f>IFERROR(ROUNDDOWN(('計画書・報告書 (月別入力用）'!N38+'計画書・報告書 (月別入力用）'!X38+'計画書・報告書 (月別入力用）'!AH38+'計画書・報告書 (月別入力用）'!AR38+'計画書・報告書 (月別入力用）'!BB38+'計画書・報告書 (月別入力用）'!BL38+'計画書・報告書 (月別入力用）'!BV38+'計画書・報告書 (月別入力用）'!CF38+'計画書・報告書 (月別入力用）'!CP38+'計画書・報告書 (月別入力用）'!CZ38+'計画書・報告書 (月別入力用）'!DJ38+'計画書・報告書 (月別入力用）'!DT38)/$O44,0),"")</f>
        <v/>
      </c>
      <c r="N44" s="238" t="str">
        <f t="shared" si="7"/>
        <v/>
      </c>
      <c r="O44" s="239">
        <f>'計画書・報告書 (月別入力用）'!EK38</f>
        <v>0</v>
      </c>
      <c r="P44" s="240">
        <f>'計画書・報告書 (月別入力用）'!EF38</f>
        <v>0</v>
      </c>
      <c r="Q44" s="183"/>
      <c r="R44" s="235" t="str">
        <f t="shared" si="2"/>
        <v/>
      </c>
      <c r="S44" s="236" t="str">
        <f>IFERROR(ROUNDDOWN(('計画書・報告書 (月別入力用）'!R38+'計画書・報告書 (月別入力用）'!AB38+'計画書・報告書 (月別入力用）'!AL38+'計画書・報告書 (月別入力用）'!AV38+'計画書・報告書 (月別入力用）'!BF38+'計画書・報告書 (月別入力用）'!BP38+'計画書・報告書 (月別入力用）'!BZ38+'計画書・報告書 (月別入力用）'!CJ38+'計画書・報告書 (月別入力用）'!CT38+'計画書・報告書 (月別入力用）'!DD38+'計画書・報告書 (月別入力用）'!DN38+'計画書・報告書 (月別入力用）'!DX38)/'計画書・報告書（提出用）'!$V44,0),"")</f>
        <v/>
      </c>
      <c r="T44" s="237" t="str">
        <f>IFERROR(ROUNDDOWN(('計画書・報告書 (月別入力用）'!S38+'計画書・報告書 (月別入力用）'!AC38+'計画書・報告書 (月別入力用）'!AM38+'計画書・報告書 (月別入力用）'!AW38+'計画書・報告書 (月別入力用）'!BG38+'計画書・報告書 (月別入力用）'!BQ38+'計画書・報告書 (月別入力用）'!CA38+'計画書・報告書 (月別入力用）'!CK38+'計画書・報告書 (月別入力用）'!CU38+'計画書・報告書 (月別入力用）'!DE38+'計画書・報告書 (月別入力用）'!DO38+'計画書・報告書 (月別入力用）'!DY38)/'計画書・報告書（提出用）'!$V44,0),"")</f>
        <v/>
      </c>
      <c r="U44" s="238" t="str">
        <f t="shared" si="3"/>
        <v/>
      </c>
      <c r="V44" s="239">
        <f>'計画書・報告書 (月別入力用）'!EL38</f>
        <v>0</v>
      </c>
      <c r="W44" s="240">
        <f>'計画書・報告書 (月別入力用）'!EG38</f>
        <v>0</v>
      </c>
      <c r="X44" s="183"/>
      <c r="Y44" s="229"/>
      <c r="Z44" s="241" t="str">
        <f>IF('計画書・報告書 (月別入力用）'!EC38="","",'計画書・報告書 (月別入力用）'!EC38)</f>
        <v/>
      </c>
      <c r="AA44" s="229"/>
      <c r="AC44" s="99" t="str">
        <f t="shared" si="8"/>
        <v/>
      </c>
      <c r="AD44" s="99" t="str">
        <f t="shared" si="9"/>
        <v/>
      </c>
      <c r="AE44" s="21" t="str">
        <f t="shared" si="5"/>
        <v/>
      </c>
      <c r="AF44" s="231" t="str">
        <f t="shared" si="6"/>
        <v/>
      </c>
    </row>
    <row r="45" spans="1:32" ht="15.2" customHeight="1" x14ac:dyDescent="0.15">
      <c r="A45" s="73">
        <v>24</v>
      </c>
      <c r="B45" s="232" t="str">
        <f>IF('計画書・報告書 (月別入力用）'!B39="","",'計画書・報告書 (月別入力用）'!B39)</f>
        <v/>
      </c>
      <c r="C45" s="233" t="str">
        <f>IF('計画書・報告書 (月別入力用）'!C39="","",'計画書・報告書 (月別入力用）'!C39)</f>
        <v/>
      </c>
      <c r="D45" s="173" t="str">
        <f>IF('計画書・報告書 (月別入力用）'!D39="","",'計画書・報告書 (月別入力用）'!D39)</f>
        <v/>
      </c>
      <c r="E45" s="172" t="str">
        <f>IF('計画書・報告書 (月別入力用）'!E39="","",'計画書・報告書 (月別入力用）'!E39)</f>
        <v/>
      </c>
      <c r="F45" s="172" t="str">
        <f>IF('計画書・報告書 (月別入力用）'!F39="","",'計画書・報告書 (月別入力用）'!F39)</f>
        <v/>
      </c>
      <c r="G45" s="172" t="str">
        <f>IF('計画書・報告書 (月別入力用）'!G39="","",'計画書・報告書 (月別入力用）'!G39)</f>
        <v/>
      </c>
      <c r="H45" s="172" t="str">
        <f t="shared" si="0"/>
        <v/>
      </c>
      <c r="I45" s="234" t="str">
        <f>IF('計画書・報告書 (月別入力用）'!I39="","",'計画書・報告書 (月別入力用）'!I39)</f>
        <v/>
      </c>
      <c r="J45" s="222"/>
      <c r="K45" s="235" t="str">
        <f t="shared" si="1"/>
        <v/>
      </c>
      <c r="L45" s="236" t="str">
        <f>IFERROR(('計画書・報告書 (月別入力用）'!M39+'計画書・報告書 (月別入力用）'!W39+'計画書・報告書 (月別入力用）'!AG39+'計画書・報告書 (月別入力用）'!AQ39+'計画書・報告書 (月別入力用）'!BA39+'計画書・報告書 (月別入力用）'!BK39+'計画書・報告書 (月別入力用）'!BU39+'計画書・報告書 (月別入力用）'!CE39+'計画書・報告書 (月別入力用）'!CO39+'計画書・報告書 (月別入力用）'!CY39+'計画書・報告書 (月別入力用）'!DI39+'計画書・報告書 (月別入力用）'!DS39)/$O45,"")</f>
        <v/>
      </c>
      <c r="M45" s="237" t="str">
        <f>IFERROR(ROUNDDOWN(('計画書・報告書 (月別入力用）'!N39+'計画書・報告書 (月別入力用）'!X39+'計画書・報告書 (月別入力用）'!AH39+'計画書・報告書 (月別入力用）'!AR39+'計画書・報告書 (月別入力用）'!BB39+'計画書・報告書 (月別入力用）'!BL39+'計画書・報告書 (月別入力用）'!BV39+'計画書・報告書 (月別入力用）'!CF39+'計画書・報告書 (月別入力用）'!CP39+'計画書・報告書 (月別入力用）'!CZ39+'計画書・報告書 (月別入力用）'!DJ39+'計画書・報告書 (月別入力用）'!DT39)/$O45,0),"")</f>
        <v/>
      </c>
      <c r="N45" s="238" t="str">
        <f t="shared" si="7"/>
        <v/>
      </c>
      <c r="O45" s="239">
        <f>'計画書・報告書 (月別入力用）'!EK39</f>
        <v>0</v>
      </c>
      <c r="P45" s="240">
        <f>'計画書・報告書 (月別入力用）'!EF39</f>
        <v>0</v>
      </c>
      <c r="Q45" s="183"/>
      <c r="R45" s="235" t="str">
        <f t="shared" si="2"/>
        <v/>
      </c>
      <c r="S45" s="236" t="str">
        <f>IFERROR(ROUNDDOWN(('計画書・報告書 (月別入力用）'!R39+'計画書・報告書 (月別入力用）'!AB39+'計画書・報告書 (月別入力用）'!AL39+'計画書・報告書 (月別入力用）'!AV39+'計画書・報告書 (月別入力用）'!BF39+'計画書・報告書 (月別入力用）'!BP39+'計画書・報告書 (月別入力用）'!BZ39+'計画書・報告書 (月別入力用）'!CJ39+'計画書・報告書 (月別入力用）'!CT39+'計画書・報告書 (月別入力用）'!DD39+'計画書・報告書 (月別入力用）'!DN39+'計画書・報告書 (月別入力用）'!DX39)/'計画書・報告書（提出用）'!$V45,0),"")</f>
        <v/>
      </c>
      <c r="T45" s="237" t="str">
        <f>IFERROR(ROUNDDOWN(('計画書・報告書 (月別入力用）'!S39+'計画書・報告書 (月別入力用）'!AC39+'計画書・報告書 (月別入力用）'!AM39+'計画書・報告書 (月別入力用）'!AW39+'計画書・報告書 (月別入力用）'!BG39+'計画書・報告書 (月別入力用）'!BQ39+'計画書・報告書 (月別入力用）'!CA39+'計画書・報告書 (月別入力用）'!CK39+'計画書・報告書 (月別入力用）'!CU39+'計画書・報告書 (月別入力用）'!DE39+'計画書・報告書 (月別入力用）'!DO39+'計画書・報告書 (月別入力用）'!DY39)/'計画書・報告書（提出用）'!$V45,0),"")</f>
        <v/>
      </c>
      <c r="U45" s="238" t="str">
        <f t="shared" si="3"/>
        <v/>
      </c>
      <c r="V45" s="239">
        <f>'計画書・報告書 (月別入力用）'!EL39</f>
        <v>0</v>
      </c>
      <c r="W45" s="240">
        <f>'計画書・報告書 (月別入力用）'!EG39</f>
        <v>0</v>
      </c>
      <c r="X45" s="183"/>
      <c r="Y45" s="229"/>
      <c r="Z45" s="241" t="str">
        <f>IF('計画書・報告書 (月別入力用）'!EC39="","",'計画書・報告書 (月別入力用）'!EC39)</f>
        <v/>
      </c>
      <c r="AA45" s="229"/>
      <c r="AC45" s="99" t="str">
        <f t="shared" si="8"/>
        <v/>
      </c>
      <c r="AD45" s="99" t="str">
        <f t="shared" si="9"/>
        <v/>
      </c>
      <c r="AE45" s="21" t="str">
        <f t="shared" si="5"/>
        <v/>
      </c>
      <c r="AF45" s="231" t="str">
        <f t="shared" si="6"/>
        <v/>
      </c>
    </row>
    <row r="46" spans="1:32" ht="15.2" customHeight="1" x14ac:dyDescent="0.15">
      <c r="A46" s="73">
        <v>25</v>
      </c>
      <c r="B46" s="232" t="str">
        <f>IF('計画書・報告書 (月別入力用）'!B40="","",'計画書・報告書 (月別入力用）'!B40)</f>
        <v/>
      </c>
      <c r="C46" s="233" t="str">
        <f>IF('計画書・報告書 (月別入力用）'!C40="","",'計画書・報告書 (月別入力用）'!C40)</f>
        <v/>
      </c>
      <c r="D46" s="173" t="str">
        <f>IF('計画書・報告書 (月別入力用）'!D40="","",'計画書・報告書 (月別入力用）'!D40)</f>
        <v/>
      </c>
      <c r="E46" s="172" t="str">
        <f>IF('計画書・報告書 (月別入力用）'!E40="","",'計画書・報告書 (月別入力用）'!E40)</f>
        <v/>
      </c>
      <c r="F46" s="172" t="str">
        <f>IF('計画書・報告書 (月別入力用）'!F40="","",'計画書・報告書 (月別入力用）'!F40)</f>
        <v/>
      </c>
      <c r="G46" s="172" t="str">
        <f>IF('計画書・報告書 (月別入力用）'!G40="","",'計画書・報告書 (月別入力用）'!G40)</f>
        <v/>
      </c>
      <c r="H46" s="172" t="str">
        <f t="shared" si="0"/>
        <v/>
      </c>
      <c r="I46" s="234" t="str">
        <f>IF('計画書・報告書 (月別入力用）'!I40="","",'計画書・報告書 (月別入力用）'!I40)</f>
        <v/>
      </c>
      <c r="J46" s="222"/>
      <c r="K46" s="235" t="str">
        <f t="shared" si="1"/>
        <v/>
      </c>
      <c r="L46" s="236" t="str">
        <f>IFERROR(('計画書・報告書 (月別入力用）'!M40+'計画書・報告書 (月別入力用）'!W40+'計画書・報告書 (月別入力用）'!AG40+'計画書・報告書 (月別入力用）'!AQ40+'計画書・報告書 (月別入力用）'!BA40+'計画書・報告書 (月別入力用）'!BK40+'計画書・報告書 (月別入力用）'!BU40+'計画書・報告書 (月別入力用）'!CE40+'計画書・報告書 (月別入力用）'!CO40+'計画書・報告書 (月別入力用）'!CY40+'計画書・報告書 (月別入力用）'!DI40+'計画書・報告書 (月別入力用）'!DS40)/$O46,"")</f>
        <v/>
      </c>
      <c r="M46" s="237" t="str">
        <f>IFERROR(ROUNDDOWN(('計画書・報告書 (月別入力用）'!N40+'計画書・報告書 (月別入力用）'!X40+'計画書・報告書 (月別入力用）'!AH40+'計画書・報告書 (月別入力用）'!AR40+'計画書・報告書 (月別入力用）'!BB40+'計画書・報告書 (月別入力用）'!BL40+'計画書・報告書 (月別入力用）'!BV40+'計画書・報告書 (月別入力用）'!CF40+'計画書・報告書 (月別入力用）'!CP40+'計画書・報告書 (月別入力用）'!CZ40+'計画書・報告書 (月別入力用）'!DJ40+'計画書・報告書 (月別入力用）'!DT40)/$O46,0),"")</f>
        <v/>
      </c>
      <c r="N46" s="238" t="str">
        <f t="shared" si="7"/>
        <v/>
      </c>
      <c r="O46" s="239">
        <f>'計画書・報告書 (月別入力用）'!EK40</f>
        <v>0</v>
      </c>
      <c r="P46" s="240">
        <f>'計画書・報告書 (月別入力用）'!EF40</f>
        <v>0</v>
      </c>
      <c r="Q46" s="183"/>
      <c r="R46" s="235" t="str">
        <f t="shared" si="2"/>
        <v/>
      </c>
      <c r="S46" s="236" t="str">
        <f>IFERROR(ROUNDDOWN(('計画書・報告書 (月別入力用）'!R40+'計画書・報告書 (月別入力用）'!AB40+'計画書・報告書 (月別入力用）'!AL40+'計画書・報告書 (月別入力用）'!AV40+'計画書・報告書 (月別入力用）'!BF40+'計画書・報告書 (月別入力用）'!BP40+'計画書・報告書 (月別入力用）'!BZ40+'計画書・報告書 (月別入力用）'!CJ40+'計画書・報告書 (月別入力用）'!CT40+'計画書・報告書 (月別入力用）'!DD40+'計画書・報告書 (月別入力用）'!DN40+'計画書・報告書 (月別入力用）'!DX40)/'計画書・報告書（提出用）'!$V46,0),"")</f>
        <v/>
      </c>
      <c r="T46" s="237" t="str">
        <f>IFERROR(ROUNDDOWN(('計画書・報告書 (月別入力用）'!S40+'計画書・報告書 (月別入力用）'!AC40+'計画書・報告書 (月別入力用）'!AM40+'計画書・報告書 (月別入力用）'!AW40+'計画書・報告書 (月別入力用）'!BG40+'計画書・報告書 (月別入力用）'!BQ40+'計画書・報告書 (月別入力用）'!CA40+'計画書・報告書 (月別入力用）'!CK40+'計画書・報告書 (月別入力用）'!CU40+'計画書・報告書 (月別入力用）'!DE40+'計画書・報告書 (月別入力用）'!DO40+'計画書・報告書 (月別入力用）'!DY40)/'計画書・報告書（提出用）'!$V46,0),"")</f>
        <v/>
      </c>
      <c r="U46" s="238" t="str">
        <f t="shared" si="3"/>
        <v/>
      </c>
      <c r="V46" s="239">
        <f>'計画書・報告書 (月別入力用）'!EL40</f>
        <v>0</v>
      </c>
      <c r="W46" s="240">
        <f>'計画書・報告書 (月別入力用）'!EG40</f>
        <v>0</v>
      </c>
      <c r="X46" s="183"/>
      <c r="Y46" s="229"/>
      <c r="Z46" s="241" t="str">
        <f>IF('計画書・報告書 (月別入力用）'!EC40="","",'計画書・報告書 (月別入力用）'!EC40)</f>
        <v/>
      </c>
      <c r="AA46" s="229"/>
      <c r="AC46" s="99" t="str">
        <f t="shared" si="8"/>
        <v/>
      </c>
      <c r="AD46" s="99" t="str">
        <f t="shared" si="9"/>
        <v/>
      </c>
      <c r="AE46" s="21" t="str">
        <f t="shared" si="5"/>
        <v/>
      </c>
      <c r="AF46" s="231" t="str">
        <f t="shared" si="6"/>
        <v/>
      </c>
    </row>
    <row r="47" spans="1:32" ht="15.2" customHeight="1" x14ac:dyDescent="0.15">
      <c r="A47" s="73">
        <v>26</v>
      </c>
      <c r="B47" s="232" t="str">
        <f>IF('計画書・報告書 (月別入力用）'!B41="","",'計画書・報告書 (月別入力用）'!B41)</f>
        <v/>
      </c>
      <c r="C47" s="233" t="str">
        <f>IF('計画書・報告書 (月別入力用）'!C41="","",'計画書・報告書 (月別入力用）'!C41)</f>
        <v/>
      </c>
      <c r="D47" s="173" t="str">
        <f>IF('計画書・報告書 (月別入力用）'!D41="","",'計画書・報告書 (月別入力用）'!D41)</f>
        <v/>
      </c>
      <c r="E47" s="172" t="str">
        <f>IF('計画書・報告書 (月別入力用）'!E41="","",'計画書・報告書 (月別入力用）'!E41)</f>
        <v/>
      </c>
      <c r="F47" s="172" t="str">
        <f>IF('計画書・報告書 (月別入力用）'!F41="","",'計画書・報告書 (月別入力用）'!F41)</f>
        <v/>
      </c>
      <c r="G47" s="172" t="str">
        <f>IF('計画書・報告書 (月別入力用）'!G41="","",'計画書・報告書 (月別入力用）'!G41)</f>
        <v/>
      </c>
      <c r="H47" s="172" t="str">
        <f t="shared" si="0"/>
        <v/>
      </c>
      <c r="I47" s="234" t="str">
        <f>IF('計画書・報告書 (月別入力用）'!I41="","",'計画書・報告書 (月別入力用）'!I41)</f>
        <v/>
      </c>
      <c r="J47" s="222"/>
      <c r="K47" s="235" t="str">
        <f t="shared" si="1"/>
        <v/>
      </c>
      <c r="L47" s="236" t="str">
        <f>IFERROR(('計画書・報告書 (月別入力用）'!M41+'計画書・報告書 (月別入力用）'!W41+'計画書・報告書 (月別入力用）'!AG41+'計画書・報告書 (月別入力用）'!AQ41+'計画書・報告書 (月別入力用）'!BA41+'計画書・報告書 (月別入力用）'!BK41+'計画書・報告書 (月別入力用）'!BU41+'計画書・報告書 (月別入力用）'!CE41+'計画書・報告書 (月別入力用）'!CO41+'計画書・報告書 (月別入力用）'!CY41+'計画書・報告書 (月別入力用）'!DI41+'計画書・報告書 (月別入力用）'!DS41)/$O47,"")</f>
        <v/>
      </c>
      <c r="M47" s="237" t="str">
        <f>IFERROR(ROUNDDOWN(('計画書・報告書 (月別入力用）'!N41+'計画書・報告書 (月別入力用）'!X41+'計画書・報告書 (月別入力用）'!AH41+'計画書・報告書 (月別入力用）'!AR41+'計画書・報告書 (月別入力用）'!BB41+'計画書・報告書 (月別入力用）'!BL41+'計画書・報告書 (月別入力用）'!BV41+'計画書・報告書 (月別入力用）'!CF41+'計画書・報告書 (月別入力用）'!CP41+'計画書・報告書 (月別入力用）'!CZ41+'計画書・報告書 (月別入力用）'!DJ41+'計画書・報告書 (月別入力用）'!DT41)/$O47,0),"")</f>
        <v/>
      </c>
      <c r="N47" s="238" t="str">
        <f t="shared" si="7"/>
        <v/>
      </c>
      <c r="O47" s="239">
        <f>'計画書・報告書 (月別入力用）'!EK41</f>
        <v>0</v>
      </c>
      <c r="P47" s="240">
        <f>'計画書・報告書 (月別入力用）'!EF41</f>
        <v>0</v>
      </c>
      <c r="Q47" s="183"/>
      <c r="R47" s="235" t="str">
        <f t="shared" si="2"/>
        <v/>
      </c>
      <c r="S47" s="236" t="str">
        <f>IFERROR(ROUNDDOWN(('計画書・報告書 (月別入力用）'!R41+'計画書・報告書 (月別入力用）'!AB41+'計画書・報告書 (月別入力用）'!AL41+'計画書・報告書 (月別入力用）'!AV41+'計画書・報告書 (月別入力用）'!BF41+'計画書・報告書 (月別入力用）'!BP41+'計画書・報告書 (月別入力用）'!BZ41+'計画書・報告書 (月別入力用）'!CJ41+'計画書・報告書 (月別入力用）'!CT41+'計画書・報告書 (月別入力用）'!DD41+'計画書・報告書 (月別入力用）'!DN41+'計画書・報告書 (月別入力用）'!DX41)/'計画書・報告書（提出用）'!$V47,0),"")</f>
        <v/>
      </c>
      <c r="T47" s="237" t="str">
        <f>IFERROR(ROUNDDOWN(('計画書・報告書 (月別入力用）'!S41+'計画書・報告書 (月別入力用）'!AC41+'計画書・報告書 (月別入力用）'!AM41+'計画書・報告書 (月別入力用）'!AW41+'計画書・報告書 (月別入力用）'!BG41+'計画書・報告書 (月別入力用）'!BQ41+'計画書・報告書 (月別入力用）'!CA41+'計画書・報告書 (月別入力用）'!CK41+'計画書・報告書 (月別入力用）'!CU41+'計画書・報告書 (月別入力用）'!DE41+'計画書・報告書 (月別入力用）'!DO41+'計画書・報告書 (月別入力用）'!DY41)/'計画書・報告書（提出用）'!$V47,0),"")</f>
        <v/>
      </c>
      <c r="U47" s="238" t="str">
        <f t="shared" si="3"/>
        <v/>
      </c>
      <c r="V47" s="239">
        <f>'計画書・報告書 (月別入力用）'!EL41</f>
        <v>0</v>
      </c>
      <c r="W47" s="240">
        <f>'計画書・報告書 (月別入力用）'!EG41</f>
        <v>0</v>
      </c>
      <c r="X47" s="183"/>
      <c r="Y47" s="229"/>
      <c r="Z47" s="241" t="str">
        <f>IF('計画書・報告書 (月別入力用）'!EC41="","",'計画書・報告書 (月別入力用）'!EC41)</f>
        <v/>
      </c>
      <c r="AA47" s="229"/>
      <c r="AC47" s="99" t="str">
        <f t="shared" si="8"/>
        <v/>
      </c>
      <c r="AD47" s="99" t="str">
        <f t="shared" si="9"/>
        <v/>
      </c>
      <c r="AE47" s="21" t="str">
        <f t="shared" si="5"/>
        <v/>
      </c>
      <c r="AF47" s="231" t="str">
        <f t="shared" si="6"/>
        <v/>
      </c>
    </row>
    <row r="48" spans="1:32" ht="15.2" customHeight="1" x14ac:dyDescent="0.15">
      <c r="A48" s="73">
        <v>27</v>
      </c>
      <c r="B48" s="232" t="str">
        <f>IF('計画書・報告書 (月別入力用）'!B42="","",'計画書・報告書 (月別入力用）'!B42)</f>
        <v/>
      </c>
      <c r="C48" s="233" t="str">
        <f>IF('計画書・報告書 (月別入力用）'!C42="","",'計画書・報告書 (月別入力用）'!C42)</f>
        <v/>
      </c>
      <c r="D48" s="173" t="str">
        <f>IF('計画書・報告書 (月別入力用）'!D42="","",'計画書・報告書 (月別入力用）'!D42)</f>
        <v/>
      </c>
      <c r="E48" s="172" t="str">
        <f>IF('計画書・報告書 (月別入力用）'!E42="","",'計画書・報告書 (月別入力用）'!E42)</f>
        <v/>
      </c>
      <c r="F48" s="172" t="str">
        <f>IF('計画書・報告書 (月別入力用）'!F42="","",'計画書・報告書 (月別入力用）'!F42)</f>
        <v/>
      </c>
      <c r="G48" s="172" t="str">
        <f>IF('計画書・報告書 (月別入力用）'!G42="","",'計画書・報告書 (月別入力用）'!G42)</f>
        <v/>
      </c>
      <c r="H48" s="172" t="str">
        <f t="shared" si="0"/>
        <v/>
      </c>
      <c r="I48" s="234" t="str">
        <f>IF('計画書・報告書 (月別入力用）'!I42="","",'計画書・報告書 (月別入力用）'!I42)</f>
        <v/>
      </c>
      <c r="J48" s="222"/>
      <c r="K48" s="235" t="str">
        <f t="shared" si="1"/>
        <v/>
      </c>
      <c r="L48" s="236" t="str">
        <f>IFERROR(('計画書・報告書 (月別入力用）'!M42+'計画書・報告書 (月別入力用）'!W42+'計画書・報告書 (月別入力用）'!AG42+'計画書・報告書 (月別入力用）'!AQ42+'計画書・報告書 (月別入力用）'!BA42+'計画書・報告書 (月別入力用）'!BK42+'計画書・報告書 (月別入力用）'!BU42+'計画書・報告書 (月別入力用）'!CE42+'計画書・報告書 (月別入力用）'!CO42+'計画書・報告書 (月別入力用）'!CY42+'計画書・報告書 (月別入力用）'!DI42+'計画書・報告書 (月別入力用）'!DS42)/$O48,"")</f>
        <v/>
      </c>
      <c r="M48" s="237" t="str">
        <f>IFERROR(ROUNDDOWN(('計画書・報告書 (月別入力用）'!N42+'計画書・報告書 (月別入力用）'!X42+'計画書・報告書 (月別入力用）'!AH42+'計画書・報告書 (月別入力用）'!AR42+'計画書・報告書 (月別入力用）'!BB42+'計画書・報告書 (月別入力用）'!BL42+'計画書・報告書 (月別入力用）'!BV42+'計画書・報告書 (月別入力用）'!CF42+'計画書・報告書 (月別入力用）'!CP42+'計画書・報告書 (月別入力用）'!CZ42+'計画書・報告書 (月別入力用）'!DJ42+'計画書・報告書 (月別入力用）'!DT42)/$O48,0),"")</f>
        <v/>
      </c>
      <c r="N48" s="238" t="str">
        <f t="shared" si="7"/>
        <v/>
      </c>
      <c r="O48" s="239">
        <f>'計画書・報告書 (月別入力用）'!EK42</f>
        <v>0</v>
      </c>
      <c r="P48" s="240">
        <f>'計画書・報告書 (月別入力用）'!EF42</f>
        <v>0</v>
      </c>
      <c r="Q48" s="183"/>
      <c r="R48" s="235" t="str">
        <f t="shared" si="2"/>
        <v/>
      </c>
      <c r="S48" s="236" t="str">
        <f>IFERROR(ROUNDDOWN(('計画書・報告書 (月別入力用）'!R42+'計画書・報告書 (月別入力用）'!AB42+'計画書・報告書 (月別入力用）'!AL42+'計画書・報告書 (月別入力用）'!AV42+'計画書・報告書 (月別入力用）'!BF42+'計画書・報告書 (月別入力用）'!BP42+'計画書・報告書 (月別入力用）'!BZ42+'計画書・報告書 (月別入力用）'!CJ42+'計画書・報告書 (月別入力用）'!CT42+'計画書・報告書 (月別入力用）'!DD42+'計画書・報告書 (月別入力用）'!DN42+'計画書・報告書 (月別入力用）'!DX42)/'計画書・報告書（提出用）'!$V48,0),"")</f>
        <v/>
      </c>
      <c r="T48" s="237" t="str">
        <f>IFERROR(ROUNDDOWN(('計画書・報告書 (月別入力用）'!S42+'計画書・報告書 (月別入力用）'!AC42+'計画書・報告書 (月別入力用）'!AM42+'計画書・報告書 (月別入力用）'!AW42+'計画書・報告書 (月別入力用）'!BG42+'計画書・報告書 (月別入力用）'!BQ42+'計画書・報告書 (月別入力用）'!CA42+'計画書・報告書 (月別入力用）'!CK42+'計画書・報告書 (月別入力用）'!CU42+'計画書・報告書 (月別入力用）'!DE42+'計画書・報告書 (月別入力用）'!DO42+'計画書・報告書 (月別入力用）'!DY42)/'計画書・報告書（提出用）'!$V48,0),"")</f>
        <v/>
      </c>
      <c r="U48" s="238" t="str">
        <f t="shared" si="3"/>
        <v/>
      </c>
      <c r="V48" s="239">
        <f>'計画書・報告書 (月別入力用）'!EL42</f>
        <v>0</v>
      </c>
      <c r="W48" s="240">
        <f>'計画書・報告書 (月別入力用）'!EG42</f>
        <v>0</v>
      </c>
      <c r="X48" s="183"/>
      <c r="Y48" s="229"/>
      <c r="Z48" s="241" t="str">
        <f>IF('計画書・報告書 (月別入力用）'!EC42="","",'計画書・報告書 (月別入力用）'!EC42)</f>
        <v/>
      </c>
      <c r="AA48" s="229"/>
      <c r="AC48" s="99" t="str">
        <f t="shared" si="8"/>
        <v/>
      </c>
      <c r="AD48" s="99" t="str">
        <f t="shared" si="9"/>
        <v/>
      </c>
      <c r="AE48" s="21" t="str">
        <f t="shared" si="5"/>
        <v/>
      </c>
      <c r="AF48" s="231" t="str">
        <f t="shared" si="6"/>
        <v/>
      </c>
    </row>
    <row r="49" spans="1:32" ht="15.2" customHeight="1" x14ac:dyDescent="0.15">
      <c r="A49" s="73">
        <v>28</v>
      </c>
      <c r="B49" s="232" t="str">
        <f>IF('計画書・報告書 (月別入力用）'!B43="","",'計画書・報告書 (月別入力用）'!B43)</f>
        <v/>
      </c>
      <c r="C49" s="233" t="str">
        <f>IF('計画書・報告書 (月別入力用）'!C43="","",'計画書・報告書 (月別入力用）'!C43)</f>
        <v/>
      </c>
      <c r="D49" s="173" t="str">
        <f>IF('計画書・報告書 (月別入力用）'!D43="","",'計画書・報告書 (月別入力用）'!D43)</f>
        <v/>
      </c>
      <c r="E49" s="172" t="str">
        <f>IF('計画書・報告書 (月別入力用）'!E43="","",'計画書・報告書 (月別入力用）'!E43)</f>
        <v/>
      </c>
      <c r="F49" s="172" t="str">
        <f>IF('計画書・報告書 (月別入力用）'!F43="","",'計画書・報告書 (月別入力用）'!F43)</f>
        <v/>
      </c>
      <c r="G49" s="172" t="str">
        <f>IF('計画書・報告書 (月別入力用）'!G43="","",'計画書・報告書 (月別入力用）'!G43)</f>
        <v/>
      </c>
      <c r="H49" s="172" t="str">
        <f t="shared" si="0"/>
        <v/>
      </c>
      <c r="I49" s="234" t="str">
        <f>IF('計画書・報告書 (月別入力用）'!I43="","",'計画書・報告書 (月別入力用）'!I43)</f>
        <v/>
      </c>
      <c r="J49" s="222"/>
      <c r="K49" s="235" t="str">
        <f t="shared" si="1"/>
        <v/>
      </c>
      <c r="L49" s="236" t="str">
        <f>IFERROR(('計画書・報告書 (月別入力用）'!M43+'計画書・報告書 (月別入力用）'!W43+'計画書・報告書 (月別入力用）'!AG43+'計画書・報告書 (月別入力用）'!AQ43+'計画書・報告書 (月別入力用）'!BA43+'計画書・報告書 (月別入力用）'!BK43+'計画書・報告書 (月別入力用）'!BU43+'計画書・報告書 (月別入力用）'!CE43+'計画書・報告書 (月別入力用）'!CO43+'計画書・報告書 (月別入力用）'!CY43+'計画書・報告書 (月別入力用）'!DI43+'計画書・報告書 (月別入力用）'!DS43)/$O49,"")</f>
        <v/>
      </c>
      <c r="M49" s="237" t="str">
        <f>IFERROR(ROUNDDOWN(('計画書・報告書 (月別入力用）'!N43+'計画書・報告書 (月別入力用）'!X43+'計画書・報告書 (月別入力用）'!AH43+'計画書・報告書 (月別入力用）'!AR43+'計画書・報告書 (月別入力用）'!BB43+'計画書・報告書 (月別入力用）'!BL43+'計画書・報告書 (月別入力用）'!BV43+'計画書・報告書 (月別入力用）'!CF43+'計画書・報告書 (月別入力用）'!CP43+'計画書・報告書 (月別入力用）'!CZ43+'計画書・報告書 (月別入力用）'!DJ43+'計画書・報告書 (月別入力用）'!DT43)/$O49,0),"")</f>
        <v/>
      </c>
      <c r="N49" s="238" t="str">
        <f t="shared" si="7"/>
        <v/>
      </c>
      <c r="O49" s="239">
        <f>'計画書・報告書 (月別入力用）'!EK43</f>
        <v>0</v>
      </c>
      <c r="P49" s="240">
        <f>'計画書・報告書 (月別入力用）'!EF43</f>
        <v>0</v>
      </c>
      <c r="Q49" s="183"/>
      <c r="R49" s="235" t="str">
        <f t="shared" si="2"/>
        <v/>
      </c>
      <c r="S49" s="236" t="str">
        <f>IFERROR(ROUNDDOWN(('計画書・報告書 (月別入力用）'!R43+'計画書・報告書 (月別入力用）'!AB43+'計画書・報告書 (月別入力用）'!AL43+'計画書・報告書 (月別入力用）'!AV43+'計画書・報告書 (月別入力用）'!BF43+'計画書・報告書 (月別入力用）'!BP43+'計画書・報告書 (月別入力用）'!BZ43+'計画書・報告書 (月別入力用）'!CJ43+'計画書・報告書 (月別入力用）'!CT43+'計画書・報告書 (月別入力用）'!DD43+'計画書・報告書 (月別入力用）'!DN43+'計画書・報告書 (月別入力用）'!DX43)/'計画書・報告書（提出用）'!$V49,0),"")</f>
        <v/>
      </c>
      <c r="T49" s="237" t="str">
        <f>IFERROR(ROUNDDOWN(('計画書・報告書 (月別入力用）'!S43+'計画書・報告書 (月別入力用）'!AC43+'計画書・報告書 (月別入力用）'!AM43+'計画書・報告書 (月別入力用）'!AW43+'計画書・報告書 (月別入力用）'!BG43+'計画書・報告書 (月別入力用）'!BQ43+'計画書・報告書 (月別入力用）'!CA43+'計画書・報告書 (月別入力用）'!CK43+'計画書・報告書 (月別入力用）'!CU43+'計画書・報告書 (月別入力用）'!DE43+'計画書・報告書 (月別入力用）'!DO43+'計画書・報告書 (月別入力用）'!DY43)/'計画書・報告書（提出用）'!$V49,0),"")</f>
        <v/>
      </c>
      <c r="U49" s="238" t="str">
        <f t="shared" si="3"/>
        <v/>
      </c>
      <c r="V49" s="239">
        <f>'計画書・報告書 (月別入力用）'!EL43</f>
        <v>0</v>
      </c>
      <c r="W49" s="240">
        <f>'計画書・報告書 (月別入力用）'!EG43</f>
        <v>0</v>
      </c>
      <c r="X49" s="183"/>
      <c r="Y49" s="229"/>
      <c r="Z49" s="241" t="str">
        <f>IF('計画書・報告書 (月別入力用）'!EC43="","",'計画書・報告書 (月別入力用）'!EC43)</f>
        <v/>
      </c>
      <c r="AA49" s="229"/>
      <c r="AC49" s="99" t="str">
        <f t="shared" si="8"/>
        <v/>
      </c>
      <c r="AD49" s="99" t="str">
        <f t="shared" si="9"/>
        <v/>
      </c>
      <c r="AE49" s="21" t="str">
        <f t="shared" si="5"/>
        <v/>
      </c>
      <c r="AF49" s="231" t="str">
        <f t="shared" si="6"/>
        <v/>
      </c>
    </row>
    <row r="50" spans="1:32" ht="15.2" customHeight="1" x14ac:dyDescent="0.15">
      <c r="A50" s="73">
        <v>29</v>
      </c>
      <c r="B50" s="232" t="str">
        <f>IF('計画書・報告書 (月別入力用）'!B44="","",'計画書・報告書 (月別入力用）'!B44)</f>
        <v/>
      </c>
      <c r="C50" s="233" t="str">
        <f>IF('計画書・報告書 (月別入力用）'!C44="","",'計画書・報告書 (月別入力用）'!C44)</f>
        <v/>
      </c>
      <c r="D50" s="173" t="str">
        <f>IF('計画書・報告書 (月別入力用）'!D44="","",'計画書・報告書 (月別入力用）'!D44)</f>
        <v/>
      </c>
      <c r="E50" s="172" t="str">
        <f>IF('計画書・報告書 (月別入力用）'!E44="","",'計画書・報告書 (月別入力用）'!E44)</f>
        <v/>
      </c>
      <c r="F50" s="172" t="str">
        <f>IF('計画書・報告書 (月別入力用）'!F44="","",'計画書・報告書 (月別入力用）'!F44)</f>
        <v/>
      </c>
      <c r="G50" s="172" t="str">
        <f>IF('計画書・報告書 (月別入力用）'!G44="","",'計画書・報告書 (月別入力用）'!G44)</f>
        <v/>
      </c>
      <c r="H50" s="172" t="str">
        <f t="shared" si="0"/>
        <v/>
      </c>
      <c r="I50" s="234" t="str">
        <f>IF('計画書・報告書 (月別入力用）'!I44="","",'計画書・報告書 (月別入力用）'!I44)</f>
        <v/>
      </c>
      <c r="J50" s="222"/>
      <c r="K50" s="235" t="str">
        <f t="shared" si="1"/>
        <v/>
      </c>
      <c r="L50" s="236" t="str">
        <f>IFERROR(('計画書・報告書 (月別入力用）'!M44+'計画書・報告書 (月別入力用）'!W44+'計画書・報告書 (月別入力用）'!AG44+'計画書・報告書 (月別入力用）'!AQ44+'計画書・報告書 (月別入力用）'!BA44+'計画書・報告書 (月別入力用）'!BK44+'計画書・報告書 (月別入力用）'!BU44+'計画書・報告書 (月別入力用）'!CE44+'計画書・報告書 (月別入力用）'!CO44+'計画書・報告書 (月別入力用）'!CY44+'計画書・報告書 (月別入力用）'!DI44+'計画書・報告書 (月別入力用）'!DS44)/$O50,"")</f>
        <v/>
      </c>
      <c r="M50" s="237" t="str">
        <f>IFERROR(ROUNDDOWN(('計画書・報告書 (月別入力用）'!N44+'計画書・報告書 (月別入力用）'!X44+'計画書・報告書 (月別入力用）'!AH44+'計画書・報告書 (月別入力用）'!AR44+'計画書・報告書 (月別入力用）'!BB44+'計画書・報告書 (月別入力用）'!BL44+'計画書・報告書 (月別入力用）'!BV44+'計画書・報告書 (月別入力用）'!CF44+'計画書・報告書 (月別入力用）'!CP44+'計画書・報告書 (月別入力用）'!CZ44+'計画書・報告書 (月別入力用）'!DJ44+'計画書・報告書 (月別入力用）'!DT44)/$O50,0),"")</f>
        <v/>
      </c>
      <c r="N50" s="238" t="str">
        <f t="shared" si="7"/>
        <v/>
      </c>
      <c r="O50" s="239">
        <f>'計画書・報告書 (月別入力用）'!EK44</f>
        <v>0</v>
      </c>
      <c r="P50" s="240">
        <f>'計画書・報告書 (月別入力用）'!EF44</f>
        <v>0</v>
      </c>
      <c r="Q50" s="183"/>
      <c r="R50" s="235" t="str">
        <f t="shared" si="2"/>
        <v/>
      </c>
      <c r="S50" s="236" t="str">
        <f>IFERROR(ROUNDDOWN(('計画書・報告書 (月別入力用）'!R44+'計画書・報告書 (月別入力用）'!AB44+'計画書・報告書 (月別入力用）'!AL44+'計画書・報告書 (月別入力用）'!AV44+'計画書・報告書 (月別入力用）'!BF44+'計画書・報告書 (月別入力用）'!BP44+'計画書・報告書 (月別入力用）'!BZ44+'計画書・報告書 (月別入力用）'!CJ44+'計画書・報告書 (月別入力用）'!CT44+'計画書・報告書 (月別入力用）'!DD44+'計画書・報告書 (月別入力用）'!DN44+'計画書・報告書 (月別入力用）'!DX44)/'計画書・報告書（提出用）'!$V50,0),"")</f>
        <v/>
      </c>
      <c r="T50" s="237" t="str">
        <f>IFERROR(ROUNDDOWN(('計画書・報告書 (月別入力用）'!S44+'計画書・報告書 (月別入力用）'!AC44+'計画書・報告書 (月別入力用）'!AM44+'計画書・報告書 (月別入力用）'!AW44+'計画書・報告書 (月別入力用）'!BG44+'計画書・報告書 (月別入力用）'!BQ44+'計画書・報告書 (月別入力用）'!CA44+'計画書・報告書 (月別入力用）'!CK44+'計画書・報告書 (月別入力用）'!CU44+'計画書・報告書 (月別入力用）'!DE44+'計画書・報告書 (月別入力用）'!DO44+'計画書・報告書 (月別入力用）'!DY44)/'計画書・報告書（提出用）'!$V50,0),"")</f>
        <v/>
      </c>
      <c r="U50" s="238" t="str">
        <f t="shared" si="3"/>
        <v/>
      </c>
      <c r="V50" s="239">
        <f>'計画書・報告書 (月別入力用）'!EL44</f>
        <v>0</v>
      </c>
      <c r="W50" s="240">
        <f>'計画書・報告書 (月別入力用）'!EG44</f>
        <v>0</v>
      </c>
      <c r="X50" s="183"/>
      <c r="Y50" s="229"/>
      <c r="Z50" s="241" t="str">
        <f>IF('計画書・報告書 (月別入力用）'!EC44="","",'計画書・報告書 (月別入力用）'!EC44)</f>
        <v/>
      </c>
      <c r="AA50" s="229"/>
      <c r="AC50" s="99" t="str">
        <f t="shared" si="8"/>
        <v/>
      </c>
      <c r="AD50" s="99" t="str">
        <f t="shared" si="9"/>
        <v/>
      </c>
      <c r="AE50" s="21" t="str">
        <f t="shared" si="5"/>
        <v/>
      </c>
      <c r="AF50" s="231" t="str">
        <f t="shared" si="6"/>
        <v/>
      </c>
    </row>
    <row r="51" spans="1:32" ht="15.2" customHeight="1" x14ac:dyDescent="0.15">
      <c r="A51" s="73">
        <v>30</v>
      </c>
      <c r="B51" s="232" t="str">
        <f>IF('計画書・報告書 (月別入力用）'!B45="","",'計画書・報告書 (月別入力用）'!B45)</f>
        <v/>
      </c>
      <c r="C51" s="233" t="str">
        <f>IF('計画書・報告書 (月別入力用）'!C45="","",'計画書・報告書 (月別入力用）'!C45)</f>
        <v/>
      </c>
      <c r="D51" s="173" t="str">
        <f>IF('計画書・報告書 (月別入力用）'!D45="","",'計画書・報告書 (月別入力用）'!D45)</f>
        <v/>
      </c>
      <c r="E51" s="172" t="str">
        <f>IF('計画書・報告書 (月別入力用）'!E45="","",'計画書・報告書 (月別入力用）'!E45)</f>
        <v/>
      </c>
      <c r="F51" s="172" t="str">
        <f>IF('計画書・報告書 (月別入力用）'!F45="","",'計画書・報告書 (月別入力用）'!F45)</f>
        <v/>
      </c>
      <c r="G51" s="172" t="str">
        <f>IF('計画書・報告書 (月別入力用）'!G45="","",'計画書・報告書 (月別入力用）'!G45)</f>
        <v/>
      </c>
      <c r="H51" s="172" t="str">
        <f t="shared" si="0"/>
        <v/>
      </c>
      <c r="I51" s="234" t="str">
        <f>IF('計画書・報告書 (月別入力用）'!I45="","",'計画書・報告書 (月別入力用）'!I45)</f>
        <v/>
      </c>
      <c r="J51" s="222"/>
      <c r="K51" s="235" t="str">
        <f t="shared" si="1"/>
        <v/>
      </c>
      <c r="L51" s="236" t="str">
        <f>IFERROR(('計画書・報告書 (月別入力用）'!M45+'計画書・報告書 (月別入力用）'!W45+'計画書・報告書 (月別入力用）'!AG45+'計画書・報告書 (月別入力用）'!AQ45+'計画書・報告書 (月別入力用）'!BA45+'計画書・報告書 (月別入力用）'!BK45+'計画書・報告書 (月別入力用）'!BU45+'計画書・報告書 (月別入力用）'!CE45+'計画書・報告書 (月別入力用）'!CO45+'計画書・報告書 (月別入力用）'!CY45+'計画書・報告書 (月別入力用）'!DI45+'計画書・報告書 (月別入力用）'!DS45)/$O51,"")</f>
        <v/>
      </c>
      <c r="M51" s="237" t="str">
        <f>IFERROR(ROUNDDOWN(('計画書・報告書 (月別入力用）'!N45+'計画書・報告書 (月別入力用）'!X45+'計画書・報告書 (月別入力用）'!AH45+'計画書・報告書 (月別入力用）'!AR45+'計画書・報告書 (月別入力用）'!BB45+'計画書・報告書 (月別入力用）'!BL45+'計画書・報告書 (月別入力用）'!BV45+'計画書・報告書 (月別入力用）'!CF45+'計画書・報告書 (月別入力用）'!CP45+'計画書・報告書 (月別入力用）'!CZ45+'計画書・報告書 (月別入力用）'!DJ45+'計画書・報告書 (月別入力用）'!DT45)/$O51,0),"")</f>
        <v/>
      </c>
      <c r="N51" s="238" t="str">
        <f t="shared" si="7"/>
        <v/>
      </c>
      <c r="O51" s="239">
        <f>'計画書・報告書 (月別入力用）'!EK45</f>
        <v>0</v>
      </c>
      <c r="P51" s="240">
        <f>'計画書・報告書 (月別入力用）'!EF45</f>
        <v>0</v>
      </c>
      <c r="Q51" s="183"/>
      <c r="R51" s="235" t="str">
        <f t="shared" si="2"/>
        <v/>
      </c>
      <c r="S51" s="236" t="str">
        <f>IFERROR(ROUNDDOWN(('計画書・報告書 (月別入力用）'!R45+'計画書・報告書 (月別入力用）'!AB45+'計画書・報告書 (月別入力用）'!AL45+'計画書・報告書 (月別入力用）'!AV45+'計画書・報告書 (月別入力用）'!BF45+'計画書・報告書 (月別入力用）'!BP45+'計画書・報告書 (月別入力用）'!BZ45+'計画書・報告書 (月別入力用）'!CJ45+'計画書・報告書 (月別入力用）'!CT45+'計画書・報告書 (月別入力用）'!DD45+'計画書・報告書 (月別入力用）'!DN45+'計画書・報告書 (月別入力用）'!DX45)/'計画書・報告書（提出用）'!$V51,0),"")</f>
        <v/>
      </c>
      <c r="T51" s="237" t="str">
        <f>IFERROR(ROUNDDOWN(('計画書・報告書 (月別入力用）'!S45+'計画書・報告書 (月別入力用）'!AC45+'計画書・報告書 (月別入力用）'!AM45+'計画書・報告書 (月別入力用）'!AW45+'計画書・報告書 (月別入力用）'!BG45+'計画書・報告書 (月別入力用）'!BQ45+'計画書・報告書 (月別入力用）'!CA45+'計画書・報告書 (月別入力用）'!CK45+'計画書・報告書 (月別入力用）'!CU45+'計画書・報告書 (月別入力用）'!DE45+'計画書・報告書 (月別入力用）'!DO45+'計画書・報告書 (月別入力用）'!DY45)/'計画書・報告書（提出用）'!$V51,0),"")</f>
        <v/>
      </c>
      <c r="U51" s="238" t="str">
        <f t="shared" si="3"/>
        <v/>
      </c>
      <c r="V51" s="239">
        <f>'計画書・報告書 (月別入力用）'!EL45</f>
        <v>0</v>
      </c>
      <c r="W51" s="240">
        <f>'計画書・報告書 (月別入力用）'!EG45</f>
        <v>0</v>
      </c>
      <c r="X51" s="183"/>
      <c r="Y51" s="229"/>
      <c r="Z51" s="241" t="str">
        <f>IF('計画書・報告書 (月別入力用）'!EC45="","",'計画書・報告書 (月別入力用）'!EC45)</f>
        <v/>
      </c>
      <c r="AA51" s="229"/>
      <c r="AC51" s="99" t="str">
        <f t="shared" si="8"/>
        <v/>
      </c>
      <c r="AD51" s="99" t="str">
        <f t="shared" si="9"/>
        <v/>
      </c>
      <c r="AE51" s="21" t="str">
        <f t="shared" si="5"/>
        <v/>
      </c>
      <c r="AF51" s="231" t="str">
        <f t="shared" si="6"/>
        <v/>
      </c>
    </row>
    <row r="52" spans="1:32" ht="15.2" customHeight="1" x14ac:dyDescent="0.15">
      <c r="A52" s="73">
        <v>31</v>
      </c>
      <c r="B52" s="232" t="str">
        <f>IF('計画書・報告書 (月別入力用）'!B46="","",'計画書・報告書 (月別入力用）'!B46)</f>
        <v/>
      </c>
      <c r="C52" s="233" t="str">
        <f>IF('計画書・報告書 (月別入力用）'!C46="","",'計画書・報告書 (月別入力用）'!C46)</f>
        <v/>
      </c>
      <c r="D52" s="173" t="str">
        <f>IF('計画書・報告書 (月別入力用）'!D46="","",'計画書・報告書 (月別入力用）'!D46)</f>
        <v/>
      </c>
      <c r="E52" s="172" t="str">
        <f>IF('計画書・報告書 (月別入力用）'!E46="","",'計画書・報告書 (月別入力用）'!E46)</f>
        <v/>
      </c>
      <c r="F52" s="172" t="str">
        <f>IF('計画書・報告書 (月別入力用）'!F46="","",'計画書・報告書 (月別入力用）'!F46)</f>
        <v/>
      </c>
      <c r="G52" s="172" t="str">
        <f>IF('計画書・報告書 (月別入力用）'!G46="","",'計画書・報告書 (月別入力用）'!G46)</f>
        <v/>
      </c>
      <c r="H52" s="172" t="str">
        <f t="shared" si="0"/>
        <v/>
      </c>
      <c r="I52" s="234" t="str">
        <f>IF('計画書・報告書 (月別入力用）'!I46="","",'計画書・報告書 (月別入力用）'!I46)</f>
        <v/>
      </c>
      <c r="J52" s="222"/>
      <c r="K52" s="235" t="str">
        <f t="shared" si="1"/>
        <v/>
      </c>
      <c r="L52" s="236" t="str">
        <f>IFERROR(('計画書・報告書 (月別入力用）'!M46+'計画書・報告書 (月別入力用）'!W46+'計画書・報告書 (月別入力用）'!AG46+'計画書・報告書 (月別入力用）'!AQ46+'計画書・報告書 (月別入力用）'!BA46+'計画書・報告書 (月別入力用）'!BK46+'計画書・報告書 (月別入力用）'!BU46+'計画書・報告書 (月別入力用）'!CE46+'計画書・報告書 (月別入力用）'!CO46+'計画書・報告書 (月別入力用）'!CY46+'計画書・報告書 (月別入力用）'!DI46+'計画書・報告書 (月別入力用）'!DS46)/$O52,"")</f>
        <v/>
      </c>
      <c r="M52" s="237" t="str">
        <f>IFERROR(ROUNDDOWN(('計画書・報告書 (月別入力用）'!N46+'計画書・報告書 (月別入力用）'!X46+'計画書・報告書 (月別入力用）'!AH46+'計画書・報告書 (月別入力用）'!AR46+'計画書・報告書 (月別入力用）'!BB46+'計画書・報告書 (月別入力用）'!BL46+'計画書・報告書 (月別入力用）'!BV46+'計画書・報告書 (月別入力用）'!CF46+'計画書・報告書 (月別入力用）'!CP46+'計画書・報告書 (月別入力用）'!CZ46+'計画書・報告書 (月別入力用）'!DJ46+'計画書・報告書 (月別入力用）'!DT46)/$O52,0),"")</f>
        <v/>
      </c>
      <c r="N52" s="238" t="str">
        <f t="shared" si="7"/>
        <v/>
      </c>
      <c r="O52" s="239">
        <f>'計画書・報告書 (月別入力用）'!EK46</f>
        <v>0</v>
      </c>
      <c r="P52" s="240">
        <f>'計画書・報告書 (月別入力用）'!EF46</f>
        <v>0</v>
      </c>
      <c r="Q52" s="183"/>
      <c r="R52" s="235" t="str">
        <f t="shared" si="2"/>
        <v/>
      </c>
      <c r="S52" s="236" t="str">
        <f>IFERROR(ROUNDDOWN(('計画書・報告書 (月別入力用）'!R46+'計画書・報告書 (月別入力用）'!AB46+'計画書・報告書 (月別入力用）'!AL46+'計画書・報告書 (月別入力用）'!AV46+'計画書・報告書 (月別入力用）'!BF46+'計画書・報告書 (月別入力用）'!BP46+'計画書・報告書 (月別入力用）'!BZ46+'計画書・報告書 (月別入力用）'!CJ46+'計画書・報告書 (月別入力用）'!CT46+'計画書・報告書 (月別入力用）'!DD46+'計画書・報告書 (月別入力用）'!DN46+'計画書・報告書 (月別入力用）'!DX46)/'計画書・報告書（提出用）'!$V52,0),"")</f>
        <v/>
      </c>
      <c r="T52" s="237" t="str">
        <f>IFERROR(ROUNDDOWN(('計画書・報告書 (月別入力用）'!S46+'計画書・報告書 (月別入力用）'!AC46+'計画書・報告書 (月別入力用）'!AM46+'計画書・報告書 (月別入力用）'!AW46+'計画書・報告書 (月別入力用）'!BG46+'計画書・報告書 (月別入力用）'!BQ46+'計画書・報告書 (月別入力用）'!CA46+'計画書・報告書 (月別入力用）'!CK46+'計画書・報告書 (月別入力用）'!CU46+'計画書・報告書 (月別入力用）'!DE46+'計画書・報告書 (月別入力用）'!DO46+'計画書・報告書 (月別入力用）'!DY46)/'計画書・報告書（提出用）'!$V52,0),"")</f>
        <v/>
      </c>
      <c r="U52" s="238" t="str">
        <f t="shared" si="3"/>
        <v/>
      </c>
      <c r="V52" s="239">
        <f>'計画書・報告書 (月別入力用）'!EL46</f>
        <v>0</v>
      </c>
      <c r="W52" s="240">
        <f>'計画書・報告書 (月別入力用）'!EG46</f>
        <v>0</v>
      </c>
      <c r="X52" s="183"/>
      <c r="Y52" s="229"/>
      <c r="Z52" s="241" t="str">
        <f>IF('計画書・報告書 (月別入力用）'!EC46="","",'計画書・報告書 (月別入力用）'!EC46)</f>
        <v/>
      </c>
      <c r="AA52" s="229"/>
      <c r="AC52" s="99" t="str">
        <f t="shared" si="8"/>
        <v/>
      </c>
      <c r="AD52" s="99" t="str">
        <f t="shared" si="9"/>
        <v/>
      </c>
      <c r="AE52" s="21" t="str">
        <f t="shared" si="5"/>
        <v/>
      </c>
      <c r="AF52" s="231" t="str">
        <f t="shared" si="6"/>
        <v/>
      </c>
    </row>
    <row r="53" spans="1:32" ht="15.2" customHeight="1" x14ac:dyDescent="0.15">
      <c r="A53" s="73">
        <v>32</v>
      </c>
      <c r="B53" s="232" t="str">
        <f>IF('計画書・報告書 (月別入力用）'!B47="","",'計画書・報告書 (月別入力用）'!B47)</f>
        <v/>
      </c>
      <c r="C53" s="233" t="str">
        <f>IF('計画書・報告書 (月別入力用）'!C47="","",'計画書・報告書 (月別入力用）'!C47)</f>
        <v/>
      </c>
      <c r="D53" s="173" t="str">
        <f>IF('計画書・報告書 (月別入力用）'!D47="","",'計画書・報告書 (月別入力用）'!D47)</f>
        <v/>
      </c>
      <c r="E53" s="172" t="str">
        <f>IF('計画書・報告書 (月別入力用）'!E47="","",'計画書・報告書 (月別入力用）'!E47)</f>
        <v/>
      </c>
      <c r="F53" s="172" t="str">
        <f>IF('計画書・報告書 (月別入力用）'!F47="","",'計画書・報告書 (月別入力用）'!F47)</f>
        <v/>
      </c>
      <c r="G53" s="172" t="str">
        <f>IF('計画書・報告書 (月別入力用）'!G47="","",'計画書・報告書 (月別入力用）'!G47)</f>
        <v/>
      </c>
      <c r="H53" s="172" t="str">
        <f t="shared" si="0"/>
        <v/>
      </c>
      <c r="I53" s="234" t="str">
        <f>IF('計画書・報告書 (月別入力用）'!I47="","",'計画書・報告書 (月別入力用）'!I47)</f>
        <v/>
      </c>
      <c r="J53" s="222"/>
      <c r="K53" s="235" t="str">
        <f t="shared" si="1"/>
        <v/>
      </c>
      <c r="L53" s="236" t="str">
        <f>IFERROR(('計画書・報告書 (月別入力用）'!M47+'計画書・報告書 (月別入力用）'!W47+'計画書・報告書 (月別入力用）'!AG47+'計画書・報告書 (月別入力用）'!AQ47+'計画書・報告書 (月別入力用）'!BA47+'計画書・報告書 (月別入力用）'!BK47+'計画書・報告書 (月別入力用）'!BU47+'計画書・報告書 (月別入力用）'!CE47+'計画書・報告書 (月別入力用）'!CO47+'計画書・報告書 (月別入力用）'!CY47+'計画書・報告書 (月別入力用）'!DI47+'計画書・報告書 (月別入力用）'!DS47)/$O53,"")</f>
        <v/>
      </c>
      <c r="M53" s="237" t="str">
        <f>IFERROR(ROUNDDOWN(('計画書・報告書 (月別入力用）'!N47+'計画書・報告書 (月別入力用）'!X47+'計画書・報告書 (月別入力用）'!AH47+'計画書・報告書 (月別入力用）'!AR47+'計画書・報告書 (月別入力用）'!BB47+'計画書・報告書 (月別入力用）'!BL47+'計画書・報告書 (月別入力用）'!BV47+'計画書・報告書 (月別入力用）'!CF47+'計画書・報告書 (月別入力用）'!CP47+'計画書・報告書 (月別入力用）'!CZ47+'計画書・報告書 (月別入力用）'!DJ47+'計画書・報告書 (月別入力用）'!DT47)/$O53,0),"")</f>
        <v/>
      </c>
      <c r="N53" s="238" t="str">
        <f t="shared" si="7"/>
        <v/>
      </c>
      <c r="O53" s="239">
        <f>'計画書・報告書 (月別入力用）'!EK47</f>
        <v>0</v>
      </c>
      <c r="P53" s="240">
        <f>'計画書・報告書 (月別入力用）'!EF47</f>
        <v>0</v>
      </c>
      <c r="Q53" s="183"/>
      <c r="R53" s="235" t="str">
        <f t="shared" si="2"/>
        <v/>
      </c>
      <c r="S53" s="236" t="str">
        <f>IFERROR(ROUNDDOWN(('計画書・報告書 (月別入力用）'!R47+'計画書・報告書 (月別入力用）'!AB47+'計画書・報告書 (月別入力用）'!AL47+'計画書・報告書 (月別入力用）'!AV47+'計画書・報告書 (月別入力用）'!BF47+'計画書・報告書 (月別入力用）'!BP47+'計画書・報告書 (月別入力用）'!BZ47+'計画書・報告書 (月別入力用）'!CJ47+'計画書・報告書 (月別入力用）'!CT47+'計画書・報告書 (月別入力用）'!DD47+'計画書・報告書 (月別入力用）'!DN47+'計画書・報告書 (月別入力用）'!DX47)/'計画書・報告書（提出用）'!$V53,0),"")</f>
        <v/>
      </c>
      <c r="T53" s="237" t="str">
        <f>IFERROR(ROUNDDOWN(('計画書・報告書 (月別入力用）'!S47+'計画書・報告書 (月別入力用）'!AC47+'計画書・報告書 (月別入力用）'!AM47+'計画書・報告書 (月別入力用）'!AW47+'計画書・報告書 (月別入力用）'!BG47+'計画書・報告書 (月別入力用）'!BQ47+'計画書・報告書 (月別入力用）'!CA47+'計画書・報告書 (月別入力用）'!CK47+'計画書・報告書 (月別入力用）'!CU47+'計画書・報告書 (月別入力用）'!DE47+'計画書・報告書 (月別入力用）'!DO47+'計画書・報告書 (月別入力用）'!DY47)/'計画書・報告書（提出用）'!$V53,0),"")</f>
        <v/>
      </c>
      <c r="U53" s="238" t="str">
        <f t="shared" si="3"/>
        <v/>
      </c>
      <c r="V53" s="239">
        <f>'計画書・報告書 (月別入力用）'!EL47</f>
        <v>0</v>
      </c>
      <c r="W53" s="240">
        <f>'計画書・報告書 (月別入力用）'!EG47</f>
        <v>0</v>
      </c>
      <c r="X53" s="183"/>
      <c r="Y53" s="229"/>
      <c r="Z53" s="241" t="str">
        <f>IF('計画書・報告書 (月別入力用）'!EC47="","",'計画書・報告書 (月別入力用）'!EC47)</f>
        <v/>
      </c>
      <c r="AA53" s="229"/>
      <c r="AC53" s="99" t="str">
        <f t="shared" si="8"/>
        <v/>
      </c>
      <c r="AD53" s="99" t="str">
        <f t="shared" si="9"/>
        <v/>
      </c>
      <c r="AE53" s="21" t="str">
        <f t="shared" si="5"/>
        <v/>
      </c>
      <c r="AF53" s="231" t="str">
        <f t="shared" si="6"/>
        <v/>
      </c>
    </row>
    <row r="54" spans="1:32" ht="15.2" customHeight="1" x14ac:dyDescent="0.15">
      <c r="A54" s="73">
        <v>33</v>
      </c>
      <c r="B54" s="232" t="str">
        <f>IF('計画書・報告書 (月別入力用）'!B48="","",'計画書・報告書 (月別入力用）'!B48)</f>
        <v/>
      </c>
      <c r="C54" s="233" t="str">
        <f>IF('計画書・報告書 (月別入力用）'!C48="","",'計画書・報告書 (月別入力用）'!C48)</f>
        <v/>
      </c>
      <c r="D54" s="173" t="str">
        <f>IF('計画書・報告書 (月別入力用）'!D48="","",'計画書・報告書 (月別入力用）'!D48)</f>
        <v/>
      </c>
      <c r="E54" s="172" t="str">
        <f>IF('計画書・報告書 (月別入力用）'!E48="","",'計画書・報告書 (月別入力用）'!E48)</f>
        <v/>
      </c>
      <c r="F54" s="172" t="str">
        <f>IF('計画書・報告書 (月別入力用）'!F48="","",'計画書・報告書 (月別入力用）'!F48)</f>
        <v/>
      </c>
      <c r="G54" s="172" t="str">
        <f>IF('計画書・報告書 (月別入力用）'!G48="","",'計画書・報告書 (月別入力用）'!G48)</f>
        <v/>
      </c>
      <c r="H54" s="172" t="str">
        <f t="shared" ref="H54:H85" si="10">IF(OR(B54="",C54="",D54=""),"",(IF(OR(F54="○",AND(C54="園長",E54="○")),"×","○")))</f>
        <v/>
      </c>
      <c r="I54" s="234" t="str">
        <f>IF('計画書・報告書 (月別入力用）'!I48="","",'計画書・報告書 (月別入力用）'!I48)</f>
        <v/>
      </c>
      <c r="J54" s="222"/>
      <c r="K54" s="235" t="str">
        <f t="shared" si="1"/>
        <v/>
      </c>
      <c r="L54" s="236" t="str">
        <f>IFERROR(('計画書・報告書 (月別入力用）'!M48+'計画書・報告書 (月別入力用）'!W48+'計画書・報告書 (月別入力用）'!AG48+'計画書・報告書 (月別入力用）'!AQ48+'計画書・報告書 (月別入力用）'!BA48+'計画書・報告書 (月別入力用）'!BK48+'計画書・報告書 (月別入力用）'!BU48+'計画書・報告書 (月別入力用）'!CE48+'計画書・報告書 (月別入力用）'!CO48+'計画書・報告書 (月別入力用）'!CY48+'計画書・報告書 (月別入力用）'!DI48+'計画書・報告書 (月別入力用）'!DS48)/$O54,"")</f>
        <v/>
      </c>
      <c r="M54" s="237" t="str">
        <f>IFERROR(ROUNDDOWN(('計画書・報告書 (月別入力用）'!N48+'計画書・報告書 (月別入力用）'!X48+'計画書・報告書 (月別入力用）'!AH48+'計画書・報告書 (月別入力用）'!AR48+'計画書・報告書 (月別入力用）'!BB48+'計画書・報告書 (月別入力用）'!BL48+'計画書・報告書 (月別入力用）'!BV48+'計画書・報告書 (月別入力用）'!CF48+'計画書・報告書 (月別入力用）'!CP48+'計画書・報告書 (月別入力用）'!CZ48+'計画書・報告書 (月別入力用）'!DJ48+'計画書・報告書 (月別入力用）'!DT48)/$O54,0),"")</f>
        <v/>
      </c>
      <c r="N54" s="238" t="str">
        <f t="shared" si="7"/>
        <v/>
      </c>
      <c r="O54" s="239">
        <f>'計画書・報告書 (月別入力用）'!EK48</f>
        <v>0</v>
      </c>
      <c r="P54" s="240">
        <f>'計画書・報告書 (月別入力用）'!EF48</f>
        <v>0</v>
      </c>
      <c r="Q54" s="183"/>
      <c r="R54" s="235" t="str">
        <f t="shared" si="2"/>
        <v/>
      </c>
      <c r="S54" s="236" t="str">
        <f>IFERROR(ROUNDDOWN(('計画書・報告書 (月別入力用）'!R48+'計画書・報告書 (月別入力用）'!AB48+'計画書・報告書 (月別入力用）'!AL48+'計画書・報告書 (月別入力用）'!AV48+'計画書・報告書 (月別入力用）'!BF48+'計画書・報告書 (月別入力用）'!BP48+'計画書・報告書 (月別入力用）'!BZ48+'計画書・報告書 (月別入力用）'!CJ48+'計画書・報告書 (月別入力用）'!CT48+'計画書・報告書 (月別入力用）'!DD48+'計画書・報告書 (月別入力用）'!DN48+'計画書・報告書 (月別入力用）'!DX48)/'計画書・報告書（提出用）'!$V54,0),"")</f>
        <v/>
      </c>
      <c r="T54" s="237" t="str">
        <f>IFERROR(ROUNDDOWN(('計画書・報告書 (月別入力用）'!S48+'計画書・報告書 (月別入力用）'!AC48+'計画書・報告書 (月別入力用）'!AM48+'計画書・報告書 (月別入力用）'!AW48+'計画書・報告書 (月別入力用）'!BG48+'計画書・報告書 (月別入力用）'!BQ48+'計画書・報告書 (月別入力用）'!CA48+'計画書・報告書 (月別入力用）'!CK48+'計画書・報告書 (月別入力用）'!CU48+'計画書・報告書 (月別入力用）'!DE48+'計画書・報告書 (月別入力用）'!DO48+'計画書・報告書 (月別入力用）'!DY48)/'計画書・報告書（提出用）'!$V54,0),"")</f>
        <v/>
      </c>
      <c r="U54" s="238" t="str">
        <f t="shared" si="3"/>
        <v/>
      </c>
      <c r="V54" s="239">
        <f>'計画書・報告書 (月別入力用）'!EL48</f>
        <v>0</v>
      </c>
      <c r="W54" s="240">
        <f>'計画書・報告書 (月別入力用）'!EG48</f>
        <v>0</v>
      </c>
      <c r="X54" s="183"/>
      <c r="Y54" s="229"/>
      <c r="Z54" s="241" t="str">
        <f>IF('計画書・報告書 (月別入力用）'!EC48="","",'計画書・報告書 (月別入力用）'!EC48)</f>
        <v/>
      </c>
      <c r="AA54" s="229"/>
      <c r="AC54" s="99" t="str">
        <f t="shared" si="8"/>
        <v/>
      </c>
      <c r="AD54" s="99" t="str">
        <f t="shared" si="9"/>
        <v/>
      </c>
      <c r="AE54" s="21" t="str">
        <f t="shared" ref="AE54:AE85" si="11">C54&amp;E54</f>
        <v/>
      </c>
      <c r="AF54" s="231" t="str">
        <f t="shared" si="6"/>
        <v/>
      </c>
    </row>
    <row r="55" spans="1:32" ht="15.2" customHeight="1" x14ac:dyDescent="0.15">
      <c r="A55" s="73">
        <v>34</v>
      </c>
      <c r="B55" s="232" t="str">
        <f>IF('計画書・報告書 (月別入力用）'!B49="","",'計画書・報告書 (月別入力用）'!B49)</f>
        <v/>
      </c>
      <c r="C55" s="233" t="str">
        <f>IF('計画書・報告書 (月別入力用）'!C49="","",'計画書・報告書 (月別入力用）'!C49)</f>
        <v/>
      </c>
      <c r="D55" s="173" t="str">
        <f>IF('計画書・報告書 (月別入力用）'!D49="","",'計画書・報告書 (月別入力用）'!D49)</f>
        <v/>
      </c>
      <c r="E55" s="172" t="str">
        <f>IF('計画書・報告書 (月別入力用）'!E49="","",'計画書・報告書 (月別入力用）'!E49)</f>
        <v/>
      </c>
      <c r="F55" s="172" t="str">
        <f>IF('計画書・報告書 (月別入力用）'!F49="","",'計画書・報告書 (月別入力用）'!F49)</f>
        <v/>
      </c>
      <c r="G55" s="172" t="str">
        <f>IF('計画書・報告書 (月別入力用）'!G49="","",'計画書・報告書 (月別入力用）'!G49)</f>
        <v/>
      </c>
      <c r="H55" s="172" t="str">
        <f t="shared" si="10"/>
        <v/>
      </c>
      <c r="I55" s="234" t="str">
        <f>IF('計画書・報告書 (月別入力用）'!I49="","",'計画書・報告書 (月別入力用）'!I49)</f>
        <v/>
      </c>
      <c r="J55" s="222"/>
      <c r="K55" s="235" t="str">
        <f t="shared" si="1"/>
        <v/>
      </c>
      <c r="L55" s="236" t="str">
        <f>IFERROR(('計画書・報告書 (月別入力用）'!M49+'計画書・報告書 (月別入力用）'!W49+'計画書・報告書 (月別入力用）'!AG49+'計画書・報告書 (月別入力用）'!AQ49+'計画書・報告書 (月別入力用）'!BA49+'計画書・報告書 (月別入力用）'!BK49+'計画書・報告書 (月別入力用）'!BU49+'計画書・報告書 (月別入力用）'!CE49+'計画書・報告書 (月別入力用）'!CO49+'計画書・報告書 (月別入力用）'!CY49+'計画書・報告書 (月別入力用）'!DI49+'計画書・報告書 (月別入力用）'!DS49)/$O55,"")</f>
        <v/>
      </c>
      <c r="M55" s="237" t="str">
        <f>IFERROR(ROUNDDOWN(('計画書・報告書 (月別入力用）'!N49+'計画書・報告書 (月別入力用）'!X49+'計画書・報告書 (月別入力用）'!AH49+'計画書・報告書 (月別入力用）'!AR49+'計画書・報告書 (月別入力用）'!BB49+'計画書・報告書 (月別入力用）'!BL49+'計画書・報告書 (月別入力用）'!BV49+'計画書・報告書 (月別入力用）'!CF49+'計画書・報告書 (月別入力用）'!CP49+'計画書・報告書 (月別入力用）'!CZ49+'計画書・報告書 (月別入力用）'!DJ49+'計画書・報告書 (月別入力用）'!DT49)/$O55,0),"")</f>
        <v/>
      </c>
      <c r="N55" s="238" t="str">
        <f t="shared" si="7"/>
        <v/>
      </c>
      <c r="O55" s="239">
        <f>'計画書・報告書 (月別入力用）'!EK49</f>
        <v>0</v>
      </c>
      <c r="P55" s="240">
        <f>'計画書・報告書 (月別入力用）'!EF49</f>
        <v>0</v>
      </c>
      <c r="Q55" s="183"/>
      <c r="R55" s="235" t="str">
        <f t="shared" si="2"/>
        <v/>
      </c>
      <c r="S55" s="236" t="str">
        <f>IFERROR(ROUNDDOWN(('計画書・報告書 (月別入力用）'!R49+'計画書・報告書 (月別入力用）'!AB49+'計画書・報告書 (月別入力用）'!AL49+'計画書・報告書 (月別入力用）'!AV49+'計画書・報告書 (月別入力用）'!BF49+'計画書・報告書 (月別入力用）'!BP49+'計画書・報告書 (月別入力用）'!BZ49+'計画書・報告書 (月別入力用）'!CJ49+'計画書・報告書 (月別入力用）'!CT49+'計画書・報告書 (月別入力用）'!DD49+'計画書・報告書 (月別入力用）'!DN49+'計画書・報告書 (月別入力用）'!DX49)/'計画書・報告書（提出用）'!$V55,0),"")</f>
        <v/>
      </c>
      <c r="T55" s="237" t="str">
        <f>IFERROR(ROUNDDOWN(('計画書・報告書 (月別入力用）'!S49+'計画書・報告書 (月別入力用）'!AC49+'計画書・報告書 (月別入力用）'!AM49+'計画書・報告書 (月別入力用）'!AW49+'計画書・報告書 (月別入力用）'!BG49+'計画書・報告書 (月別入力用）'!BQ49+'計画書・報告書 (月別入力用）'!CA49+'計画書・報告書 (月別入力用）'!CK49+'計画書・報告書 (月別入力用）'!CU49+'計画書・報告書 (月別入力用）'!DE49+'計画書・報告書 (月別入力用）'!DO49+'計画書・報告書 (月別入力用）'!DY49)/'計画書・報告書（提出用）'!$V55,0),"")</f>
        <v/>
      </c>
      <c r="U55" s="238" t="str">
        <f t="shared" si="3"/>
        <v/>
      </c>
      <c r="V55" s="239">
        <f>'計画書・報告書 (月別入力用）'!EL49</f>
        <v>0</v>
      </c>
      <c r="W55" s="240">
        <f>'計画書・報告書 (月別入力用）'!EG49</f>
        <v>0</v>
      </c>
      <c r="X55" s="183"/>
      <c r="Y55" s="229"/>
      <c r="Z55" s="241" t="str">
        <f>IF('計画書・報告書 (月別入力用）'!EC49="","",'計画書・報告書 (月別入力用）'!EC49)</f>
        <v/>
      </c>
      <c r="AA55" s="229"/>
      <c r="AC55" s="99" t="str">
        <f t="shared" si="8"/>
        <v/>
      </c>
      <c r="AD55" s="99" t="str">
        <f t="shared" si="9"/>
        <v/>
      </c>
      <c r="AE55" s="21" t="str">
        <f t="shared" si="11"/>
        <v/>
      </c>
      <c r="AF55" s="231" t="str">
        <f t="shared" si="6"/>
        <v/>
      </c>
    </row>
    <row r="56" spans="1:32" ht="15.2" customHeight="1" x14ac:dyDescent="0.15">
      <c r="A56" s="73">
        <v>35</v>
      </c>
      <c r="B56" s="232" t="str">
        <f>IF('計画書・報告書 (月別入力用）'!B50="","",'計画書・報告書 (月別入力用）'!B50)</f>
        <v/>
      </c>
      <c r="C56" s="233" t="str">
        <f>IF('計画書・報告書 (月別入力用）'!C50="","",'計画書・報告書 (月別入力用）'!C50)</f>
        <v/>
      </c>
      <c r="D56" s="173" t="str">
        <f>IF('計画書・報告書 (月別入力用）'!D50="","",'計画書・報告書 (月別入力用）'!D50)</f>
        <v/>
      </c>
      <c r="E56" s="172" t="str">
        <f>IF('計画書・報告書 (月別入力用）'!E50="","",'計画書・報告書 (月別入力用）'!E50)</f>
        <v/>
      </c>
      <c r="F56" s="172" t="str">
        <f>IF('計画書・報告書 (月別入力用）'!F50="","",'計画書・報告書 (月別入力用）'!F50)</f>
        <v/>
      </c>
      <c r="G56" s="172" t="str">
        <f>IF('計画書・報告書 (月別入力用）'!G50="","",'計画書・報告書 (月別入力用）'!G50)</f>
        <v/>
      </c>
      <c r="H56" s="172" t="str">
        <f t="shared" si="10"/>
        <v/>
      </c>
      <c r="I56" s="234" t="str">
        <f>IF('計画書・報告書 (月別入力用）'!I50="","",'計画書・報告書 (月別入力用）'!I50)</f>
        <v/>
      </c>
      <c r="J56" s="222"/>
      <c r="K56" s="235" t="str">
        <f t="shared" si="1"/>
        <v/>
      </c>
      <c r="L56" s="236" t="str">
        <f>IFERROR(('計画書・報告書 (月別入力用）'!M50+'計画書・報告書 (月別入力用）'!W50+'計画書・報告書 (月別入力用）'!AG50+'計画書・報告書 (月別入力用）'!AQ50+'計画書・報告書 (月別入力用）'!BA50+'計画書・報告書 (月別入力用）'!BK50+'計画書・報告書 (月別入力用）'!BU50+'計画書・報告書 (月別入力用）'!CE50+'計画書・報告書 (月別入力用）'!CO50+'計画書・報告書 (月別入力用）'!CY50+'計画書・報告書 (月別入力用）'!DI50+'計画書・報告書 (月別入力用）'!DS50)/$O56,"")</f>
        <v/>
      </c>
      <c r="M56" s="237" t="str">
        <f>IFERROR(ROUNDDOWN(('計画書・報告書 (月別入力用）'!N50+'計画書・報告書 (月別入力用）'!X50+'計画書・報告書 (月別入力用）'!AH50+'計画書・報告書 (月別入力用）'!AR50+'計画書・報告書 (月別入力用）'!BB50+'計画書・報告書 (月別入力用）'!BL50+'計画書・報告書 (月別入力用）'!BV50+'計画書・報告書 (月別入力用）'!CF50+'計画書・報告書 (月別入力用）'!CP50+'計画書・報告書 (月別入力用）'!CZ50+'計画書・報告書 (月別入力用）'!DJ50+'計画書・報告書 (月別入力用）'!DT50)/$O56,0),"")</f>
        <v/>
      </c>
      <c r="N56" s="238" t="str">
        <f t="shared" si="7"/>
        <v/>
      </c>
      <c r="O56" s="239">
        <f>'計画書・報告書 (月別入力用）'!EK50</f>
        <v>0</v>
      </c>
      <c r="P56" s="240">
        <f>'計画書・報告書 (月別入力用）'!EF50</f>
        <v>0</v>
      </c>
      <c r="Q56" s="183"/>
      <c r="R56" s="235" t="str">
        <f t="shared" si="2"/>
        <v/>
      </c>
      <c r="S56" s="236" t="str">
        <f>IFERROR(ROUNDDOWN(('計画書・報告書 (月別入力用）'!R50+'計画書・報告書 (月別入力用）'!AB50+'計画書・報告書 (月別入力用）'!AL50+'計画書・報告書 (月別入力用）'!AV50+'計画書・報告書 (月別入力用）'!BF50+'計画書・報告書 (月別入力用）'!BP50+'計画書・報告書 (月別入力用）'!BZ50+'計画書・報告書 (月別入力用）'!CJ50+'計画書・報告書 (月別入力用）'!CT50+'計画書・報告書 (月別入力用）'!DD50+'計画書・報告書 (月別入力用）'!DN50+'計画書・報告書 (月別入力用）'!DX50)/'計画書・報告書（提出用）'!$V56,0),"")</f>
        <v/>
      </c>
      <c r="T56" s="237" t="str">
        <f>IFERROR(ROUNDDOWN(('計画書・報告書 (月別入力用）'!S50+'計画書・報告書 (月別入力用）'!AC50+'計画書・報告書 (月別入力用）'!AM50+'計画書・報告書 (月別入力用）'!AW50+'計画書・報告書 (月別入力用）'!BG50+'計画書・報告書 (月別入力用）'!BQ50+'計画書・報告書 (月別入力用）'!CA50+'計画書・報告書 (月別入力用）'!CK50+'計画書・報告書 (月別入力用）'!CU50+'計画書・報告書 (月別入力用）'!DE50+'計画書・報告書 (月別入力用）'!DO50+'計画書・報告書 (月別入力用）'!DY50)/'計画書・報告書（提出用）'!$V56,0),"")</f>
        <v/>
      </c>
      <c r="U56" s="238" t="str">
        <f t="shared" si="3"/>
        <v/>
      </c>
      <c r="V56" s="239">
        <f>'計画書・報告書 (月別入力用）'!EL50</f>
        <v>0</v>
      </c>
      <c r="W56" s="240">
        <f>'計画書・報告書 (月別入力用）'!EG50</f>
        <v>0</v>
      </c>
      <c r="X56" s="183"/>
      <c r="Y56" s="229"/>
      <c r="Z56" s="241" t="str">
        <f>IF('計画書・報告書 (月別入力用）'!EC50="","",'計画書・報告書 (月別入力用）'!EC50)</f>
        <v/>
      </c>
      <c r="AA56" s="229"/>
      <c r="AC56" s="99" t="str">
        <f t="shared" si="8"/>
        <v/>
      </c>
      <c r="AD56" s="99" t="str">
        <f t="shared" si="9"/>
        <v/>
      </c>
      <c r="AE56" s="21" t="str">
        <f t="shared" si="11"/>
        <v/>
      </c>
      <c r="AF56" s="231" t="str">
        <f t="shared" si="6"/>
        <v/>
      </c>
    </row>
    <row r="57" spans="1:32" ht="15.2" customHeight="1" x14ac:dyDescent="0.15">
      <c r="A57" s="73">
        <v>36</v>
      </c>
      <c r="B57" s="232" t="str">
        <f>IF('計画書・報告書 (月別入力用）'!B51="","",'計画書・報告書 (月別入力用）'!B51)</f>
        <v/>
      </c>
      <c r="C57" s="233" t="str">
        <f>IF('計画書・報告書 (月別入力用）'!C51="","",'計画書・報告書 (月別入力用）'!C51)</f>
        <v/>
      </c>
      <c r="D57" s="173" t="str">
        <f>IF('計画書・報告書 (月別入力用）'!D51="","",'計画書・報告書 (月別入力用）'!D51)</f>
        <v/>
      </c>
      <c r="E57" s="172" t="str">
        <f>IF('計画書・報告書 (月別入力用）'!E51="","",'計画書・報告書 (月別入力用）'!E51)</f>
        <v/>
      </c>
      <c r="F57" s="172" t="str">
        <f>IF('計画書・報告書 (月別入力用）'!F51="","",'計画書・報告書 (月別入力用）'!F51)</f>
        <v/>
      </c>
      <c r="G57" s="172" t="str">
        <f>IF('計画書・報告書 (月別入力用）'!G51="","",'計画書・報告書 (月別入力用）'!G51)</f>
        <v/>
      </c>
      <c r="H57" s="172" t="str">
        <f t="shared" si="10"/>
        <v/>
      </c>
      <c r="I57" s="234" t="str">
        <f>IF('計画書・報告書 (月別入力用）'!I51="","",'計画書・報告書 (月別入力用）'!I51)</f>
        <v/>
      </c>
      <c r="J57" s="222"/>
      <c r="K57" s="235" t="str">
        <f t="shared" si="1"/>
        <v/>
      </c>
      <c r="L57" s="236" t="str">
        <f>IFERROR(('計画書・報告書 (月別入力用）'!M51+'計画書・報告書 (月別入力用）'!W51+'計画書・報告書 (月別入力用）'!AG51+'計画書・報告書 (月別入力用）'!AQ51+'計画書・報告書 (月別入力用）'!BA51+'計画書・報告書 (月別入力用）'!BK51+'計画書・報告書 (月別入力用）'!BU51+'計画書・報告書 (月別入力用）'!CE51+'計画書・報告書 (月別入力用）'!CO51+'計画書・報告書 (月別入力用）'!CY51+'計画書・報告書 (月別入力用）'!DI51+'計画書・報告書 (月別入力用）'!DS51)/$O57,"")</f>
        <v/>
      </c>
      <c r="M57" s="237" t="str">
        <f>IFERROR(ROUNDDOWN(('計画書・報告書 (月別入力用）'!N51+'計画書・報告書 (月別入力用）'!X51+'計画書・報告書 (月別入力用）'!AH51+'計画書・報告書 (月別入力用）'!AR51+'計画書・報告書 (月別入力用）'!BB51+'計画書・報告書 (月別入力用）'!BL51+'計画書・報告書 (月別入力用）'!BV51+'計画書・報告書 (月別入力用）'!CF51+'計画書・報告書 (月別入力用）'!CP51+'計画書・報告書 (月別入力用）'!CZ51+'計画書・報告書 (月別入力用）'!DJ51+'計画書・報告書 (月別入力用）'!DT51)/$O57,0),"")</f>
        <v/>
      </c>
      <c r="N57" s="238" t="str">
        <f t="shared" si="7"/>
        <v/>
      </c>
      <c r="O57" s="239">
        <f>'計画書・報告書 (月別入力用）'!EK51</f>
        <v>0</v>
      </c>
      <c r="P57" s="240">
        <f>'計画書・報告書 (月別入力用）'!EF51</f>
        <v>0</v>
      </c>
      <c r="Q57" s="183"/>
      <c r="R57" s="235" t="str">
        <f t="shared" si="2"/>
        <v/>
      </c>
      <c r="S57" s="236" t="str">
        <f>IFERROR(ROUNDDOWN(('計画書・報告書 (月別入力用）'!R51+'計画書・報告書 (月別入力用）'!AB51+'計画書・報告書 (月別入力用）'!AL51+'計画書・報告書 (月別入力用）'!AV51+'計画書・報告書 (月別入力用）'!BF51+'計画書・報告書 (月別入力用）'!BP51+'計画書・報告書 (月別入力用）'!BZ51+'計画書・報告書 (月別入力用）'!CJ51+'計画書・報告書 (月別入力用）'!CT51+'計画書・報告書 (月別入力用）'!DD51+'計画書・報告書 (月別入力用）'!DN51+'計画書・報告書 (月別入力用）'!DX51)/'計画書・報告書（提出用）'!$V57,0),"")</f>
        <v/>
      </c>
      <c r="T57" s="237" t="str">
        <f>IFERROR(ROUNDDOWN(('計画書・報告書 (月別入力用）'!S51+'計画書・報告書 (月別入力用）'!AC51+'計画書・報告書 (月別入力用）'!AM51+'計画書・報告書 (月別入力用）'!AW51+'計画書・報告書 (月別入力用）'!BG51+'計画書・報告書 (月別入力用）'!BQ51+'計画書・報告書 (月別入力用）'!CA51+'計画書・報告書 (月別入力用）'!CK51+'計画書・報告書 (月別入力用）'!CU51+'計画書・報告書 (月別入力用）'!DE51+'計画書・報告書 (月別入力用）'!DO51+'計画書・報告書 (月別入力用）'!DY51)/'計画書・報告書（提出用）'!$V57,0),"")</f>
        <v/>
      </c>
      <c r="U57" s="238" t="str">
        <f t="shared" si="3"/>
        <v/>
      </c>
      <c r="V57" s="239">
        <f>'計画書・報告書 (月別入力用）'!EL51</f>
        <v>0</v>
      </c>
      <c r="W57" s="240">
        <f>'計画書・報告書 (月別入力用）'!EG51</f>
        <v>0</v>
      </c>
      <c r="X57" s="183"/>
      <c r="Y57" s="229"/>
      <c r="Z57" s="241" t="str">
        <f>IF('計画書・報告書 (月別入力用）'!EC51="","",'計画書・報告書 (月別入力用）'!EC51)</f>
        <v/>
      </c>
      <c r="AA57" s="229"/>
      <c r="AC57" s="99" t="str">
        <f t="shared" si="8"/>
        <v/>
      </c>
      <c r="AD57" s="99" t="str">
        <f t="shared" si="9"/>
        <v/>
      </c>
      <c r="AE57" s="21" t="str">
        <f t="shared" si="11"/>
        <v/>
      </c>
      <c r="AF57" s="231" t="str">
        <f t="shared" si="6"/>
        <v/>
      </c>
    </row>
    <row r="58" spans="1:32" ht="15.2" customHeight="1" x14ac:dyDescent="0.15">
      <c r="A58" s="73">
        <v>37</v>
      </c>
      <c r="B58" s="232" t="str">
        <f>IF('計画書・報告書 (月別入力用）'!B52="","",'計画書・報告書 (月別入力用）'!B52)</f>
        <v/>
      </c>
      <c r="C58" s="233" t="str">
        <f>IF('計画書・報告書 (月別入力用）'!C52="","",'計画書・報告書 (月別入力用）'!C52)</f>
        <v/>
      </c>
      <c r="D58" s="173" t="str">
        <f>IF('計画書・報告書 (月別入力用）'!D52="","",'計画書・報告書 (月別入力用）'!D52)</f>
        <v/>
      </c>
      <c r="E58" s="172" t="str">
        <f>IF('計画書・報告書 (月別入力用）'!E52="","",'計画書・報告書 (月別入力用）'!E52)</f>
        <v/>
      </c>
      <c r="F58" s="172" t="str">
        <f>IF('計画書・報告書 (月別入力用）'!F52="","",'計画書・報告書 (月別入力用）'!F52)</f>
        <v/>
      </c>
      <c r="G58" s="172" t="str">
        <f>IF('計画書・報告書 (月別入力用）'!G52="","",'計画書・報告書 (月別入力用）'!G52)</f>
        <v/>
      </c>
      <c r="H58" s="172" t="str">
        <f t="shared" si="10"/>
        <v/>
      </c>
      <c r="I58" s="234" t="str">
        <f>IF('計画書・報告書 (月別入力用）'!I52="","",'計画書・報告書 (月別入力用）'!I52)</f>
        <v/>
      </c>
      <c r="J58" s="222"/>
      <c r="K58" s="235" t="str">
        <f t="shared" si="1"/>
        <v/>
      </c>
      <c r="L58" s="236" t="str">
        <f>IFERROR(('計画書・報告書 (月別入力用）'!M52+'計画書・報告書 (月別入力用）'!W52+'計画書・報告書 (月別入力用）'!AG52+'計画書・報告書 (月別入力用）'!AQ52+'計画書・報告書 (月別入力用）'!BA52+'計画書・報告書 (月別入力用）'!BK52+'計画書・報告書 (月別入力用）'!BU52+'計画書・報告書 (月別入力用）'!CE52+'計画書・報告書 (月別入力用）'!CO52+'計画書・報告書 (月別入力用）'!CY52+'計画書・報告書 (月別入力用）'!DI52+'計画書・報告書 (月別入力用）'!DS52)/$O58,"")</f>
        <v/>
      </c>
      <c r="M58" s="237" t="str">
        <f>IFERROR(ROUNDDOWN(('計画書・報告書 (月別入力用）'!N52+'計画書・報告書 (月別入力用）'!X52+'計画書・報告書 (月別入力用）'!AH52+'計画書・報告書 (月別入力用）'!AR52+'計画書・報告書 (月別入力用）'!BB52+'計画書・報告書 (月別入力用）'!BL52+'計画書・報告書 (月別入力用）'!BV52+'計画書・報告書 (月別入力用）'!CF52+'計画書・報告書 (月別入力用）'!CP52+'計画書・報告書 (月別入力用）'!CZ52+'計画書・報告書 (月別入力用）'!DJ52+'計画書・報告書 (月別入力用）'!DT52)/$O58,0),"")</f>
        <v/>
      </c>
      <c r="N58" s="238" t="str">
        <f t="shared" si="7"/>
        <v/>
      </c>
      <c r="O58" s="239">
        <f>'計画書・報告書 (月別入力用）'!EK52</f>
        <v>0</v>
      </c>
      <c r="P58" s="240">
        <f>'計画書・報告書 (月別入力用）'!EF52</f>
        <v>0</v>
      </c>
      <c r="Q58" s="183"/>
      <c r="R58" s="235" t="str">
        <f t="shared" si="2"/>
        <v/>
      </c>
      <c r="S58" s="236" t="str">
        <f>IFERROR(ROUNDDOWN(('計画書・報告書 (月別入力用）'!R52+'計画書・報告書 (月別入力用）'!AB52+'計画書・報告書 (月別入力用）'!AL52+'計画書・報告書 (月別入力用）'!AV52+'計画書・報告書 (月別入力用）'!BF52+'計画書・報告書 (月別入力用）'!BP52+'計画書・報告書 (月別入力用）'!BZ52+'計画書・報告書 (月別入力用）'!CJ52+'計画書・報告書 (月別入力用）'!CT52+'計画書・報告書 (月別入力用）'!DD52+'計画書・報告書 (月別入力用）'!DN52+'計画書・報告書 (月別入力用）'!DX52)/'計画書・報告書（提出用）'!$V58,0),"")</f>
        <v/>
      </c>
      <c r="T58" s="237" t="str">
        <f>IFERROR(ROUNDDOWN(('計画書・報告書 (月別入力用）'!S52+'計画書・報告書 (月別入力用）'!AC52+'計画書・報告書 (月別入力用）'!AM52+'計画書・報告書 (月別入力用）'!AW52+'計画書・報告書 (月別入力用）'!BG52+'計画書・報告書 (月別入力用）'!BQ52+'計画書・報告書 (月別入力用）'!CA52+'計画書・報告書 (月別入力用）'!CK52+'計画書・報告書 (月別入力用）'!CU52+'計画書・報告書 (月別入力用）'!DE52+'計画書・報告書 (月別入力用）'!DO52+'計画書・報告書 (月別入力用）'!DY52)/'計画書・報告書（提出用）'!$V58,0),"")</f>
        <v/>
      </c>
      <c r="U58" s="238" t="str">
        <f t="shared" si="3"/>
        <v/>
      </c>
      <c r="V58" s="239">
        <f>'計画書・報告書 (月別入力用）'!EL52</f>
        <v>0</v>
      </c>
      <c r="W58" s="240">
        <f>'計画書・報告書 (月別入力用）'!EG52</f>
        <v>0</v>
      </c>
      <c r="X58" s="183"/>
      <c r="Y58" s="229"/>
      <c r="Z58" s="241" t="str">
        <f>IF('計画書・報告書 (月別入力用）'!EC52="","",'計画書・報告書 (月別入力用）'!EC52)</f>
        <v/>
      </c>
      <c r="AA58" s="229"/>
      <c r="AC58" s="99" t="str">
        <f t="shared" si="8"/>
        <v/>
      </c>
      <c r="AD58" s="99" t="str">
        <f t="shared" si="9"/>
        <v/>
      </c>
      <c r="AE58" s="21" t="str">
        <f t="shared" si="11"/>
        <v/>
      </c>
      <c r="AF58" s="231" t="str">
        <f t="shared" si="6"/>
        <v/>
      </c>
    </row>
    <row r="59" spans="1:32" ht="15.2" customHeight="1" x14ac:dyDescent="0.15">
      <c r="A59" s="73">
        <v>38</v>
      </c>
      <c r="B59" s="232" t="str">
        <f>IF('計画書・報告書 (月別入力用）'!B53="","",'計画書・報告書 (月別入力用）'!B53)</f>
        <v/>
      </c>
      <c r="C59" s="233" t="str">
        <f>IF('計画書・報告書 (月別入力用）'!C53="","",'計画書・報告書 (月別入力用）'!C53)</f>
        <v/>
      </c>
      <c r="D59" s="173" t="str">
        <f>IF('計画書・報告書 (月別入力用）'!D53="","",'計画書・報告書 (月別入力用）'!D53)</f>
        <v/>
      </c>
      <c r="E59" s="172" t="str">
        <f>IF('計画書・報告書 (月別入力用）'!E53="","",'計画書・報告書 (月別入力用）'!E53)</f>
        <v/>
      </c>
      <c r="F59" s="172" t="str">
        <f>IF('計画書・報告書 (月別入力用）'!F53="","",'計画書・報告書 (月別入力用）'!F53)</f>
        <v/>
      </c>
      <c r="G59" s="172" t="str">
        <f>IF('計画書・報告書 (月別入力用）'!G53="","",'計画書・報告書 (月別入力用）'!G53)</f>
        <v/>
      </c>
      <c r="H59" s="172" t="str">
        <f t="shared" si="10"/>
        <v/>
      </c>
      <c r="I59" s="234" t="str">
        <f>IF('計画書・報告書 (月別入力用）'!I53="","",'計画書・報告書 (月別入力用）'!I53)</f>
        <v/>
      </c>
      <c r="J59" s="222"/>
      <c r="K59" s="235" t="str">
        <f t="shared" si="1"/>
        <v/>
      </c>
      <c r="L59" s="236" t="str">
        <f>IFERROR(('計画書・報告書 (月別入力用）'!M53+'計画書・報告書 (月別入力用）'!W53+'計画書・報告書 (月別入力用）'!AG53+'計画書・報告書 (月別入力用）'!AQ53+'計画書・報告書 (月別入力用）'!BA53+'計画書・報告書 (月別入力用）'!BK53+'計画書・報告書 (月別入力用）'!BU53+'計画書・報告書 (月別入力用）'!CE53+'計画書・報告書 (月別入力用）'!CO53+'計画書・報告書 (月別入力用）'!CY53+'計画書・報告書 (月別入力用）'!DI53+'計画書・報告書 (月別入力用）'!DS53)/$O59,"")</f>
        <v/>
      </c>
      <c r="M59" s="237" t="str">
        <f>IFERROR(ROUNDDOWN(('計画書・報告書 (月別入力用）'!N53+'計画書・報告書 (月別入力用）'!X53+'計画書・報告書 (月別入力用）'!AH53+'計画書・報告書 (月別入力用）'!AR53+'計画書・報告書 (月別入力用）'!BB53+'計画書・報告書 (月別入力用）'!BL53+'計画書・報告書 (月別入力用）'!BV53+'計画書・報告書 (月別入力用）'!CF53+'計画書・報告書 (月別入力用）'!CP53+'計画書・報告書 (月別入力用）'!CZ53+'計画書・報告書 (月別入力用）'!DJ53+'計画書・報告書 (月別入力用）'!DT53)/$O59,0),"")</f>
        <v/>
      </c>
      <c r="N59" s="238" t="str">
        <f t="shared" si="7"/>
        <v/>
      </c>
      <c r="O59" s="239">
        <f>'計画書・報告書 (月別入力用）'!EK53</f>
        <v>0</v>
      </c>
      <c r="P59" s="240">
        <f>'計画書・報告書 (月別入力用）'!EF53</f>
        <v>0</v>
      </c>
      <c r="Q59" s="183"/>
      <c r="R59" s="235" t="str">
        <f t="shared" si="2"/>
        <v/>
      </c>
      <c r="S59" s="236" t="str">
        <f>IFERROR(ROUNDDOWN(('計画書・報告書 (月別入力用）'!R53+'計画書・報告書 (月別入力用）'!AB53+'計画書・報告書 (月別入力用）'!AL53+'計画書・報告書 (月別入力用）'!AV53+'計画書・報告書 (月別入力用）'!BF53+'計画書・報告書 (月別入力用）'!BP53+'計画書・報告書 (月別入力用）'!BZ53+'計画書・報告書 (月別入力用）'!CJ53+'計画書・報告書 (月別入力用）'!CT53+'計画書・報告書 (月別入力用）'!DD53+'計画書・報告書 (月別入力用）'!DN53+'計画書・報告書 (月別入力用）'!DX53)/'計画書・報告書（提出用）'!$V59,0),"")</f>
        <v/>
      </c>
      <c r="T59" s="237" t="str">
        <f>IFERROR(ROUNDDOWN(('計画書・報告書 (月別入力用）'!S53+'計画書・報告書 (月別入力用）'!AC53+'計画書・報告書 (月別入力用）'!AM53+'計画書・報告書 (月別入力用）'!AW53+'計画書・報告書 (月別入力用）'!BG53+'計画書・報告書 (月別入力用）'!BQ53+'計画書・報告書 (月別入力用）'!CA53+'計画書・報告書 (月別入力用）'!CK53+'計画書・報告書 (月別入力用）'!CU53+'計画書・報告書 (月別入力用）'!DE53+'計画書・報告書 (月別入力用）'!DO53+'計画書・報告書 (月別入力用）'!DY53)/'計画書・報告書（提出用）'!$V59,0),"")</f>
        <v/>
      </c>
      <c r="U59" s="238" t="str">
        <f t="shared" si="3"/>
        <v/>
      </c>
      <c r="V59" s="239">
        <f>'計画書・報告書 (月別入力用）'!EL53</f>
        <v>0</v>
      </c>
      <c r="W59" s="240">
        <f>'計画書・報告書 (月別入力用）'!EG53</f>
        <v>0</v>
      </c>
      <c r="X59" s="183"/>
      <c r="Y59" s="229"/>
      <c r="Z59" s="241" t="str">
        <f>IF('計画書・報告書 (月別入力用）'!EC53="","",'計画書・報告書 (月別入力用）'!EC53)</f>
        <v/>
      </c>
      <c r="AA59" s="229"/>
      <c r="AC59" s="99" t="str">
        <f t="shared" si="8"/>
        <v/>
      </c>
      <c r="AD59" s="99" t="str">
        <f t="shared" si="9"/>
        <v/>
      </c>
      <c r="AE59" s="21" t="str">
        <f t="shared" si="11"/>
        <v/>
      </c>
      <c r="AF59" s="231" t="str">
        <f t="shared" si="6"/>
        <v/>
      </c>
    </row>
    <row r="60" spans="1:32" ht="15.2" customHeight="1" x14ac:dyDescent="0.15">
      <c r="A60" s="73">
        <v>39</v>
      </c>
      <c r="B60" s="232" t="str">
        <f>IF('計画書・報告書 (月別入力用）'!B54="","",'計画書・報告書 (月別入力用）'!B54)</f>
        <v/>
      </c>
      <c r="C60" s="233" t="str">
        <f>IF('計画書・報告書 (月別入力用）'!C54="","",'計画書・報告書 (月別入力用）'!C54)</f>
        <v/>
      </c>
      <c r="D60" s="173" t="str">
        <f>IF('計画書・報告書 (月別入力用）'!D54="","",'計画書・報告書 (月別入力用）'!D54)</f>
        <v/>
      </c>
      <c r="E60" s="172" t="str">
        <f>IF('計画書・報告書 (月別入力用）'!E54="","",'計画書・報告書 (月別入力用）'!E54)</f>
        <v/>
      </c>
      <c r="F60" s="172" t="str">
        <f>IF('計画書・報告書 (月別入力用）'!F54="","",'計画書・報告書 (月別入力用）'!F54)</f>
        <v/>
      </c>
      <c r="G60" s="172" t="str">
        <f>IF('計画書・報告書 (月別入力用）'!G54="","",'計画書・報告書 (月別入力用）'!G54)</f>
        <v/>
      </c>
      <c r="H60" s="172" t="str">
        <f t="shared" si="10"/>
        <v/>
      </c>
      <c r="I60" s="234" t="str">
        <f>IF('計画書・報告書 (月別入力用）'!I54="","",'計画書・報告書 (月別入力用）'!I54)</f>
        <v/>
      </c>
      <c r="J60" s="222"/>
      <c r="K60" s="235" t="str">
        <f t="shared" si="1"/>
        <v/>
      </c>
      <c r="L60" s="236" t="str">
        <f>IFERROR(('計画書・報告書 (月別入力用）'!M54+'計画書・報告書 (月別入力用）'!W54+'計画書・報告書 (月別入力用）'!AG54+'計画書・報告書 (月別入力用）'!AQ54+'計画書・報告書 (月別入力用）'!BA54+'計画書・報告書 (月別入力用）'!BK54+'計画書・報告書 (月別入力用）'!BU54+'計画書・報告書 (月別入力用）'!CE54+'計画書・報告書 (月別入力用）'!CO54+'計画書・報告書 (月別入力用）'!CY54+'計画書・報告書 (月別入力用）'!DI54+'計画書・報告書 (月別入力用）'!DS54)/$O60,"")</f>
        <v/>
      </c>
      <c r="M60" s="237" t="str">
        <f>IFERROR(ROUNDDOWN(('計画書・報告書 (月別入力用）'!N54+'計画書・報告書 (月別入力用）'!X54+'計画書・報告書 (月別入力用）'!AH54+'計画書・報告書 (月別入力用）'!AR54+'計画書・報告書 (月別入力用）'!BB54+'計画書・報告書 (月別入力用）'!BL54+'計画書・報告書 (月別入力用）'!BV54+'計画書・報告書 (月別入力用）'!CF54+'計画書・報告書 (月別入力用）'!CP54+'計画書・報告書 (月別入力用）'!CZ54+'計画書・報告書 (月別入力用）'!DJ54+'計画書・報告書 (月別入力用）'!DT54)/$O60,0),"")</f>
        <v/>
      </c>
      <c r="N60" s="238" t="str">
        <f t="shared" si="7"/>
        <v/>
      </c>
      <c r="O60" s="239">
        <f>'計画書・報告書 (月別入力用）'!EK54</f>
        <v>0</v>
      </c>
      <c r="P60" s="240">
        <f>'計画書・報告書 (月別入力用）'!EF54</f>
        <v>0</v>
      </c>
      <c r="Q60" s="183"/>
      <c r="R60" s="235" t="str">
        <f t="shared" si="2"/>
        <v/>
      </c>
      <c r="S60" s="236" t="str">
        <f>IFERROR(ROUNDDOWN(('計画書・報告書 (月別入力用）'!R54+'計画書・報告書 (月別入力用）'!AB54+'計画書・報告書 (月別入力用）'!AL54+'計画書・報告書 (月別入力用）'!AV54+'計画書・報告書 (月別入力用）'!BF54+'計画書・報告書 (月別入力用）'!BP54+'計画書・報告書 (月別入力用）'!BZ54+'計画書・報告書 (月別入力用）'!CJ54+'計画書・報告書 (月別入力用）'!CT54+'計画書・報告書 (月別入力用）'!DD54+'計画書・報告書 (月別入力用）'!DN54+'計画書・報告書 (月別入力用）'!DX54)/'計画書・報告書（提出用）'!$V60,0),"")</f>
        <v/>
      </c>
      <c r="T60" s="237" t="str">
        <f>IFERROR(ROUNDDOWN(('計画書・報告書 (月別入力用）'!S54+'計画書・報告書 (月別入力用）'!AC54+'計画書・報告書 (月別入力用）'!AM54+'計画書・報告書 (月別入力用）'!AW54+'計画書・報告書 (月別入力用）'!BG54+'計画書・報告書 (月別入力用）'!BQ54+'計画書・報告書 (月別入力用）'!CA54+'計画書・報告書 (月別入力用）'!CK54+'計画書・報告書 (月別入力用）'!CU54+'計画書・報告書 (月別入力用）'!DE54+'計画書・報告書 (月別入力用）'!DO54+'計画書・報告書 (月別入力用）'!DY54)/'計画書・報告書（提出用）'!$V60,0),"")</f>
        <v/>
      </c>
      <c r="U60" s="238" t="str">
        <f t="shared" si="3"/>
        <v/>
      </c>
      <c r="V60" s="239">
        <f>'計画書・報告書 (月別入力用）'!EL54</f>
        <v>0</v>
      </c>
      <c r="W60" s="240">
        <f>'計画書・報告書 (月別入力用）'!EG54</f>
        <v>0</v>
      </c>
      <c r="X60" s="183"/>
      <c r="Y60" s="229"/>
      <c r="Z60" s="241" t="str">
        <f>IF('計画書・報告書 (月別入力用）'!EC54="","",'計画書・報告書 (月別入力用）'!EC54)</f>
        <v/>
      </c>
      <c r="AA60" s="229"/>
      <c r="AC60" s="99" t="str">
        <f t="shared" si="8"/>
        <v/>
      </c>
      <c r="AD60" s="99" t="str">
        <f t="shared" si="9"/>
        <v/>
      </c>
      <c r="AE60" s="21" t="str">
        <f t="shared" si="11"/>
        <v/>
      </c>
      <c r="AF60" s="231" t="str">
        <f t="shared" si="6"/>
        <v/>
      </c>
    </row>
    <row r="61" spans="1:32" ht="15.2" customHeight="1" x14ac:dyDescent="0.15">
      <c r="A61" s="73">
        <v>40</v>
      </c>
      <c r="B61" s="232" t="str">
        <f>IF('計画書・報告書 (月別入力用）'!B55="","",'計画書・報告書 (月別入力用）'!B55)</f>
        <v/>
      </c>
      <c r="C61" s="233" t="str">
        <f>IF('計画書・報告書 (月別入力用）'!C55="","",'計画書・報告書 (月別入力用）'!C55)</f>
        <v/>
      </c>
      <c r="D61" s="173" t="str">
        <f>IF('計画書・報告書 (月別入力用）'!D55="","",'計画書・報告書 (月別入力用）'!D55)</f>
        <v/>
      </c>
      <c r="E61" s="172" t="str">
        <f>IF('計画書・報告書 (月別入力用）'!E55="","",'計画書・報告書 (月別入力用）'!E55)</f>
        <v/>
      </c>
      <c r="F61" s="172" t="str">
        <f>IF('計画書・報告書 (月別入力用）'!F55="","",'計画書・報告書 (月別入力用）'!F55)</f>
        <v/>
      </c>
      <c r="G61" s="172" t="str">
        <f>IF('計画書・報告書 (月別入力用）'!G55="","",'計画書・報告書 (月別入力用）'!G55)</f>
        <v/>
      </c>
      <c r="H61" s="172" t="str">
        <f t="shared" si="10"/>
        <v/>
      </c>
      <c r="I61" s="234" t="str">
        <f>IF('計画書・報告書 (月別入力用）'!I55="","",'計画書・報告書 (月別入力用）'!I55)</f>
        <v/>
      </c>
      <c r="J61" s="222"/>
      <c r="K61" s="235" t="str">
        <f t="shared" si="1"/>
        <v/>
      </c>
      <c r="L61" s="236" t="str">
        <f>IFERROR(('計画書・報告書 (月別入力用）'!M55+'計画書・報告書 (月別入力用）'!W55+'計画書・報告書 (月別入力用）'!AG55+'計画書・報告書 (月別入力用）'!AQ55+'計画書・報告書 (月別入力用）'!BA55+'計画書・報告書 (月別入力用）'!BK55+'計画書・報告書 (月別入力用）'!BU55+'計画書・報告書 (月別入力用）'!CE55+'計画書・報告書 (月別入力用）'!CO55+'計画書・報告書 (月別入力用）'!CY55+'計画書・報告書 (月別入力用）'!DI55+'計画書・報告書 (月別入力用）'!DS55)/$O61,"")</f>
        <v/>
      </c>
      <c r="M61" s="237" t="str">
        <f>IFERROR(ROUNDDOWN(('計画書・報告書 (月別入力用）'!N55+'計画書・報告書 (月別入力用）'!X55+'計画書・報告書 (月別入力用）'!AH55+'計画書・報告書 (月別入力用）'!AR55+'計画書・報告書 (月別入力用）'!BB55+'計画書・報告書 (月別入力用）'!BL55+'計画書・報告書 (月別入力用）'!BV55+'計画書・報告書 (月別入力用）'!CF55+'計画書・報告書 (月別入力用）'!CP55+'計画書・報告書 (月別入力用）'!CZ55+'計画書・報告書 (月別入力用）'!DJ55+'計画書・報告書 (月別入力用）'!DT55)/$O61,0),"")</f>
        <v/>
      </c>
      <c r="N61" s="238" t="str">
        <f t="shared" si="7"/>
        <v/>
      </c>
      <c r="O61" s="239">
        <f>'計画書・報告書 (月別入力用）'!EK55</f>
        <v>0</v>
      </c>
      <c r="P61" s="240">
        <f>'計画書・報告書 (月別入力用）'!EF55</f>
        <v>0</v>
      </c>
      <c r="Q61" s="183"/>
      <c r="R61" s="235" t="str">
        <f t="shared" si="2"/>
        <v/>
      </c>
      <c r="S61" s="236" t="str">
        <f>IFERROR(ROUNDDOWN(('計画書・報告書 (月別入力用）'!R55+'計画書・報告書 (月別入力用）'!AB55+'計画書・報告書 (月別入力用）'!AL55+'計画書・報告書 (月別入力用）'!AV55+'計画書・報告書 (月別入力用）'!BF55+'計画書・報告書 (月別入力用）'!BP55+'計画書・報告書 (月別入力用）'!BZ55+'計画書・報告書 (月別入力用）'!CJ55+'計画書・報告書 (月別入力用）'!CT55+'計画書・報告書 (月別入力用）'!DD55+'計画書・報告書 (月別入力用）'!DN55+'計画書・報告書 (月別入力用）'!DX55)/'計画書・報告書（提出用）'!$V61,0),"")</f>
        <v/>
      </c>
      <c r="T61" s="237" t="str">
        <f>IFERROR(ROUNDDOWN(('計画書・報告書 (月別入力用）'!S55+'計画書・報告書 (月別入力用）'!AC55+'計画書・報告書 (月別入力用）'!AM55+'計画書・報告書 (月別入力用）'!AW55+'計画書・報告書 (月別入力用）'!BG55+'計画書・報告書 (月別入力用）'!BQ55+'計画書・報告書 (月別入力用）'!CA55+'計画書・報告書 (月別入力用）'!CK55+'計画書・報告書 (月別入力用）'!CU55+'計画書・報告書 (月別入力用）'!DE55+'計画書・報告書 (月別入力用）'!DO55+'計画書・報告書 (月別入力用）'!DY55)/'計画書・報告書（提出用）'!$V61,0),"")</f>
        <v/>
      </c>
      <c r="U61" s="238" t="str">
        <f t="shared" si="3"/>
        <v/>
      </c>
      <c r="V61" s="239">
        <f>'計画書・報告書 (月別入力用）'!EL55</f>
        <v>0</v>
      </c>
      <c r="W61" s="240">
        <f>'計画書・報告書 (月別入力用）'!EG55</f>
        <v>0</v>
      </c>
      <c r="X61" s="183"/>
      <c r="Y61" s="229"/>
      <c r="Z61" s="241" t="str">
        <f>IF('計画書・報告書 (月別入力用）'!EC55="","",'計画書・報告書 (月別入力用）'!EC55)</f>
        <v/>
      </c>
      <c r="AA61" s="229"/>
      <c r="AC61" s="99" t="str">
        <f t="shared" si="8"/>
        <v/>
      </c>
      <c r="AD61" s="99" t="str">
        <f t="shared" si="9"/>
        <v/>
      </c>
      <c r="AE61" s="21" t="str">
        <f t="shared" si="11"/>
        <v/>
      </c>
      <c r="AF61" s="231" t="str">
        <f t="shared" si="6"/>
        <v/>
      </c>
    </row>
    <row r="62" spans="1:32" ht="15.2" customHeight="1" x14ac:dyDescent="0.15">
      <c r="A62" s="73">
        <v>41</v>
      </c>
      <c r="B62" s="232" t="str">
        <f>IF('計画書・報告書 (月別入力用）'!B56="","",'計画書・報告書 (月別入力用）'!B56)</f>
        <v/>
      </c>
      <c r="C62" s="233" t="str">
        <f>IF('計画書・報告書 (月別入力用）'!C56="","",'計画書・報告書 (月別入力用）'!C56)</f>
        <v/>
      </c>
      <c r="D62" s="173" t="str">
        <f>IF('計画書・報告書 (月別入力用）'!D56="","",'計画書・報告書 (月別入力用）'!D56)</f>
        <v/>
      </c>
      <c r="E62" s="172" t="str">
        <f>IF('計画書・報告書 (月別入力用）'!E56="","",'計画書・報告書 (月別入力用）'!E56)</f>
        <v/>
      </c>
      <c r="F62" s="172" t="str">
        <f>IF('計画書・報告書 (月別入力用）'!F56="","",'計画書・報告書 (月別入力用）'!F56)</f>
        <v/>
      </c>
      <c r="G62" s="172" t="str">
        <f>IF('計画書・報告書 (月別入力用）'!G56="","",'計画書・報告書 (月別入力用）'!G56)</f>
        <v/>
      </c>
      <c r="H62" s="172" t="str">
        <f t="shared" si="10"/>
        <v/>
      </c>
      <c r="I62" s="234" t="str">
        <f>IF('計画書・報告書 (月別入力用）'!I56="","",'計画書・報告書 (月別入力用）'!I56)</f>
        <v/>
      </c>
      <c r="J62" s="222"/>
      <c r="K62" s="235" t="str">
        <f t="shared" si="1"/>
        <v/>
      </c>
      <c r="L62" s="236" t="str">
        <f>IFERROR(('計画書・報告書 (月別入力用）'!M56+'計画書・報告書 (月別入力用）'!W56+'計画書・報告書 (月別入力用）'!AG56+'計画書・報告書 (月別入力用）'!AQ56+'計画書・報告書 (月別入力用）'!BA56+'計画書・報告書 (月別入力用）'!BK56+'計画書・報告書 (月別入力用）'!BU56+'計画書・報告書 (月別入力用）'!CE56+'計画書・報告書 (月別入力用）'!CO56+'計画書・報告書 (月別入力用）'!CY56+'計画書・報告書 (月別入力用）'!DI56+'計画書・報告書 (月別入力用）'!DS56)/$O62,"")</f>
        <v/>
      </c>
      <c r="M62" s="237" t="str">
        <f>IFERROR(ROUNDDOWN(('計画書・報告書 (月別入力用）'!N56+'計画書・報告書 (月別入力用）'!X56+'計画書・報告書 (月別入力用）'!AH56+'計画書・報告書 (月別入力用）'!AR56+'計画書・報告書 (月別入力用）'!BB56+'計画書・報告書 (月別入力用）'!BL56+'計画書・報告書 (月別入力用）'!BV56+'計画書・報告書 (月別入力用）'!CF56+'計画書・報告書 (月別入力用）'!CP56+'計画書・報告書 (月別入力用）'!CZ56+'計画書・報告書 (月別入力用）'!DJ56+'計画書・報告書 (月別入力用）'!DT56)/$O62,0),"")</f>
        <v/>
      </c>
      <c r="N62" s="238" t="str">
        <f t="shared" si="7"/>
        <v/>
      </c>
      <c r="O62" s="239">
        <f>'計画書・報告書 (月別入力用）'!EK56</f>
        <v>0</v>
      </c>
      <c r="P62" s="240">
        <f>'計画書・報告書 (月別入力用）'!EF56</f>
        <v>0</v>
      </c>
      <c r="Q62" s="183"/>
      <c r="R62" s="235" t="str">
        <f t="shared" si="2"/>
        <v/>
      </c>
      <c r="S62" s="236" t="str">
        <f>IFERROR(ROUNDDOWN(('計画書・報告書 (月別入力用）'!R56+'計画書・報告書 (月別入力用）'!AB56+'計画書・報告書 (月別入力用）'!AL56+'計画書・報告書 (月別入力用）'!AV56+'計画書・報告書 (月別入力用）'!BF56+'計画書・報告書 (月別入力用）'!BP56+'計画書・報告書 (月別入力用）'!BZ56+'計画書・報告書 (月別入力用）'!CJ56+'計画書・報告書 (月別入力用）'!CT56+'計画書・報告書 (月別入力用）'!DD56+'計画書・報告書 (月別入力用）'!DN56+'計画書・報告書 (月別入力用）'!DX56)/'計画書・報告書（提出用）'!$V62,0),"")</f>
        <v/>
      </c>
      <c r="T62" s="237" t="str">
        <f>IFERROR(ROUNDDOWN(('計画書・報告書 (月別入力用）'!S56+'計画書・報告書 (月別入力用）'!AC56+'計画書・報告書 (月別入力用）'!AM56+'計画書・報告書 (月別入力用）'!AW56+'計画書・報告書 (月別入力用）'!BG56+'計画書・報告書 (月別入力用）'!BQ56+'計画書・報告書 (月別入力用）'!CA56+'計画書・報告書 (月別入力用）'!CK56+'計画書・報告書 (月別入力用）'!CU56+'計画書・報告書 (月別入力用）'!DE56+'計画書・報告書 (月別入力用）'!DO56+'計画書・報告書 (月別入力用）'!DY56)/'計画書・報告書（提出用）'!$V62,0),"")</f>
        <v/>
      </c>
      <c r="U62" s="238" t="str">
        <f t="shared" si="3"/>
        <v/>
      </c>
      <c r="V62" s="239">
        <f>'計画書・報告書 (月別入力用）'!EL56</f>
        <v>0</v>
      </c>
      <c r="W62" s="240">
        <f>'計画書・報告書 (月別入力用）'!EG56</f>
        <v>0</v>
      </c>
      <c r="X62" s="183"/>
      <c r="Y62" s="229"/>
      <c r="Z62" s="241" t="str">
        <f>IF('計画書・報告書 (月別入力用）'!EC56="","",'計画書・報告書 (月別入力用）'!EC56)</f>
        <v/>
      </c>
      <c r="AA62" s="229"/>
      <c r="AC62" s="99" t="str">
        <f t="shared" si="8"/>
        <v/>
      </c>
      <c r="AD62" s="99" t="str">
        <f t="shared" si="9"/>
        <v/>
      </c>
      <c r="AE62" s="21" t="str">
        <f t="shared" si="11"/>
        <v/>
      </c>
      <c r="AF62" s="231" t="str">
        <f t="shared" si="6"/>
        <v/>
      </c>
    </row>
    <row r="63" spans="1:32" ht="15.2" customHeight="1" x14ac:dyDescent="0.15">
      <c r="A63" s="73">
        <v>42</v>
      </c>
      <c r="B63" s="232" t="str">
        <f>IF('計画書・報告書 (月別入力用）'!B57="","",'計画書・報告書 (月別入力用）'!B57)</f>
        <v/>
      </c>
      <c r="C63" s="233" t="str">
        <f>IF('計画書・報告書 (月別入力用）'!C57="","",'計画書・報告書 (月別入力用）'!C57)</f>
        <v/>
      </c>
      <c r="D63" s="173" t="str">
        <f>IF('計画書・報告書 (月別入力用）'!D57="","",'計画書・報告書 (月別入力用）'!D57)</f>
        <v/>
      </c>
      <c r="E63" s="172" t="str">
        <f>IF('計画書・報告書 (月別入力用）'!E57="","",'計画書・報告書 (月別入力用）'!E57)</f>
        <v/>
      </c>
      <c r="F63" s="172" t="str">
        <f>IF('計画書・報告書 (月別入力用）'!F57="","",'計画書・報告書 (月別入力用）'!F57)</f>
        <v/>
      </c>
      <c r="G63" s="172" t="str">
        <f>IF('計画書・報告書 (月別入力用）'!G57="","",'計画書・報告書 (月別入力用）'!G57)</f>
        <v/>
      </c>
      <c r="H63" s="172" t="str">
        <f t="shared" si="10"/>
        <v/>
      </c>
      <c r="I63" s="234" t="str">
        <f>IF('計画書・報告書 (月別入力用）'!I57="","",'計画書・報告書 (月別入力用）'!I57)</f>
        <v/>
      </c>
      <c r="J63" s="222"/>
      <c r="K63" s="235" t="str">
        <f t="shared" si="1"/>
        <v/>
      </c>
      <c r="L63" s="236" t="str">
        <f>IFERROR(('計画書・報告書 (月別入力用）'!M57+'計画書・報告書 (月別入力用）'!W57+'計画書・報告書 (月別入力用）'!AG57+'計画書・報告書 (月別入力用）'!AQ57+'計画書・報告書 (月別入力用）'!BA57+'計画書・報告書 (月別入力用）'!BK57+'計画書・報告書 (月別入力用）'!BU57+'計画書・報告書 (月別入力用）'!CE57+'計画書・報告書 (月別入力用）'!CO57+'計画書・報告書 (月別入力用）'!CY57+'計画書・報告書 (月別入力用）'!DI57+'計画書・報告書 (月別入力用）'!DS57)/$O63,"")</f>
        <v/>
      </c>
      <c r="M63" s="237" t="str">
        <f>IFERROR(ROUNDDOWN(('計画書・報告書 (月別入力用）'!N57+'計画書・報告書 (月別入力用）'!X57+'計画書・報告書 (月別入力用）'!AH57+'計画書・報告書 (月別入力用）'!AR57+'計画書・報告書 (月別入力用）'!BB57+'計画書・報告書 (月別入力用）'!BL57+'計画書・報告書 (月別入力用）'!BV57+'計画書・報告書 (月別入力用）'!CF57+'計画書・報告書 (月別入力用）'!CP57+'計画書・報告書 (月別入力用）'!CZ57+'計画書・報告書 (月別入力用）'!DJ57+'計画書・報告書 (月別入力用）'!DT57)/$O63,0),"")</f>
        <v/>
      </c>
      <c r="N63" s="238" t="str">
        <f t="shared" si="7"/>
        <v/>
      </c>
      <c r="O63" s="239">
        <f>'計画書・報告書 (月別入力用）'!EK57</f>
        <v>0</v>
      </c>
      <c r="P63" s="240">
        <f>'計画書・報告書 (月別入力用）'!EF57</f>
        <v>0</v>
      </c>
      <c r="Q63" s="183"/>
      <c r="R63" s="235" t="str">
        <f t="shared" si="2"/>
        <v/>
      </c>
      <c r="S63" s="236" t="str">
        <f>IFERROR(ROUNDDOWN(('計画書・報告書 (月別入力用）'!R57+'計画書・報告書 (月別入力用）'!AB57+'計画書・報告書 (月別入力用）'!AL57+'計画書・報告書 (月別入力用）'!AV57+'計画書・報告書 (月別入力用）'!BF57+'計画書・報告書 (月別入力用）'!BP57+'計画書・報告書 (月別入力用）'!BZ57+'計画書・報告書 (月別入力用）'!CJ57+'計画書・報告書 (月別入力用）'!CT57+'計画書・報告書 (月別入力用）'!DD57+'計画書・報告書 (月別入力用）'!DN57+'計画書・報告書 (月別入力用）'!DX57)/'計画書・報告書（提出用）'!$V63,0),"")</f>
        <v/>
      </c>
      <c r="T63" s="237" t="str">
        <f>IFERROR(ROUNDDOWN(('計画書・報告書 (月別入力用）'!S57+'計画書・報告書 (月別入力用）'!AC57+'計画書・報告書 (月別入力用）'!AM57+'計画書・報告書 (月別入力用）'!AW57+'計画書・報告書 (月別入力用）'!BG57+'計画書・報告書 (月別入力用）'!BQ57+'計画書・報告書 (月別入力用）'!CA57+'計画書・報告書 (月別入力用）'!CK57+'計画書・報告書 (月別入力用）'!CU57+'計画書・報告書 (月別入力用）'!DE57+'計画書・報告書 (月別入力用）'!DO57+'計画書・報告書 (月別入力用）'!DY57)/'計画書・報告書（提出用）'!$V63,0),"")</f>
        <v/>
      </c>
      <c r="U63" s="238" t="str">
        <f t="shared" si="3"/>
        <v/>
      </c>
      <c r="V63" s="239">
        <f>'計画書・報告書 (月別入力用）'!EL57</f>
        <v>0</v>
      </c>
      <c r="W63" s="240">
        <f>'計画書・報告書 (月別入力用）'!EG57</f>
        <v>0</v>
      </c>
      <c r="X63" s="183"/>
      <c r="Y63" s="229"/>
      <c r="Z63" s="241" t="str">
        <f>IF('計画書・報告書 (月別入力用）'!EC57="","",'計画書・報告書 (月別入力用）'!EC57)</f>
        <v/>
      </c>
      <c r="AA63" s="229"/>
      <c r="AC63" s="99" t="str">
        <f t="shared" si="8"/>
        <v/>
      </c>
      <c r="AD63" s="99" t="str">
        <f t="shared" si="9"/>
        <v/>
      </c>
      <c r="AE63" s="21" t="str">
        <f t="shared" si="11"/>
        <v/>
      </c>
      <c r="AF63" s="231" t="str">
        <f t="shared" si="6"/>
        <v/>
      </c>
    </row>
    <row r="64" spans="1:32" ht="15.2" customHeight="1" x14ac:dyDescent="0.15">
      <c r="A64" s="73">
        <v>43</v>
      </c>
      <c r="B64" s="232" t="str">
        <f>IF('計画書・報告書 (月別入力用）'!B58="","",'計画書・報告書 (月別入力用）'!B58)</f>
        <v/>
      </c>
      <c r="C64" s="233" t="str">
        <f>IF('計画書・報告書 (月別入力用）'!C58="","",'計画書・報告書 (月別入力用）'!C58)</f>
        <v/>
      </c>
      <c r="D64" s="173" t="str">
        <f>IF('計画書・報告書 (月別入力用）'!D58="","",'計画書・報告書 (月別入力用）'!D58)</f>
        <v/>
      </c>
      <c r="E64" s="172" t="str">
        <f>IF('計画書・報告書 (月別入力用）'!E58="","",'計画書・報告書 (月別入力用）'!E58)</f>
        <v/>
      </c>
      <c r="F64" s="172" t="str">
        <f>IF('計画書・報告書 (月別入力用）'!F58="","",'計画書・報告書 (月別入力用）'!F58)</f>
        <v/>
      </c>
      <c r="G64" s="172" t="str">
        <f>IF('計画書・報告書 (月別入力用）'!G58="","",'計画書・報告書 (月別入力用）'!G58)</f>
        <v/>
      </c>
      <c r="H64" s="172" t="str">
        <f t="shared" si="10"/>
        <v/>
      </c>
      <c r="I64" s="234" t="str">
        <f>IF('計画書・報告書 (月別入力用）'!I58="","",'計画書・報告書 (月別入力用）'!I58)</f>
        <v/>
      </c>
      <c r="J64" s="222"/>
      <c r="K64" s="235" t="str">
        <f t="shared" si="1"/>
        <v/>
      </c>
      <c r="L64" s="236" t="str">
        <f>IFERROR(('計画書・報告書 (月別入力用）'!M58+'計画書・報告書 (月別入力用）'!W58+'計画書・報告書 (月別入力用）'!AG58+'計画書・報告書 (月別入力用）'!AQ58+'計画書・報告書 (月別入力用）'!BA58+'計画書・報告書 (月別入力用）'!BK58+'計画書・報告書 (月別入力用）'!BU58+'計画書・報告書 (月別入力用）'!CE58+'計画書・報告書 (月別入力用）'!CO58+'計画書・報告書 (月別入力用）'!CY58+'計画書・報告書 (月別入力用）'!DI58+'計画書・報告書 (月別入力用）'!DS58)/$O64,"")</f>
        <v/>
      </c>
      <c r="M64" s="237" t="str">
        <f>IFERROR(ROUNDDOWN(('計画書・報告書 (月別入力用）'!N58+'計画書・報告書 (月別入力用）'!X58+'計画書・報告書 (月別入力用）'!AH58+'計画書・報告書 (月別入力用）'!AR58+'計画書・報告書 (月別入力用）'!BB58+'計画書・報告書 (月別入力用）'!BL58+'計画書・報告書 (月別入力用）'!BV58+'計画書・報告書 (月別入力用）'!CF58+'計画書・報告書 (月別入力用）'!CP58+'計画書・報告書 (月別入力用）'!CZ58+'計画書・報告書 (月別入力用）'!DJ58+'計画書・報告書 (月別入力用）'!DT58)/$O64,0),"")</f>
        <v/>
      </c>
      <c r="N64" s="238" t="str">
        <f t="shared" si="7"/>
        <v/>
      </c>
      <c r="O64" s="239">
        <f>'計画書・報告書 (月別入力用）'!EK58</f>
        <v>0</v>
      </c>
      <c r="P64" s="240">
        <f>'計画書・報告書 (月別入力用）'!EF58</f>
        <v>0</v>
      </c>
      <c r="Q64" s="183"/>
      <c r="R64" s="235" t="str">
        <f t="shared" si="2"/>
        <v/>
      </c>
      <c r="S64" s="236" t="str">
        <f>IFERROR(ROUNDDOWN(('計画書・報告書 (月別入力用）'!R58+'計画書・報告書 (月別入力用）'!AB58+'計画書・報告書 (月別入力用）'!AL58+'計画書・報告書 (月別入力用）'!AV58+'計画書・報告書 (月別入力用）'!BF58+'計画書・報告書 (月別入力用）'!BP58+'計画書・報告書 (月別入力用）'!BZ58+'計画書・報告書 (月別入力用）'!CJ58+'計画書・報告書 (月別入力用）'!CT58+'計画書・報告書 (月別入力用）'!DD58+'計画書・報告書 (月別入力用）'!DN58+'計画書・報告書 (月別入力用）'!DX58)/'計画書・報告書（提出用）'!$V64,0),"")</f>
        <v/>
      </c>
      <c r="T64" s="237" t="str">
        <f>IFERROR(ROUNDDOWN(('計画書・報告書 (月別入力用）'!S58+'計画書・報告書 (月別入力用）'!AC58+'計画書・報告書 (月別入力用）'!AM58+'計画書・報告書 (月別入力用）'!AW58+'計画書・報告書 (月別入力用）'!BG58+'計画書・報告書 (月別入力用）'!BQ58+'計画書・報告書 (月別入力用）'!CA58+'計画書・報告書 (月別入力用）'!CK58+'計画書・報告書 (月別入力用）'!CU58+'計画書・報告書 (月別入力用）'!DE58+'計画書・報告書 (月別入力用）'!DO58+'計画書・報告書 (月別入力用）'!DY58)/'計画書・報告書（提出用）'!$V64,0),"")</f>
        <v/>
      </c>
      <c r="U64" s="238" t="str">
        <f t="shared" si="3"/>
        <v/>
      </c>
      <c r="V64" s="239">
        <f>'計画書・報告書 (月別入力用）'!EL58</f>
        <v>0</v>
      </c>
      <c r="W64" s="240">
        <f>'計画書・報告書 (月別入力用）'!EG58</f>
        <v>0</v>
      </c>
      <c r="X64" s="183"/>
      <c r="Y64" s="229"/>
      <c r="Z64" s="241" t="str">
        <f>IF('計画書・報告書 (月別入力用）'!EC58="","",'計画書・報告書 (月別入力用）'!EC58)</f>
        <v/>
      </c>
      <c r="AA64" s="229"/>
      <c r="AC64" s="99" t="str">
        <f t="shared" si="8"/>
        <v/>
      </c>
      <c r="AD64" s="99" t="str">
        <f t="shared" si="9"/>
        <v/>
      </c>
      <c r="AE64" s="21" t="str">
        <f t="shared" si="11"/>
        <v/>
      </c>
      <c r="AF64" s="231" t="str">
        <f t="shared" si="6"/>
        <v/>
      </c>
    </row>
    <row r="65" spans="1:32" ht="15.2" customHeight="1" x14ac:dyDescent="0.15">
      <c r="A65" s="73">
        <v>44</v>
      </c>
      <c r="B65" s="232" t="str">
        <f>IF('計画書・報告書 (月別入力用）'!B59="","",'計画書・報告書 (月別入力用）'!B59)</f>
        <v/>
      </c>
      <c r="C65" s="233" t="str">
        <f>IF('計画書・報告書 (月別入力用）'!C59="","",'計画書・報告書 (月別入力用）'!C59)</f>
        <v/>
      </c>
      <c r="D65" s="173" t="str">
        <f>IF('計画書・報告書 (月別入力用）'!D59="","",'計画書・報告書 (月別入力用）'!D59)</f>
        <v/>
      </c>
      <c r="E65" s="172" t="str">
        <f>IF('計画書・報告書 (月別入力用）'!E59="","",'計画書・報告書 (月別入力用）'!E59)</f>
        <v/>
      </c>
      <c r="F65" s="172" t="str">
        <f>IF('計画書・報告書 (月別入力用）'!F59="","",'計画書・報告書 (月別入力用）'!F59)</f>
        <v/>
      </c>
      <c r="G65" s="172" t="str">
        <f>IF('計画書・報告書 (月別入力用）'!G59="","",'計画書・報告書 (月別入力用）'!G59)</f>
        <v/>
      </c>
      <c r="H65" s="172" t="str">
        <f t="shared" si="10"/>
        <v/>
      </c>
      <c r="I65" s="234" t="str">
        <f>IF('計画書・報告書 (月別入力用）'!I59="","",'計画書・報告書 (月別入力用）'!I59)</f>
        <v/>
      </c>
      <c r="J65" s="222"/>
      <c r="K65" s="235" t="str">
        <f t="shared" si="1"/>
        <v/>
      </c>
      <c r="L65" s="236" t="str">
        <f>IFERROR(('計画書・報告書 (月別入力用）'!M59+'計画書・報告書 (月別入力用）'!W59+'計画書・報告書 (月別入力用）'!AG59+'計画書・報告書 (月別入力用）'!AQ59+'計画書・報告書 (月別入力用）'!BA59+'計画書・報告書 (月別入力用）'!BK59+'計画書・報告書 (月別入力用）'!BU59+'計画書・報告書 (月別入力用）'!CE59+'計画書・報告書 (月別入力用）'!CO59+'計画書・報告書 (月別入力用）'!CY59+'計画書・報告書 (月別入力用）'!DI59+'計画書・報告書 (月別入力用）'!DS59)/$O65,"")</f>
        <v/>
      </c>
      <c r="M65" s="237" t="str">
        <f>IFERROR(ROUNDDOWN(('計画書・報告書 (月別入力用）'!N59+'計画書・報告書 (月別入力用）'!X59+'計画書・報告書 (月別入力用）'!AH59+'計画書・報告書 (月別入力用）'!AR59+'計画書・報告書 (月別入力用）'!BB59+'計画書・報告書 (月別入力用）'!BL59+'計画書・報告書 (月別入力用）'!BV59+'計画書・報告書 (月別入力用）'!CF59+'計画書・報告書 (月別入力用）'!CP59+'計画書・報告書 (月別入力用）'!CZ59+'計画書・報告書 (月別入力用）'!DJ59+'計画書・報告書 (月別入力用）'!DT59)/$O65,0),"")</f>
        <v/>
      </c>
      <c r="N65" s="238" t="str">
        <f t="shared" si="7"/>
        <v/>
      </c>
      <c r="O65" s="239">
        <f>'計画書・報告書 (月別入力用）'!EK59</f>
        <v>0</v>
      </c>
      <c r="P65" s="240">
        <f>'計画書・報告書 (月別入力用）'!EF59</f>
        <v>0</v>
      </c>
      <c r="Q65" s="183"/>
      <c r="R65" s="235" t="str">
        <f t="shared" si="2"/>
        <v/>
      </c>
      <c r="S65" s="236" t="str">
        <f>IFERROR(ROUNDDOWN(('計画書・報告書 (月別入力用）'!R59+'計画書・報告書 (月別入力用）'!AB59+'計画書・報告書 (月別入力用）'!AL59+'計画書・報告書 (月別入力用）'!AV59+'計画書・報告書 (月別入力用）'!BF59+'計画書・報告書 (月別入力用）'!BP59+'計画書・報告書 (月別入力用）'!BZ59+'計画書・報告書 (月別入力用）'!CJ59+'計画書・報告書 (月別入力用）'!CT59+'計画書・報告書 (月別入力用）'!DD59+'計画書・報告書 (月別入力用）'!DN59+'計画書・報告書 (月別入力用）'!DX59)/'計画書・報告書（提出用）'!$V65,0),"")</f>
        <v/>
      </c>
      <c r="T65" s="237" t="str">
        <f>IFERROR(ROUNDDOWN(('計画書・報告書 (月別入力用）'!S59+'計画書・報告書 (月別入力用）'!AC59+'計画書・報告書 (月別入力用）'!AM59+'計画書・報告書 (月別入力用）'!AW59+'計画書・報告書 (月別入力用）'!BG59+'計画書・報告書 (月別入力用）'!BQ59+'計画書・報告書 (月別入力用）'!CA59+'計画書・報告書 (月別入力用）'!CK59+'計画書・報告書 (月別入力用）'!CU59+'計画書・報告書 (月別入力用）'!DE59+'計画書・報告書 (月別入力用）'!DO59+'計画書・報告書 (月別入力用）'!DY59)/'計画書・報告書（提出用）'!$V65,0),"")</f>
        <v/>
      </c>
      <c r="U65" s="238" t="str">
        <f t="shared" si="3"/>
        <v/>
      </c>
      <c r="V65" s="239">
        <f>'計画書・報告書 (月別入力用）'!EL59</f>
        <v>0</v>
      </c>
      <c r="W65" s="240">
        <f>'計画書・報告書 (月別入力用）'!EG59</f>
        <v>0</v>
      </c>
      <c r="X65" s="183"/>
      <c r="Y65" s="229"/>
      <c r="Z65" s="241" t="str">
        <f>IF('計画書・報告書 (月別入力用）'!EC59="","",'計画書・報告書 (月別入力用）'!EC59)</f>
        <v/>
      </c>
      <c r="AA65" s="229"/>
      <c r="AC65" s="99" t="str">
        <f t="shared" si="8"/>
        <v/>
      </c>
      <c r="AD65" s="99" t="str">
        <f t="shared" si="9"/>
        <v/>
      </c>
      <c r="AE65" s="21" t="str">
        <f t="shared" si="11"/>
        <v/>
      </c>
      <c r="AF65" s="231" t="str">
        <f t="shared" si="6"/>
        <v/>
      </c>
    </row>
    <row r="66" spans="1:32" ht="15.2" customHeight="1" x14ac:dyDescent="0.15">
      <c r="A66" s="73">
        <v>45</v>
      </c>
      <c r="B66" s="232" t="str">
        <f>IF('計画書・報告書 (月別入力用）'!B60="","",'計画書・報告書 (月別入力用）'!B60)</f>
        <v/>
      </c>
      <c r="C66" s="233" t="str">
        <f>IF('計画書・報告書 (月別入力用）'!C60="","",'計画書・報告書 (月別入力用）'!C60)</f>
        <v/>
      </c>
      <c r="D66" s="173" t="str">
        <f>IF('計画書・報告書 (月別入力用）'!D60="","",'計画書・報告書 (月別入力用）'!D60)</f>
        <v/>
      </c>
      <c r="E66" s="172" t="str">
        <f>IF('計画書・報告書 (月別入力用）'!E60="","",'計画書・報告書 (月別入力用）'!E60)</f>
        <v/>
      </c>
      <c r="F66" s="172" t="str">
        <f>IF('計画書・報告書 (月別入力用）'!F60="","",'計画書・報告書 (月別入力用）'!F60)</f>
        <v/>
      </c>
      <c r="G66" s="172" t="str">
        <f>IF('計画書・報告書 (月別入力用）'!G60="","",'計画書・報告書 (月別入力用）'!G60)</f>
        <v/>
      </c>
      <c r="H66" s="172" t="str">
        <f t="shared" si="10"/>
        <v/>
      </c>
      <c r="I66" s="234" t="str">
        <f>IF('計画書・報告書 (月別入力用）'!I60="","",'計画書・報告書 (月別入力用）'!I60)</f>
        <v/>
      </c>
      <c r="J66" s="222"/>
      <c r="K66" s="235" t="str">
        <f t="shared" si="1"/>
        <v/>
      </c>
      <c r="L66" s="236" t="str">
        <f>IFERROR(('計画書・報告書 (月別入力用）'!M60+'計画書・報告書 (月別入力用）'!W60+'計画書・報告書 (月別入力用）'!AG60+'計画書・報告書 (月別入力用）'!AQ60+'計画書・報告書 (月別入力用）'!BA60+'計画書・報告書 (月別入力用）'!BK60+'計画書・報告書 (月別入力用）'!BU60+'計画書・報告書 (月別入力用）'!CE60+'計画書・報告書 (月別入力用）'!CO60+'計画書・報告書 (月別入力用）'!CY60+'計画書・報告書 (月別入力用）'!DI60+'計画書・報告書 (月別入力用）'!DS60)/$O66,"")</f>
        <v/>
      </c>
      <c r="M66" s="237" t="str">
        <f>IFERROR(ROUNDDOWN(('計画書・報告書 (月別入力用）'!N60+'計画書・報告書 (月別入力用）'!X60+'計画書・報告書 (月別入力用）'!AH60+'計画書・報告書 (月別入力用）'!AR60+'計画書・報告書 (月別入力用）'!BB60+'計画書・報告書 (月別入力用）'!BL60+'計画書・報告書 (月別入力用）'!BV60+'計画書・報告書 (月別入力用）'!CF60+'計画書・報告書 (月別入力用）'!CP60+'計画書・報告書 (月別入力用）'!CZ60+'計画書・報告書 (月別入力用）'!DJ60+'計画書・報告書 (月別入力用）'!DT60)/$O66,0),"")</f>
        <v/>
      </c>
      <c r="N66" s="238" t="str">
        <f t="shared" si="7"/>
        <v/>
      </c>
      <c r="O66" s="239">
        <f>'計画書・報告書 (月別入力用）'!EK60</f>
        <v>0</v>
      </c>
      <c r="P66" s="240">
        <f>'計画書・報告書 (月別入力用）'!EF60</f>
        <v>0</v>
      </c>
      <c r="Q66" s="183"/>
      <c r="R66" s="235" t="str">
        <f t="shared" si="2"/>
        <v/>
      </c>
      <c r="S66" s="236" t="str">
        <f>IFERROR(ROUNDDOWN(('計画書・報告書 (月別入力用）'!R60+'計画書・報告書 (月別入力用）'!AB60+'計画書・報告書 (月別入力用）'!AL60+'計画書・報告書 (月別入力用）'!AV60+'計画書・報告書 (月別入力用）'!BF60+'計画書・報告書 (月別入力用）'!BP60+'計画書・報告書 (月別入力用）'!BZ60+'計画書・報告書 (月別入力用）'!CJ60+'計画書・報告書 (月別入力用）'!CT60+'計画書・報告書 (月別入力用）'!DD60+'計画書・報告書 (月別入力用）'!DN60+'計画書・報告書 (月別入力用）'!DX60)/'計画書・報告書（提出用）'!$V66,0),"")</f>
        <v/>
      </c>
      <c r="T66" s="237" t="str">
        <f>IFERROR(ROUNDDOWN(('計画書・報告書 (月別入力用）'!S60+'計画書・報告書 (月別入力用）'!AC60+'計画書・報告書 (月別入力用）'!AM60+'計画書・報告書 (月別入力用）'!AW60+'計画書・報告書 (月別入力用）'!BG60+'計画書・報告書 (月別入力用）'!BQ60+'計画書・報告書 (月別入力用）'!CA60+'計画書・報告書 (月別入力用）'!CK60+'計画書・報告書 (月別入力用）'!CU60+'計画書・報告書 (月別入力用）'!DE60+'計画書・報告書 (月別入力用）'!DO60+'計画書・報告書 (月別入力用）'!DY60)/'計画書・報告書（提出用）'!$V66,0),"")</f>
        <v/>
      </c>
      <c r="U66" s="238" t="str">
        <f t="shared" si="3"/>
        <v/>
      </c>
      <c r="V66" s="239">
        <f>'計画書・報告書 (月別入力用）'!EL60</f>
        <v>0</v>
      </c>
      <c r="W66" s="240">
        <f>'計画書・報告書 (月別入力用）'!EG60</f>
        <v>0</v>
      </c>
      <c r="X66" s="183"/>
      <c r="Y66" s="229"/>
      <c r="Z66" s="241" t="str">
        <f>IF('計画書・報告書 (月別入力用）'!EC60="","",'計画書・報告書 (月別入力用）'!EC60)</f>
        <v/>
      </c>
      <c r="AA66" s="229"/>
      <c r="AC66" s="99" t="str">
        <f t="shared" si="8"/>
        <v/>
      </c>
      <c r="AD66" s="99" t="str">
        <f t="shared" si="9"/>
        <v/>
      </c>
      <c r="AE66" s="21" t="str">
        <f t="shared" si="11"/>
        <v/>
      </c>
      <c r="AF66" s="231" t="str">
        <f t="shared" si="6"/>
        <v/>
      </c>
    </row>
    <row r="67" spans="1:32" ht="15.2" customHeight="1" x14ac:dyDescent="0.15">
      <c r="A67" s="73">
        <v>46</v>
      </c>
      <c r="B67" s="232" t="str">
        <f>IF('計画書・報告書 (月別入力用）'!B61="","",'計画書・報告書 (月別入力用）'!B61)</f>
        <v/>
      </c>
      <c r="C67" s="233" t="str">
        <f>IF('計画書・報告書 (月別入力用）'!C61="","",'計画書・報告書 (月別入力用）'!C61)</f>
        <v/>
      </c>
      <c r="D67" s="173" t="str">
        <f>IF('計画書・報告書 (月別入力用）'!D61="","",'計画書・報告書 (月別入力用）'!D61)</f>
        <v/>
      </c>
      <c r="E67" s="172" t="str">
        <f>IF('計画書・報告書 (月別入力用）'!E61="","",'計画書・報告書 (月別入力用）'!E61)</f>
        <v/>
      </c>
      <c r="F67" s="172" t="str">
        <f>IF('計画書・報告書 (月別入力用）'!F61="","",'計画書・報告書 (月別入力用）'!F61)</f>
        <v/>
      </c>
      <c r="G67" s="172" t="str">
        <f>IF('計画書・報告書 (月別入力用）'!G61="","",'計画書・報告書 (月別入力用）'!G61)</f>
        <v/>
      </c>
      <c r="H67" s="172" t="str">
        <f t="shared" si="10"/>
        <v/>
      </c>
      <c r="I67" s="234" t="str">
        <f>IF('計画書・報告書 (月別入力用）'!I61="","",'計画書・報告書 (月別入力用）'!I61)</f>
        <v/>
      </c>
      <c r="J67" s="222"/>
      <c r="K67" s="235" t="str">
        <f t="shared" si="1"/>
        <v/>
      </c>
      <c r="L67" s="236" t="str">
        <f>IFERROR(('計画書・報告書 (月別入力用）'!M61+'計画書・報告書 (月別入力用）'!W61+'計画書・報告書 (月別入力用）'!AG61+'計画書・報告書 (月別入力用）'!AQ61+'計画書・報告書 (月別入力用）'!BA61+'計画書・報告書 (月別入力用）'!BK61+'計画書・報告書 (月別入力用）'!BU61+'計画書・報告書 (月別入力用）'!CE61+'計画書・報告書 (月別入力用）'!CO61+'計画書・報告書 (月別入力用）'!CY61+'計画書・報告書 (月別入力用）'!DI61+'計画書・報告書 (月別入力用）'!DS61)/$O67,"")</f>
        <v/>
      </c>
      <c r="M67" s="237" t="str">
        <f>IFERROR(ROUNDDOWN(('計画書・報告書 (月別入力用）'!N61+'計画書・報告書 (月別入力用）'!X61+'計画書・報告書 (月別入力用）'!AH61+'計画書・報告書 (月別入力用）'!AR61+'計画書・報告書 (月別入力用）'!BB61+'計画書・報告書 (月別入力用）'!BL61+'計画書・報告書 (月別入力用）'!BV61+'計画書・報告書 (月別入力用）'!CF61+'計画書・報告書 (月別入力用）'!CP61+'計画書・報告書 (月別入力用）'!CZ61+'計画書・報告書 (月別入力用）'!DJ61+'計画書・報告書 (月別入力用）'!DT61)/$O67,0),"")</f>
        <v/>
      </c>
      <c r="N67" s="238" t="str">
        <f t="shared" si="7"/>
        <v/>
      </c>
      <c r="O67" s="239">
        <f>'計画書・報告書 (月別入力用）'!EK61</f>
        <v>0</v>
      </c>
      <c r="P67" s="240">
        <f>'計画書・報告書 (月別入力用）'!EF61</f>
        <v>0</v>
      </c>
      <c r="Q67" s="183"/>
      <c r="R67" s="235" t="str">
        <f t="shared" si="2"/>
        <v/>
      </c>
      <c r="S67" s="236" t="str">
        <f>IFERROR(ROUNDDOWN(('計画書・報告書 (月別入力用）'!R61+'計画書・報告書 (月別入力用）'!AB61+'計画書・報告書 (月別入力用）'!AL61+'計画書・報告書 (月別入力用）'!AV61+'計画書・報告書 (月別入力用）'!BF61+'計画書・報告書 (月別入力用）'!BP61+'計画書・報告書 (月別入力用）'!BZ61+'計画書・報告書 (月別入力用）'!CJ61+'計画書・報告書 (月別入力用）'!CT61+'計画書・報告書 (月別入力用）'!DD61+'計画書・報告書 (月別入力用）'!DN61+'計画書・報告書 (月別入力用）'!DX61)/'計画書・報告書（提出用）'!$V67,0),"")</f>
        <v/>
      </c>
      <c r="T67" s="237" t="str">
        <f>IFERROR(ROUNDDOWN(('計画書・報告書 (月別入力用）'!S61+'計画書・報告書 (月別入力用）'!AC61+'計画書・報告書 (月別入力用）'!AM61+'計画書・報告書 (月別入力用）'!AW61+'計画書・報告書 (月別入力用）'!BG61+'計画書・報告書 (月別入力用）'!BQ61+'計画書・報告書 (月別入力用）'!CA61+'計画書・報告書 (月別入力用）'!CK61+'計画書・報告書 (月別入力用）'!CU61+'計画書・報告書 (月別入力用）'!DE61+'計画書・報告書 (月別入力用）'!DO61+'計画書・報告書 (月別入力用）'!DY61)/'計画書・報告書（提出用）'!$V67,0),"")</f>
        <v/>
      </c>
      <c r="U67" s="238" t="str">
        <f t="shared" si="3"/>
        <v/>
      </c>
      <c r="V67" s="239">
        <f>'計画書・報告書 (月別入力用）'!EL61</f>
        <v>0</v>
      </c>
      <c r="W67" s="240">
        <f>'計画書・報告書 (月別入力用）'!EG61</f>
        <v>0</v>
      </c>
      <c r="X67" s="183"/>
      <c r="Y67" s="229"/>
      <c r="Z67" s="241" t="str">
        <f>IF('計画書・報告書 (月別入力用）'!EC61="","",'計画書・報告書 (月別入力用）'!EC61)</f>
        <v/>
      </c>
      <c r="AA67" s="229"/>
      <c r="AC67" s="99" t="str">
        <f t="shared" si="8"/>
        <v/>
      </c>
      <c r="AD67" s="99" t="str">
        <f t="shared" si="9"/>
        <v/>
      </c>
      <c r="AE67" s="21" t="str">
        <f t="shared" si="11"/>
        <v/>
      </c>
      <c r="AF67" s="231" t="str">
        <f t="shared" si="6"/>
        <v/>
      </c>
    </row>
    <row r="68" spans="1:32" ht="15.2" customHeight="1" x14ac:dyDescent="0.15">
      <c r="A68" s="73">
        <v>47</v>
      </c>
      <c r="B68" s="232" t="str">
        <f>IF('計画書・報告書 (月別入力用）'!B62="","",'計画書・報告書 (月別入力用）'!B62)</f>
        <v/>
      </c>
      <c r="C68" s="233" t="str">
        <f>IF('計画書・報告書 (月別入力用）'!C62="","",'計画書・報告書 (月別入力用）'!C62)</f>
        <v/>
      </c>
      <c r="D68" s="173" t="str">
        <f>IF('計画書・報告書 (月別入力用）'!D62="","",'計画書・報告書 (月別入力用）'!D62)</f>
        <v/>
      </c>
      <c r="E68" s="172" t="str">
        <f>IF('計画書・報告書 (月別入力用）'!E62="","",'計画書・報告書 (月別入力用）'!E62)</f>
        <v/>
      </c>
      <c r="F68" s="172" t="str">
        <f>IF('計画書・報告書 (月別入力用）'!F62="","",'計画書・報告書 (月別入力用）'!F62)</f>
        <v/>
      </c>
      <c r="G68" s="172" t="str">
        <f>IF('計画書・報告書 (月別入力用）'!G62="","",'計画書・報告書 (月別入力用）'!G62)</f>
        <v/>
      </c>
      <c r="H68" s="172" t="str">
        <f t="shared" si="10"/>
        <v/>
      </c>
      <c r="I68" s="234" t="str">
        <f>IF('計画書・報告書 (月別入力用）'!I62="","",'計画書・報告書 (月別入力用）'!I62)</f>
        <v/>
      </c>
      <c r="J68" s="222"/>
      <c r="K68" s="235" t="str">
        <f t="shared" si="1"/>
        <v/>
      </c>
      <c r="L68" s="236" t="str">
        <f>IFERROR(('計画書・報告書 (月別入力用）'!M62+'計画書・報告書 (月別入力用）'!W62+'計画書・報告書 (月別入力用）'!AG62+'計画書・報告書 (月別入力用）'!AQ62+'計画書・報告書 (月別入力用）'!BA62+'計画書・報告書 (月別入力用）'!BK62+'計画書・報告書 (月別入力用）'!BU62+'計画書・報告書 (月別入力用）'!CE62+'計画書・報告書 (月別入力用）'!CO62+'計画書・報告書 (月別入力用）'!CY62+'計画書・報告書 (月別入力用）'!DI62+'計画書・報告書 (月別入力用）'!DS62)/$O68,"")</f>
        <v/>
      </c>
      <c r="M68" s="237" t="str">
        <f>IFERROR(ROUNDDOWN(('計画書・報告書 (月別入力用）'!N62+'計画書・報告書 (月別入力用）'!X62+'計画書・報告書 (月別入力用）'!AH62+'計画書・報告書 (月別入力用）'!AR62+'計画書・報告書 (月別入力用）'!BB62+'計画書・報告書 (月別入力用）'!BL62+'計画書・報告書 (月別入力用）'!BV62+'計画書・報告書 (月別入力用）'!CF62+'計画書・報告書 (月別入力用）'!CP62+'計画書・報告書 (月別入力用）'!CZ62+'計画書・報告書 (月別入力用）'!DJ62+'計画書・報告書 (月別入力用）'!DT62)/$O68,0),"")</f>
        <v/>
      </c>
      <c r="N68" s="238" t="str">
        <f t="shared" si="7"/>
        <v/>
      </c>
      <c r="O68" s="239">
        <f>'計画書・報告書 (月別入力用）'!EK62</f>
        <v>0</v>
      </c>
      <c r="P68" s="240">
        <f>'計画書・報告書 (月別入力用）'!EF62</f>
        <v>0</v>
      </c>
      <c r="Q68" s="183"/>
      <c r="R68" s="235" t="str">
        <f t="shared" si="2"/>
        <v/>
      </c>
      <c r="S68" s="236" t="str">
        <f>IFERROR(ROUNDDOWN(('計画書・報告書 (月別入力用）'!R62+'計画書・報告書 (月別入力用）'!AB62+'計画書・報告書 (月別入力用）'!AL62+'計画書・報告書 (月別入力用）'!AV62+'計画書・報告書 (月別入力用）'!BF62+'計画書・報告書 (月別入力用）'!BP62+'計画書・報告書 (月別入力用）'!BZ62+'計画書・報告書 (月別入力用）'!CJ62+'計画書・報告書 (月別入力用）'!CT62+'計画書・報告書 (月別入力用）'!DD62+'計画書・報告書 (月別入力用）'!DN62+'計画書・報告書 (月別入力用）'!DX62)/'計画書・報告書（提出用）'!$V68,0),"")</f>
        <v/>
      </c>
      <c r="T68" s="237" t="str">
        <f>IFERROR(ROUNDDOWN(('計画書・報告書 (月別入力用）'!S62+'計画書・報告書 (月別入力用）'!AC62+'計画書・報告書 (月別入力用）'!AM62+'計画書・報告書 (月別入力用）'!AW62+'計画書・報告書 (月別入力用）'!BG62+'計画書・報告書 (月別入力用）'!BQ62+'計画書・報告書 (月別入力用）'!CA62+'計画書・報告書 (月別入力用）'!CK62+'計画書・報告書 (月別入力用）'!CU62+'計画書・報告書 (月別入力用）'!DE62+'計画書・報告書 (月別入力用）'!DO62+'計画書・報告書 (月別入力用）'!DY62)/'計画書・報告書（提出用）'!$V68,0),"")</f>
        <v/>
      </c>
      <c r="U68" s="238" t="str">
        <f t="shared" si="3"/>
        <v/>
      </c>
      <c r="V68" s="239">
        <f>'計画書・報告書 (月別入力用）'!EL62</f>
        <v>0</v>
      </c>
      <c r="W68" s="240">
        <f>'計画書・報告書 (月別入力用）'!EG62</f>
        <v>0</v>
      </c>
      <c r="X68" s="183"/>
      <c r="Y68" s="229"/>
      <c r="Z68" s="241" t="str">
        <f>IF('計画書・報告書 (月別入力用）'!EC62="","",'計画書・報告書 (月別入力用）'!EC62)</f>
        <v/>
      </c>
      <c r="AA68" s="229"/>
      <c r="AC68" s="99" t="str">
        <f t="shared" si="8"/>
        <v/>
      </c>
      <c r="AD68" s="99" t="str">
        <f t="shared" si="9"/>
        <v/>
      </c>
      <c r="AE68" s="21" t="str">
        <f t="shared" si="11"/>
        <v/>
      </c>
      <c r="AF68" s="231" t="str">
        <f t="shared" si="6"/>
        <v/>
      </c>
    </row>
    <row r="69" spans="1:32" ht="15.2" customHeight="1" x14ac:dyDescent="0.15">
      <c r="A69" s="73">
        <v>48</v>
      </c>
      <c r="B69" s="232" t="str">
        <f>IF('計画書・報告書 (月別入力用）'!B63="","",'計画書・報告書 (月別入力用）'!B63)</f>
        <v/>
      </c>
      <c r="C69" s="233" t="str">
        <f>IF('計画書・報告書 (月別入力用）'!C63="","",'計画書・報告書 (月別入力用）'!C63)</f>
        <v/>
      </c>
      <c r="D69" s="173" t="str">
        <f>IF('計画書・報告書 (月別入力用）'!D63="","",'計画書・報告書 (月別入力用）'!D63)</f>
        <v/>
      </c>
      <c r="E69" s="172" t="str">
        <f>IF('計画書・報告書 (月別入力用）'!E63="","",'計画書・報告書 (月別入力用）'!E63)</f>
        <v/>
      </c>
      <c r="F69" s="172" t="str">
        <f>IF('計画書・報告書 (月別入力用）'!F63="","",'計画書・報告書 (月別入力用）'!F63)</f>
        <v/>
      </c>
      <c r="G69" s="172" t="str">
        <f>IF('計画書・報告書 (月別入力用）'!G63="","",'計画書・報告書 (月別入力用）'!G63)</f>
        <v/>
      </c>
      <c r="H69" s="172" t="str">
        <f t="shared" si="10"/>
        <v/>
      </c>
      <c r="I69" s="234" t="str">
        <f>IF('計画書・報告書 (月別入力用）'!I63="","",'計画書・報告書 (月別入力用）'!I63)</f>
        <v/>
      </c>
      <c r="J69" s="222"/>
      <c r="K69" s="235" t="str">
        <f t="shared" si="1"/>
        <v/>
      </c>
      <c r="L69" s="236" t="str">
        <f>IFERROR(('計画書・報告書 (月別入力用）'!M63+'計画書・報告書 (月別入力用）'!W63+'計画書・報告書 (月別入力用）'!AG63+'計画書・報告書 (月別入力用）'!AQ63+'計画書・報告書 (月別入力用）'!BA63+'計画書・報告書 (月別入力用）'!BK63+'計画書・報告書 (月別入力用）'!BU63+'計画書・報告書 (月別入力用）'!CE63+'計画書・報告書 (月別入力用）'!CO63+'計画書・報告書 (月別入力用）'!CY63+'計画書・報告書 (月別入力用）'!DI63+'計画書・報告書 (月別入力用）'!DS63)/$O69,"")</f>
        <v/>
      </c>
      <c r="M69" s="237" t="str">
        <f>IFERROR(ROUNDDOWN(('計画書・報告書 (月別入力用）'!N63+'計画書・報告書 (月別入力用）'!X63+'計画書・報告書 (月別入力用）'!AH63+'計画書・報告書 (月別入力用）'!AR63+'計画書・報告書 (月別入力用）'!BB63+'計画書・報告書 (月別入力用）'!BL63+'計画書・報告書 (月別入力用）'!BV63+'計画書・報告書 (月別入力用）'!CF63+'計画書・報告書 (月別入力用）'!CP63+'計画書・報告書 (月別入力用）'!CZ63+'計画書・報告書 (月別入力用）'!DJ63+'計画書・報告書 (月別入力用）'!DT63)/$O69,0),"")</f>
        <v/>
      </c>
      <c r="N69" s="238" t="str">
        <f t="shared" si="7"/>
        <v/>
      </c>
      <c r="O69" s="239">
        <f>'計画書・報告書 (月別入力用）'!EK63</f>
        <v>0</v>
      </c>
      <c r="P69" s="240">
        <f>'計画書・報告書 (月別入力用）'!EF63</f>
        <v>0</v>
      </c>
      <c r="Q69" s="183"/>
      <c r="R69" s="235" t="str">
        <f t="shared" si="2"/>
        <v/>
      </c>
      <c r="S69" s="236" t="str">
        <f>IFERROR(ROUNDDOWN(('計画書・報告書 (月別入力用）'!R63+'計画書・報告書 (月別入力用）'!AB63+'計画書・報告書 (月別入力用）'!AL63+'計画書・報告書 (月別入力用）'!AV63+'計画書・報告書 (月別入力用）'!BF63+'計画書・報告書 (月別入力用）'!BP63+'計画書・報告書 (月別入力用）'!BZ63+'計画書・報告書 (月別入力用）'!CJ63+'計画書・報告書 (月別入力用）'!CT63+'計画書・報告書 (月別入力用）'!DD63+'計画書・報告書 (月別入力用）'!DN63+'計画書・報告書 (月別入力用）'!DX63)/'計画書・報告書（提出用）'!$V69,0),"")</f>
        <v/>
      </c>
      <c r="T69" s="237" t="str">
        <f>IFERROR(ROUNDDOWN(('計画書・報告書 (月別入力用）'!S63+'計画書・報告書 (月別入力用）'!AC63+'計画書・報告書 (月別入力用）'!AM63+'計画書・報告書 (月別入力用）'!AW63+'計画書・報告書 (月別入力用）'!BG63+'計画書・報告書 (月別入力用）'!BQ63+'計画書・報告書 (月別入力用）'!CA63+'計画書・報告書 (月別入力用）'!CK63+'計画書・報告書 (月別入力用）'!CU63+'計画書・報告書 (月別入力用）'!DE63+'計画書・報告書 (月別入力用）'!DO63+'計画書・報告書 (月別入力用）'!DY63)/'計画書・報告書（提出用）'!$V69,0),"")</f>
        <v/>
      </c>
      <c r="U69" s="238" t="str">
        <f t="shared" si="3"/>
        <v/>
      </c>
      <c r="V69" s="239">
        <f>'計画書・報告書 (月別入力用）'!EL63</f>
        <v>0</v>
      </c>
      <c r="W69" s="240">
        <f>'計画書・報告書 (月別入力用）'!EG63</f>
        <v>0</v>
      </c>
      <c r="X69" s="183"/>
      <c r="Y69" s="229"/>
      <c r="Z69" s="241" t="str">
        <f>IF('計画書・報告書 (月別入力用）'!EC63="","",'計画書・報告書 (月別入力用）'!EC63)</f>
        <v/>
      </c>
      <c r="AA69" s="229"/>
      <c r="AC69" s="99" t="str">
        <f t="shared" si="8"/>
        <v/>
      </c>
      <c r="AD69" s="99" t="str">
        <f t="shared" si="9"/>
        <v/>
      </c>
      <c r="AE69" s="21" t="str">
        <f t="shared" si="11"/>
        <v/>
      </c>
      <c r="AF69" s="231" t="str">
        <f t="shared" si="6"/>
        <v/>
      </c>
    </row>
    <row r="70" spans="1:32" ht="15.2" customHeight="1" x14ac:dyDescent="0.15">
      <c r="A70" s="73">
        <v>49</v>
      </c>
      <c r="B70" s="232" t="str">
        <f>IF('計画書・報告書 (月別入力用）'!B64="","",'計画書・報告書 (月別入力用）'!B64)</f>
        <v/>
      </c>
      <c r="C70" s="233" t="str">
        <f>IF('計画書・報告書 (月別入力用）'!C64="","",'計画書・報告書 (月別入力用）'!C64)</f>
        <v/>
      </c>
      <c r="D70" s="173" t="str">
        <f>IF('計画書・報告書 (月別入力用）'!D64="","",'計画書・報告書 (月別入力用）'!D64)</f>
        <v/>
      </c>
      <c r="E70" s="172" t="str">
        <f>IF('計画書・報告書 (月別入力用）'!E64="","",'計画書・報告書 (月別入力用）'!E64)</f>
        <v/>
      </c>
      <c r="F70" s="172" t="str">
        <f>IF('計画書・報告書 (月別入力用）'!F64="","",'計画書・報告書 (月別入力用）'!F64)</f>
        <v/>
      </c>
      <c r="G70" s="172" t="str">
        <f>IF('計画書・報告書 (月別入力用）'!G64="","",'計画書・報告書 (月別入力用）'!G64)</f>
        <v/>
      </c>
      <c r="H70" s="172" t="str">
        <f t="shared" si="10"/>
        <v/>
      </c>
      <c r="I70" s="234" t="str">
        <f>IF('計画書・報告書 (月別入力用）'!I64="","",'計画書・報告書 (月別入力用）'!I64)</f>
        <v/>
      </c>
      <c r="J70" s="222"/>
      <c r="K70" s="235" t="str">
        <f t="shared" si="1"/>
        <v/>
      </c>
      <c r="L70" s="236" t="str">
        <f>IFERROR(('計画書・報告書 (月別入力用）'!M64+'計画書・報告書 (月別入力用）'!W64+'計画書・報告書 (月別入力用）'!AG64+'計画書・報告書 (月別入力用）'!AQ64+'計画書・報告書 (月別入力用）'!BA64+'計画書・報告書 (月別入力用）'!BK64+'計画書・報告書 (月別入力用）'!BU64+'計画書・報告書 (月別入力用）'!CE64+'計画書・報告書 (月別入力用）'!CO64+'計画書・報告書 (月別入力用）'!CY64+'計画書・報告書 (月別入力用）'!DI64+'計画書・報告書 (月別入力用）'!DS64)/$O70,"")</f>
        <v/>
      </c>
      <c r="M70" s="237" t="str">
        <f>IFERROR(ROUNDDOWN(('計画書・報告書 (月別入力用）'!N64+'計画書・報告書 (月別入力用）'!X64+'計画書・報告書 (月別入力用）'!AH64+'計画書・報告書 (月別入力用）'!AR64+'計画書・報告書 (月別入力用）'!BB64+'計画書・報告書 (月別入力用）'!BL64+'計画書・報告書 (月別入力用）'!BV64+'計画書・報告書 (月別入力用）'!CF64+'計画書・報告書 (月別入力用）'!CP64+'計画書・報告書 (月別入力用）'!CZ64+'計画書・報告書 (月別入力用）'!DJ64+'計画書・報告書 (月別入力用）'!DT64)/$O70,0),"")</f>
        <v/>
      </c>
      <c r="N70" s="238" t="str">
        <f t="shared" si="7"/>
        <v/>
      </c>
      <c r="O70" s="239">
        <f>'計画書・報告書 (月別入力用）'!EK64</f>
        <v>0</v>
      </c>
      <c r="P70" s="240">
        <f>'計画書・報告書 (月別入力用）'!EF64</f>
        <v>0</v>
      </c>
      <c r="Q70" s="183"/>
      <c r="R70" s="235" t="str">
        <f t="shared" si="2"/>
        <v/>
      </c>
      <c r="S70" s="236" t="str">
        <f>IFERROR(ROUNDDOWN(('計画書・報告書 (月別入力用）'!R64+'計画書・報告書 (月別入力用）'!AB64+'計画書・報告書 (月別入力用）'!AL64+'計画書・報告書 (月別入力用）'!AV64+'計画書・報告書 (月別入力用）'!BF64+'計画書・報告書 (月別入力用）'!BP64+'計画書・報告書 (月別入力用）'!BZ64+'計画書・報告書 (月別入力用）'!CJ64+'計画書・報告書 (月別入力用）'!CT64+'計画書・報告書 (月別入力用）'!DD64+'計画書・報告書 (月別入力用）'!DN64+'計画書・報告書 (月別入力用）'!DX64)/'計画書・報告書（提出用）'!$V70,0),"")</f>
        <v/>
      </c>
      <c r="T70" s="237" t="str">
        <f>IFERROR(ROUNDDOWN(('計画書・報告書 (月別入力用）'!S64+'計画書・報告書 (月別入力用）'!AC64+'計画書・報告書 (月別入力用）'!AM64+'計画書・報告書 (月別入力用）'!AW64+'計画書・報告書 (月別入力用）'!BG64+'計画書・報告書 (月別入力用）'!BQ64+'計画書・報告書 (月別入力用）'!CA64+'計画書・報告書 (月別入力用）'!CK64+'計画書・報告書 (月別入力用）'!CU64+'計画書・報告書 (月別入力用）'!DE64+'計画書・報告書 (月別入力用）'!DO64+'計画書・報告書 (月別入力用）'!DY64)/'計画書・報告書（提出用）'!$V70,0),"")</f>
        <v/>
      </c>
      <c r="U70" s="238" t="str">
        <f t="shared" si="3"/>
        <v/>
      </c>
      <c r="V70" s="239">
        <f>'計画書・報告書 (月別入力用）'!EL64</f>
        <v>0</v>
      </c>
      <c r="W70" s="240">
        <f>'計画書・報告書 (月別入力用）'!EG64</f>
        <v>0</v>
      </c>
      <c r="X70" s="183"/>
      <c r="Y70" s="229"/>
      <c r="Z70" s="241" t="str">
        <f>IF('計画書・報告書 (月別入力用）'!EC64="","",'計画書・報告書 (月別入力用）'!EC64)</f>
        <v/>
      </c>
      <c r="AA70" s="229"/>
      <c r="AC70" s="99" t="str">
        <f t="shared" si="8"/>
        <v/>
      </c>
      <c r="AD70" s="99" t="str">
        <f t="shared" si="9"/>
        <v/>
      </c>
      <c r="AE70" s="21" t="str">
        <f t="shared" si="11"/>
        <v/>
      </c>
      <c r="AF70" s="231" t="str">
        <f t="shared" si="6"/>
        <v/>
      </c>
    </row>
    <row r="71" spans="1:32" ht="15.2" customHeight="1" x14ac:dyDescent="0.15">
      <c r="A71" s="73">
        <v>50</v>
      </c>
      <c r="B71" s="232" t="str">
        <f>IF('計画書・報告書 (月別入力用）'!B65="","",'計画書・報告書 (月別入力用）'!B65)</f>
        <v/>
      </c>
      <c r="C71" s="233" t="str">
        <f>IF('計画書・報告書 (月別入力用）'!C65="","",'計画書・報告書 (月別入力用）'!C65)</f>
        <v/>
      </c>
      <c r="D71" s="173" t="str">
        <f>IF('計画書・報告書 (月別入力用）'!D65="","",'計画書・報告書 (月別入力用）'!D65)</f>
        <v/>
      </c>
      <c r="E71" s="172" t="str">
        <f>IF('計画書・報告書 (月別入力用）'!E65="","",'計画書・報告書 (月別入力用）'!E65)</f>
        <v/>
      </c>
      <c r="F71" s="172" t="str">
        <f>IF('計画書・報告書 (月別入力用）'!F65="","",'計画書・報告書 (月別入力用）'!F65)</f>
        <v/>
      </c>
      <c r="G71" s="172" t="str">
        <f>IF('計画書・報告書 (月別入力用）'!G65="","",'計画書・報告書 (月別入力用）'!G65)</f>
        <v/>
      </c>
      <c r="H71" s="172" t="str">
        <f t="shared" si="10"/>
        <v/>
      </c>
      <c r="I71" s="234" t="str">
        <f>IF('計画書・報告書 (月別入力用）'!I65="","",'計画書・報告書 (月別入力用）'!I65)</f>
        <v/>
      </c>
      <c r="J71" s="222"/>
      <c r="K71" s="235" t="str">
        <f t="shared" si="1"/>
        <v/>
      </c>
      <c r="L71" s="236" t="str">
        <f>IFERROR(('計画書・報告書 (月別入力用）'!M65+'計画書・報告書 (月別入力用）'!W65+'計画書・報告書 (月別入力用）'!AG65+'計画書・報告書 (月別入力用）'!AQ65+'計画書・報告書 (月別入力用）'!BA65+'計画書・報告書 (月別入力用）'!BK65+'計画書・報告書 (月別入力用）'!BU65+'計画書・報告書 (月別入力用）'!CE65+'計画書・報告書 (月別入力用）'!CO65+'計画書・報告書 (月別入力用）'!CY65+'計画書・報告書 (月別入力用）'!DI65+'計画書・報告書 (月別入力用）'!DS65)/$O71,"")</f>
        <v/>
      </c>
      <c r="M71" s="237" t="str">
        <f>IFERROR(ROUNDDOWN(('計画書・報告書 (月別入力用）'!N65+'計画書・報告書 (月別入力用）'!X65+'計画書・報告書 (月別入力用）'!AH65+'計画書・報告書 (月別入力用）'!AR65+'計画書・報告書 (月別入力用）'!BB65+'計画書・報告書 (月別入力用）'!BL65+'計画書・報告書 (月別入力用）'!BV65+'計画書・報告書 (月別入力用）'!CF65+'計画書・報告書 (月別入力用）'!CP65+'計画書・報告書 (月別入力用）'!CZ65+'計画書・報告書 (月別入力用）'!DJ65+'計画書・報告書 (月別入力用）'!DT65)/$O71,0),"")</f>
        <v/>
      </c>
      <c r="N71" s="238" t="str">
        <f t="shared" si="7"/>
        <v/>
      </c>
      <c r="O71" s="239">
        <f>'計画書・報告書 (月別入力用）'!EK65</f>
        <v>0</v>
      </c>
      <c r="P71" s="240">
        <f>'計画書・報告書 (月別入力用）'!EF65</f>
        <v>0</v>
      </c>
      <c r="Q71" s="183"/>
      <c r="R71" s="235" t="str">
        <f t="shared" si="2"/>
        <v/>
      </c>
      <c r="S71" s="236" t="str">
        <f>IFERROR(ROUNDDOWN(('計画書・報告書 (月別入力用）'!R65+'計画書・報告書 (月別入力用）'!AB65+'計画書・報告書 (月別入力用）'!AL65+'計画書・報告書 (月別入力用）'!AV65+'計画書・報告書 (月別入力用）'!BF65+'計画書・報告書 (月別入力用）'!BP65+'計画書・報告書 (月別入力用）'!BZ65+'計画書・報告書 (月別入力用）'!CJ65+'計画書・報告書 (月別入力用）'!CT65+'計画書・報告書 (月別入力用）'!DD65+'計画書・報告書 (月別入力用）'!DN65+'計画書・報告書 (月別入力用）'!DX65)/'計画書・報告書（提出用）'!$V71,0),"")</f>
        <v/>
      </c>
      <c r="T71" s="237" t="str">
        <f>IFERROR(ROUNDDOWN(('計画書・報告書 (月別入力用）'!S65+'計画書・報告書 (月別入力用）'!AC65+'計画書・報告書 (月別入力用）'!AM65+'計画書・報告書 (月別入力用）'!AW65+'計画書・報告書 (月別入力用）'!BG65+'計画書・報告書 (月別入力用）'!BQ65+'計画書・報告書 (月別入力用）'!CA65+'計画書・報告書 (月別入力用）'!CK65+'計画書・報告書 (月別入力用）'!CU65+'計画書・報告書 (月別入力用）'!DE65+'計画書・報告書 (月別入力用）'!DO65+'計画書・報告書 (月別入力用）'!DY65)/'計画書・報告書（提出用）'!$V71,0),"")</f>
        <v/>
      </c>
      <c r="U71" s="238" t="str">
        <f t="shared" si="3"/>
        <v/>
      </c>
      <c r="V71" s="239">
        <f>'計画書・報告書 (月別入力用）'!EL65</f>
        <v>0</v>
      </c>
      <c r="W71" s="240">
        <f>'計画書・報告書 (月別入力用）'!EG65</f>
        <v>0</v>
      </c>
      <c r="X71" s="183"/>
      <c r="Y71" s="229"/>
      <c r="Z71" s="241" t="str">
        <f>IF('計画書・報告書 (月別入力用）'!EC65="","",'計画書・報告書 (月別入力用）'!EC65)</f>
        <v/>
      </c>
      <c r="AA71" s="229"/>
      <c r="AC71" s="99" t="str">
        <f t="shared" si="8"/>
        <v/>
      </c>
      <c r="AD71" s="99" t="str">
        <f t="shared" si="9"/>
        <v/>
      </c>
      <c r="AE71" s="21" t="str">
        <f t="shared" si="11"/>
        <v/>
      </c>
      <c r="AF71" s="231" t="str">
        <f t="shared" si="6"/>
        <v/>
      </c>
    </row>
    <row r="72" spans="1:32" ht="15.2" customHeight="1" x14ac:dyDescent="0.15">
      <c r="A72" s="73">
        <v>51</v>
      </c>
      <c r="B72" s="232" t="str">
        <f>IF('計画書・報告書 (月別入力用）'!B66="","",'計画書・報告書 (月別入力用）'!B66)</f>
        <v/>
      </c>
      <c r="C72" s="233" t="str">
        <f>IF('計画書・報告書 (月別入力用）'!C66="","",'計画書・報告書 (月別入力用）'!C66)</f>
        <v/>
      </c>
      <c r="D72" s="173" t="str">
        <f>IF('計画書・報告書 (月別入力用）'!D66="","",'計画書・報告書 (月別入力用）'!D66)</f>
        <v/>
      </c>
      <c r="E72" s="172" t="str">
        <f>IF('計画書・報告書 (月別入力用）'!E66="","",'計画書・報告書 (月別入力用）'!E66)</f>
        <v/>
      </c>
      <c r="F72" s="172" t="str">
        <f>IF('計画書・報告書 (月別入力用）'!F66="","",'計画書・報告書 (月別入力用）'!F66)</f>
        <v/>
      </c>
      <c r="G72" s="172" t="str">
        <f>IF('計画書・報告書 (月別入力用）'!G66="","",'計画書・報告書 (月別入力用）'!G66)</f>
        <v/>
      </c>
      <c r="H72" s="172" t="str">
        <f t="shared" si="10"/>
        <v/>
      </c>
      <c r="I72" s="234" t="str">
        <f>IF('計画書・報告書 (月別入力用）'!I66="","",'計画書・報告書 (月別入力用）'!I66)</f>
        <v/>
      </c>
      <c r="J72" s="222"/>
      <c r="K72" s="235" t="str">
        <f t="shared" si="1"/>
        <v/>
      </c>
      <c r="L72" s="236" t="str">
        <f>IFERROR(('計画書・報告書 (月別入力用）'!M66+'計画書・報告書 (月別入力用）'!W66+'計画書・報告書 (月別入力用）'!AG66+'計画書・報告書 (月別入力用）'!AQ66+'計画書・報告書 (月別入力用）'!BA66+'計画書・報告書 (月別入力用）'!BK66+'計画書・報告書 (月別入力用）'!BU66+'計画書・報告書 (月別入力用）'!CE66+'計画書・報告書 (月別入力用）'!CO66+'計画書・報告書 (月別入力用）'!CY66+'計画書・報告書 (月別入力用）'!DI66+'計画書・報告書 (月別入力用）'!DS66)/$O72,"")</f>
        <v/>
      </c>
      <c r="M72" s="237" t="str">
        <f>IFERROR(ROUNDDOWN(('計画書・報告書 (月別入力用）'!N66+'計画書・報告書 (月別入力用）'!X66+'計画書・報告書 (月別入力用）'!AH66+'計画書・報告書 (月別入力用）'!AR66+'計画書・報告書 (月別入力用）'!BB66+'計画書・報告書 (月別入力用）'!BL66+'計画書・報告書 (月別入力用）'!BV66+'計画書・報告書 (月別入力用）'!CF66+'計画書・報告書 (月別入力用）'!CP66+'計画書・報告書 (月別入力用）'!CZ66+'計画書・報告書 (月別入力用）'!DJ66+'計画書・報告書 (月別入力用）'!DT66)/$O72,0),"")</f>
        <v/>
      </c>
      <c r="N72" s="238" t="str">
        <f t="shared" si="7"/>
        <v/>
      </c>
      <c r="O72" s="239">
        <f>'計画書・報告書 (月別入力用）'!EK66</f>
        <v>0</v>
      </c>
      <c r="P72" s="240">
        <f>'計画書・報告書 (月別入力用）'!EF66</f>
        <v>0</v>
      </c>
      <c r="Q72" s="183"/>
      <c r="R72" s="235" t="str">
        <f t="shared" si="2"/>
        <v/>
      </c>
      <c r="S72" s="236" t="str">
        <f>IFERROR(ROUNDDOWN(('計画書・報告書 (月別入力用）'!R66+'計画書・報告書 (月別入力用）'!AB66+'計画書・報告書 (月別入力用）'!AL66+'計画書・報告書 (月別入力用）'!AV66+'計画書・報告書 (月別入力用）'!BF66+'計画書・報告書 (月別入力用）'!BP66+'計画書・報告書 (月別入力用）'!BZ66+'計画書・報告書 (月別入力用）'!CJ66+'計画書・報告書 (月別入力用）'!CT66+'計画書・報告書 (月別入力用）'!DD66+'計画書・報告書 (月別入力用）'!DN66+'計画書・報告書 (月別入力用）'!DX66)/'計画書・報告書（提出用）'!$V72,0),"")</f>
        <v/>
      </c>
      <c r="T72" s="237" t="str">
        <f>IFERROR(ROUNDDOWN(('計画書・報告書 (月別入力用）'!S66+'計画書・報告書 (月別入力用）'!AC66+'計画書・報告書 (月別入力用）'!AM66+'計画書・報告書 (月別入力用）'!AW66+'計画書・報告書 (月別入力用）'!BG66+'計画書・報告書 (月別入力用）'!BQ66+'計画書・報告書 (月別入力用）'!CA66+'計画書・報告書 (月別入力用）'!CK66+'計画書・報告書 (月別入力用）'!CU66+'計画書・報告書 (月別入力用）'!DE66+'計画書・報告書 (月別入力用）'!DO66+'計画書・報告書 (月別入力用）'!DY66)/'計画書・報告書（提出用）'!$V72,0),"")</f>
        <v/>
      </c>
      <c r="U72" s="238" t="str">
        <f t="shared" si="3"/>
        <v/>
      </c>
      <c r="V72" s="239">
        <f>'計画書・報告書 (月別入力用）'!EL66</f>
        <v>0</v>
      </c>
      <c r="W72" s="240">
        <f>'計画書・報告書 (月別入力用）'!EG66</f>
        <v>0</v>
      </c>
      <c r="X72" s="183"/>
      <c r="Y72" s="229"/>
      <c r="Z72" s="241" t="str">
        <f>IF('計画書・報告書 (月別入力用）'!EC66="","",'計画書・報告書 (月別入力用）'!EC66)</f>
        <v/>
      </c>
      <c r="AA72" s="229"/>
      <c r="AC72" s="99" t="str">
        <f t="shared" si="8"/>
        <v/>
      </c>
      <c r="AD72" s="99" t="str">
        <f t="shared" si="9"/>
        <v/>
      </c>
      <c r="AE72" s="21" t="str">
        <f t="shared" si="11"/>
        <v/>
      </c>
      <c r="AF72" s="231" t="str">
        <f t="shared" si="6"/>
        <v/>
      </c>
    </row>
    <row r="73" spans="1:32" ht="15.2" customHeight="1" x14ac:dyDescent="0.15">
      <c r="A73" s="73">
        <v>52</v>
      </c>
      <c r="B73" s="232" t="str">
        <f>IF('計画書・報告書 (月別入力用）'!B67="","",'計画書・報告書 (月別入力用）'!B67)</f>
        <v/>
      </c>
      <c r="C73" s="233" t="str">
        <f>IF('計画書・報告書 (月別入力用）'!C67="","",'計画書・報告書 (月別入力用）'!C67)</f>
        <v/>
      </c>
      <c r="D73" s="173" t="str">
        <f>IF('計画書・報告書 (月別入力用）'!D67="","",'計画書・報告書 (月別入力用）'!D67)</f>
        <v/>
      </c>
      <c r="E73" s="172" t="str">
        <f>IF('計画書・報告書 (月別入力用）'!E67="","",'計画書・報告書 (月別入力用）'!E67)</f>
        <v/>
      </c>
      <c r="F73" s="172" t="str">
        <f>IF('計画書・報告書 (月別入力用）'!F67="","",'計画書・報告書 (月別入力用）'!F67)</f>
        <v/>
      </c>
      <c r="G73" s="172" t="str">
        <f>IF('計画書・報告書 (月別入力用）'!G67="","",'計画書・報告書 (月別入力用）'!G67)</f>
        <v/>
      </c>
      <c r="H73" s="172" t="str">
        <f t="shared" si="10"/>
        <v/>
      </c>
      <c r="I73" s="234" t="str">
        <f>IF('計画書・報告書 (月別入力用）'!I67="","",'計画書・報告書 (月別入力用）'!I67)</f>
        <v/>
      </c>
      <c r="J73" s="222"/>
      <c r="K73" s="235" t="str">
        <f t="shared" si="1"/>
        <v/>
      </c>
      <c r="L73" s="236" t="str">
        <f>IFERROR(('計画書・報告書 (月別入力用）'!M67+'計画書・報告書 (月別入力用）'!W67+'計画書・報告書 (月別入力用）'!AG67+'計画書・報告書 (月別入力用）'!AQ67+'計画書・報告書 (月別入力用）'!BA67+'計画書・報告書 (月別入力用）'!BK67+'計画書・報告書 (月別入力用）'!BU67+'計画書・報告書 (月別入力用）'!CE67+'計画書・報告書 (月別入力用）'!CO67+'計画書・報告書 (月別入力用）'!CY67+'計画書・報告書 (月別入力用）'!DI67+'計画書・報告書 (月別入力用）'!DS67)/$O73,"")</f>
        <v/>
      </c>
      <c r="M73" s="237" t="str">
        <f>IFERROR(ROUNDDOWN(('計画書・報告書 (月別入力用）'!N67+'計画書・報告書 (月別入力用）'!X67+'計画書・報告書 (月別入力用）'!AH67+'計画書・報告書 (月別入力用）'!AR67+'計画書・報告書 (月別入力用）'!BB67+'計画書・報告書 (月別入力用）'!BL67+'計画書・報告書 (月別入力用）'!BV67+'計画書・報告書 (月別入力用）'!CF67+'計画書・報告書 (月別入力用）'!CP67+'計画書・報告書 (月別入力用）'!CZ67+'計画書・報告書 (月別入力用）'!DJ67+'計画書・報告書 (月別入力用）'!DT67)/$O73,0),"")</f>
        <v/>
      </c>
      <c r="N73" s="238" t="str">
        <f t="shared" si="7"/>
        <v/>
      </c>
      <c r="O73" s="239">
        <f>'計画書・報告書 (月別入力用）'!EK67</f>
        <v>0</v>
      </c>
      <c r="P73" s="240">
        <f>'計画書・報告書 (月別入力用）'!EF67</f>
        <v>0</v>
      </c>
      <c r="Q73" s="183"/>
      <c r="R73" s="235" t="str">
        <f t="shared" si="2"/>
        <v/>
      </c>
      <c r="S73" s="236" t="str">
        <f>IFERROR(ROUNDDOWN(('計画書・報告書 (月別入力用）'!R67+'計画書・報告書 (月別入力用）'!AB67+'計画書・報告書 (月別入力用）'!AL67+'計画書・報告書 (月別入力用）'!AV67+'計画書・報告書 (月別入力用）'!BF67+'計画書・報告書 (月別入力用）'!BP67+'計画書・報告書 (月別入力用）'!BZ67+'計画書・報告書 (月別入力用）'!CJ67+'計画書・報告書 (月別入力用）'!CT67+'計画書・報告書 (月別入力用）'!DD67+'計画書・報告書 (月別入力用）'!DN67+'計画書・報告書 (月別入力用）'!DX67)/'計画書・報告書（提出用）'!$V73,0),"")</f>
        <v/>
      </c>
      <c r="T73" s="237" t="str">
        <f>IFERROR(ROUNDDOWN(('計画書・報告書 (月別入力用）'!S67+'計画書・報告書 (月別入力用）'!AC67+'計画書・報告書 (月別入力用）'!AM67+'計画書・報告書 (月別入力用）'!AW67+'計画書・報告書 (月別入力用）'!BG67+'計画書・報告書 (月別入力用）'!BQ67+'計画書・報告書 (月別入力用）'!CA67+'計画書・報告書 (月別入力用）'!CK67+'計画書・報告書 (月別入力用）'!CU67+'計画書・報告書 (月別入力用）'!DE67+'計画書・報告書 (月別入力用）'!DO67+'計画書・報告書 (月別入力用）'!DY67)/'計画書・報告書（提出用）'!$V73,0),"")</f>
        <v/>
      </c>
      <c r="U73" s="238" t="str">
        <f t="shared" si="3"/>
        <v/>
      </c>
      <c r="V73" s="239">
        <f>'計画書・報告書 (月別入力用）'!EL67</f>
        <v>0</v>
      </c>
      <c r="W73" s="240">
        <f>'計画書・報告書 (月別入力用）'!EG67</f>
        <v>0</v>
      </c>
      <c r="X73" s="183"/>
      <c r="Y73" s="229"/>
      <c r="Z73" s="241" t="str">
        <f>IF('計画書・報告書 (月別入力用）'!EC67="","",'計画書・報告書 (月別入力用）'!EC67)</f>
        <v/>
      </c>
      <c r="AA73" s="229"/>
      <c r="AC73" s="99" t="str">
        <f t="shared" si="8"/>
        <v/>
      </c>
      <c r="AD73" s="99" t="str">
        <f t="shared" si="9"/>
        <v/>
      </c>
      <c r="AE73" s="21" t="str">
        <f t="shared" si="11"/>
        <v/>
      </c>
      <c r="AF73" s="231" t="str">
        <f t="shared" si="6"/>
        <v/>
      </c>
    </row>
    <row r="74" spans="1:32" ht="15.2" customHeight="1" x14ac:dyDescent="0.15">
      <c r="A74" s="73">
        <v>53</v>
      </c>
      <c r="B74" s="232" t="str">
        <f>IF('計画書・報告書 (月別入力用）'!B68="","",'計画書・報告書 (月別入力用）'!B68)</f>
        <v/>
      </c>
      <c r="C74" s="233" t="str">
        <f>IF('計画書・報告書 (月別入力用）'!C68="","",'計画書・報告書 (月別入力用）'!C68)</f>
        <v/>
      </c>
      <c r="D74" s="173" t="str">
        <f>IF('計画書・報告書 (月別入力用）'!D68="","",'計画書・報告書 (月別入力用）'!D68)</f>
        <v/>
      </c>
      <c r="E74" s="172" t="str">
        <f>IF('計画書・報告書 (月別入力用）'!E68="","",'計画書・報告書 (月別入力用）'!E68)</f>
        <v/>
      </c>
      <c r="F74" s="172" t="str">
        <f>IF('計画書・報告書 (月別入力用）'!F68="","",'計画書・報告書 (月別入力用）'!F68)</f>
        <v/>
      </c>
      <c r="G74" s="172" t="str">
        <f>IF('計画書・報告書 (月別入力用）'!G68="","",'計画書・報告書 (月別入力用）'!G68)</f>
        <v/>
      </c>
      <c r="H74" s="172" t="str">
        <f t="shared" si="10"/>
        <v/>
      </c>
      <c r="I74" s="234" t="str">
        <f>IF('計画書・報告書 (月別入力用）'!I68="","",'計画書・報告書 (月別入力用）'!I68)</f>
        <v/>
      </c>
      <c r="J74" s="222"/>
      <c r="K74" s="235" t="str">
        <f t="shared" si="1"/>
        <v/>
      </c>
      <c r="L74" s="236" t="str">
        <f>IFERROR(('計画書・報告書 (月別入力用）'!M68+'計画書・報告書 (月別入力用）'!W68+'計画書・報告書 (月別入力用）'!AG68+'計画書・報告書 (月別入力用）'!AQ68+'計画書・報告書 (月別入力用）'!BA68+'計画書・報告書 (月別入力用）'!BK68+'計画書・報告書 (月別入力用）'!BU68+'計画書・報告書 (月別入力用）'!CE68+'計画書・報告書 (月別入力用）'!CO68+'計画書・報告書 (月別入力用）'!CY68+'計画書・報告書 (月別入力用）'!DI68+'計画書・報告書 (月別入力用）'!DS68)/$O74,"")</f>
        <v/>
      </c>
      <c r="M74" s="237" t="str">
        <f>IFERROR(ROUNDDOWN(('計画書・報告書 (月別入力用）'!N68+'計画書・報告書 (月別入力用）'!X68+'計画書・報告書 (月別入力用）'!AH68+'計画書・報告書 (月別入力用）'!AR68+'計画書・報告書 (月別入力用）'!BB68+'計画書・報告書 (月別入力用）'!BL68+'計画書・報告書 (月別入力用）'!BV68+'計画書・報告書 (月別入力用）'!CF68+'計画書・報告書 (月別入力用）'!CP68+'計画書・報告書 (月別入力用）'!CZ68+'計画書・報告書 (月別入力用）'!DJ68+'計画書・報告書 (月別入力用）'!DT68)/$O74,0),"")</f>
        <v/>
      </c>
      <c r="N74" s="238" t="str">
        <f t="shared" si="7"/>
        <v/>
      </c>
      <c r="O74" s="239">
        <f>'計画書・報告書 (月別入力用）'!EK68</f>
        <v>0</v>
      </c>
      <c r="P74" s="240">
        <f>'計画書・報告書 (月別入力用）'!EF68</f>
        <v>0</v>
      </c>
      <c r="Q74" s="183"/>
      <c r="R74" s="235" t="str">
        <f t="shared" si="2"/>
        <v/>
      </c>
      <c r="S74" s="236" t="str">
        <f>IFERROR(ROUNDDOWN(('計画書・報告書 (月別入力用）'!R68+'計画書・報告書 (月別入力用）'!AB68+'計画書・報告書 (月別入力用）'!AL68+'計画書・報告書 (月別入力用）'!AV68+'計画書・報告書 (月別入力用）'!BF68+'計画書・報告書 (月別入力用）'!BP68+'計画書・報告書 (月別入力用）'!BZ68+'計画書・報告書 (月別入力用）'!CJ68+'計画書・報告書 (月別入力用）'!CT68+'計画書・報告書 (月別入力用）'!DD68+'計画書・報告書 (月別入力用）'!DN68+'計画書・報告書 (月別入力用）'!DX68)/'計画書・報告書（提出用）'!$V74,0),"")</f>
        <v/>
      </c>
      <c r="T74" s="237" t="str">
        <f>IFERROR(ROUNDDOWN(('計画書・報告書 (月別入力用）'!S68+'計画書・報告書 (月別入力用）'!AC68+'計画書・報告書 (月別入力用）'!AM68+'計画書・報告書 (月別入力用）'!AW68+'計画書・報告書 (月別入力用）'!BG68+'計画書・報告書 (月別入力用）'!BQ68+'計画書・報告書 (月別入力用）'!CA68+'計画書・報告書 (月別入力用）'!CK68+'計画書・報告書 (月別入力用）'!CU68+'計画書・報告書 (月別入力用）'!DE68+'計画書・報告書 (月別入力用）'!DO68+'計画書・報告書 (月別入力用）'!DY68)/'計画書・報告書（提出用）'!$V74,0),"")</f>
        <v/>
      </c>
      <c r="U74" s="238" t="str">
        <f t="shared" si="3"/>
        <v/>
      </c>
      <c r="V74" s="239">
        <f>'計画書・報告書 (月別入力用）'!EL68</f>
        <v>0</v>
      </c>
      <c r="W74" s="240">
        <f>'計画書・報告書 (月別入力用）'!EG68</f>
        <v>0</v>
      </c>
      <c r="X74" s="183"/>
      <c r="Y74" s="229"/>
      <c r="Z74" s="241" t="str">
        <f>IF('計画書・報告書 (月別入力用）'!EC68="","",'計画書・報告書 (月別入力用）'!EC68)</f>
        <v/>
      </c>
      <c r="AA74" s="229"/>
      <c r="AC74" s="99" t="str">
        <f t="shared" si="8"/>
        <v/>
      </c>
      <c r="AD74" s="99" t="str">
        <f t="shared" si="9"/>
        <v/>
      </c>
      <c r="AE74" s="21" t="str">
        <f t="shared" si="11"/>
        <v/>
      </c>
      <c r="AF74" s="231" t="str">
        <f t="shared" si="6"/>
        <v/>
      </c>
    </row>
    <row r="75" spans="1:32" ht="15.2" customHeight="1" x14ac:dyDescent="0.15">
      <c r="A75" s="73">
        <v>54</v>
      </c>
      <c r="B75" s="232" t="str">
        <f>IF('計画書・報告書 (月別入力用）'!B69="","",'計画書・報告書 (月別入力用）'!B69)</f>
        <v/>
      </c>
      <c r="C75" s="233" t="str">
        <f>IF('計画書・報告書 (月別入力用）'!C69="","",'計画書・報告書 (月別入力用）'!C69)</f>
        <v/>
      </c>
      <c r="D75" s="173" t="str">
        <f>IF('計画書・報告書 (月別入力用）'!D69="","",'計画書・報告書 (月別入力用）'!D69)</f>
        <v/>
      </c>
      <c r="E75" s="172" t="str">
        <f>IF('計画書・報告書 (月別入力用）'!E69="","",'計画書・報告書 (月別入力用）'!E69)</f>
        <v/>
      </c>
      <c r="F75" s="172" t="str">
        <f>IF('計画書・報告書 (月別入力用）'!F69="","",'計画書・報告書 (月別入力用）'!F69)</f>
        <v/>
      </c>
      <c r="G75" s="172" t="str">
        <f>IF('計画書・報告書 (月別入力用）'!G69="","",'計画書・報告書 (月別入力用）'!G69)</f>
        <v/>
      </c>
      <c r="H75" s="172" t="str">
        <f t="shared" si="10"/>
        <v/>
      </c>
      <c r="I75" s="234" t="str">
        <f>IF('計画書・報告書 (月別入力用）'!I69="","",'計画書・報告書 (月別入力用）'!I69)</f>
        <v/>
      </c>
      <c r="J75" s="222"/>
      <c r="K75" s="235" t="str">
        <f t="shared" si="1"/>
        <v/>
      </c>
      <c r="L75" s="236" t="str">
        <f>IFERROR(('計画書・報告書 (月別入力用）'!M69+'計画書・報告書 (月別入力用）'!W69+'計画書・報告書 (月別入力用）'!AG69+'計画書・報告書 (月別入力用）'!AQ69+'計画書・報告書 (月別入力用）'!BA69+'計画書・報告書 (月別入力用）'!BK69+'計画書・報告書 (月別入力用）'!BU69+'計画書・報告書 (月別入力用）'!CE69+'計画書・報告書 (月別入力用）'!CO69+'計画書・報告書 (月別入力用）'!CY69+'計画書・報告書 (月別入力用）'!DI69+'計画書・報告書 (月別入力用）'!DS69)/$O75,"")</f>
        <v/>
      </c>
      <c r="M75" s="237" t="str">
        <f>IFERROR(ROUNDDOWN(('計画書・報告書 (月別入力用）'!N69+'計画書・報告書 (月別入力用）'!X69+'計画書・報告書 (月別入力用）'!AH69+'計画書・報告書 (月別入力用）'!AR69+'計画書・報告書 (月別入力用）'!BB69+'計画書・報告書 (月別入力用）'!BL69+'計画書・報告書 (月別入力用）'!BV69+'計画書・報告書 (月別入力用）'!CF69+'計画書・報告書 (月別入力用）'!CP69+'計画書・報告書 (月別入力用）'!CZ69+'計画書・報告書 (月別入力用）'!DJ69+'計画書・報告書 (月別入力用）'!DT69)/$O75,0),"")</f>
        <v/>
      </c>
      <c r="N75" s="238" t="str">
        <f t="shared" si="7"/>
        <v/>
      </c>
      <c r="O75" s="239">
        <f>'計画書・報告書 (月別入力用）'!EK69</f>
        <v>0</v>
      </c>
      <c r="P75" s="240">
        <f>'計画書・報告書 (月別入力用）'!EF69</f>
        <v>0</v>
      </c>
      <c r="Q75" s="183"/>
      <c r="R75" s="235" t="str">
        <f t="shared" si="2"/>
        <v/>
      </c>
      <c r="S75" s="236" t="str">
        <f>IFERROR(ROUNDDOWN(('計画書・報告書 (月別入力用）'!R69+'計画書・報告書 (月別入力用）'!AB69+'計画書・報告書 (月別入力用）'!AL69+'計画書・報告書 (月別入力用）'!AV69+'計画書・報告書 (月別入力用）'!BF69+'計画書・報告書 (月別入力用）'!BP69+'計画書・報告書 (月別入力用）'!BZ69+'計画書・報告書 (月別入力用）'!CJ69+'計画書・報告書 (月別入力用）'!CT69+'計画書・報告書 (月別入力用）'!DD69+'計画書・報告書 (月別入力用）'!DN69+'計画書・報告書 (月別入力用）'!DX69)/'計画書・報告書（提出用）'!$V75,0),"")</f>
        <v/>
      </c>
      <c r="T75" s="237" t="str">
        <f>IFERROR(ROUNDDOWN(('計画書・報告書 (月別入力用）'!S69+'計画書・報告書 (月別入力用）'!AC69+'計画書・報告書 (月別入力用）'!AM69+'計画書・報告書 (月別入力用）'!AW69+'計画書・報告書 (月別入力用）'!BG69+'計画書・報告書 (月別入力用）'!BQ69+'計画書・報告書 (月別入力用）'!CA69+'計画書・報告書 (月別入力用）'!CK69+'計画書・報告書 (月別入力用）'!CU69+'計画書・報告書 (月別入力用）'!DE69+'計画書・報告書 (月別入力用）'!DO69+'計画書・報告書 (月別入力用）'!DY69)/'計画書・報告書（提出用）'!$V75,0),"")</f>
        <v/>
      </c>
      <c r="U75" s="238" t="str">
        <f t="shared" si="3"/>
        <v/>
      </c>
      <c r="V75" s="239">
        <f>'計画書・報告書 (月別入力用）'!EL69</f>
        <v>0</v>
      </c>
      <c r="W75" s="240">
        <f>'計画書・報告書 (月別入力用）'!EG69</f>
        <v>0</v>
      </c>
      <c r="X75" s="183"/>
      <c r="Y75" s="229"/>
      <c r="Z75" s="241" t="str">
        <f>IF('計画書・報告書 (月別入力用）'!EC69="","",'計画書・報告書 (月別入力用）'!EC69)</f>
        <v/>
      </c>
      <c r="AA75" s="229"/>
      <c r="AC75" s="99" t="str">
        <f t="shared" si="8"/>
        <v/>
      </c>
      <c r="AD75" s="99" t="str">
        <f t="shared" si="9"/>
        <v/>
      </c>
      <c r="AE75" s="21" t="str">
        <f t="shared" si="11"/>
        <v/>
      </c>
      <c r="AF75" s="231" t="str">
        <f t="shared" si="6"/>
        <v/>
      </c>
    </row>
    <row r="76" spans="1:32" ht="15.2" customHeight="1" x14ac:dyDescent="0.15">
      <c r="A76" s="73">
        <v>55</v>
      </c>
      <c r="B76" s="232" t="str">
        <f>IF('計画書・報告書 (月別入力用）'!B70="","",'計画書・報告書 (月別入力用）'!B70)</f>
        <v/>
      </c>
      <c r="C76" s="233" t="str">
        <f>IF('計画書・報告書 (月別入力用）'!C70="","",'計画書・報告書 (月別入力用）'!C70)</f>
        <v/>
      </c>
      <c r="D76" s="173" t="str">
        <f>IF('計画書・報告書 (月別入力用）'!D70="","",'計画書・報告書 (月別入力用）'!D70)</f>
        <v/>
      </c>
      <c r="E76" s="172" t="str">
        <f>IF('計画書・報告書 (月別入力用）'!E70="","",'計画書・報告書 (月別入力用）'!E70)</f>
        <v/>
      </c>
      <c r="F76" s="172" t="str">
        <f>IF('計画書・報告書 (月別入力用）'!F70="","",'計画書・報告書 (月別入力用）'!F70)</f>
        <v/>
      </c>
      <c r="G76" s="172" t="str">
        <f>IF('計画書・報告書 (月別入力用）'!G70="","",'計画書・報告書 (月別入力用）'!G70)</f>
        <v/>
      </c>
      <c r="H76" s="172" t="str">
        <f t="shared" si="10"/>
        <v/>
      </c>
      <c r="I76" s="234" t="str">
        <f>IF('計画書・報告書 (月別入力用）'!I70="","",'計画書・報告書 (月別入力用）'!I70)</f>
        <v/>
      </c>
      <c r="J76" s="222"/>
      <c r="K76" s="235" t="str">
        <f t="shared" si="1"/>
        <v/>
      </c>
      <c r="L76" s="236" t="str">
        <f>IFERROR(('計画書・報告書 (月別入力用）'!M70+'計画書・報告書 (月別入力用）'!W70+'計画書・報告書 (月別入力用）'!AG70+'計画書・報告書 (月別入力用）'!AQ70+'計画書・報告書 (月別入力用）'!BA70+'計画書・報告書 (月別入力用）'!BK70+'計画書・報告書 (月別入力用）'!BU70+'計画書・報告書 (月別入力用）'!CE70+'計画書・報告書 (月別入力用）'!CO70+'計画書・報告書 (月別入力用）'!CY70+'計画書・報告書 (月別入力用）'!DI70+'計画書・報告書 (月別入力用）'!DS70)/$O76,"")</f>
        <v/>
      </c>
      <c r="M76" s="237" t="str">
        <f>IFERROR(ROUNDDOWN(('計画書・報告書 (月別入力用）'!N70+'計画書・報告書 (月別入力用）'!X70+'計画書・報告書 (月別入力用）'!AH70+'計画書・報告書 (月別入力用）'!AR70+'計画書・報告書 (月別入力用）'!BB70+'計画書・報告書 (月別入力用）'!BL70+'計画書・報告書 (月別入力用）'!BV70+'計画書・報告書 (月別入力用）'!CF70+'計画書・報告書 (月別入力用）'!CP70+'計画書・報告書 (月別入力用）'!CZ70+'計画書・報告書 (月別入力用）'!DJ70+'計画書・報告書 (月別入力用）'!DT70)/$O76,0),"")</f>
        <v/>
      </c>
      <c r="N76" s="238" t="str">
        <f t="shared" si="7"/>
        <v/>
      </c>
      <c r="O76" s="239">
        <f>'計画書・報告書 (月別入力用）'!EK70</f>
        <v>0</v>
      </c>
      <c r="P76" s="240">
        <f>'計画書・報告書 (月別入力用）'!EF70</f>
        <v>0</v>
      </c>
      <c r="Q76" s="183"/>
      <c r="R76" s="235" t="str">
        <f t="shared" si="2"/>
        <v/>
      </c>
      <c r="S76" s="236" t="str">
        <f>IFERROR(ROUNDDOWN(('計画書・報告書 (月別入力用）'!R70+'計画書・報告書 (月別入力用）'!AB70+'計画書・報告書 (月別入力用）'!AL70+'計画書・報告書 (月別入力用）'!AV70+'計画書・報告書 (月別入力用）'!BF70+'計画書・報告書 (月別入力用）'!BP70+'計画書・報告書 (月別入力用）'!BZ70+'計画書・報告書 (月別入力用）'!CJ70+'計画書・報告書 (月別入力用）'!CT70+'計画書・報告書 (月別入力用）'!DD70+'計画書・報告書 (月別入力用）'!DN70+'計画書・報告書 (月別入力用）'!DX70)/'計画書・報告書（提出用）'!$V76,0),"")</f>
        <v/>
      </c>
      <c r="T76" s="237" t="str">
        <f>IFERROR(ROUNDDOWN(('計画書・報告書 (月別入力用）'!S70+'計画書・報告書 (月別入力用）'!AC70+'計画書・報告書 (月別入力用）'!AM70+'計画書・報告書 (月別入力用）'!AW70+'計画書・報告書 (月別入力用）'!BG70+'計画書・報告書 (月別入力用）'!BQ70+'計画書・報告書 (月別入力用）'!CA70+'計画書・報告書 (月別入力用）'!CK70+'計画書・報告書 (月別入力用）'!CU70+'計画書・報告書 (月別入力用）'!DE70+'計画書・報告書 (月別入力用）'!DO70+'計画書・報告書 (月別入力用）'!DY70)/'計画書・報告書（提出用）'!$V76,0),"")</f>
        <v/>
      </c>
      <c r="U76" s="238" t="str">
        <f t="shared" si="3"/>
        <v/>
      </c>
      <c r="V76" s="239">
        <f>'計画書・報告書 (月別入力用）'!EL70</f>
        <v>0</v>
      </c>
      <c r="W76" s="240">
        <f>'計画書・報告書 (月別入力用）'!EG70</f>
        <v>0</v>
      </c>
      <c r="X76" s="183"/>
      <c r="Y76" s="229"/>
      <c r="Z76" s="241" t="str">
        <f>IF('計画書・報告書 (月別入力用）'!EC70="","",'計画書・報告書 (月別入力用）'!EC70)</f>
        <v/>
      </c>
      <c r="AA76" s="229"/>
      <c r="AC76" s="99" t="str">
        <f t="shared" si="8"/>
        <v/>
      </c>
      <c r="AD76" s="99" t="str">
        <f t="shared" si="9"/>
        <v/>
      </c>
      <c r="AE76" s="21" t="str">
        <f t="shared" si="11"/>
        <v/>
      </c>
      <c r="AF76" s="231" t="str">
        <f t="shared" si="6"/>
        <v/>
      </c>
    </row>
    <row r="77" spans="1:32" ht="15.2" customHeight="1" x14ac:dyDescent="0.15">
      <c r="A77" s="73">
        <v>56</v>
      </c>
      <c r="B77" s="232" t="str">
        <f>IF('計画書・報告書 (月別入力用）'!B71="","",'計画書・報告書 (月別入力用）'!B71)</f>
        <v/>
      </c>
      <c r="C77" s="233" t="str">
        <f>IF('計画書・報告書 (月別入力用）'!C71="","",'計画書・報告書 (月別入力用）'!C71)</f>
        <v/>
      </c>
      <c r="D77" s="173" t="str">
        <f>IF('計画書・報告書 (月別入力用）'!D71="","",'計画書・報告書 (月別入力用）'!D71)</f>
        <v/>
      </c>
      <c r="E77" s="172" t="str">
        <f>IF('計画書・報告書 (月別入力用）'!E71="","",'計画書・報告書 (月別入力用）'!E71)</f>
        <v/>
      </c>
      <c r="F77" s="172" t="str">
        <f>IF('計画書・報告書 (月別入力用）'!F71="","",'計画書・報告書 (月別入力用）'!F71)</f>
        <v/>
      </c>
      <c r="G77" s="172" t="str">
        <f>IF('計画書・報告書 (月別入力用）'!G71="","",'計画書・報告書 (月別入力用）'!G71)</f>
        <v/>
      </c>
      <c r="H77" s="172" t="str">
        <f t="shared" si="10"/>
        <v/>
      </c>
      <c r="I77" s="234" t="str">
        <f>IF('計画書・報告書 (月別入力用）'!I71="","",'計画書・報告書 (月別入力用）'!I71)</f>
        <v/>
      </c>
      <c r="J77" s="222"/>
      <c r="K77" s="235" t="str">
        <f t="shared" si="1"/>
        <v/>
      </c>
      <c r="L77" s="236" t="str">
        <f>IFERROR(('計画書・報告書 (月別入力用）'!M71+'計画書・報告書 (月別入力用）'!W71+'計画書・報告書 (月別入力用）'!AG71+'計画書・報告書 (月別入力用）'!AQ71+'計画書・報告書 (月別入力用）'!BA71+'計画書・報告書 (月別入力用）'!BK71+'計画書・報告書 (月別入力用）'!BU71+'計画書・報告書 (月別入力用）'!CE71+'計画書・報告書 (月別入力用）'!CO71+'計画書・報告書 (月別入力用）'!CY71+'計画書・報告書 (月別入力用）'!DI71+'計画書・報告書 (月別入力用）'!DS71)/$O77,"")</f>
        <v/>
      </c>
      <c r="M77" s="237" t="str">
        <f>IFERROR(ROUNDDOWN(('計画書・報告書 (月別入力用）'!N71+'計画書・報告書 (月別入力用）'!X71+'計画書・報告書 (月別入力用）'!AH71+'計画書・報告書 (月別入力用）'!AR71+'計画書・報告書 (月別入力用）'!BB71+'計画書・報告書 (月別入力用）'!BL71+'計画書・報告書 (月別入力用）'!BV71+'計画書・報告書 (月別入力用）'!CF71+'計画書・報告書 (月別入力用）'!CP71+'計画書・報告書 (月別入力用）'!CZ71+'計画書・報告書 (月別入力用）'!DJ71+'計画書・報告書 (月別入力用）'!DT71)/$O77,0),"")</f>
        <v/>
      </c>
      <c r="N77" s="238" t="str">
        <f t="shared" si="7"/>
        <v/>
      </c>
      <c r="O77" s="239">
        <f>'計画書・報告書 (月別入力用）'!EK71</f>
        <v>0</v>
      </c>
      <c r="P77" s="240">
        <f>'計画書・報告書 (月別入力用）'!EF71</f>
        <v>0</v>
      </c>
      <c r="Q77" s="183"/>
      <c r="R77" s="235" t="str">
        <f t="shared" si="2"/>
        <v/>
      </c>
      <c r="S77" s="236" t="str">
        <f>IFERROR(ROUNDDOWN(('計画書・報告書 (月別入力用）'!R71+'計画書・報告書 (月別入力用）'!AB71+'計画書・報告書 (月別入力用）'!AL71+'計画書・報告書 (月別入力用）'!AV71+'計画書・報告書 (月別入力用）'!BF71+'計画書・報告書 (月別入力用）'!BP71+'計画書・報告書 (月別入力用）'!BZ71+'計画書・報告書 (月別入力用）'!CJ71+'計画書・報告書 (月別入力用）'!CT71+'計画書・報告書 (月別入力用）'!DD71+'計画書・報告書 (月別入力用）'!DN71+'計画書・報告書 (月別入力用）'!DX71)/'計画書・報告書（提出用）'!$V77,0),"")</f>
        <v/>
      </c>
      <c r="T77" s="237" t="str">
        <f>IFERROR(ROUNDDOWN(('計画書・報告書 (月別入力用）'!S71+'計画書・報告書 (月別入力用）'!AC71+'計画書・報告書 (月別入力用）'!AM71+'計画書・報告書 (月別入力用）'!AW71+'計画書・報告書 (月別入力用）'!BG71+'計画書・報告書 (月別入力用）'!BQ71+'計画書・報告書 (月別入力用）'!CA71+'計画書・報告書 (月別入力用）'!CK71+'計画書・報告書 (月別入力用）'!CU71+'計画書・報告書 (月別入力用）'!DE71+'計画書・報告書 (月別入力用）'!DO71+'計画書・報告書 (月別入力用）'!DY71)/'計画書・報告書（提出用）'!$V77,0),"")</f>
        <v/>
      </c>
      <c r="U77" s="238" t="str">
        <f t="shared" si="3"/>
        <v/>
      </c>
      <c r="V77" s="239">
        <f>'計画書・報告書 (月別入力用）'!EL71</f>
        <v>0</v>
      </c>
      <c r="W77" s="240">
        <f>'計画書・報告書 (月別入力用）'!EG71</f>
        <v>0</v>
      </c>
      <c r="X77" s="183"/>
      <c r="Y77" s="229"/>
      <c r="Z77" s="241" t="str">
        <f>IF('計画書・報告書 (月別入力用）'!EC71="","",'計画書・報告書 (月別入力用）'!EC71)</f>
        <v/>
      </c>
      <c r="AA77" s="229"/>
      <c r="AC77" s="99" t="str">
        <f t="shared" si="8"/>
        <v/>
      </c>
      <c r="AD77" s="99" t="str">
        <f t="shared" si="9"/>
        <v/>
      </c>
      <c r="AE77" s="21" t="str">
        <f t="shared" si="11"/>
        <v/>
      </c>
      <c r="AF77" s="231" t="str">
        <f t="shared" si="6"/>
        <v/>
      </c>
    </row>
    <row r="78" spans="1:32" ht="15.2" customHeight="1" x14ac:dyDescent="0.15">
      <c r="A78" s="73">
        <v>57</v>
      </c>
      <c r="B78" s="232" t="str">
        <f>IF('計画書・報告書 (月別入力用）'!B72="","",'計画書・報告書 (月別入力用）'!B72)</f>
        <v/>
      </c>
      <c r="C78" s="233" t="str">
        <f>IF('計画書・報告書 (月別入力用）'!C72="","",'計画書・報告書 (月別入力用）'!C72)</f>
        <v/>
      </c>
      <c r="D78" s="173" t="str">
        <f>IF('計画書・報告書 (月別入力用）'!D72="","",'計画書・報告書 (月別入力用）'!D72)</f>
        <v/>
      </c>
      <c r="E78" s="172" t="str">
        <f>IF('計画書・報告書 (月別入力用）'!E72="","",'計画書・報告書 (月別入力用）'!E72)</f>
        <v/>
      </c>
      <c r="F78" s="172" t="str">
        <f>IF('計画書・報告書 (月別入力用）'!F72="","",'計画書・報告書 (月別入力用）'!F72)</f>
        <v/>
      </c>
      <c r="G78" s="172" t="str">
        <f>IF('計画書・報告書 (月別入力用）'!G72="","",'計画書・報告書 (月別入力用）'!G72)</f>
        <v/>
      </c>
      <c r="H78" s="172" t="str">
        <f t="shared" si="10"/>
        <v/>
      </c>
      <c r="I78" s="234" t="str">
        <f>IF('計画書・報告書 (月別入力用）'!I72="","",'計画書・報告書 (月別入力用）'!I72)</f>
        <v/>
      </c>
      <c r="J78" s="222"/>
      <c r="K78" s="235" t="str">
        <f t="shared" si="1"/>
        <v/>
      </c>
      <c r="L78" s="236" t="str">
        <f>IFERROR(('計画書・報告書 (月別入力用）'!M72+'計画書・報告書 (月別入力用）'!W72+'計画書・報告書 (月別入力用）'!AG72+'計画書・報告書 (月別入力用）'!AQ72+'計画書・報告書 (月別入力用）'!BA72+'計画書・報告書 (月別入力用）'!BK72+'計画書・報告書 (月別入力用）'!BU72+'計画書・報告書 (月別入力用）'!CE72+'計画書・報告書 (月別入力用）'!CO72+'計画書・報告書 (月別入力用）'!CY72+'計画書・報告書 (月別入力用）'!DI72+'計画書・報告書 (月別入力用）'!DS72)/$O78,"")</f>
        <v/>
      </c>
      <c r="M78" s="237" t="str">
        <f>IFERROR(ROUNDDOWN(('計画書・報告書 (月別入力用）'!N72+'計画書・報告書 (月別入力用）'!X72+'計画書・報告書 (月別入力用）'!AH72+'計画書・報告書 (月別入力用）'!AR72+'計画書・報告書 (月別入力用）'!BB72+'計画書・報告書 (月別入力用）'!BL72+'計画書・報告書 (月別入力用）'!BV72+'計画書・報告書 (月別入力用）'!CF72+'計画書・報告書 (月別入力用）'!CP72+'計画書・報告書 (月別入力用）'!CZ72+'計画書・報告書 (月別入力用）'!DJ72+'計画書・報告書 (月別入力用）'!DT72)/$O78,0),"")</f>
        <v/>
      </c>
      <c r="N78" s="238" t="str">
        <f t="shared" si="7"/>
        <v/>
      </c>
      <c r="O78" s="239">
        <f>'計画書・報告書 (月別入力用）'!EK72</f>
        <v>0</v>
      </c>
      <c r="P78" s="240">
        <f>'計画書・報告書 (月別入力用）'!EF72</f>
        <v>0</v>
      </c>
      <c r="Q78" s="183"/>
      <c r="R78" s="235" t="str">
        <f t="shared" si="2"/>
        <v/>
      </c>
      <c r="S78" s="236" t="str">
        <f>IFERROR(ROUNDDOWN(('計画書・報告書 (月別入力用）'!R72+'計画書・報告書 (月別入力用）'!AB72+'計画書・報告書 (月別入力用）'!AL72+'計画書・報告書 (月別入力用）'!AV72+'計画書・報告書 (月別入力用）'!BF72+'計画書・報告書 (月別入力用）'!BP72+'計画書・報告書 (月別入力用）'!BZ72+'計画書・報告書 (月別入力用）'!CJ72+'計画書・報告書 (月別入力用）'!CT72+'計画書・報告書 (月別入力用）'!DD72+'計画書・報告書 (月別入力用）'!DN72+'計画書・報告書 (月別入力用）'!DX72)/'計画書・報告書（提出用）'!$V78,0),"")</f>
        <v/>
      </c>
      <c r="T78" s="237" t="str">
        <f>IFERROR(ROUNDDOWN(('計画書・報告書 (月別入力用）'!S72+'計画書・報告書 (月別入力用）'!AC72+'計画書・報告書 (月別入力用）'!AM72+'計画書・報告書 (月別入力用）'!AW72+'計画書・報告書 (月別入力用）'!BG72+'計画書・報告書 (月別入力用）'!BQ72+'計画書・報告書 (月別入力用）'!CA72+'計画書・報告書 (月別入力用）'!CK72+'計画書・報告書 (月別入力用）'!CU72+'計画書・報告書 (月別入力用）'!DE72+'計画書・報告書 (月別入力用）'!DO72+'計画書・報告書 (月別入力用）'!DY72)/'計画書・報告書（提出用）'!$V78,0),"")</f>
        <v/>
      </c>
      <c r="U78" s="238" t="str">
        <f t="shared" si="3"/>
        <v/>
      </c>
      <c r="V78" s="239">
        <f>'計画書・報告書 (月別入力用）'!EL72</f>
        <v>0</v>
      </c>
      <c r="W78" s="240">
        <f>'計画書・報告書 (月別入力用）'!EG72</f>
        <v>0</v>
      </c>
      <c r="X78" s="183"/>
      <c r="Y78" s="229"/>
      <c r="Z78" s="241" t="str">
        <f>IF('計画書・報告書 (月別入力用）'!EC72="","",'計画書・報告書 (月別入力用）'!EC72)</f>
        <v/>
      </c>
      <c r="AA78" s="229"/>
      <c r="AC78" s="99" t="str">
        <f t="shared" si="8"/>
        <v/>
      </c>
      <c r="AD78" s="99" t="str">
        <f t="shared" si="9"/>
        <v/>
      </c>
      <c r="AE78" s="21" t="str">
        <f t="shared" si="11"/>
        <v/>
      </c>
      <c r="AF78" s="231" t="str">
        <f t="shared" si="6"/>
        <v/>
      </c>
    </row>
    <row r="79" spans="1:32" ht="15.2" customHeight="1" x14ac:dyDescent="0.15">
      <c r="A79" s="73">
        <v>58</v>
      </c>
      <c r="B79" s="232" t="str">
        <f>IF('計画書・報告書 (月別入力用）'!B73="","",'計画書・報告書 (月別入力用）'!B73)</f>
        <v/>
      </c>
      <c r="C79" s="233" t="str">
        <f>IF('計画書・報告書 (月別入力用）'!C73="","",'計画書・報告書 (月別入力用）'!C73)</f>
        <v/>
      </c>
      <c r="D79" s="173" t="str">
        <f>IF('計画書・報告書 (月別入力用）'!D73="","",'計画書・報告書 (月別入力用）'!D73)</f>
        <v/>
      </c>
      <c r="E79" s="172" t="str">
        <f>IF('計画書・報告書 (月別入力用）'!E73="","",'計画書・報告書 (月別入力用）'!E73)</f>
        <v/>
      </c>
      <c r="F79" s="172" t="str">
        <f>IF('計画書・報告書 (月別入力用）'!F73="","",'計画書・報告書 (月別入力用）'!F73)</f>
        <v/>
      </c>
      <c r="G79" s="172" t="str">
        <f>IF('計画書・報告書 (月別入力用）'!G73="","",'計画書・報告書 (月別入力用）'!G73)</f>
        <v/>
      </c>
      <c r="H79" s="172" t="str">
        <f t="shared" si="10"/>
        <v/>
      </c>
      <c r="I79" s="234" t="str">
        <f>IF('計画書・報告書 (月別入力用）'!I73="","",'計画書・報告書 (月別入力用）'!I73)</f>
        <v/>
      </c>
      <c r="J79" s="222"/>
      <c r="K79" s="235" t="str">
        <f t="shared" si="1"/>
        <v/>
      </c>
      <c r="L79" s="236" t="str">
        <f>IFERROR(('計画書・報告書 (月別入力用）'!M73+'計画書・報告書 (月別入力用）'!W73+'計画書・報告書 (月別入力用）'!AG73+'計画書・報告書 (月別入力用）'!AQ73+'計画書・報告書 (月別入力用）'!BA73+'計画書・報告書 (月別入力用）'!BK73+'計画書・報告書 (月別入力用）'!BU73+'計画書・報告書 (月別入力用）'!CE73+'計画書・報告書 (月別入力用）'!CO73+'計画書・報告書 (月別入力用）'!CY73+'計画書・報告書 (月別入力用）'!DI73+'計画書・報告書 (月別入力用）'!DS73)/$O79,"")</f>
        <v/>
      </c>
      <c r="M79" s="237" t="str">
        <f>IFERROR(ROUNDDOWN(('計画書・報告書 (月別入力用）'!N73+'計画書・報告書 (月別入力用）'!X73+'計画書・報告書 (月別入力用）'!AH73+'計画書・報告書 (月別入力用）'!AR73+'計画書・報告書 (月別入力用）'!BB73+'計画書・報告書 (月別入力用）'!BL73+'計画書・報告書 (月別入力用）'!BV73+'計画書・報告書 (月別入力用）'!CF73+'計画書・報告書 (月別入力用）'!CP73+'計画書・報告書 (月別入力用）'!CZ73+'計画書・報告書 (月別入力用）'!DJ73+'計画書・報告書 (月別入力用）'!DT73)/$O79,0),"")</f>
        <v/>
      </c>
      <c r="N79" s="238" t="str">
        <f t="shared" si="7"/>
        <v/>
      </c>
      <c r="O79" s="239">
        <f>'計画書・報告書 (月別入力用）'!EK73</f>
        <v>0</v>
      </c>
      <c r="P79" s="240">
        <f>'計画書・報告書 (月別入力用）'!EF73</f>
        <v>0</v>
      </c>
      <c r="Q79" s="183"/>
      <c r="R79" s="235" t="str">
        <f t="shared" si="2"/>
        <v/>
      </c>
      <c r="S79" s="236" t="str">
        <f>IFERROR(ROUNDDOWN(('計画書・報告書 (月別入力用）'!R73+'計画書・報告書 (月別入力用）'!AB73+'計画書・報告書 (月別入力用）'!AL73+'計画書・報告書 (月別入力用）'!AV73+'計画書・報告書 (月別入力用）'!BF73+'計画書・報告書 (月別入力用）'!BP73+'計画書・報告書 (月別入力用）'!BZ73+'計画書・報告書 (月別入力用）'!CJ73+'計画書・報告書 (月別入力用）'!CT73+'計画書・報告書 (月別入力用）'!DD73+'計画書・報告書 (月別入力用）'!DN73+'計画書・報告書 (月別入力用）'!DX73)/'計画書・報告書（提出用）'!$V79,0),"")</f>
        <v/>
      </c>
      <c r="T79" s="237" t="str">
        <f>IFERROR(ROUNDDOWN(('計画書・報告書 (月別入力用）'!S73+'計画書・報告書 (月別入力用）'!AC73+'計画書・報告書 (月別入力用）'!AM73+'計画書・報告書 (月別入力用）'!AW73+'計画書・報告書 (月別入力用）'!BG73+'計画書・報告書 (月別入力用）'!BQ73+'計画書・報告書 (月別入力用）'!CA73+'計画書・報告書 (月別入力用）'!CK73+'計画書・報告書 (月別入力用）'!CU73+'計画書・報告書 (月別入力用）'!DE73+'計画書・報告書 (月別入力用）'!DO73+'計画書・報告書 (月別入力用）'!DY73)/'計画書・報告書（提出用）'!$V79,0),"")</f>
        <v/>
      </c>
      <c r="U79" s="238" t="str">
        <f t="shared" si="3"/>
        <v/>
      </c>
      <c r="V79" s="239">
        <f>'計画書・報告書 (月別入力用）'!EL73</f>
        <v>0</v>
      </c>
      <c r="W79" s="240">
        <f>'計画書・報告書 (月別入力用）'!EG73</f>
        <v>0</v>
      </c>
      <c r="X79" s="183"/>
      <c r="Y79" s="229"/>
      <c r="Z79" s="241" t="str">
        <f>IF('計画書・報告書 (月別入力用）'!EC73="","",'計画書・報告書 (月別入力用）'!EC73)</f>
        <v/>
      </c>
      <c r="AA79" s="229"/>
      <c r="AC79" s="99" t="str">
        <f t="shared" si="8"/>
        <v/>
      </c>
      <c r="AD79" s="99" t="str">
        <f t="shared" si="9"/>
        <v/>
      </c>
      <c r="AE79" s="21" t="str">
        <f t="shared" si="11"/>
        <v/>
      </c>
      <c r="AF79" s="231" t="str">
        <f t="shared" si="6"/>
        <v/>
      </c>
    </row>
    <row r="80" spans="1:32" ht="15.2" customHeight="1" x14ac:dyDescent="0.15">
      <c r="A80" s="73">
        <v>59</v>
      </c>
      <c r="B80" s="232" t="str">
        <f>IF('計画書・報告書 (月別入力用）'!B74="","",'計画書・報告書 (月別入力用）'!B74)</f>
        <v/>
      </c>
      <c r="C80" s="233" t="str">
        <f>IF('計画書・報告書 (月別入力用）'!C74="","",'計画書・報告書 (月別入力用）'!C74)</f>
        <v/>
      </c>
      <c r="D80" s="173" t="str">
        <f>IF('計画書・報告書 (月別入力用）'!D74="","",'計画書・報告書 (月別入力用）'!D74)</f>
        <v/>
      </c>
      <c r="E80" s="172" t="str">
        <f>IF('計画書・報告書 (月別入力用）'!E74="","",'計画書・報告書 (月別入力用）'!E74)</f>
        <v/>
      </c>
      <c r="F80" s="172" t="str">
        <f>IF('計画書・報告書 (月別入力用）'!F74="","",'計画書・報告書 (月別入力用）'!F74)</f>
        <v/>
      </c>
      <c r="G80" s="172" t="str">
        <f>IF('計画書・報告書 (月別入力用）'!G74="","",'計画書・報告書 (月別入力用）'!G74)</f>
        <v/>
      </c>
      <c r="H80" s="172" t="str">
        <f t="shared" si="10"/>
        <v/>
      </c>
      <c r="I80" s="234" t="str">
        <f>IF('計画書・報告書 (月別入力用）'!I74="","",'計画書・報告書 (月別入力用）'!I74)</f>
        <v/>
      </c>
      <c r="J80" s="222"/>
      <c r="K80" s="235" t="str">
        <f t="shared" si="1"/>
        <v/>
      </c>
      <c r="L80" s="236" t="str">
        <f>IFERROR(('計画書・報告書 (月別入力用）'!M74+'計画書・報告書 (月別入力用）'!W74+'計画書・報告書 (月別入力用）'!AG74+'計画書・報告書 (月別入力用）'!AQ74+'計画書・報告書 (月別入力用）'!BA74+'計画書・報告書 (月別入力用）'!BK74+'計画書・報告書 (月別入力用）'!BU74+'計画書・報告書 (月別入力用）'!CE74+'計画書・報告書 (月別入力用）'!CO74+'計画書・報告書 (月別入力用）'!CY74+'計画書・報告書 (月別入力用）'!DI74+'計画書・報告書 (月別入力用）'!DS74)/$O80,"")</f>
        <v/>
      </c>
      <c r="M80" s="237" t="str">
        <f>IFERROR(ROUNDDOWN(('計画書・報告書 (月別入力用）'!N74+'計画書・報告書 (月別入力用）'!X74+'計画書・報告書 (月別入力用）'!AH74+'計画書・報告書 (月別入力用）'!AR74+'計画書・報告書 (月別入力用）'!BB74+'計画書・報告書 (月別入力用）'!BL74+'計画書・報告書 (月別入力用）'!BV74+'計画書・報告書 (月別入力用）'!CF74+'計画書・報告書 (月別入力用）'!CP74+'計画書・報告書 (月別入力用）'!CZ74+'計画書・報告書 (月別入力用）'!DJ74+'計画書・報告書 (月別入力用）'!DT74)/$O80,0),"")</f>
        <v/>
      </c>
      <c r="N80" s="238" t="str">
        <f t="shared" si="7"/>
        <v/>
      </c>
      <c r="O80" s="239">
        <f>'計画書・報告書 (月別入力用）'!EK74</f>
        <v>0</v>
      </c>
      <c r="P80" s="240">
        <f>'計画書・報告書 (月別入力用）'!EF74</f>
        <v>0</v>
      </c>
      <c r="Q80" s="183"/>
      <c r="R80" s="235" t="str">
        <f t="shared" si="2"/>
        <v/>
      </c>
      <c r="S80" s="236" t="str">
        <f>IFERROR(ROUNDDOWN(('計画書・報告書 (月別入力用）'!R74+'計画書・報告書 (月別入力用）'!AB74+'計画書・報告書 (月別入力用）'!AL74+'計画書・報告書 (月別入力用）'!AV74+'計画書・報告書 (月別入力用）'!BF74+'計画書・報告書 (月別入力用）'!BP74+'計画書・報告書 (月別入力用）'!BZ74+'計画書・報告書 (月別入力用）'!CJ74+'計画書・報告書 (月別入力用）'!CT74+'計画書・報告書 (月別入力用）'!DD74+'計画書・報告書 (月別入力用）'!DN74+'計画書・報告書 (月別入力用）'!DX74)/'計画書・報告書（提出用）'!$V80,0),"")</f>
        <v/>
      </c>
      <c r="T80" s="237" t="str">
        <f>IFERROR(ROUNDDOWN(('計画書・報告書 (月別入力用）'!S74+'計画書・報告書 (月別入力用）'!AC74+'計画書・報告書 (月別入力用）'!AM74+'計画書・報告書 (月別入力用）'!AW74+'計画書・報告書 (月別入力用）'!BG74+'計画書・報告書 (月別入力用）'!BQ74+'計画書・報告書 (月別入力用）'!CA74+'計画書・報告書 (月別入力用）'!CK74+'計画書・報告書 (月別入力用）'!CU74+'計画書・報告書 (月別入力用）'!DE74+'計画書・報告書 (月別入力用）'!DO74+'計画書・報告書 (月別入力用）'!DY74)/'計画書・報告書（提出用）'!$V80,0),"")</f>
        <v/>
      </c>
      <c r="U80" s="238" t="str">
        <f t="shared" si="3"/>
        <v/>
      </c>
      <c r="V80" s="239">
        <f>'計画書・報告書 (月別入力用）'!EL74</f>
        <v>0</v>
      </c>
      <c r="W80" s="240">
        <f>'計画書・報告書 (月別入力用）'!EG74</f>
        <v>0</v>
      </c>
      <c r="X80" s="183"/>
      <c r="Y80" s="229"/>
      <c r="Z80" s="241" t="str">
        <f>IF('計画書・報告書 (月別入力用）'!EC74="","",'計画書・報告書 (月別入力用）'!EC74)</f>
        <v/>
      </c>
      <c r="AA80" s="229"/>
      <c r="AC80" s="99" t="str">
        <f t="shared" si="8"/>
        <v/>
      </c>
      <c r="AD80" s="99" t="str">
        <f t="shared" si="9"/>
        <v/>
      </c>
      <c r="AE80" s="21" t="str">
        <f t="shared" si="11"/>
        <v/>
      </c>
      <c r="AF80" s="231" t="str">
        <f t="shared" si="6"/>
        <v/>
      </c>
    </row>
    <row r="81" spans="1:32" ht="15.2" customHeight="1" x14ac:dyDescent="0.15">
      <c r="A81" s="73">
        <v>60</v>
      </c>
      <c r="B81" s="232" t="str">
        <f>IF('計画書・報告書 (月別入力用）'!B75="","",'計画書・報告書 (月別入力用）'!B75)</f>
        <v/>
      </c>
      <c r="C81" s="233" t="str">
        <f>IF('計画書・報告書 (月別入力用）'!C75="","",'計画書・報告書 (月別入力用）'!C75)</f>
        <v/>
      </c>
      <c r="D81" s="173" t="str">
        <f>IF('計画書・報告書 (月別入力用）'!D75="","",'計画書・報告書 (月別入力用）'!D75)</f>
        <v/>
      </c>
      <c r="E81" s="172" t="str">
        <f>IF('計画書・報告書 (月別入力用）'!E75="","",'計画書・報告書 (月別入力用）'!E75)</f>
        <v/>
      </c>
      <c r="F81" s="172" t="str">
        <f>IF('計画書・報告書 (月別入力用）'!F75="","",'計画書・報告書 (月別入力用）'!F75)</f>
        <v/>
      </c>
      <c r="G81" s="172" t="str">
        <f>IF('計画書・報告書 (月別入力用）'!G75="","",'計画書・報告書 (月別入力用）'!G75)</f>
        <v/>
      </c>
      <c r="H81" s="172" t="str">
        <f t="shared" si="10"/>
        <v/>
      </c>
      <c r="I81" s="234" t="str">
        <f>IF('計画書・報告書 (月別入力用）'!I75="","",'計画書・報告書 (月別入力用）'!I75)</f>
        <v/>
      </c>
      <c r="J81" s="222"/>
      <c r="K81" s="235" t="str">
        <f t="shared" si="1"/>
        <v/>
      </c>
      <c r="L81" s="236" t="str">
        <f>IFERROR(('計画書・報告書 (月別入力用）'!M75+'計画書・報告書 (月別入力用）'!W75+'計画書・報告書 (月別入力用）'!AG75+'計画書・報告書 (月別入力用）'!AQ75+'計画書・報告書 (月別入力用）'!BA75+'計画書・報告書 (月別入力用）'!BK75+'計画書・報告書 (月別入力用）'!BU75+'計画書・報告書 (月別入力用）'!CE75+'計画書・報告書 (月別入力用）'!CO75+'計画書・報告書 (月別入力用）'!CY75+'計画書・報告書 (月別入力用）'!DI75+'計画書・報告書 (月別入力用）'!DS75)/$O81,"")</f>
        <v/>
      </c>
      <c r="M81" s="237" t="str">
        <f>IFERROR(ROUNDDOWN(('計画書・報告書 (月別入力用）'!N75+'計画書・報告書 (月別入力用）'!X75+'計画書・報告書 (月別入力用）'!AH75+'計画書・報告書 (月別入力用）'!AR75+'計画書・報告書 (月別入力用）'!BB75+'計画書・報告書 (月別入力用）'!BL75+'計画書・報告書 (月別入力用）'!BV75+'計画書・報告書 (月別入力用）'!CF75+'計画書・報告書 (月別入力用）'!CP75+'計画書・報告書 (月別入力用）'!CZ75+'計画書・報告書 (月別入力用）'!DJ75+'計画書・報告書 (月別入力用）'!DT75)/$O81,0),"")</f>
        <v/>
      </c>
      <c r="N81" s="238" t="str">
        <f t="shared" si="7"/>
        <v/>
      </c>
      <c r="O81" s="239">
        <f>'計画書・報告書 (月別入力用）'!EK75</f>
        <v>0</v>
      </c>
      <c r="P81" s="240">
        <f>'計画書・報告書 (月別入力用）'!EF75</f>
        <v>0</v>
      </c>
      <c r="Q81" s="183"/>
      <c r="R81" s="235" t="str">
        <f t="shared" si="2"/>
        <v/>
      </c>
      <c r="S81" s="236" t="str">
        <f>IFERROR(ROUNDDOWN(('計画書・報告書 (月別入力用）'!R75+'計画書・報告書 (月別入力用）'!AB75+'計画書・報告書 (月別入力用）'!AL75+'計画書・報告書 (月別入力用）'!AV75+'計画書・報告書 (月別入力用）'!BF75+'計画書・報告書 (月別入力用）'!BP75+'計画書・報告書 (月別入力用）'!BZ75+'計画書・報告書 (月別入力用）'!CJ75+'計画書・報告書 (月別入力用）'!CT75+'計画書・報告書 (月別入力用）'!DD75+'計画書・報告書 (月別入力用）'!DN75+'計画書・報告書 (月別入力用）'!DX75)/'計画書・報告書（提出用）'!$V81,0),"")</f>
        <v/>
      </c>
      <c r="T81" s="237" t="str">
        <f>IFERROR(ROUNDDOWN(('計画書・報告書 (月別入力用）'!S75+'計画書・報告書 (月別入力用）'!AC75+'計画書・報告書 (月別入力用）'!AM75+'計画書・報告書 (月別入力用）'!AW75+'計画書・報告書 (月別入力用）'!BG75+'計画書・報告書 (月別入力用）'!BQ75+'計画書・報告書 (月別入力用）'!CA75+'計画書・報告書 (月別入力用）'!CK75+'計画書・報告書 (月別入力用）'!CU75+'計画書・報告書 (月別入力用）'!DE75+'計画書・報告書 (月別入力用）'!DO75+'計画書・報告書 (月別入力用）'!DY75)/'計画書・報告書（提出用）'!$V81,0),"")</f>
        <v/>
      </c>
      <c r="U81" s="238" t="str">
        <f t="shared" si="3"/>
        <v/>
      </c>
      <c r="V81" s="239">
        <f>'計画書・報告書 (月別入力用）'!EL75</f>
        <v>0</v>
      </c>
      <c r="W81" s="240">
        <f>'計画書・報告書 (月別入力用）'!EG75</f>
        <v>0</v>
      </c>
      <c r="X81" s="183"/>
      <c r="Y81" s="229"/>
      <c r="Z81" s="241" t="str">
        <f>IF('計画書・報告書 (月別入力用）'!EC75="","",'計画書・報告書 (月別入力用）'!EC75)</f>
        <v/>
      </c>
      <c r="AA81" s="229"/>
      <c r="AC81" s="99" t="str">
        <f t="shared" si="8"/>
        <v/>
      </c>
      <c r="AD81" s="99" t="str">
        <f t="shared" si="9"/>
        <v/>
      </c>
      <c r="AE81" s="21" t="str">
        <f t="shared" si="11"/>
        <v/>
      </c>
      <c r="AF81" s="231" t="str">
        <f t="shared" si="6"/>
        <v/>
      </c>
    </row>
    <row r="82" spans="1:32" ht="15.2" customHeight="1" x14ac:dyDescent="0.15">
      <c r="A82" s="73">
        <v>61</v>
      </c>
      <c r="B82" s="232" t="str">
        <f>IF('計画書・報告書 (月別入力用）'!B76="","",'計画書・報告書 (月別入力用）'!B76)</f>
        <v/>
      </c>
      <c r="C82" s="233" t="str">
        <f>IF('計画書・報告書 (月別入力用）'!C76="","",'計画書・報告書 (月別入力用）'!C76)</f>
        <v/>
      </c>
      <c r="D82" s="173" t="str">
        <f>IF('計画書・報告書 (月別入力用）'!D76="","",'計画書・報告書 (月別入力用）'!D76)</f>
        <v/>
      </c>
      <c r="E82" s="172" t="str">
        <f>IF('計画書・報告書 (月別入力用）'!E76="","",'計画書・報告書 (月別入力用）'!E76)</f>
        <v/>
      </c>
      <c r="F82" s="172" t="str">
        <f>IF('計画書・報告書 (月別入力用）'!F76="","",'計画書・報告書 (月別入力用）'!F76)</f>
        <v/>
      </c>
      <c r="G82" s="172" t="str">
        <f>IF('計画書・報告書 (月別入力用）'!G76="","",'計画書・報告書 (月別入力用）'!G76)</f>
        <v/>
      </c>
      <c r="H82" s="172" t="str">
        <f t="shared" si="10"/>
        <v/>
      </c>
      <c r="I82" s="234" t="str">
        <f>IF('計画書・報告書 (月別入力用）'!I76="","",'計画書・報告書 (月別入力用）'!I76)</f>
        <v/>
      </c>
      <c r="J82" s="222"/>
      <c r="K82" s="235" t="str">
        <f t="shared" si="1"/>
        <v/>
      </c>
      <c r="L82" s="236" t="str">
        <f>IFERROR(('計画書・報告書 (月別入力用）'!M76+'計画書・報告書 (月別入力用）'!W76+'計画書・報告書 (月別入力用）'!AG76+'計画書・報告書 (月別入力用）'!AQ76+'計画書・報告書 (月別入力用）'!BA76+'計画書・報告書 (月別入力用）'!BK76+'計画書・報告書 (月別入力用）'!BU76+'計画書・報告書 (月別入力用）'!CE76+'計画書・報告書 (月別入力用）'!CO76+'計画書・報告書 (月別入力用）'!CY76+'計画書・報告書 (月別入力用）'!DI76+'計画書・報告書 (月別入力用）'!DS76)/$O82,"")</f>
        <v/>
      </c>
      <c r="M82" s="237" t="str">
        <f>IFERROR(ROUNDDOWN(('計画書・報告書 (月別入力用）'!N76+'計画書・報告書 (月別入力用）'!X76+'計画書・報告書 (月別入力用）'!AH76+'計画書・報告書 (月別入力用）'!AR76+'計画書・報告書 (月別入力用）'!BB76+'計画書・報告書 (月別入力用）'!BL76+'計画書・報告書 (月別入力用）'!BV76+'計画書・報告書 (月別入力用）'!CF76+'計画書・報告書 (月別入力用）'!CP76+'計画書・報告書 (月別入力用）'!CZ76+'計画書・報告書 (月別入力用）'!DJ76+'計画書・報告書 (月別入力用）'!DT76)/$O82,0),"")</f>
        <v/>
      </c>
      <c r="N82" s="238" t="str">
        <f t="shared" si="7"/>
        <v/>
      </c>
      <c r="O82" s="239">
        <f>'計画書・報告書 (月別入力用）'!EK76</f>
        <v>0</v>
      </c>
      <c r="P82" s="240">
        <f>'計画書・報告書 (月別入力用）'!EF76</f>
        <v>0</v>
      </c>
      <c r="Q82" s="183"/>
      <c r="R82" s="235" t="str">
        <f t="shared" si="2"/>
        <v/>
      </c>
      <c r="S82" s="236" t="str">
        <f>IFERROR(ROUNDDOWN(('計画書・報告書 (月別入力用）'!R76+'計画書・報告書 (月別入力用）'!AB76+'計画書・報告書 (月別入力用）'!AL76+'計画書・報告書 (月別入力用）'!AV76+'計画書・報告書 (月別入力用）'!BF76+'計画書・報告書 (月別入力用）'!BP76+'計画書・報告書 (月別入力用）'!BZ76+'計画書・報告書 (月別入力用）'!CJ76+'計画書・報告書 (月別入力用）'!CT76+'計画書・報告書 (月別入力用）'!DD76+'計画書・報告書 (月別入力用）'!DN76+'計画書・報告書 (月別入力用）'!DX76)/'計画書・報告書（提出用）'!$V82,0),"")</f>
        <v/>
      </c>
      <c r="T82" s="237" t="str">
        <f>IFERROR(ROUNDDOWN(('計画書・報告書 (月別入力用）'!S76+'計画書・報告書 (月別入力用）'!AC76+'計画書・報告書 (月別入力用）'!AM76+'計画書・報告書 (月別入力用）'!AW76+'計画書・報告書 (月別入力用）'!BG76+'計画書・報告書 (月別入力用）'!BQ76+'計画書・報告書 (月別入力用）'!CA76+'計画書・報告書 (月別入力用）'!CK76+'計画書・報告書 (月別入力用）'!CU76+'計画書・報告書 (月別入力用）'!DE76+'計画書・報告書 (月別入力用）'!DO76+'計画書・報告書 (月別入力用）'!DY76)/'計画書・報告書（提出用）'!$V82,0),"")</f>
        <v/>
      </c>
      <c r="U82" s="238" t="str">
        <f t="shared" si="3"/>
        <v/>
      </c>
      <c r="V82" s="239">
        <f>'計画書・報告書 (月別入力用）'!EL76</f>
        <v>0</v>
      </c>
      <c r="W82" s="240">
        <f>'計画書・報告書 (月別入力用）'!EG76</f>
        <v>0</v>
      </c>
      <c r="X82" s="183"/>
      <c r="Y82" s="229"/>
      <c r="Z82" s="241" t="str">
        <f>IF('計画書・報告書 (月別入力用）'!EC76="","",'計画書・報告書 (月別入力用）'!EC76)</f>
        <v/>
      </c>
      <c r="AA82" s="229"/>
      <c r="AC82" s="99" t="str">
        <f t="shared" si="8"/>
        <v/>
      </c>
      <c r="AD82" s="99" t="str">
        <f t="shared" si="9"/>
        <v/>
      </c>
      <c r="AE82" s="21" t="str">
        <f t="shared" si="11"/>
        <v/>
      </c>
      <c r="AF82" s="231" t="str">
        <f t="shared" si="6"/>
        <v/>
      </c>
    </row>
    <row r="83" spans="1:32" ht="15.2" customHeight="1" x14ac:dyDescent="0.15">
      <c r="A83" s="73">
        <v>62</v>
      </c>
      <c r="B83" s="232" t="str">
        <f>IF('計画書・報告書 (月別入力用）'!B77="","",'計画書・報告書 (月別入力用）'!B77)</f>
        <v/>
      </c>
      <c r="C83" s="233" t="str">
        <f>IF('計画書・報告書 (月別入力用）'!C77="","",'計画書・報告書 (月別入力用）'!C77)</f>
        <v/>
      </c>
      <c r="D83" s="173" t="str">
        <f>IF('計画書・報告書 (月別入力用）'!D77="","",'計画書・報告書 (月別入力用）'!D77)</f>
        <v/>
      </c>
      <c r="E83" s="172" t="str">
        <f>IF('計画書・報告書 (月別入力用）'!E77="","",'計画書・報告書 (月別入力用）'!E77)</f>
        <v/>
      </c>
      <c r="F83" s="172" t="str">
        <f>IF('計画書・報告書 (月別入力用）'!F77="","",'計画書・報告書 (月別入力用）'!F77)</f>
        <v/>
      </c>
      <c r="G83" s="172" t="str">
        <f>IF('計画書・報告書 (月別入力用）'!G77="","",'計画書・報告書 (月別入力用）'!G77)</f>
        <v/>
      </c>
      <c r="H83" s="172" t="str">
        <f t="shared" si="10"/>
        <v/>
      </c>
      <c r="I83" s="234" t="str">
        <f>IF('計画書・報告書 (月別入力用）'!I77="","",'計画書・報告書 (月別入力用）'!I77)</f>
        <v/>
      </c>
      <c r="J83" s="222"/>
      <c r="K83" s="235" t="str">
        <f t="shared" si="1"/>
        <v/>
      </c>
      <c r="L83" s="236" t="str">
        <f>IFERROR(('計画書・報告書 (月別入力用）'!M77+'計画書・報告書 (月別入力用）'!W77+'計画書・報告書 (月別入力用）'!AG77+'計画書・報告書 (月別入力用）'!AQ77+'計画書・報告書 (月別入力用）'!BA77+'計画書・報告書 (月別入力用）'!BK77+'計画書・報告書 (月別入力用）'!BU77+'計画書・報告書 (月別入力用）'!CE77+'計画書・報告書 (月別入力用）'!CO77+'計画書・報告書 (月別入力用）'!CY77+'計画書・報告書 (月別入力用）'!DI77+'計画書・報告書 (月別入力用）'!DS77)/$O83,"")</f>
        <v/>
      </c>
      <c r="M83" s="237" t="str">
        <f>IFERROR(ROUNDDOWN(('計画書・報告書 (月別入力用）'!N77+'計画書・報告書 (月別入力用）'!X77+'計画書・報告書 (月別入力用）'!AH77+'計画書・報告書 (月別入力用）'!AR77+'計画書・報告書 (月別入力用）'!BB77+'計画書・報告書 (月別入力用）'!BL77+'計画書・報告書 (月別入力用）'!BV77+'計画書・報告書 (月別入力用）'!CF77+'計画書・報告書 (月別入力用）'!CP77+'計画書・報告書 (月別入力用）'!CZ77+'計画書・報告書 (月別入力用）'!DJ77+'計画書・報告書 (月別入力用）'!DT77)/$O83,0),"")</f>
        <v/>
      </c>
      <c r="N83" s="238" t="str">
        <f t="shared" si="7"/>
        <v/>
      </c>
      <c r="O83" s="239">
        <f>'計画書・報告書 (月別入力用）'!EK77</f>
        <v>0</v>
      </c>
      <c r="P83" s="240">
        <f>'計画書・報告書 (月別入力用）'!EF77</f>
        <v>0</v>
      </c>
      <c r="Q83" s="183"/>
      <c r="R83" s="235" t="str">
        <f t="shared" si="2"/>
        <v/>
      </c>
      <c r="S83" s="236" t="str">
        <f>IFERROR(ROUNDDOWN(('計画書・報告書 (月別入力用）'!R77+'計画書・報告書 (月別入力用）'!AB77+'計画書・報告書 (月別入力用）'!AL77+'計画書・報告書 (月別入力用）'!AV77+'計画書・報告書 (月別入力用）'!BF77+'計画書・報告書 (月別入力用）'!BP77+'計画書・報告書 (月別入力用）'!BZ77+'計画書・報告書 (月別入力用）'!CJ77+'計画書・報告書 (月別入力用）'!CT77+'計画書・報告書 (月別入力用）'!DD77+'計画書・報告書 (月別入力用）'!DN77+'計画書・報告書 (月別入力用）'!DX77)/'計画書・報告書（提出用）'!$V83,0),"")</f>
        <v/>
      </c>
      <c r="T83" s="237" t="str">
        <f>IFERROR(ROUNDDOWN(('計画書・報告書 (月別入力用）'!S77+'計画書・報告書 (月別入力用）'!AC77+'計画書・報告書 (月別入力用）'!AM77+'計画書・報告書 (月別入力用）'!AW77+'計画書・報告書 (月別入力用）'!BG77+'計画書・報告書 (月別入力用）'!BQ77+'計画書・報告書 (月別入力用）'!CA77+'計画書・報告書 (月別入力用）'!CK77+'計画書・報告書 (月別入力用）'!CU77+'計画書・報告書 (月別入力用）'!DE77+'計画書・報告書 (月別入力用）'!DO77+'計画書・報告書 (月別入力用）'!DY77)/'計画書・報告書（提出用）'!$V83,0),"")</f>
        <v/>
      </c>
      <c r="U83" s="238" t="str">
        <f t="shared" si="3"/>
        <v/>
      </c>
      <c r="V83" s="239">
        <f>'計画書・報告書 (月別入力用）'!EL77</f>
        <v>0</v>
      </c>
      <c r="W83" s="240">
        <f>'計画書・報告書 (月別入力用）'!EG77</f>
        <v>0</v>
      </c>
      <c r="X83" s="183"/>
      <c r="Y83" s="229"/>
      <c r="Z83" s="241" t="str">
        <f>IF('計画書・報告書 (月別入力用）'!EC77="","",'計画書・報告書 (月別入力用）'!EC77)</f>
        <v/>
      </c>
      <c r="AA83" s="229"/>
      <c r="AC83" s="99" t="str">
        <f t="shared" si="8"/>
        <v/>
      </c>
      <c r="AD83" s="99" t="str">
        <f t="shared" si="9"/>
        <v/>
      </c>
      <c r="AE83" s="21" t="str">
        <f t="shared" si="11"/>
        <v/>
      </c>
      <c r="AF83" s="231" t="str">
        <f t="shared" si="6"/>
        <v/>
      </c>
    </row>
    <row r="84" spans="1:32" ht="15.2" customHeight="1" x14ac:dyDescent="0.15">
      <c r="A84" s="73">
        <v>63</v>
      </c>
      <c r="B84" s="232" t="str">
        <f>IF('計画書・報告書 (月別入力用）'!B78="","",'計画書・報告書 (月別入力用）'!B78)</f>
        <v/>
      </c>
      <c r="C84" s="233" t="str">
        <f>IF('計画書・報告書 (月別入力用）'!C78="","",'計画書・報告書 (月別入力用）'!C78)</f>
        <v/>
      </c>
      <c r="D84" s="173" t="str">
        <f>IF('計画書・報告書 (月別入力用）'!D78="","",'計画書・報告書 (月別入力用）'!D78)</f>
        <v/>
      </c>
      <c r="E84" s="172" t="str">
        <f>IF('計画書・報告書 (月別入力用）'!E78="","",'計画書・報告書 (月別入力用）'!E78)</f>
        <v/>
      </c>
      <c r="F84" s="172" t="str">
        <f>IF('計画書・報告書 (月別入力用）'!F78="","",'計画書・報告書 (月別入力用）'!F78)</f>
        <v/>
      </c>
      <c r="G84" s="172" t="str">
        <f>IF('計画書・報告書 (月別入力用）'!G78="","",'計画書・報告書 (月別入力用）'!G78)</f>
        <v/>
      </c>
      <c r="H84" s="172" t="str">
        <f t="shared" si="10"/>
        <v/>
      </c>
      <c r="I84" s="234" t="str">
        <f>IF('計画書・報告書 (月別入力用）'!I78="","",'計画書・報告書 (月別入力用）'!I78)</f>
        <v/>
      </c>
      <c r="J84" s="222"/>
      <c r="K84" s="235" t="str">
        <f t="shared" si="1"/>
        <v/>
      </c>
      <c r="L84" s="236" t="str">
        <f>IFERROR(('計画書・報告書 (月別入力用）'!M78+'計画書・報告書 (月別入力用）'!W78+'計画書・報告書 (月別入力用）'!AG78+'計画書・報告書 (月別入力用）'!AQ78+'計画書・報告書 (月別入力用）'!BA78+'計画書・報告書 (月別入力用）'!BK78+'計画書・報告書 (月別入力用）'!BU78+'計画書・報告書 (月別入力用）'!CE78+'計画書・報告書 (月別入力用）'!CO78+'計画書・報告書 (月別入力用）'!CY78+'計画書・報告書 (月別入力用）'!DI78+'計画書・報告書 (月別入力用）'!DS78)/$O84,"")</f>
        <v/>
      </c>
      <c r="M84" s="237" t="str">
        <f>IFERROR(ROUNDDOWN(('計画書・報告書 (月別入力用）'!N78+'計画書・報告書 (月別入力用）'!X78+'計画書・報告書 (月別入力用）'!AH78+'計画書・報告書 (月別入力用）'!AR78+'計画書・報告書 (月別入力用）'!BB78+'計画書・報告書 (月別入力用）'!BL78+'計画書・報告書 (月別入力用）'!BV78+'計画書・報告書 (月別入力用）'!CF78+'計画書・報告書 (月別入力用）'!CP78+'計画書・報告書 (月別入力用）'!CZ78+'計画書・報告書 (月別入力用）'!DJ78+'計画書・報告書 (月別入力用）'!DT78)/$O84,0),"")</f>
        <v/>
      </c>
      <c r="N84" s="238" t="str">
        <f t="shared" si="7"/>
        <v/>
      </c>
      <c r="O84" s="239">
        <f>'計画書・報告書 (月別入力用）'!EK78</f>
        <v>0</v>
      </c>
      <c r="P84" s="240">
        <f>'計画書・報告書 (月別入力用）'!EF78</f>
        <v>0</v>
      </c>
      <c r="Q84" s="183"/>
      <c r="R84" s="235" t="str">
        <f t="shared" si="2"/>
        <v/>
      </c>
      <c r="S84" s="236" t="str">
        <f>IFERROR(ROUNDDOWN(('計画書・報告書 (月別入力用）'!R78+'計画書・報告書 (月別入力用）'!AB78+'計画書・報告書 (月別入力用）'!AL78+'計画書・報告書 (月別入力用）'!AV78+'計画書・報告書 (月別入力用）'!BF78+'計画書・報告書 (月別入力用）'!BP78+'計画書・報告書 (月別入力用）'!BZ78+'計画書・報告書 (月別入力用）'!CJ78+'計画書・報告書 (月別入力用）'!CT78+'計画書・報告書 (月別入力用）'!DD78+'計画書・報告書 (月別入力用）'!DN78+'計画書・報告書 (月別入力用）'!DX78)/'計画書・報告書（提出用）'!$V84,0),"")</f>
        <v/>
      </c>
      <c r="T84" s="237" t="str">
        <f>IFERROR(ROUNDDOWN(('計画書・報告書 (月別入力用）'!S78+'計画書・報告書 (月別入力用）'!AC78+'計画書・報告書 (月別入力用）'!AM78+'計画書・報告書 (月別入力用）'!AW78+'計画書・報告書 (月別入力用）'!BG78+'計画書・報告書 (月別入力用）'!BQ78+'計画書・報告書 (月別入力用）'!CA78+'計画書・報告書 (月別入力用）'!CK78+'計画書・報告書 (月別入力用）'!CU78+'計画書・報告書 (月別入力用）'!DE78+'計画書・報告書 (月別入力用）'!DO78+'計画書・報告書 (月別入力用）'!DY78)/'計画書・報告書（提出用）'!$V84,0),"")</f>
        <v/>
      </c>
      <c r="U84" s="238" t="str">
        <f t="shared" si="3"/>
        <v/>
      </c>
      <c r="V84" s="239">
        <f>'計画書・報告書 (月別入力用）'!EL78</f>
        <v>0</v>
      </c>
      <c r="W84" s="240">
        <f>'計画書・報告書 (月別入力用）'!EG78</f>
        <v>0</v>
      </c>
      <c r="X84" s="183"/>
      <c r="Y84" s="229"/>
      <c r="Z84" s="241" t="str">
        <f>IF('計画書・報告書 (月別入力用）'!EC78="","",'計画書・報告書 (月別入力用）'!EC78)</f>
        <v/>
      </c>
      <c r="AA84" s="229"/>
      <c r="AC84" s="99" t="str">
        <f t="shared" si="8"/>
        <v/>
      </c>
      <c r="AD84" s="99" t="str">
        <f t="shared" si="9"/>
        <v/>
      </c>
      <c r="AE84" s="21" t="str">
        <f t="shared" si="11"/>
        <v/>
      </c>
      <c r="AF84" s="231" t="str">
        <f t="shared" si="6"/>
        <v/>
      </c>
    </row>
    <row r="85" spans="1:32" ht="15.2" customHeight="1" x14ac:dyDescent="0.15">
      <c r="A85" s="73">
        <v>64</v>
      </c>
      <c r="B85" s="232" t="str">
        <f>IF('計画書・報告書 (月別入力用）'!B79="","",'計画書・報告書 (月別入力用）'!B79)</f>
        <v/>
      </c>
      <c r="C85" s="233" t="str">
        <f>IF('計画書・報告書 (月別入力用）'!C79="","",'計画書・報告書 (月別入力用）'!C79)</f>
        <v/>
      </c>
      <c r="D85" s="173" t="str">
        <f>IF('計画書・報告書 (月別入力用）'!D79="","",'計画書・報告書 (月別入力用）'!D79)</f>
        <v/>
      </c>
      <c r="E85" s="172" t="str">
        <f>IF('計画書・報告書 (月別入力用）'!E79="","",'計画書・報告書 (月別入力用）'!E79)</f>
        <v/>
      </c>
      <c r="F85" s="172" t="str">
        <f>IF('計画書・報告書 (月別入力用）'!F79="","",'計画書・報告書 (月別入力用）'!F79)</f>
        <v/>
      </c>
      <c r="G85" s="172" t="str">
        <f>IF('計画書・報告書 (月別入力用）'!G79="","",'計画書・報告書 (月別入力用）'!G79)</f>
        <v/>
      </c>
      <c r="H85" s="172" t="str">
        <f t="shared" si="10"/>
        <v/>
      </c>
      <c r="I85" s="234" t="str">
        <f>IF('計画書・報告書 (月別入力用）'!I79="","",'計画書・報告書 (月別入力用）'!I79)</f>
        <v/>
      </c>
      <c r="J85" s="222"/>
      <c r="K85" s="235" t="str">
        <f t="shared" si="1"/>
        <v/>
      </c>
      <c r="L85" s="236" t="str">
        <f>IFERROR(('計画書・報告書 (月別入力用）'!M79+'計画書・報告書 (月別入力用）'!W79+'計画書・報告書 (月別入力用）'!AG79+'計画書・報告書 (月別入力用）'!AQ79+'計画書・報告書 (月別入力用）'!BA79+'計画書・報告書 (月別入力用）'!BK79+'計画書・報告書 (月別入力用）'!BU79+'計画書・報告書 (月別入力用）'!CE79+'計画書・報告書 (月別入力用）'!CO79+'計画書・報告書 (月別入力用）'!CY79+'計画書・報告書 (月別入力用）'!DI79+'計画書・報告書 (月別入力用）'!DS79)/$O85,"")</f>
        <v/>
      </c>
      <c r="M85" s="237" t="str">
        <f>IFERROR(ROUNDDOWN(('計画書・報告書 (月別入力用）'!N79+'計画書・報告書 (月別入力用）'!X79+'計画書・報告書 (月別入力用）'!AH79+'計画書・報告書 (月別入力用）'!AR79+'計画書・報告書 (月別入力用）'!BB79+'計画書・報告書 (月別入力用）'!BL79+'計画書・報告書 (月別入力用）'!BV79+'計画書・報告書 (月別入力用）'!CF79+'計画書・報告書 (月別入力用）'!CP79+'計画書・報告書 (月別入力用）'!CZ79+'計画書・報告書 (月別入力用）'!DJ79+'計画書・報告書 (月別入力用）'!DT79)/$O85,0),"")</f>
        <v/>
      </c>
      <c r="N85" s="238" t="str">
        <f t="shared" si="7"/>
        <v/>
      </c>
      <c r="O85" s="239">
        <f>'計画書・報告書 (月別入力用）'!EK79</f>
        <v>0</v>
      </c>
      <c r="P85" s="240">
        <f>'計画書・報告書 (月別入力用）'!EF79</f>
        <v>0</v>
      </c>
      <c r="Q85" s="183"/>
      <c r="R85" s="235" t="str">
        <f t="shared" si="2"/>
        <v/>
      </c>
      <c r="S85" s="236" t="str">
        <f>IFERROR(ROUNDDOWN(('計画書・報告書 (月別入力用）'!R79+'計画書・報告書 (月別入力用）'!AB79+'計画書・報告書 (月別入力用）'!AL79+'計画書・報告書 (月別入力用）'!AV79+'計画書・報告書 (月別入力用）'!BF79+'計画書・報告書 (月別入力用）'!BP79+'計画書・報告書 (月別入力用）'!BZ79+'計画書・報告書 (月別入力用）'!CJ79+'計画書・報告書 (月別入力用）'!CT79+'計画書・報告書 (月別入力用）'!DD79+'計画書・報告書 (月別入力用）'!DN79+'計画書・報告書 (月別入力用）'!DX79)/'計画書・報告書（提出用）'!$V85,0),"")</f>
        <v/>
      </c>
      <c r="T85" s="237" t="str">
        <f>IFERROR(ROUNDDOWN(('計画書・報告書 (月別入力用）'!S79+'計画書・報告書 (月別入力用）'!AC79+'計画書・報告書 (月別入力用）'!AM79+'計画書・報告書 (月別入力用）'!AW79+'計画書・報告書 (月別入力用）'!BG79+'計画書・報告書 (月別入力用）'!BQ79+'計画書・報告書 (月別入力用）'!CA79+'計画書・報告書 (月別入力用）'!CK79+'計画書・報告書 (月別入力用）'!CU79+'計画書・報告書 (月別入力用）'!DE79+'計画書・報告書 (月別入力用）'!DO79+'計画書・報告書 (月別入力用）'!DY79)/'計画書・報告書（提出用）'!$V85,0),"")</f>
        <v/>
      </c>
      <c r="U85" s="238" t="str">
        <f t="shared" si="3"/>
        <v/>
      </c>
      <c r="V85" s="239">
        <f>'計画書・報告書 (月別入力用）'!EL79</f>
        <v>0</v>
      </c>
      <c r="W85" s="240">
        <f>'計画書・報告書 (月別入力用）'!EG79</f>
        <v>0</v>
      </c>
      <c r="X85" s="183"/>
      <c r="Y85" s="229"/>
      <c r="Z85" s="241" t="str">
        <f>IF('計画書・報告書 (月別入力用）'!EC79="","",'計画書・報告書 (月別入力用）'!EC79)</f>
        <v/>
      </c>
      <c r="AA85" s="229"/>
      <c r="AC85" s="99" t="str">
        <f t="shared" si="8"/>
        <v/>
      </c>
      <c r="AD85" s="99" t="str">
        <f t="shared" si="9"/>
        <v/>
      </c>
      <c r="AE85" s="21" t="str">
        <f t="shared" si="11"/>
        <v/>
      </c>
      <c r="AF85" s="231" t="str">
        <f t="shared" si="6"/>
        <v/>
      </c>
    </row>
    <row r="86" spans="1:32" ht="15.2" customHeight="1" x14ac:dyDescent="0.15">
      <c r="A86" s="73">
        <v>65</v>
      </c>
      <c r="B86" s="232" t="str">
        <f>IF('計画書・報告書 (月別入力用）'!B80="","",'計画書・報告書 (月別入力用）'!B80)</f>
        <v/>
      </c>
      <c r="C86" s="233" t="str">
        <f>IF('計画書・報告書 (月別入力用）'!C80="","",'計画書・報告書 (月別入力用）'!C80)</f>
        <v/>
      </c>
      <c r="D86" s="173" t="str">
        <f>IF('計画書・報告書 (月別入力用）'!D80="","",'計画書・報告書 (月別入力用）'!D80)</f>
        <v/>
      </c>
      <c r="E86" s="172" t="str">
        <f>IF('計画書・報告書 (月別入力用）'!E80="","",'計画書・報告書 (月別入力用）'!E80)</f>
        <v/>
      </c>
      <c r="F86" s="172" t="str">
        <f>IF('計画書・報告書 (月別入力用）'!F80="","",'計画書・報告書 (月別入力用）'!F80)</f>
        <v/>
      </c>
      <c r="G86" s="172" t="str">
        <f>IF('計画書・報告書 (月別入力用）'!G80="","",'計画書・報告書 (月別入力用）'!G80)</f>
        <v/>
      </c>
      <c r="H86" s="172" t="str">
        <f t="shared" ref="H86:H117" si="12">IF(OR(B86="",C86="",D86=""),"",(IF(OR(F86="○",AND(C86="園長",E86="○")),"×","○")))</f>
        <v/>
      </c>
      <c r="I86" s="234" t="str">
        <f>IF('計画書・報告書 (月別入力用）'!I80="","",'計画書・報告書 (月別入力用）'!I80)</f>
        <v/>
      </c>
      <c r="J86" s="222"/>
      <c r="K86" s="235" t="str">
        <f t="shared" ref="K86:K123" si="13">IF(L86="",IF(M86="","",L86+M86),L86+M86)</f>
        <v/>
      </c>
      <c r="L86" s="236" t="str">
        <f>IFERROR(('計画書・報告書 (月別入力用）'!M80+'計画書・報告書 (月別入力用）'!W80+'計画書・報告書 (月別入力用）'!AG80+'計画書・報告書 (月別入力用）'!AQ80+'計画書・報告書 (月別入力用）'!BA80+'計画書・報告書 (月別入力用）'!BK80+'計画書・報告書 (月別入力用）'!BU80+'計画書・報告書 (月別入力用）'!CE80+'計画書・報告書 (月別入力用）'!CO80+'計画書・報告書 (月別入力用）'!CY80+'計画書・報告書 (月別入力用）'!DI80+'計画書・報告書 (月別入力用）'!DS80)/$O86,"")</f>
        <v/>
      </c>
      <c r="M86" s="237" t="str">
        <f>IFERROR(ROUNDDOWN(('計画書・報告書 (月別入力用）'!N80+'計画書・報告書 (月別入力用）'!X80+'計画書・報告書 (月別入力用）'!AH80+'計画書・報告書 (月別入力用）'!AR80+'計画書・報告書 (月別入力用）'!BB80+'計画書・報告書 (月別入力用）'!BL80+'計画書・報告書 (月別入力用）'!BV80+'計画書・報告書 (月別入力用）'!CF80+'計画書・報告書 (月別入力用）'!CP80+'計画書・報告書 (月別入力用）'!CZ80+'計画書・報告書 (月別入力用）'!DJ80+'計画書・報告書 (月別入力用）'!DT80)/$O86,0),"")</f>
        <v/>
      </c>
      <c r="N86" s="238" t="str">
        <f t="shared" ref="N86:N122" si="14">IFERROR(IF($K86="","",ROUND(K86/$I86,4)),"")</f>
        <v/>
      </c>
      <c r="O86" s="239">
        <f>'計画書・報告書 (月別入力用）'!EK80</f>
        <v>0</v>
      </c>
      <c r="P86" s="240">
        <f>'計画書・報告書 (月別入力用）'!EF80</f>
        <v>0</v>
      </c>
      <c r="Q86" s="183"/>
      <c r="R86" s="235" t="str">
        <f t="shared" ref="R86:R123" si="15">IF(S86="",IF(T86="","",S86+T86),S86+T86)</f>
        <v/>
      </c>
      <c r="S86" s="236" t="str">
        <f>IFERROR(ROUNDDOWN(('計画書・報告書 (月別入力用）'!R80+'計画書・報告書 (月別入力用）'!AB80+'計画書・報告書 (月別入力用）'!AL80+'計画書・報告書 (月別入力用）'!AV80+'計画書・報告書 (月別入力用）'!BF80+'計画書・報告書 (月別入力用）'!BP80+'計画書・報告書 (月別入力用）'!BZ80+'計画書・報告書 (月別入力用）'!CJ80+'計画書・報告書 (月別入力用）'!CT80+'計画書・報告書 (月別入力用）'!DD80+'計画書・報告書 (月別入力用）'!DN80+'計画書・報告書 (月別入力用）'!DX80)/'計画書・報告書（提出用）'!$V86,0),"")</f>
        <v/>
      </c>
      <c r="T86" s="237" t="str">
        <f>IFERROR(ROUNDDOWN(('計画書・報告書 (月別入力用）'!S80+'計画書・報告書 (月別入力用）'!AC80+'計画書・報告書 (月別入力用）'!AM80+'計画書・報告書 (月別入力用）'!AW80+'計画書・報告書 (月別入力用）'!BG80+'計画書・報告書 (月別入力用）'!BQ80+'計画書・報告書 (月別入力用）'!CA80+'計画書・報告書 (月別入力用）'!CK80+'計画書・報告書 (月別入力用）'!CU80+'計画書・報告書 (月別入力用）'!DE80+'計画書・報告書 (月別入力用）'!DO80+'計画書・報告書 (月別入力用）'!DY80)/'計画書・報告書（提出用）'!$V86,0),"")</f>
        <v/>
      </c>
      <c r="U86" s="238" t="str">
        <f t="shared" ref="U86:U122" si="16">IFERROR(IF($R86="","",ROUND(R86/$I86,4)),"")</f>
        <v/>
      </c>
      <c r="V86" s="239">
        <f>'計画書・報告書 (月別入力用）'!EL80</f>
        <v>0</v>
      </c>
      <c r="W86" s="240">
        <f>'計画書・報告書 (月別入力用）'!EG80</f>
        <v>0</v>
      </c>
      <c r="X86" s="183"/>
      <c r="Y86" s="229"/>
      <c r="Z86" s="241" t="str">
        <f>IF('計画書・報告書 (月別入力用）'!EC80="","",'計画書・報告書 (月別入力用）'!EC80)</f>
        <v/>
      </c>
      <c r="AA86" s="229"/>
      <c r="AC86" s="99" t="str">
        <f t="shared" si="8"/>
        <v/>
      </c>
      <c r="AD86" s="99" t="str">
        <f t="shared" si="9"/>
        <v/>
      </c>
      <c r="AE86" s="21" t="str">
        <f t="shared" ref="AE86:AE117" si="17">C86&amp;E86</f>
        <v/>
      </c>
      <c r="AF86" s="231" t="str">
        <f t="shared" ref="AF86:AF121" si="18">IF($AE86="園長○","補助対象外","")</f>
        <v/>
      </c>
    </row>
    <row r="87" spans="1:32" ht="15.2" customHeight="1" x14ac:dyDescent="0.15">
      <c r="A87" s="73">
        <v>66</v>
      </c>
      <c r="B87" s="232" t="str">
        <f>IF('計画書・報告書 (月別入力用）'!B81="","",'計画書・報告書 (月別入力用）'!B81)</f>
        <v/>
      </c>
      <c r="C87" s="233" t="str">
        <f>IF('計画書・報告書 (月別入力用）'!C81="","",'計画書・報告書 (月別入力用）'!C81)</f>
        <v/>
      </c>
      <c r="D87" s="173" t="str">
        <f>IF('計画書・報告書 (月別入力用）'!D81="","",'計画書・報告書 (月別入力用）'!D81)</f>
        <v/>
      </c>
      <c r="E87" s="172" t="str">
        <f>IF('計画書・報告書 (月別入力用）'!E81="","",'計画書・報告書 (月別入力用）'!E81)</f>
        <v/>
      </c>
      <c r="F87" s="172" t="str">
        <f>IF('計画書・報告書 (月別入力用）'!F81="","",'計画書・報告書 (月別入力用）'!F81)</f>
        <v/>
      </c>
      <c r="G87" s="172" t="str">
        <f>IF('計画書・報告書 (月別入力用）'!G81="","",'計画書・報告書 (月別入力用）'!G81)</f>
        <v/>
      </c>
      <c r="H87" s="172" t="str">
        <f t="shared" si="12"/>
        <v/>
      </c>
      <c r="I87" s="234" t="str">
        <f>IF('計画書・報告書 (月別入力用）'!I81="","",'計画書・報告書 (月別入力用）'!I81)</f>
        <v/>
      </c>
      <c r="J87" s="222"/>
      <c r="K87" s="235" t="str">
        <f t="shared" si="13"/>
        <v/>
      </c>
      <c r="L87" s="236" t="str">
        <f>IFERROR(('計画書・報告書 (月別入力用）'!M81+'計画書・報告書 (月別入力用）'!W81+'計画書・報告書 (月別入力用）'!AG81+'計画書・報告書 (月別入力用）'!AQ81+'計画書・報告書 (月別入力用）'!BA81+'計画書・報告書 (月別入力用）'!BK81+'計画書・報告書 (月別入力用）'!BU81+'計画書・報告書 (月別入力用）'!CE81+'計画書・報告書 (月別入力用）'!CO81+'計画書・報告書 (月別入力用）'!CY81+'計画書・報告書 (月別入力用）'!DI81+'計画書・報告書 (月別入力用）'!DS81)/$O87,"")</f>
        <v/>
      </c>
      <c r="M87" s="237" t="str">
        <f>IFERROR(ROUNDDOWN(('計画書・報告書 (月別入力用）'!N81+'計画書・報告書 (月別入力用）'!X81+'計画書・報告書 (月別入力用）'!AH81+'計画書・報告書 (月別入力用）'!AR81+'計画書・報告書 (月別入力用）'!BB81+'計画書・報告書 (月別入力用）'!BL81+'計画書・報告書 (月別入力用）'!BV81+'計画書・報告書 (月別入力用）'!CF81+'計画書・報告書 (月別入力用）'!CP81+'計画書・報告書 (月別入力用）'!CZ81+'計画書・報告書 (月別入力用）'!DJ81+'計画書・報告書 (月別入力用）'!DT81)/$O87,0),"")</f>
        <v/>
      </c>
      <c r="N87" s="238" t="str">
        <f t="shared" si="14"/>
        <v/>
      </c>
      <c r="O87" s="239">
        <f>'計画書・報告書 (月別入力用）'!EK81</f>
        <v>0</v>
      </c>
      <c r="P87" s="240">
        <f>'計画書・報告書 (月別入力用）'!EF81</f>
        <v>0</v>
      </c>
      <c r="Q87" s="183"/>
      <c r="R87" s="235" t="str">
        <f t="shared" si="15"/>
        <v/>
      </c>
      <c r="S87" s="236" t="str">
        <f>IFERROR(ROUNDDOWN(('計画書・報告書 (月別入力用）'!R81+'計画書・報告書 (月別入力用）'!AB81+'計画書・報告書 (月別入力用）'!AL81+'計画書・報告書 (月別入力用）'!AV81+'計画書・報告書 (月別入力用）'!BF81+'計画書・報告書 (月別入力用）'!BP81+'計画書・報告書 (月別入力用）'!BZ81+'計画書・報告書 (月別入力用）'!CJ81+'計画書・報告書 (月別入力用）'!CT81+'計画書・報告書 (月別入力用）'!DD81+'計画書・報告書 (月別入力用）'!DN81+'計画書・報告書 (月別入力用）'!DX81)/'計画書・報告書（提出用）'!$V87,0),"")</f>
        <v/>
      </c>
      <c r="T87" s="237" t="str">
        <f>IFERROR(ROUNDDOWN(('計画書・報告書 (月別入力用）'!S81+'計画書・報告書 (月別入力用）'!AC81+'計画書・報告書 (月別入力用）'!AM81+'計画書・報告書 (月別入力用）'!AW81+'計画書・報告書 (月別入力用）'!BG81+'計画書・報告書 (月別入力用）'!BQ81+'計画書・報告書 (月別入力用）'!CA81+'計画書・報告書 (月別入力用）'!CK81+'計画書・報告書 (月別入力用）'!CU81+'計画書・報告書 (月別入力用）'!DE81+'計画書・報告書 (月別入力用）'!DO81+'計画書・報告書 (月別入力用）'!DY81)/'計画書・報告書（提出用）'!$V87,0),"")</f>
        <v/>
      </c>
      <c r="U87" s="238" t="str">
        <f t="shared" si="16"/>
        <v/>
      </c>
      <c r="V87" s="239">
        <f>'計画書・報告書 (月別入力用）'!EL81</f>
        <v>0</v>
      </c>
      <c r="W87" s="240">
        <f>'計画書・報告書 (月別入力用）'!EG81</f>
        <v>0</v>
      </c>
      <c r="X87" s="183"/>
      <c r="Y87" s="229"/>
      <c r="Z87" s="241" t="str">
        <f>IF('計画書・報告書 (月別入力用）'!EC81="","",'計画書・報告書 (月別入力用）'!EC81)</f>
        <v/>
      </c>
      <c r="AA87" s="229"/>
      <c r="AC87" s="99" t="str">
        <f t="shared" ref="AC87:AC124" si="19">IF(AND(OR(L87="",L87=0),OR(M87="",M87=0)),"",IF(L87/K87&gt;=2/3,"○","×"))</f>
        <v/>
      </c>
      <c r="AD87" s="99" t="str">
        <f t="shared" si="9"/>
        <v/>
      </c>
      <c r="AE87" s="21" t="str">
        <f t="shared" si="17"/>
        <v/>
      </c>
      <c r="AF87" s="231" t="str">
        <f t="shared" si="18"/>
        <v/>
      </c>
    </row>
    <row r="88" spans="1:32" ht="15.2" customHeight="1" x14ac:dyDescent="0.15">
      <c r="A88" s="73">
        <v>67</v>
      </c>
      <c r="B88" s="232" t="str">
        <f>IF('計画書・報告書 (月別入力用）'!B82="","",'計画書・報告書 (月別入力用）'!B82)</f>
        <v/>
      </c>
      <c r="C88" s="233" t="str">
        <f>IF('計画書・報告書 (月別入力用）'!C82="","",'計画書・報告書 (月別入力用）'!C82)</f>
        <v/>
      </c>
      <c r="D88" s="173" t="str">
        <f>IF('計画書・報告書 (月別入力用）'!D82="","",'計画書・報告書 (月別入力用）'!D82)</f>
        <v/>
      </c>
      <c r="E88" s="172" t="str">
        <f>IF('計画書・報告書 (月別入力用）'!E82="","",'計画書・報告書 (月別入力用）'!E82)</f>
        <v/>
      </c>
      <c r="F88" s="172" t="str">
        <f>IF('計画書・報告書 (月別入力用）'!F82="","",'計画書・報告書 (月別入力用）'!F82)</f>
        <v/>
      </c>
      <c r="G88" s="172" t="str">
        <f>IF('計画書・報告書 (月別入力用）'!G82="","",'計画書・報告書 (月別入力用）'!G82)</f>
        <v/>
      </c>
      <c r="H88" s="172" t="str">
        <f t="shared" si="12"/>
        <v/>
      </c>
      <c r="I88" s="234" t="str">
        <f>IF('計画書・報告書 (月別入力用）'!I82="","",'計画書・報告書 (月別入力用）'!I82)</f>
        <v/>
      </c>
      <c r="J88" s="222"/>
      <c r="K88" s="235" t="str">
        <f t="shared" si="13"/>
        <v/>
      </c>
      <c r="L88" s="236" t="str">
        <f>IFERROR(('計画書・報告書 (月別入力用）'!M82+'計画書・報告書 (月別入力用）'!W82+'計画書・報告書 (月別入力用）'!AG82+'計画書・報告書 (月別入力用）'!AQ82+'計画書・報告書 (月別入力用）'!BA82+'計画書・報告書 (月別入力用）'!BK82+'計画書・報告書 (月別入力用）'!BU82+'計画書・報告書 (月別入力用）'!CE82+'計画書・報告書 (月別入力用）'!CO82+'計画書・報告書 (月別入力用）'!CY82+'計画書・報告書 (月別入力用）'!DI82+'計画書・報告書 (月別入力用）'!DS82)/$O88,"")</f>
        <v/>
      </c>
      <c r="M88" s="237" t="str">
        <f>IFERROR(ROUNDDOWN(('計画書・報告書 (月別入力用）'!N82+'計画書・報告書 (月別入力用）'!X82+'計画書・報告書 (月別入力用）'!AH82+'計画書・報告書 (月別入力用）'!AR82+'計画書・報告書 (月別入力用）'!BB82+'計画書・報告書 (月別入力用）'!BL82+'計画書・報告書 (月別入力用）'!BV82+'計画書・報告書 (月別入力用）'!CF82+'計画書・報告書 (月別入力用）'!CP82+'計画書・報告書 (月別入力用）'!CZ82+'計画書・報告書 (月別入力用）'!DJ82+'計画書・報告書 (月別入力用）'!DT82)/$O88,0),"")</f>
        <v/>
      </c>
      <c r="N88" s="238" t="str">
        <f t="shared" si="14"/>
        <v/>
      </c>
      <c r="O88" s="239">
        <f>'計画書・報告書 (月別入力用）'!EK82</f>
        <v>0</v>
      </c>
      <c r="P88" s="240">
        <f>'計画書・報告書 (月別入力用）'!EF82</f>
        <v>0</v>
      </c>
      <c r="Q88" s="183"/>
      <c r="R88" s="235" t="str">
        <f t="shared" si="15"/>
        <v/>
      </c>
      <c r="S88" s="236" t="str">
        <f>IFERROR(ROUNDDOWN(('計画書・報告書 (月別入力用）'!R82+'計画書・報告書 (月別入力用）'!AB82+'計画書・報告書 (月別入力用）'!AL82+'計画書・報告書 (月別入力用）'!AV82+'計画書・報告書 (月別入力用）'!BF82+'計画書・報告書 (月別入力用）'!BP82+'計画書・報告書 (月別入力用）'!BZ82+'計画書・報告書 (月別入力用）'!CJ82+'計画書・報告書 (月別入力用）'!CT82+'計画書・報告書 (月別入力用）'!DD82+'計画書・報告書 (月別入力用）'!DN82+'計画書・報告書 (月別入力用）'!DX82)/'計画書・報告書（提出用）'!$V88,0),"")</f>
        <v/>
      </c>
      <c r="T88" s="237" t="str">
        <f>IFERROR(ROUNDDOWN(('計画書・報告書 (月別入力用）'!S82+'計画書・報告書 (月別入力用）'!AC82+'計画書・報告書 (月別入力用）'!AM82+'計画書・報告書 (月別入力用）'!AW82+'計画書・報告書 (月別入力用）'!BG82+'計画書・報告書 (月別入力用）'!BQ82+'計画書・報告書 (月別入力用）'!CA82+'計画書・報告書 (月別入力用）'!CK82+'計画書・報告書 (月別入力用）'!CU82+'計画書・報告書 (月別入力用）'!DE82+'計画書・報告書 (月別入力用）'!DO82+'計画書・報告書 (月別入力用）'!DY82)/'計画書・報告書（提出用）'!$V88,0),"")</f>
        <v/>
      </c>
      <c r="U88" s="238" t="str">
        <f t="shared" si="16"/>
        <v/>
      </c>
      <c r="V88" s="239">
        <f>'計画書・報告書 (月別入力用）'!EL82</f>
        <v>0</v>
      </c>
      <c r="W88" s="240">
        <f>'計画書・報告書 (月別入力用）'!EG82</f>
        <v>0</v>
      </c>
      <c r="X88" s="183"/>
      <c r="Y88" s="229"/>
      <c r="Z88" s="241" t="str">
        <f>IF('計画書・報告書 (月別入力用）'!EC82="","",'計画書・報告書 (月別入力用）'!EC82)</f>
        <v/>
      </c>
      <c r="AA88" s="229"/>
      <c r="AC88" s="99" t="str">
        <f t="shared" si="19"/>
        <v/>
      </c>
      <c r="AD88" s="99" t="str">
        <f t="shared" si="9"/>
        <v/>
      </c>
      <c r="AE88" s="21" t="str">
        <f t="shared" si="17"/>
        <v/>
      </c>
      <c r="AF88" s="231" t="str">
        <f t="shared" si="18"/>
        <v/>
      </c>
    </row>
    <row r="89" spans="1:32" ht="15.2" customHeight="1" x14ac:dyDescent="0.15">
      <c r="A89" s="73">
        <v>68</v>
      </c>
      <c r="B89" s="232" t="str">
        <f>IF('計画書・報告書 (月別入力用）'!B83="","",'計画書・報告書 (月別入力用）'!B83)</f>
        <v/>
      </c>
      <c r="C89" s="233" t="str">
        <f>IF('計画書・報告書 (月別入力用）'!C83="","",'計画書・報告書 (月別入力用）'!C83)</f>
        <v/>
      </c>
      <c r="D89" s="173" t="str">
        <f>IF('計画書・報告書 (月別入力用）'!D83="","",'計画書・報告書 (月別入力用）'!D83)</f>
        <v/>
      </c>
      <c r="E89" s="172" t="str">
        <f>IF('計画書・報告書 (月別入力用）'!E83="","",'計画書・報告書 (月別入力用）'!E83)</f>
        <v/>
      </c>
      <c r="F89" s="172" t="str">
        <f>IF('計画書・報告書 (月別入力用）'!F83="","",'計画書・報告書 (月別入力用）'!F83)</f>
        <v/>
      </c>
      <c r="G89" s="172" t="str">
        <f>IF('計画書・報告書 (月別入力用）'!G83="","",'計画書・報告書 (月別入力用）'!G83)</f>
        <v/>
      </c>
      <c r="H89" s="172" t="str">
        <f t="shared" si="12"/>
        <v/>
      </c>
      <c r="I89" s="234" t="str">
        <f>IF('計画書・報告書 (月別入力用）'!I83="","",'計画書・報告書 (月別入力用）'!I83)</f>
        <v/>
      </c>
      <c r="J89" s="222"/>
      <c r="K89" s="235" t="str">
        <f t="shared" si="13"/>
        <v/>
      </c>
      <c r="L89" s="236" t="str">
        <f>IFERROR(('計画書・報告書 (月別入力用）'!M83+'計画書・報告書 (月別入力用）'!W83+'計画書・報告書 (月別入力用）'!AG83+'計画書・報告書 (月別入力用）'!AQ83+'計画書・報告書 (月別入力用）'!BA83+'計画書・報告書 (月別入力用）'!BK83+'計画書・報告書 (月別入力用）'!BU83+'計画書・報告書 (月別入力用）'!CE83+'計画書・報告書 (月別入力用）'!CO83+'計画書・報告書 (月別入力用）'!CY83+'計画書・報告書 (月別入力用）'!DI83+'計画書・報告書 (月別入力用）'!DS83)/$O89,"")</f>
        <v/>
      </c>
      <c r="M89" s="237" t="str">
        <f>IFERROR(ROUNDDOWN(('計画書・報告書 (月別入力用）'!N83+'計画書・報告書 (月別入力用）'!X83+'計画書・報告書 (月別入力用）'!AH83+'計画書・報告書 (月別入力用）'!AR83+'計画書・報告書 (月別入力用）'!BB83+'計画書・報告書 (月別入力用）'!BL83+'計画書・報告書 (月別入力用）'!BV83+'計画書・報告書 (月別入力用）'!CF83+'計画書・報告書 (月別入力用）'!CP83+'計画書・報告書 (月別入力用）'!CZ83+'計画書・報告書 (月別入力用）'!DJ83+'計画書・報告書 (月別入力用）'!DT83)/$O89,0),"")</f>
        <v/>
      </c>
      <c r="N89" s="238" t="str">
        <f t="shared" si="14"/>
        <v/>
      </c>
      <c r="O89" s="239">
        <f>'計画書・報告書 (月別入力用）'!EK83</f>
        <v>0</v>
      </c>
      <c r="P89" s="240">
        <f>'計画書・報告書 (月別入力用）'!EF83</f>
        <v>0</v>
      </c>
      <c r="Q89" s="183"/>
      <c r="R89" s="235" t="str">
        <f t="shared" si="15"/>
        <v/>
      </c>
      <c r="S89" s="236" t="str">
        <f>IFERROR(ROUNDDOWN(('計画書・報告書 (月別入力用）'!R83+'計画書・報告書 (月別入力用）'!AB83+'計画書・報告書 (月別入力用）'!AL83+'計画書・報告書 (月別入力用）'!AV83+'計画書・報告書 (月別入力用）'!BF83+'計画書・報告書 (月別入力用）'!BP83+'計画書・報告書 (月別入力用）'!BZ83+'計画書・報告書 (月別入力用）'!CJ83+'計画書・報告書 (月別入力用）'!CT83+'計画書・報告書 (月別入力用）'!DD83+'計画書・報告書 (月別入力用）'!DN83+'計画書・報告書 (月別入力用）'!DX83)/'計画書・報告書（提出用）'!$V89,0),"")</f>
        <v/>
      </c>
      <c r="T89" s="237" t="str">
        <f>IFERROR(ROUNDDOWN(('計画書・報告書 (月別入力用）'!S83+'計画書・報告書 (月別入力用）'!AC83+'計画書・報告書 (月別入力用）'!AM83+'計画書・報告書 (月別入力用）'!AW83+'計画書・報告書 (月別入力用）'!BG83+'計画書・報告書 (月別入力用）'!BQ83+'計画書・報告書 (月別入力用）'!CA83+'計画書・報告書 (月別入力用）'!CK83+'計画書・報告書 (月別入力用）'!CU83+'計画書・報告書 (月別入力用）'!DE83+'計画書・報告書 (月別入力用）'!DO83+'計画書・報告書 (月別入力用）'!DY83)/'計画書・報告書（提出用）'!$V89,0),"")</f>
        <v/>
      </c>
      <c r="U89" s="238" t="str">
        <f t="shared" si="16"/>
        <v/>
      </c>
      <c r="V89" s="239">
        <f>'計画書・報告書 (月別入力用）'!EL83</f>
        <v>0</v>
      </c>
      <c r="W89" s="240">
        <f>'計画書・報告書 (月別入力用）'!EG83</f>
        <v>0</v>
      </c>
      <c r="X89" s="183"/>
      <c r="Y89" s="229"/>
      <c r="Z89" s="241" t="str">
        <f>IF('計画書・報告書 (月別入力用）'!EC83="","",'計画書・報告書 (月別入力用）'!EC83)</f>
        <v/>
      </c>
      <c r="AA89" s="229"/>
      <c r="AC89" s="99" t="str">
        <f t="shared" si="19"/>
        <v/>
      </c>
      <c r="AD89" s="99" t="str">
        <f t="shared" si="9"/>
        <v/>
      </c>
      <c r="AE89" s="21" t="str">
        <f t="shared" si="17"/>
        <v/>
      </c>
      <c r="AF89" s="231" t="str">
        <f t="shared" si="18"/>
        <v/>
      </c>
    </row>
    <row r="90" spans="1:32" ht="15.2" customHeight="1" x14ac:dyDescent="0.15">
      <c r="A90" s="73">
        <v>69</v>
      </c>
      <c r="B90" s="232" t="str">
        <f>IF('計画書・報告書 (月別入力用）'!B84="","",'計画書・報告書 (月別入力用）'!B84)</f>
        <v/>
      </c>
      <c r="C90" s="233" t="str">
        <f>IF('計画書・報告書 (月別入力用）'!C84="","",'計画書・報告書 (月別入力用）'!C84)</f>
        <v/>
      </c>
      <c r="D90" s="173" t="str">
        <f>IF('計画書・報告書 (月別入力用）'!D84="","",'計画書・報告書 (月別入力用）'!D84)</f>
        <v/>
      </c>
      <c r="E90" s="172" t="str">
        <f>IF('計画書・報告書 (月別入力用）'!E84="","",'計画書・報告書 (月別入力用）'!E84)</f>
        <v/>
      </c>
      <c r="F90" s="172" t="str">
        <f>IF('計画書・報告書 (月別入力用）'!F84="","",'計画書・報告書 (月別入力用）'!F84)</f>
        <v/>
      </c>
      <c r="G90" s="172" t="str">
        <f>IF('計画書・報告書 (月別入力用）'!G84="","",'計画書・報告書 (月別入力用）'!G84)</f>
        <v/>
      </c>
      <c r="H90" s="172" t="str">
        <f t="shared" si="12"/>
        <v/>
      </c>
      <c r="I90" s="234" t="str">
        <f>IF('計画書・報告書 (月別入力用）'!I84="","",'計画書・報告書 (月別入力用）'!I84)</f>
        <v/>
      </c>
      <c r="J90" s="222"/>
      <c r="K90" s="235" t="str">
        <f t="shared" si="13"/>
        <v/>
      </c>
      <c r="L90" s="236" t="str">
        <f>IFERROR(('計画書・報告書 (月別入力用）'!M84+'計画書・報告書 (月別入力用）'!W84+'計画書・報告書 (月別入力用）'!AG84+'計画書・報告書 (月別入力用）'!AQ84+'計画書・報告書 (月別入力用）'!BA84+'計画書・報告書 (月別入力用）'!BK84+'計画書・報告書 (月別入力用）'!BU84+'計画書・報告書 (月別入力用）'!CE84+'計画書・報告書 (月別入力用）'!CO84+'計画書・報告書 (月別入力用）'!CY84+'計画書・報告書 (月別入力用）'!DI84+'計画書・報告書 (月別入力用）'!DS84)/$O90,"")</f>
        <v/>
      </c>
      <c r="M90" s="237" t="str">
        <f>IFERROR(ROUNDDOWN(('計画書・報告書 (月別入力用）'!N84+'計画書・報告書 (月別入力用）'!X84+'計画書・報告書 (月別入力用）'!AH84+'計画書・報告書 (月別入力用）'!AR84+'計画書・報告書 (月別入力用）'!BB84+'計画書・報告書 (月別入力用）'!BL84+'計画書・報告書 (月別入力用）'!BV84+'計画書・報告書 (月別入力用）'!CF84+'計画書・報告書 (月別入力用）'!CP84+'計画書・報告書 (月別入力用）'!CZ84+'計画書・報告書 (月別入力用）'!DJ84+'計画書・報告書 (月別入力用）'!DT84)/$O90,0),"")</f>
        <v/>
      </c>
      <c r="N90" s="238" t="str">
        <f t="shared" si="14"/>
        <v/>
      </c>
      <c r="O90" s="239">
        <f>'計画書・報告書 (月別入力用）'!EK84</f>
        <v>0</v>
      </c>
      <c r="P90" s="240">
        <f>'計画書・報告書 (月別入力用）'!EF84</f>
        <v>0</v>
      </c>
      <c r="Q90" s="183"/>
      <c r="R90" s="235" t="str">
        <f t="shared" si="15"/>
        <v/>
      </c>
      <c r="S90" s="236" t="str">
        <f>IFERROR(ROUNDDOWN(('計画書・報告書 (月別入力用）'!R84+'計画書・報告書 (月別入力用）'!AB84+'計画書・報告書 (月別入力用）'!AL84+'計画書・報告書 (月別入力用）'!AV84+'計画書・報告書 (月別入力用）'!BF84+'計画書・報告書 (月別入力用）'!BP84+'計画書・報告書 (月別入力用）'!BZ84+'計画書・報告書 (月別入力用）'!CJ84+'計画書・報告書 (月別入力用）'!CT84+'計画書・報告書 (月別入力用）'!DD84+'計画書・報告書 (月別入力用）'!DN84+'計画書・報告書 (月別入力用）'!DX84)/'計画書・報告書（提出用）'!$V90,0),"")</f>
        <v/>
      </c>
      <c r="T90" s="237" t="str">
        <f>IFERROR(ROUNDDOWN(('計画書・報告書 (月別入力用）'!S84+'計画書・報告書 (月別入力用）'!AC84+'計画書・報告書 (月別入力用）'!AM84+'計画書・報告書 (月別入力用）'!AW84+'計画書・報告書 (月別入力用）'!BG84+'計画書・報告書 (月別入力用）'!BQ84+'計画書・報告書 (月別入力用）'!CA84+'計画書・報告書 (月別入力用）'!CK84+'計画書・報告書 (月別入力用）'!CU84+'計画書・報告書 (月別入力用）'!DE84+'計画書・報告書 (月別入力用）'!DO84+'計画書・報告書 (月別入力用）'!DY84)/'計画書・報告書（提出用）'!$V90,0),"")</f>
        <v/>
      </c>
      <c r="U90" s="238" t="str">
        <f t="shared" si="16"/>
        <v/>
      </c>
      <c r="V90" s="239">
        <f>'計画書・報告書 (月別入力用）'!EL84</f>
        <v>0</v>
      </c>
      <c r="W90" s="240">
        <f>'計画書・報告書 (月別入力用）'!EG84</f>
        <v>0</v>
      </c>
      <c r="X90" s="183"/>
      <c r="Y90" s="229"/>
      <c r="Z90" s="241" t="str">
        <f>IF('計画書・報告書 (月別入力用）'!EC84="","",'計画書・報告書 (月別入力用）'!EC84)</f>
        <v/>
      </c>
      <c r="AA90" s="229"/>
      <c r="AC90" s="99" t="str">
        <f t="shared" si="19"/>
        <v/>
      </c>
      <c r="AD90" s="99" t="str">
        <f t="shared" si="9"/>
        <v/>
      </c>
      <c r="AE90" s="21" t="str">
        <f t="shared" si="17"/>
        <v/>
      </c>
      <c r="AF90" s="231" t="str">
        <f t="shared" si="18"/>
        <v/>
      </c>
    </row>
    <row r="91" spans="1:32" ht="15.2" customHeight="1" x14ac:dyDescent="0.15">
      <c r="A91" s="73">
        <v>70</v>
      </c>
      <c r="B91" s="232" t="str">
        <f>IF('計画書・報告書 (月別入力用）'!B85="","",'計画書・報告書 (月別入力用）'!B85)</f>
        <v/>
      </c>
      <c r="C91" s="233" t="str">
        <f>IF('計画書・報告書 (月別入力用）'!C85="","",'計画書・報告書 (月別入力用）'!C85)</f>
        <v/>
      </c>
      <c r="D91" s="173" t="str">
        <f>IF('計画書・報告書 (月別入力用）'!D85="","",'計画書・報告書 (月別入力用）'!D85)</f>
        <v/>
      </c>
      <c r="E91" s="172" t="str">
        <f>IF('計画書・報告書 (月別入力用）'!E85="","",'計画書・報告書 (月別入力用）'!E85)</f>
        <v/>
      </c>
      <c r="F91" s="172" t="str">
        <f>IF('計画書・報告書 (月別入力用）'!F85="","",'計画書・報告書 (月別入力用）'!F85)</f>
        <v/>
      </c>
      <c r="G91" s="172" t="str">
        <f>IF('計画書・報告書 (月別入力用）'!G85="","",'計画書・報告書 (月別入力用）'!G85)</f>
        <v/>
      </c>
      <c r="H91" s="172" t="str">
        <f t="shared" si="12"/>
        <v/>
      </c>
      <c r="I91" s="234" t="str">
        <f>IF('計画書・報告書 (月別入力用）'!I85="","",'計画書・報告書 (月別入力用）'!I85)</f>
        <v/>
      </c>
      <c r="J91" s="222"/>
      <c r="K91" s="235" t="str">
        <f t="shared" si="13"/>
        <v/>
      </c>
      <c r="L91" s="236" t="str">
        <f>IFERROR(('計画書・報告書 (月別入力用）'!M85+'計画書・報告書 (月別入力用）'!W85+'計画書・報告書 (月別入力用）'!AG85+'計画書・報告書 (月別入力用）'!AQ85+'計画書・報告書 (月別入力用）'!BA85+'計画書・報告書 (月別入力用）'!BK85+'計画書・報告書 (月別入力用）'!BU85+'計画書・報告書 (月別入力用）'!CE85+'計画書・報告書 (月別入力用）'!CO85+'計画書・報告書 (月別入力用）'!CY85+'計画書・報告書 (月別入力用）'!DI85+'計画書・報告書 (月別入力用）'!DS85)/$O91,"")</f>
        <v/>
      </c>
      <c r="M91" s="237" t="str">
        <f>IFERROR(ROUNDDOWN(('計画書・報告書 (月別入力用）'!N85+'計画書・報告書 (月別入力用）'!X85+'計画書・報告書 (月別入力用）'!AH85+'計画書・報告書 (月別入力用）'!AR85+'計画書・報告書 (月別入力用）'!BB85+'計画書・報告書 (月別入力用）'!BL85+'計画書・報告書 (月別入力用）'!BV85+'計画書・報告書 (月別入力用）'!CF85+'計画書・報告書 (月別入力用）'!CP85+'計画書・報告書 (月別入力用）'!CZ85+'計画書・報告書 (月別入力用）'!DJ85+'計画書・報告書 (月別入力用）'!DT85)/$O91,0),"")</f>
        <v/>
      </c>
      <c r="N91" s="238" t="str">
        <f t="shared" si="14"/>
        <v/>
      </c>
      <c r="O91" s="239">
        <f>'計画書・報告書 (月別入力用）'!EK85</f>
        <v>0</v>
      </c>
      <c r="P91" s="240">
        <f>'計画書・報告書 (月別入力用）'!EF85</f>
        <v>0</v>
      </c>
      <c r="Q91" s="183"/>
      <c r="R91" s="235" t="str">
        <f t="shared" si="15"/>
        <v/>
      </c>
      <c r="S91" s="236" t="str">
        <f>IFERROR(ROUNDDOWN(('計画書・報告書 (月別入力用）'!R85+'計画書・報告書 (月別入力用）'!AB85+'計画書・報告書 (月別入力用）'!AL85+'計画書・報告書 (月別入力用）'!AV85+'計画書・報告書 (月別入力用）'!BF85+'計画書・報告書 (月別入力用）'!BP85+'計画書・報告書 (月別入力用）'!BZ85+'計画書・報告書 (月別入力用）'!CJ85+'計画書・報告書 (月別入力用）'!CT85+'計画書・報告書 (月別入力用）'!DD85+'計画書・報告書 (月別入力用）'!DN85+'計画書・報告書 (月別入力用）'!DX85)/'計画書・報告書（提出用）'!$V91,0),"")</f>
        <v/>
      </c>
      <c r="T91" s="237" t="str">
        <f>IFERROR(ROUNDDOWN(('計画書・報告書 (月別入力用）'!S85+'計画書・報告書 (月別入力用）'!AC85+'計画書・報告書 (月別入力用）'!AM85+'計画書・報告書 (月別入力用）'!AW85+'計画書・報告書 (月別入力用）'!BG85+'計画書・報告書 (月別入力用）'!BQ85+'計画書・報告書 (月別入力用）'!CA85+'計画書・報告書 (月別入力用）'!CK85+'計画書・報告書 (月別入力用）'!CU85+'計画書・報告書 (月別入力用）'!DE85+'計画書・報告書 (月別入力用）'!DO85+'計画書・報告書 (月別入力用）'!DY85)/'計画書・報告書（提出用）'!$V91,0),"")</f>
        <v/>
      </c>
      <c r="U91" s="238" t="str">
        <f t="shared" si="16"/>
        <v/>
      </c>
      <c r="V91" s="239">
        <f>'計画書・報告書 (月別入力用）'!EL85</f>
        <v>0</v>
      </c>
      <c r="W91" s="240">
        <f>'計画書・報告書 (月別入力用）'!EG85</f>
        <v>0</v>
      </c>
      <c r="X91" s="183"/>
      <c r="Y91" s="229"/>
      <c r="Z91" s="241" t="str">
        <f>IF('計画書・報告書 (月別入力用）'!EC85="","",'計画書・報告書 (月別入力用）'!EC85)</f>
        <v/>
      </c>
      <c r="AA91" s="229"/>
      <c r="AC91" s="99" t="str">
        <f t="shared" si="19"/>
        <v/>
      </c>
      <c r="AD91" s="99" t="str">
        <f t="shared" si="9"/>
        <v/>
      </c>
      <c r="AE91" s="21" t="str">
        <f t="shared" si="17"/>
        <v/>
      </c>
      <c r="AF91" s="231" t="str">
        <f t="shared" si="18"/>
        <v/>
      </c>
    </row>
    <row r="92" spans="1:32" ht="15.2" customHeight="1" x14ac:dyDescent="0.15">
      <c r="A92" s="73">
        <v>71</v>
      </c>
      <c r="B92" s="232" t="str">
        <f>IF('計画書・報告書 (月別入力用）'!B86="","",'計画書・報告書 (月別入力用）'!B86)</f>
        <v/>
      </c>
      <c r="C92" s="233" t="str">
        <f>IF('計画書・報告書 (月別入力用）'!C86="","",'計画書・報告書 (月別入力用）'!C86)</f>
        <v/>
      </c>
      <c r="D92" s="173" t="str">
        <f>IF('計画書・報告書 (月別入力用）'!D86="","",'計画書・報告書 (月別入力用）'!D86)</f>
        <v/>
      </c>
      <c r="E92" s="172" t="str">
        <f>IF('計画書・報告書 (月別入力用）'!E86="","",'計画書・報告書 (月別入力用）'!E86)</f>
        <v/>
      </c>
      <c r="F92" s="172" t="str">
        <f>IF('計画書・報告書 (月別入力用）'!F86="","",'計画書・報告書 (月別入力用）'!F86)</f>
        <v/>
      </c>
      <c r="G92" s="172" t="str">
        <f>IF('計画書・報告書 (月別入力用）'!G86="","",'計画書・報告書 (月別入力用）'!G86)</f>
        <v/>
      </c>
      <c r="H92" s="172" t="str">
        <f t="shared" si="12"/>
        <v/>
      </c>
      <c r="I92" s="234" t="str">
        <f>IF('計画書・報告書 (月別入力用）'!I86="","",'計画書・報告書 (月別入力用）'!I86)</f>
        <v/>
      </c>
      <c r="J92" s="222"/>
      <c r="K92" s="235" t="str">
        <f t="shared" si="13"/>
        <v/>
      </c>
      <c r="L92" s="236" t="str">
        <f>IFERROR(('計画書・報告書 (月別入力用）'!M86+'計画書・報告書 (月別入力用）'!W86+'計画書・報告書 (月別入力用）'!AG86+'計画書・報告書 (月別入力用）'!AQ86+'計画書・報告書 (月別入力用）'!BA86+'計画書・報告書 (月別入力用）'!BK86+'計画書・報告書 (月別入力用）'!BU86+'計画書・報告書 (月別入力用）'!CE86+'計画書・報告書 (月別入力用）'!CO86+'計画書・報告書 (月別入力用）'!CY86+'計画書・報告書 (月別入力用）'!DI86+'計画書・報告書 (月別入力用）'!DS86)/$O92,"")</f>
        <v/>
      </c>
      <c r="M92" s="237" t="str">
        <f>IFERROR(ROUNDDOWN(('計画書・報告書 (月別入力用）'!N86+'計画書・報告書 (月別入力用）'!X86+'計画書・報告書 (月別入力用）'!AH86+'計画書・報告書 (月別入力用）'!AR86+'計画書・報告書 (月別入力用）'!BB86+'計画書・報告書 (月別入力用）'!BL86+'計画書・報告書 (月別入力用）'!BV86+'計画書・報告書 (月別入力用）'!CF86+'計画書・報告書 (月別入力用）'!CP86+'計画書・報告書 (月別入力用）'!CZ86+'計画書・報告書 (月別入力用）'!DJ86+'計画書・報告書 (月別入力用）'!DT86)/$O92,0),"")</f>
        <v/>
      </c>
      <c r="N92" s="238" t="str">
        <f t="shared" si="14"/>
        <v/>
      </c>
      <c r="O92" s="239">
        <f>'計画書・報告書 (月別入力用）'!EK86</f>
        <v>0</v>
      </c>
      <c r="P92" s="240">
        <f>'計画書・報告書 (月別入力用）'!EF86</f>
        <v>0</v>
      </c>
      <c r="Q92" s="183"/>
      <c r="R92" s="235" t="str">
        <f t="shared" si="15"/>
        <v/>
      </c>
      <c r="S92" s="236" t="str">
        <f>IFERROR(ROUNDDOWN(('計画書・報告書 (月別入力用）'!R86+'計画書・報告書 (月別入力用）'!AB86+'計画書・報告書 (月別入力用）'!AL86+'計画書・報告書 (月別入力用）'!AV86+'計画書・報告書 (月別入力用）'!BF86+'計画書・報告書 (月別入力用）'!BP86+'計画書・報告書 (月別入力用）'!BZ86+'計画書・報告書 (月別入力用）'!CJ86+'計画書・報告書 (月別入力用）'!CT86+'計画書・報告書 (月別入力用）'!DD86+'計画書・報告書 (月別入力用）'!DN86+'計画書・報告書 (月別入力用）'!DX86)/'計画書・報告書（提出用）'!$V92,0),"")</f>
        <v/>
      </c>
      <c r="T92" s="237" t="str">
        <f>IFERROR(ROUNDDOWN(('計画書・報告書 (月別入力用）'!S86+'計画書・報告書 (月別入力用）'!AC86+'計画書・報告書 (月別入力用）'!AM86+'計画書・報告書 (月別入力用）'!AW86+'計画書・報告書 (月別入力用）'!BG86+'計画書・報告書 (月別入力用）'!BQ86+'計画書・報告書 (月別入力用）'!CA86+'計画書・報告書 (月別入力用）'!CK86+'計画書・報告書 (月別入力用）'!CU86+'計画書・報告書 (月別入力用）'!DE86+'計画書・報告書 (月別入力用）'!DO86+'計画書・報告書 (月別入力用）'!DY86)/'計画書・報告書（提出用）'!$V92,0),"")</f>
        <v/>
      </c>
      <c r="U92" s="238" t="str">
        <f t="shared" si="16"/>
        <v/>
      </c>
      <c r="V92" s="239">
        <f>'計画書・報告書 (月別入力用）'!EL86</f>
        <v>0</v>
      </c>
      <c r="W92" s="240">
        <f>'計画書・報告書 (月別入力用）'!EG86</f>
        <v>0</v>
      </c>
      <c r="X92" s="183"/>
      <c r="Y92" s="229"/>
      <c r="Z92" s="241" t="str">
        <f>IF('計画書・報告書 (月別入力用）'!EC86="","",'計画書・報告書 (月別入力用）'!EC86)</f>
        <v/>
      </c>
      <c r="AA92" s="229"/>
      <c r="AC92" s="99" t="str">
        <f t="shared" si="19"/>
        <v/>
      </c>
      <c r="AD92" s="99" t="str">
        <f t="shared" si="9"/>
        <v/>
      </c>
      <c r="AE92" s="21" t="str">
        <f t="shared" si="17"/>
        <v/>
      </c>
      <c r="AF92" s="231" t="str">
        <f t="shared" si="18"/>
        <v/>
      </c>
    </row>
    <row r="93" spans="1:32" ht="15.2" customHeight="1" x14ac:dyDescent="0.15">
      <c r="A93" s="73">
        <v>72</v>
      </c>
      <c r="B93" s="232" t="str">
        <f>IF('計画書・報告書 (月別入力用）'!B87="","",'計画書・報告書 (月別入力用）'!B87)</f>
        <v/>
      </c>
      <c r="C93" s="233" t="str">
        <f>IF('計画書・報告書 (月別入力用）'!C87="","",'計画書・報告書 (月別入力用）'!C87)</f>
        <v/>
      </c>
      <c r="D93" s="173" t="str">
        <f>IF('計画書・報告書 (月別入力用）'!D87="","",'計画書・報告書 (月別入力用）'!D87)</f>
        <v/>
      </c>
      <c r="E93" s="172" t="str">
        <f>IF('計画書・報告書 (月別入力用）'!E87="","",'計画書・報告書 (月別入力用）'!E87)</f>
        <v/>
      </c>
      <c r="F93" s="172" t="str">
        <f>IF('計画書・報告書 (月別入力用）'!F87="","",'計画書・報告書 (月別入力用）'!F87)</f>
        <v/>
      </c>
      <c r="G93" s="172" t="str">
        <f>IF('計画書・報告書 (月別入力用）'!G87="","",'計画書・報告書 (月別入力用）'!G87)</f>
        <v/>
      </c>
      <c r="H93" s="172" t="str">
        <f t="shared" si="12"/>
        <v/>
      </c>
      <c r="I93" s="234" t="str">
        <f>IF('計画書・報告書 (月別入力用）'!I87="","",'計画書・報告書 (月別入力用）'!I87)</f>
        <v/>
      </c>
      <c r="J93" s="222"/>
      <c r="K93" s="235" t="str">
        <f t="shared" si="13"/>
        <v/>
      </c>
      <c r="L93" s="236" t="str">
        <f>IFERROR(('計画書・報告書 (月別入力用）'!M87+'計画書・報告書 (月別入力用）'!W87+'計画書・報告書 (月別入力用）'!AG87+'計画書・報告書 (月別入力用）'!AQ87+'計画書・報告書 (月別入力用）'!BA87+'計画書・報告書 (月別入力用）'!BK87+'計画書・報告書 (月別入力用）'!BU87+'計画書・報告書 (月別入力用）'!CE87+'計画書・報告書 (月別入力用）'!CO87+'計画書・報告書 (月別入力用）'!CY87+'計画書・報告書 (月別入力用）'!DI87+'計画書・報告書 (月別入力用）'!DS87)/$O93,"")</f>
        <v/>
      </c>
      <c r="M93" s="237" t="str">
        <f>IFERROR(ROUNDDOWN(('計画書・報告書 (月別入力用）'!N87+'計画書・報告書 (月別入力用）'!X87+'計画書・報告書 (月別入力用）'!AH87+'計画書・報告書 (月別入力用）'!AR87+'計画書・報告書 (月別入力用）'!BB87+'計画書・報告書 (月別入力用）'!BL87+'計画書・報告書 (月別入力用）'!BV87+'計画書・報告書 (月別入力用）'!CF87+'計画書・報告書 (月別入力用）'!CP87+'計画書・報告書 (月別入力用）'!CZ87+'計画書・報告書 (月別入力用）'!DJ87+'計画書・報告書 (月別入力用）'!DT87)/$O93,0),"")</f>
        <v/>
      </c>
      <c r="N93" s="238" t="str">
        <f t="shared" si="14"/>
        <v/>
      </c>
      <c r="O93" s="239">
        <f>'計画書・報告書 (月別入力用）'!EK87</f>
        <v>0</v>
      </c>
      <c r="P93" s="240">
        <f>'計画書・報告書 (月別入力用）'!EF87</f>
        <v>0</v>
      </c>
      <c r="Q93" s="183"/>
      <c r="R93" s="235" t="str">
        <f t="shared" si="15"/>
        <v/>
      </c>
      <c r="S93" s="236" t="str">
        <f>IFERROR(ROUNDDOWN(('計画書・報告書 (月別入力用）'!R87+'計画書・報告書 (月別入力用）'!AB87+'計画書・報告書 (月別入力用）'!AL87+'計画書・報告書 (月別入力用）'!AV87+'計画書・報告書 (月別入力用）'!BF87+'計画書・報告書 (月別入力用）'!BP87+'計画書・報告書 (月別入力用）'!BZ87+'計画書・報告書 (月別入力用）'!CJ87+'計画書・報告書 (月別入力用）'!CT87+'計画書・報告書 (月別入力用）'!DD87+'計画書・報告書 (月別入力用）'!DN87+'計画書・報告書 (月別入力用）'!DX87)/'計画書・報告書（提出用）'!$V93,0),"")</f>
        <v/>
      </c>
      <c r="T93" s="237" t="str">
        <f>IFERROR(ROUNDDOWN(('計画書・報告書 (月別入力用）'!S87+'計画書・報告書 (月別入力用）'!AC87+'計画書・報告書 (月別入力用）'!AM87+'計画書・報告書 (月別入力用）'!AW87+'計画書・報告書 (月別入力用）'!BG87+'計画書・報告書 (月別入力用）'!BQ87+'計画書・報告書 (月別入力用）'!CA87+'計画書・報告書 (月別入力用）'!CK87+'計画書・報告書 (月別入力用）'!CU87+'計画書・報告書 (月別入力用）'!DE87+'計画書・報告書 (月別入力用）'!DO87+'計画書・報告書 (月別入力用）'!DY87)/'計画書・報告書（提出用）'!$V93,0),"")</f>
        <v/>
      </c>
      <c r="U93" s="238" t="str">
        <f t="shared" si="16"/>
        <v/>
      </c>
      <c r="V93" s="239">
        <f>'計画書・報告書 (月別入力用）'!EL87</f>
        <v>0</v>
      </c>
      <c r="W93" s="240">
        <f>'計画書・報告書 (月別入力用）'!EG87</f>
        <v>0</v>
      </c>
      <c r="X93" s="183"/>
      <c r="Y93" s="229"/>
      <c r="Z93" s="241" t="str">
        <f>IF('計画書・報告書 (月別入力用）'!EC87="","",'計画書・報告書 (月別入力用）'!EC87)</f>
        <v/>
      </c>
      <c r="AA93" s="229"/>
      <c r="AC93" s="99" t="str">
        <f t="shared" si="19"/>
        <v/>
      </c>
      <c r="AD93" s="99" t="str">
        <f t="shared" si="9"/>
        <v/>
      </c>
      <c r="AE93" s="21" t="str">
        <f t="shared" si="17"/>
        <v/>
      </c>
      <c r="AF93" s="231" t="str">
        <f t="shared" si="18"/>
        <v/>
      </c>
    </row>
    <row r="94" spans="1:32" ht="15.2" customHeight="1" x14ac:dyDescent="0.15">
      <c r="A94" s="73">
        <v>73</v>
      </c>
      <c r="B94" s="232" t="str">
        <f>IF('計画書・報告書 (月別入力用）'!B88="","",'計画書・報告書 (月別入力用）'!B88)</f>
        <v/>
      </c>
      <c r="C94" s="233" t="str">
        <f>IF('計画書・報告書 (月別入力用）'!C88="","",'計画書・報告書 (月別入力用）'!C88)</f>
        <v/>
      </c>
      <c r="D94" s="173" t="str">
        <f>IF('計画書・報告書 (月別入力用）'!D88="","",'計画書・報告書 (月別入力用）'!D88)</f>
        <v/>
      </c>
      <c r="E94" s="172" t="str">
        <f>IF('計画書・報告書 (月別入力用）'!E88="","",'計画書・報告書 (月別入力用）'!E88)</f>
        <v/>
      </c>
      <c r="F94" s="172" t="str">
        <f>IF('計画書・報告書 (月別入力用）'!F88="","",'計画書・報告書 (月別入力用）'!F88)</f>
        <v/>
      </c>
      <c r="G94" s="172" t="str">
        <f>IF('計画書・報告書 (月別入力用）'!G88="","",'計画書・報告書 (月別入力用）'!G88)</f>
        <v/>
      </c>
      <c r="H94" s="172" t="str">
        <f t="shared" si="12"/>
        <v/>
      </c>
      <c r="I94" s="234" t="str">
        <f>IF('計画書・報告書 (月別入力用）'!I88="","",'計画書・報告書 (月別入力用）'!I88)</f>
        <v/>
      </c>
      <c r="J94" s="222"/>
      <c r="K94" s="235" t="str">
        <f t="shared" si="13"/>
        <v/>
      </c>
      <c r="L94" s="236" t="str">
        <f>IFERROR(('計画書・報告書 (月別入力用）'!M88+'計画書・報告書 (月別入力用）'!W88+'計画書・報告書 (月別入力用）'!AG88+'計画書・報告書 (月別入力用）'!AQ88+'計画書・報告書 (月別入力用）'!BA88+'計画書・報告書 (月別入力用）'!BK88+'計画書・報告書 (月別入力用）'!BU88+'計画書・報告書 (月別入力用）'!CE88+'計画書・報告書 (月別入力用）'!CO88+'計画書・報告書 (月別入力用）'!CY88+'計画書・報告書 (月別入力用）'!DI88+'計画書・報告書 (月別入力用）'!DS88)/$O94,"")</f>
        <v/>
      </c>
      <c r="M94" s="237" t="str">
        <f>IFERROR(ROUNDDOWN(('計画書・報告書 (月別入力用）'!N88+'計画書・報告書 (月別入力用）'!X88+'計画書・報告書 (月別入力用）'!AH88+'計画書・報告書 (月別入力用）'!AR88+'計画書・報告書 (月別入力用）'!BB88+'計画書・報告書 (月別入力用）'!BL88+'計画書・報告書 (月別入力用）'!BV88+'計画書・報告書 (月別入力用）'!CF88+'計画書・報告書 (月別入力用）'!CP88+'計画書・報告書 (月別入力用）'!CZ88+'計画書・報告書 (月別入力用）'!DJ88+'計画書・報告書 (月別入力用）'!DT88)/$O94,0),"")</f>
        <v/>
      </c>
      <c r="N94" s="238" t="str">
        <f t="shared" si="14"/>
        <v/>
      </c>
      <c r="O94" s="239">
        <f>'計画書・報告書 (月別入力用）'!EK88</f>
        <v>0</v>
      </c>
      <c r="P94" s="240">
        <f>'計画書・報告書 (月別入力用）'!EF88</f>
        <v>0</v>
      </c>
      <c r="Q94" s="183"/>
      <c r="R94" s="235" t="str">
        <f t="shared" si="15"/>
        <v/>
      </c>
      <c r="S94" s="236" t="str">
        <f>IFERROR(ROUNDDOWN(('計画書・報告書 (月別入力用）'!R88+'計画書・報告書 (月別入力用）'!AB88+'計画書・報告書 (月別入力用）'!AL88+'計画書・報告書 (月別入力用）'!AV88+'計画書・報告書 (月別入力用）'!BF88+'計画書・報告書 (月別入力用）'!BP88+'計画書・報告書 (月別入力用）'!BZ88+'計画書・報告書 (月別入力用）'!CJ88+'計画書・報告書 (月別入力用）'!CT88+'計画書・報告書 (月別入力用）'!DD88+'計画書・報告書 (月別入力用）'!DN88+'計画書・報告書 (月別入力用）'!DX88)/'計画書・報告書（提出用）'!$V94,0),"")</f>
        <v/>
      </c>
      <c r="T94" s="237" t="str">
        <f>IFERROR(ROUNDDOWN(('計画書・報告書 (月別入力用）'!S88+'計画書・報告書 (月別入力用）'!AC88+'計画書・報告書 (月別入力用）'!AM88+'計画書・報告書 (月別入力用）'!AW88+'計画書・報告書 (月別入力用）'!BG88+'計画書・報告書 (月別入力用）'!BQ88+'計画書・報告書 (月別入力用）'!CA88+'計画書・報告書 (月別入力用）'!CK88+'計画書・報告書 (月別入力用）'!CU88+'計画書・報告書 (月別入力用）'!DE88+'計画書・報告書 (月別入力用）'!DO88+'計画書・報告書 (月別入力用）'!DY88)/'計画書・報告書（提出用）'!$V94,0),"")</f>
        <v/>
      </c>
      <c r="U94" s="238" t="str">
        <f t="shared" si="16"/>
        <v/>
      </c>
      <c r="V94" s="239">
        <f>'計画書・報告書 (月別入力用）'!EL88</f>
        <v>0</v>
      </c>
      <c r="W94" s="240">
        <f>'計画書・報告書 (月別入力用）'!EG88</f>
        <v>0</v>
      </c>
      <c r="X94" s="183"/>
      <c r="Y94" s="229"/>
      <c r="Z94" s="241" t="str">
        <f>IF('計画書・報告書 (月別入力用）'!EC88="","",'計画書・報告書 (月別入力用）'!EC88)</f>
        <v/>
      </c>
      <c r="AA94" s="229"/>
      <c r="AC94" s="99" t="str">
        <f t="shared" si="19"/>
        <v/>
      </c>
      <c r="AD94" s="99" t="str">
        <f t="shared" si="9"/>
        <v/>
      </c>
      <c r="AE94" s="21" t="str">
        <f t="shared" si="17"/>
        <v/>
      </c>
      <c r="AF94" s="231" t="str">
        <f t="shared" si="18"/>
        <v/>
      </c>
    </row>
    <row r="95" spans="1:32" ht="15.2" customHeight="1" x14ac:dyDescent="0.15">
      <c r="A95" s="73">
        <v>74</v>
      </c>
      <c r="B95" s="232" t="str">
        <f>IF('計画書・報告書 (月別入力用）'!B89="","",'計画書・報告書 (月別入力用）'!B89)</f>
        <v/>
      </c>
      <c r="C95" s="233" t="str">
        <f>IF('計画書・報告書 (月別入力用）'!C89="","",'計画書・報告書 (月別入力用）'!C89)</f>
        <v/>
      </c>
      <c r="D95" s="173" t="str">
        <f>IF('計画書・報告書 (月別入力用）'!D89="","",'計画書・報告書 (月別入力用）'!D89)</f>
        <v/>
      </c>
      <c r="E95" s="172" t="str">
        <f>IF('計画書・報告書 (月別入力用）'!E89="","",'計画書・報告書 (月別入力用）'!E89)</f>
        <v/>
      </c>
      <c r="F95" s="172" t="str">
        <f>IF('計画書・報告書 (月別入力用）'!F89="","",'計画書・報告書 (月別入力用）'!F89)</f>
        <v/>
      </c>
      <c r="G95" s="172" t="str">
        <f>IF('計画書・報告書 (月別入力用）'!G89="","",'計画書・報告書 (月別入力用）'!G89)</f>
        <v/>
      </c>
      <c r="H95" s="172" t="str">
        <f t="shared" si="12"/>
        <v/>
      </c>
      <c r="I95" s="234" t="str">
        <f>IF('計画書・報告書 (月別入力用）'!I89="","",'計画書・報告書 (月別入力用）'!I89)</f>
        <v/>
      </c>
      <c r="J95" s="222"/>
      <c r="K95" s="235" t="str">
        <f t="shared" si="13"/>
        <v/>
      </c>
      <c r="L95" s="236" t="str">
        <f>IFERROR(('計画書・報告書 (月別入力用）'!M89+'計画書・報告書 (月別入力用）'!W89+'計画書・報告書 (月別入力用）'!AG89+'計画書・報告書 (月別入力用）'!AQ89+'計画書・報告書 (月別入力用）'!BA89+'計画書・報告書 (月別入力用）'!BK89+'計画書・報告書 (月別入力用）'!BU89+'計画書・報告書 (月別入力用）'!CE89+'計画書・報告書 (月別入力用）'!CO89+'計画書・報告書 (月別入力用）'!CY89+'計画書・報告書 (月別入力用）'!DI89+'計画書・報告書 (月別入力用）'!DS89)/$O95,"")</f>
        <v/>
      </c>
      <c r="M95" s="237" t="str">
        <f>IFERROR(ROUNDDOWN(('計画書・報告書 (月別入力用）'!N89+'計画書・報告書 (月別入力用）'!X89+'計画書・報告書 (月別入力用）'!AH89+'計画書・報告書 (月別入力用）'!AR89+'計画書・報告書 (月別入力用）'!BB89+'計画書・報告書 (月別入力用）'!BL89+'計画書・報告書 (月別入力用）'!BV89+'計画書・報告書 (月別入力用）'!CF89+'計画書・報告書 (月別入力用）'!CP89+'計画書・報告書 (月別入力用）'!CZ89+'計画書・報告書 (月別入力用）'!DJ89+'計画書・報告書 (月別入力用）'!DT89)/$O95,0),"")</f>
        <v/>
      </c>
      <c r="N95" s="238" t="str">
        <f t="shared" si="14"/>
        <v/>
      </c>
      <c r="O95" s="239">
        <f>'計画書・報告書 (月別入力用）'!EK89</f>
        <v>0</v>
      </c>
      <c r="P95" s="240">
        <f>'計画書・報告書 (月別入力用）'!EF89</f>
        <v>0</v>
      </c>
      <c r="Q95" s="183"/>
      <c r="R95" s="235" t="str">
        <f t="shared" si="15"/>
        <v/>
      </c>
      <c r="S95" s="236" t="str">
        <f>IFERROR(ROUNDDOWN(('計画書・報告書 (月別入力用）'!R89+'計画書・報告書 (月別入力用）'!AB89+'計画書・報告書 (月別入力用）'!AL89+'計画書・報告書 (月別入力用）'!AV89+'計画書・報告書 (月別入力用）'!BF89+'計画書・報告書 (月別入力用）'!BP89+'計画書・報告書 (月別入力用）'!BZ89+'計画書・報告書 (月別入力用）'!CJ89+'計画書・報告書 (月別入力用）'!CT89+'計画書・報告書 (月別入力用）'!DD89+'計画書・報告書 (月別入力用）'!DN89+'計画書・報告書 (月別入力用）'!DX89)/'計画書・報告書（提出用）'!$V95,0),"")</f>
        <v/>
      </c>
      <c r="T95" s="237" t="str">
        <f>IFERROR(ROUNDDOWN(('計画書・報告書 (月別入力用）'!S89+'計画書・報告書 (月別入力用）'!AC89+'計画書・報告書 (月別入力用）'!AM89+'計画書・報告書 (月別入力用）'!AW89+'計画書・報告書 (月別入力用）'!BG89+'計画書・報告書 (月別入力用）'!BQ89+'計画書・報告書 (月別入力用）'!CA89+'計画書・報告書 (月別入力用）'!CK89+'計画書・報告書 (月別入力用）'!CU89+'計画書・報告書 (月別入力用）'!DE89+'計画書・報告書 (月別入力用）'!DO89+'計画書・報告書 (月別入力用）'!DY89)/'計画書・報告書（提出用）'!$V95,0),"")</f>
        <v/>
      </c>
      <c r="U95" s="238" t="str">
        <f t="shared" si="16"/>
        <v/>
      </c>
      <c r="V95" s="239">
        <f>'計画書・報告書 (月別入力用）'!EL89</f>
        <v>0</v>
      </c>
      <c r="W95" s="240">
        <f>'計画書・報告書 (月別入力用）'!EG89</f>
        <v>0</v>
      </c>
      <c r="X95" s="183"/>
      <c r="Y95" s="229"/>
      <c r="Z95" s="241" t="str">
        <f>IF('計画書・報告書 (月別入力用）'!EC89="","",'計画書・報告書 (月別入力用）'!EC89)</f>
        <v/>
      </c>
      <c r="AA95" s="229"/>
      <c r="AC95" s="99" t="str">
        <f t="shared" si="19"/>
        <v/>
      </c>
      <c r="AD95" s="99" t="str">
        <f t="shared" si="9"/>
        <v/>
      </c>
      <c r="AE95" s="21" t="str">
        <f t="shared" si="17"/>
        <v/>
      </c>
      <c r="AF95" s="231" t="str">
        <f t="shared" si="18"/>
        <v/>
      </c>
    </row>
    <row r="96" spans="1:32" ht="15.2" customHeight="1" x14ac:dyDescent="0.15">
      <c r="A96" s="73">
        <v>75</v>
      </c>
      <c r="B96" s="232" t="str">
        <f>IF('計画書・報告書 (月別入力用）'!B90="","",'計画書・報告書 (月別入力用）'!B90)</f>
        <v/>
      </c>
      <c r="C96" s="233" t="str">
        <f>IF('計画書・報告書 (月別入力用）'!C90="","",'計画書・報告書 (月別入力用）'!C90)</f>
        <v/>
      </c>
      <c r="D96" s="173" t="str">
        <f>IF('計画書・報告書 (月別入力用）'!D90="","",'計画書・報告書 (月別入力用）'!D90)</f>
        <v/>
      </c>
      <c r="E96" s="172" t="str">
        <f>IF('計画書・報告書 (月別入力用）'!E90="","",'計画書・報告書 (月別入力用）'!E90)</f>
        <v/>
      </c>
      <c r="F96" s="172" t="str">
        <f>IF('計画書・報告書 (月別入力用）'!F90="","",'計画書・報告書 (月別入力用）'!F90)</f>
        <v/>
      </c>
      <c r="G96" s="172" t="str">
        <f>IF('計画書・報告書 (月別入力用）'!G90="","",'計画書・報告書 (月別入力用）'!G90)</f>
        <v/>
      </c>
      <c r="H96" s="172" t="str">
        <f t="shared" si="12"/>
        <v/>
      </c>
      <c r="I96" s="234" t="str">
        <f>IF('計画書・報告書 (月別入力用）'!I90="","",'計画書・報告書 (月別入力用）'!I90)</f>
        <v/>
      </c>
      <c r="J96" s="222"/>
      <c r="K96" s="235" t="str">
        <f t="shared" si="13"/>
        <v/>
      </c>
      <c r="L96" s="236" t="str">
        <f>IFERROR(('計画書・報告書 (月別入力用）'!M90+'計画書・報告書 (月別入力用）'!W90+'計画書・報告書 (月別入力用）'!AG90+'計画書・報告書 (月別入力用）'!AQ90+'計画書・報告書 (月別入力用）'!BA90+'計画書・報告書 (月別入力用）'!BK90+'計画書・報告書 (月別入力用）'!BU90+'計画書・報告書 (月別入力用）'!CE90+'計画書・報告書 (月別入力用）'!CO90+'計画書・報告書 (月別入力用）'!CY90+'計画書・報告書 (月別入力用）'!DI90+'計画書・報告書 (月別入力用）'!DS90)/$O96,"")</f>
        <v/>
      </c>
      <c r="M96" s="237" t="str">
        <f>IFERROR(ROUNDDOWN(('計画書・報告書 (月別入力用）'!N90+'計画書・報告書 (月別入力用）'!X90+'計画書・報告書 (月別入力用）'!AH90+'計画書・報告書 (月別入力用）'!AR90+'計画書・報告書 (月別入力用）'!BB90+'計画書・報告書 (月別入力用）'!BL90+'計画書・報告書 (月別入力用）'!BV90+'計画書・報告書 (月別入力用）'!CF90+'計画書・報告書 (月別入力用）'!CP90+'計画書・報告書 (月別入力用）'!CZ90+'計画書・報告書 (月別入力用）'!DJ90+'計画書・報告書 (月別入力用）'!DT90)/$O96,0),"")</f>
        <v/>
      </c>
      <c r="N96" s="238" t="str">
        <f t="shared" si="14"/>
        <v/>
      </c>
      <c r="O96" s="239">
        <f>'計画書・報告書 (月別入力用）'!EK90</f>
        <v>0</v>
      </c>
      <c r="P96" s="240">
        <f>'計画書・報告書 (月別入力用）'!EF90</f>
        <v>0</v>
      </c>
      <c r="Q96" s="183"/>
      <c r="R96" s="235" t="str">
        <f t="shared" si="15"/>
        <v/>
      </c>
      <c r="S96" s="236" t="str">
        <f>IFERROR(ROUNDDOWN(('計画書・報告書 (月別入力用）'!R90+'計画書・報告書 (月別入力用）'!AB90+'計画書・報告書 (月別入力用）'!AL90+'計画書・報告書 (月別入力用）'!AV90+'計画書・報告書 (月別入力用）'!BF90+'計画書・報告書 (月別入力用）'!BP90+'計画書・報告書 (月別入力用）'!BZ90+'計画書・報告書 (月別入力用）'!CJ90+'計画書・報告書 (月別入力用）'!CT90+'計画書・報告書 (月別入力用）'!DD90+'計画書・報告書 (月別入力用）'!DN90+'計画書・報告書 (月別入力用）'!DX90)/'計画書・報告書（提出用）'!$V96,0),"")</f>
        <v/>
      </c>
      <c r="T96" s="237" t="str">
        <f>IFERROR(ROUNDDOWN(('計画書・報告書 (月別入力用）'!S90+'計画書・報告書 (月別入力用）'!AC90+'計画書・報告書 (月別入力用）'!AM90+'計画書・報告書 (月別入力用）'!AW90+'計画書・報告書 (月別入力用）'!BG90+'計画書・報告書 (月別入力用）'!BQ90+'計画書・報告書 (月別入力用）'!CA90+'計画書・報告書 (月別入力用）'!CK90+'計画書・報告書 (月別入力用）'!CU90+'計画書・報告書 (月別入力用）'!DE90+'計画書・報告書 (月別入力用）'!DO90+'計画書・報告書 (月別入力用）'!DY90)/'計画書・報告書（提出用）'!$V96,0),"")</f>
        <v/>
      </c>
      <c r="U96" s="238" t="str">
        <f t="shared" si="16"/>
        <v/>
      </c>
      <c r="V96" s="239">
        <f>'計画書・報告書 (月別入力用）'!EL90</f>
        <v>0</v>
      </c>
      <c r="W96" s="240">
        <f>'計画書・報告書 (月別入力用）'!EG90</f>
        <v>0</v>
      </c>
      <c r="X96" s="183"/>
      <c r="Y96" s="229"/>
      <c r="Z96" s="241" t="str">
        <f>IF('計画書・報告書 (月別入力用）'!EC90="","",'計画書・報告書 (月別入力用）'!EC90)</f>
        <v/>
      </c>
      <c r="AA96" s="229"/>
      <c r="AC96" s="99" t="str">
        <f t="shared" si="19"/>
        <v/>
      </c>
      <c r="AD96" s="99" t="str">
        <f t="shared" si="9"/>
        <v/>
      </c>
      <c r="AE96" s="21" t="str">
        <f t="shared" si="17"/>
        <v/>
      </c>
      <c r="AF96" s="231" t="str">
        <f t="shared" si="18"/>
        <v/>
      </c>
    </row>
    <row r="97" spans="1:32" ht="15.2" customHeight="1" x14ac:dyDescent="0.15">
      <c r="A97" s="73">
        <v>76</v>
      </c>
      <c r="B97" s="232" t="str">
        <f>IF('計画書・報告書 (月別入力用）'!B91="","",'計画書・報告書 (月別入力用）'!B91)</f>
        <v/>
      </c>
      <c r="C97" s="233" t="str">
        <f>IF('計画書・報告書 (月別入力用）'!C91="","",'計画書・報告書 (月別入力用）'!C91)</f>
        <v/>
      </c>
      <c r="D97" s="173" t="str">
        <f>IF('計画書・報告書 (月別入力用）'!D91="","",'計画書・報告書 (月別入力用）'!D91)</f>
        <v/>
      </c>
      <c r="E97" s="172" t="str">
        <f>IF('計画書・報告書 (月別入力用）'!E91="","",'計画書・報告書 (月別入力用）'!E91)</f>
        <v/>
      </c>
      <c r="F97" s="172" t="str">
        <f>IF('計画書・報告書 (月別入力用）'!F91="","",'計画書・報告書 (月別入力用）'!F91)</f>
        <v/>
      </c>
      <c r="G97" s="172" t="str">
        <f>IF('計画書・報告書 (月別入力用）'!G91="","",'計画書・報告書 (月別入力用）'!G91)</f>
        <v/>
      </c>
      <c r="H97" s="172" t="str">
        <f t="shared" si="12"/>
        <v/>
      </c>
      <c r="I97" s="234" t="str">
        <f>IF('計画書・報告書 (月別入力用）'!I91="","",'計画書・報告書 (月別入力用）'!I91)</f>
        <v/>
      </c>
      <c r="J97" s="222"/>
      <c r="K97" s="235" t="str">
        <f t="shared" si="13"/>
        <v/>
      </c>
      <c r="L97" s="236" t="str">
        <f>IFERROR(('計画書・報告書 (月別入力用）'!M91+'計画書・報告書 (月別入力用）'!W91+'計画書・報告書 (月別入力用）'!AG91+'計画書・報告書 (月別入力用）'!AQ91+'計画書・報告書 (月別入力用）'!BA91+'計画書・報告書 (月別入力用）'!BK91+'計画書・報告書 (月別入力用）'!BU91+'計画書・報告書 (月別入力用）'!CE91+'計画書・報告書 (月別入力用）'!CO91+'計画書・報告書 (月別入力用）'!CY91+'計画書・報告書 (月別入力用）'!DI91+'計画書・報告書 (月別入力用）'!DS91)/$O97,"")</f>
        <v/>
      </c>
      <c r="M97" s="237" t="str">
        <f>IFERROR(ROUNDDOWN(('計画書・報告書 (月別入力用）'!N91+'計画書・報告書 (月別入力用）'!X91+'計画書・報告書 (月別入力用）'!AH91+'計画書・報告書 (月別入力用）'!AR91+'計画書・報告書 (月別入力用）'!BB91+'計画書・報告書 (月別入力用）'!BL91+'計画書・報告書 (月別入力用）'!BV91+'計画書・報告書 (月別入力用）'!CF91+'計画書・報告書 (月別入力用）'!CP91+'計画書・報告書 (月別入力用）'!CZ91+'計画書・報告書 (月別入力用）'!DJ91+'計画書・報告書 (月別入力用）'!DT91)/$O97,0),"")</f>
        <v/>
      </c>
      <c r="N97" s="238" t="str">
        <f t="shared" si="14"/>
        <v/>
      </c>
      <c r="O97" s="239">
        <f>'計画書・報告書 (月別入力用）'!EK91</f>
        <v>0</v>
      </c>
      <c r="P97" s="240">
        <f>'計画書・報告書 (月別入力用）'!EF91</f>
        <v>0</v>
      </c>
      <c r="Q97" s="183"/>
      <c r="R97" s="235" t="str">
        <f t="shared" si="15"/>
        <v/>
      </c>
      <c r="S97" s="236" t="str">
        <f>IFERROR(ROUNDDOWN(('計画書・報告書 (月別入力用）'!R91+'計画書・報告書 (月別入力用）'!AB91+'計画書・報告書 (月別入力用）'!AL91+'計画書・報告書 (月別入力用）'!AV91+'計画書・報告書 (月別入力用）'!BF91+'計画書・報告書 (月別入力用）'!BP91+'計画書・報告書 (月別入力用）'!BZ91+'計画書・報告書 (月別入力用）'!CJ91+'計画書・報告書 (月別入力用）'!CT91+'計画書・報告書 (月別入力用）'!DD91+'計画書・報告書 (月別入力用）'!DN91+'計画書・報告書 (月別入力用）'!DX91)/'計画書・報告書（提出用）'!$V97,0),"")</f>
        <v/>
      </c>
      <c r="T97" s="237" t="str">
        <f>IFERROR(ROUNDDOWN(('計画書・報告書 (月別入力用）'!S91+'計画書・報告書 (月別入力用）'!AC91+'計画書・報告書 (月別入力用）'!AM91+'計画書・報告書 (月別入力用）'!AW91+'計画書・報告書 (月別入力用）'!BG91+'計画書・報告書 (月別入力用）'!BQ91+'計画書・報告書 (月別入力用）'!CA91+'計画書・報告書 (月別入力用）'!CK91+'計画書・報告書 (月別入力用）'!CU91+'計画書・報告書 (月別入力用）'!DE91+'計画書・報告書 (月別入力用）'!DO91+'計画書・報告書 (月別入力用）'!DY91)/'計画書・報告書（提出用）'!$V97,0),"")</f>
        <v/>
      </c>
      <c r="U97" s="238" t="str">
        <f t="shared" si="16"/>
        <v/>
      </c>
      <c r="V97" s="239">
        <f>'計画書・報告書 (月別入力用）'!EL91</f>
        <v>0</v>
      </c>
      <c r="W97" s="240">
        <f>'計画書・報告書 (月別入力用）'!EG91</f>
        <v>0</v>
      </c>
      <c r="X97" s="183"/>
      <c r="Y97" s="229"/>
      <c r="Z97" s="241" t="str">
        <f>IF('計画書・報告書 (月別入力用）'!EC91="","",'計画書・報告書 (月別入力用）'!EC91)</f>
        <v/>
      </c>
      <c r="AA97" s="229"/>
      <c r="AC97" s="99" t="str">
        <f t="shared" si="19"/>
        <v/>
      </c>
      <c r="AD97" s="99" t="str">
        <f t="shared" si="9"/>
        <v/>
      </c>
      <c r="AE97" s="21" t="str">
        <f t="shared" si="17"/>
        <v/>
      </c>
      <c r="AF97" s="231" t="str">
        <f t="shared" si="18"/>
        <v/>
      </c>
    </row>
    <row r="98" spans="1:32" ht="15.2" customHeight="1" x14ac:dyDescent="0.15">
      <c r="A98" s="73">
        <v>77</v>
      </c>
      <c r="B98" s="232" t="str">
        <f>IF('計画書・報告書 (月別入力用）'!B92="","",'計画書・報告書 (月別入力用）'!B92)</f>
        <v/>
      </c>
      <c r="C98" s="233" t="str">
        <f>IF('計画書・報告書 (月別入力用）'!C92="","",'計画書・報告書 (月別入力用）'!C92)</f>
        <v/>
      </c>
      <c r="D98" s="173" t="str">
        <f>IF('計画書・報告書 (月別入力用）'!D92="","",'計画書・報告書 (月別入力用）'!D92)</f>
        <v/>
      </c>
      <c r="E98" s="172" t="str">
        <f>IF('計画書・報告書 (月別入力用）'!E92="","",'計画書・報告書 (月別入力用）'!E92)</f>
        <v/>
      </c>
      <c r="F98" s="172" t="str">
        <f>IF('計画書・報告書 (月別入力用）'!F92="","",'計画書・報告書 (月別入力用）'!F92)</f>
        <v/>
      </c>
      <c r="G98" s="172" t="str">
        <f>IF('計画書・報告書 (月別入力用）'!G92="","",'計画書・報告書 (月別入力用）'!G92)</f>
        <v/>
      </c>
      <c r="H98" s="172" t="str">
        <f t="shared" si="12"/>
        <v/>
      </c>
      <c r="I98" s="234" t="str">
        <f>IF('計画書・報告書 (月別入力用）'!I92="","",'計画書・報告書 (月別入力用）'!I92)</f>
        <v/>
      </c>
      <c r="J98" s="222"/>
      <c r="K98" s="235" t="str">
        <f t="shared" si="13"/>
        <v/>
      </c>
      <c r="L98" s="236" t="str">
        <f>IFERROR(('計画書・報告書 (月別入力用）'!M92+'計画書・報告書 (月別入力用）'!W92+'計画書・報告書 (月別入力用）'!AG92+'計画書・報告書 (月別入力用）'!AQ92+'計画書・報告書 (月別入力用）'!BA92+'計画書・報告書 (月別入力用）'!BK92+'計画書・報告書 (月別入力用）'!BU92+'計画書・報告書 (月別入力用）'!CE92+'計画書・報告書 (月別入力用）'!CO92+'計画書・報告書 (月別入力用）'!CY92+'計画書・報告書 (月別入力用）'!DI92+'計画書・報告書 (月別入力用）'!DS92)/$O98,"")</f>
        <v/>
      </c>
      <c r="M98" s="237" t="str">
        <f>IFERROR(ROUNDDOWN(('計画書・報告書 (月別入力用）'!N92+'計画書・報告書 (月別入力用）'!X92+'計画書・報告書 (月別入力用）'!AH92+'計画書・報告書 (月別入力用）'!AR92+'計画書・報告書 (月別入力用）'!BB92+'計画書・報告書 (月別入力用）'!BL92+'計画書・報告書 (月別入力用）'!BV92+'計画書・報告書 (月別入力用）'!CF92+'計画書・報告書 (月別入力用）'!CP92+'計画書・報告書 (月別入力用）'!CZ92+'計画書・報告書 (月別入力用）'!DJ92+'計画書・報告書 (月別入力用）'!DT92)/$O98,0),"")</f>
        <v/>
      </c>
      <c r="N98" s="238" t="str">
        <f t="shared" si="14"/>
        <v/>
      </c>
      <c r="O98" s="239">
        <f>'計画書・報告書 (月別入力用）'!EK92</f>
        <v>0</v>
      </c>
      <c r="P98" s="240">
        <f>'計画書・報告書 (月別入力用）'!EF92</f>
        <v>0</v>
      </c>
      <c r="Q98" s="183"/>
      <c r="R98" s="235" t="str">
        <f t="shared" si="15"/>
        <v/>
      </c>
      <c r="S98" s="236" t="str">
        <f>IFERROR(ROUNDDOWN(('計画書・報告書 (月別入力用）'!R92+'計画書・報告書 (月別入力用）'!AB92+'計画書・報告書 (月別入力用）'!AL92+'計画書・報告書 (月別入力用）'!AV92+'計画書・報告書 (月別入力用）'!BF92+'計画書・報告書 (月別入力用）'!BP92+'計画書・報告書 (月別入力用）'!BZ92+'計画書・報告書 (月別入力用）'!CJ92+'計画書・報告書 (月別入力用）'!CT92+'計画書・報告書 (月別入力用）'!DD92+'計画書・報告書 (月別入力用）'!DN92+'計画書・報告書 (月別入力用）'!DX92)/'計画書・報告書（提出用）'!$V98,0),"")</f>
        <v/>
      </c>
      <c r="T98" s="237" t="str">
        <f>IFERROR(ROUNDDOWN(('計画書・報告書 (月別入力用）'!S92+'計画書・報告書 (月別入力用）'!AC92+'計画書・報告書 (月別入力用）'!AM92+'計画書・報告書 (月別入力用）'!AW92+'計画書・報告書 (月別入力用）'!BG92+'計画書・報告書 (月別入力用）'!BQ92+'計画書・報告書 (月別入力用）'!CA92+'計画書・報告書 (月別入力用）'!CK92+'計画書・報告書 (月別入力用）'!CU92+'計画書・報告書 (月別入力用）'!DE92+'計画書・報告書 (月別入力用）'!DO92+'計画書・報告書 (月別入力用）'!DY92)/'計画書・報告書（提出用）'!$V98,0),"")</f>
        <v/>
      </c>
      <c r="U98" s="238" t="str">
        <f t="shared" si="16"/>
        <v/>
      </c>
      <c r="V98" s="239">
        <f>'計画書・報告書 (月別入力用）'!EL92</f>
        <v>0</v>
      </c>
      <c r="W98" s="240">
        <f>'計画書・報告書 (月別入力用）'!EG92</f>
        <v>0</v>
      </c>
      <c r="X98" s="183"/>
      <c r="Y98" s="229"/>
      <c r="Z98" s="241" t="str">
        <f>IF('計画書・報告書 (月別入力用）'!EC92="","",'計画書・報告書 (月別入力用）'!EC92)</f>
        <v/>
      </c>
      <c r="AA98" s="229"/>
      <c r="AC98" s="99" t="str">
        <f t="shared" si="19"/>
        <v/>
      </c>
      <c r="AD98" s="99" t="str">
        <f t="shared" si="9"/>
        <v/>
      </c>
      <c r="AE98" s="21" t="str">
        <f t="shared" si="17"/>
        <v/>
      </c>
      <c r="AF98" s="231" t="str">
        <f t="shared" si="18"/>
        <v/>
      </c>
    </row>
    <row r="99" spans="1:32" ht="15.2" customHeight="1" x14ac:dyDescent="0.15">
      <c r="A99" s="73">
        <v>78</v>
      </c>
      <c r="B99" s="232" t="str">
        <f>IF('計画書・報告書 (月別入力用）'!B93="","",'計画書・報告書 (月別入力用）'!B93)</f>
        <v/>
      </c>
      <c r="C99" s="233" t="str">
        <f>IF('計画書・報告書 (月別入力用）'!C93="","",'計画書・報告書 (月別入力用）'!C93)</f>
        <v/>
      </c>
      <c r="D99" s="173" t="str">
        <f>IF('計画書・報告書 (月別入力用）'!D93="","",'計画書・報告書 (月別入力用）'!D93)</f>
        <v/>
      </c>
      <c r="E99" s="172" t="str">
        <f>IF('計画書・報告書 (月別入力用）'!E93="","",'計画書・報告書 (月別入力用）'!E93)</f>
        <v/>
      </c>
      <c r="F99" s="172" t="str">
        <f>IF('計画書・報告書 (月別入力用）'!F93="","",'計画書・報告書 (月別入力用）'!F93)</f>
        <v/>
      </c>
      <c r="G99" s="172" t="str">
        <f>IF('計画書・報告書 (月別入力用）'!G93="","",'計画書・報告書 (月別入力用）'!G93)</f>
        <v/>
      </c>
      <c r="H99" s="172" t="str">
        <f t="shared" si="12"/>
        <v/>
      </c>
      <c r="I99" s="234" t="str">
        <f>IF('計画書・報告書 (月別入力用）'!I93="","",'計画書・報告書 (月別入力用）'!I93)</f>
        <v/>
      </c>
      <c r="J99" s="222"/>
      <c r="K99" s="235" t="str">
        <f t="shared" si="13"/>
        <v/>
      </c>
      <c r="L99" s="236" t="str">
        <f>IFERROR(('計画書・報告書 (月別入力用）'!M93+'計画書・報告書 (月別入力用）'!W93+'計画書・報告書 (月別入力用）'!AG93+'計画書・報告書 (月別入力用）'!AQ93+'計画書・報告書 (月別入力用）'!BA93+'計画書・報告書 (月別入力用）'!BK93+'計画書・報告書 (月別入力用）'!BU93+'計画書・報告書 (月別入力用）'!CE93+'計画書・報告書 (月別入力用）'!CO93+'計画書・報告書 (月別入力用）'!CY93+'計画書・報告書 (月別入力用）'!DI93+'計画書・報告書 (月別入力用）'!DS93)/$O99,"")</f>
        <v/>
      </c>
      <c r="M99" s="237" t="str">
        <f>IFERROR(ROUNDDOWN(('計画書・報告書 (月別入力用）'!N93+'計画書・報告書 (月別入力用）'!X93+'計画書・報告書 (月別入力用）'!AH93+'計画書・報告書 (月別入力用）'!AR93+'計画書・報告書 (月別入力用）'!BB93+'計画書・報告書 (月別入力用）'!BL93+'計画書・報告書 (月別入力用）'!BV93+'計画書・報告書 (月別入力用）'!CF93+'計画書・報告書 (月別入力用）'!CP93+'計画書・報告書 (月別入力用）'!CZ93+'計画書・報告書 (月別入力用）'!DJ93+'計画書・報告書 (月別入力用）'!DT93)/$O99,0),"")</f>
        <v/>
      </c>
      <c r="N99" s="238" t="str">
        <f t="shared" si="14"/>
        <v/>
      </c>
      <c r="O99" s="239">
        <f>'計画書・報告書 (月別入力用）'!EK93</f>
        <v>0</v>
      </c>
      <c r="P99" s="240">
        <f>'計画書・報告書 (月別入力用）'!EF93</f>
        <v>0</v>
      </c>
      <c r="Q99" s="183"/>
      <c r="R99" s="235" t="str">
        <f t="shared" si="15"/>
        <v/>
      </c>
      <c r="S99" s="236" t="str">
        <f>IFERROR(ROUNDDOWN(('計画書・報告書 (月別入力用）'!R93+'計画書・報告書 (月別入力用）'!AB93+'計画書・報告書 (月別入力用）'!AL93+'計画書・報告書 (月別入力用）'!AV93+'計画書・報告書 (月別入力用）'!BF93+'計画書・報告書 (月別入力用）'!BP93+'計画書・報告書 (月別入力用）'!BZ93+'計画書・報告書 (月別入力用）'!CJ93+'計画書・報告書 (月別入力用）'!CT93+'計画書・報告書 (月別入力用）'!DD93+'計画書・報告書 (月別入力用）'!DN93+'計画書・報告書 (月別入力用）'!DX93)/'計画書・報告書（提出用）'!$V99,0),"")</f>
        <v/>
      </c>
      <c r="T99" s="237" t="str">
        <f>IFERROR(ROUNDDOWN(('計画書・報告書 (月別入力用）'!S93+'計画書・報告書 (月別入力用）'!AC93+'計画書・報告書 (月別入力用）'!AM93+'計画書・報告書 (月別入力用）'!AW93+'計画書・報告書 (月別入力用）'!BG93+'計画書・報告書 (月別入力用）'!BQ93+'計画書・報告書 (月別入力用）'!CA93+'計画書・報告書 (月別入力用）'!CK93+'計画書・報告書 (月別入力用）'!CU93+'計画書・報告書 (月別入力用）'!DE93+'計画書・報告書 (月別入力用）'!DO93+'計画書・報告書 (月別入力用）'!DY93)/'計画書・報告書（提出用）'!$V99,0),"")</f>
        <v/>
      </c>
      <c r="U99" s="238" t="str">
        <f t="shared" si="16"/>
        <v/>
      </c>
      <c r="V99" s="239">
        <f>'計画書・報告書 (月別入力用）'!EL93</f>
        <v>0</v>
      </c>
      <c r="W99" s="240">
        <f>'計画書・報告書 (月別入力用）'!EG93</f>
        <v>0</v>
      </c>
      <c r="X99" s="183"/>
      <c r="Y99" s="229"/>
      <c r="Z99" s="241" t="str">
        <f>IF('計画書・報告書 (月別入力用）'!EC93="","",'計画書・報告書 (月別入力用）'!EC93)</f>
        <v/>
      </c>
      <c r="AA99" s="229"/>
      <c r="AC99" s="99" t="str">
        <f t="shared" si="19"/>
        <v/>
      </c>
      <c r="AD99" s="99" t="str">
        <f t="shared" ref="AD99:AD124" si="20">IF(AND(OR(S99="",S99=0),OR(T99="",T99=0)),"",IF(S99/R99&gt;=2/3,"○","×"))</f>
        <v/>
      </c>
      <c r="AE99" s="21" t="str">
        <f t="shared" si="17"/>
        <v/>
      </c>
      <c r="AF99" s="231" t="str">
        <f t="shared" si="18"/>
        <v/>
      </c>
    </row>
    <row r="100" spans="1:32" ht="15.2" customHeight="1" x14ac:dyDescent="0.15">
      <c r="A100" s="73">
        <v>79</v>
      </c>
      <c r="B100" s="232" t="str">
        <f>IF('計画書・報告書 (月別入力用）'!B94="","",'計画書・報告書 (月別入力用）'!B94)</f>
        <v/>
      </c>
      <c r="C100" s="233" t="str">
        <f>IF('計画書・報告書 (月別入力用）'!C94="","",'計画書・報告書 (月別入力用）'!C94)</f>
        <v/>
      </c>
      <c r="D100" s="173" t="str">
        <f>IF('計画書・報告書 (月別入力用）'!D94="","",'計画書・報告書 (月別入力用）'!D94)</f>
        <v/>
      </c>
      <c r="E100" s="172" t="str">
        <f>IF('計画書・報告書 (月別入力用）'!E94="","",'計画書・報告書 (月別入力用）'!E94)</f>
        <v/>
      </c>
      <c r="F100" s="172" t="str">
        <f>IF('計画書・報告書 (月別入力用）'!F94="","",'計画書・報告書 (月別入力用）'!F94)</f>
        <v/>
      </c>
      <c r="G100" s="172" t="str">
        <f>IF('計画書・報告書 (月別入力用）'!G94="","",'計画書・報告書 (月別入力用）'!G94)</f>
        <v/>
      </c>
      <c r="H100" s="172" t="str">
        <f t="shared" si="12"/>
        <v/>
      </c>
      <c r="I100" s="234" t="str">
        <f>IF('計画書・報告書 (月別入力用）'!I94="","",'計画書・報告書 (月別入力用）'!I94)</f>
        <v/>
      </c>
      <c r="J100" s="222"/>
      <c r="K100" s="235" t="str">
        <f t="shared" si="13"/>
        <v/>
      </c>
      <c r="L100" s="236" t="str">
        <f>IFERROR(('計画書・報告書 (月別入力用）'!M94+'計画書・報告書 (月別入力用）'!W94+'計画書・報告書 (月別入力用）'!AG94+'計画書・報告書 (月別入力用）'!AQ94+'計画書・報告書 (月別入力用）'!BA94+'計画書・報告書 (月別入力用）'!BK94+'計画書・報告書 (月別入力用）'!BU94+'計画書・報告書 (月別入力用）'!CE94+'計画書・報告書 (月別入力用）'!CO94+'計画書・報告書 (月別入力用）'!CY94+'計画書・報告書 (月別入力用）'!DI94+'計画書・報告書 (月別入力用）'!DS94)/$O100,"")</f>
        <v/>
      </c>
      <c r="M100" s="237" t="str">
        <f>IFERROR(ROUNDDOWN(('計画書・報告書 (月別入力用）'!N94+'計画書・報告書 (月別入力用）'!X94+'計画書・報告書 (月別入力用）'!AH94+'計画書・報告書 (月別入力用）'!AR94+'計画書・報告書 (月別入力用）'!BB94+'計画書・報告書 (月別入力用）'!BL94+'計画書・報告書 (月別入力用）'!BV94+'計画書・報告書 (月別入力用）'!CF94+'計画書・報告書 (月別入力用）'!CP94+'計画書・報告書 (月別入力用）'!CZ94+'計画書・報告書 (月別入力用）'!DJ94+'計画書・報告書 (月別入力用）'!DT94)/$O100,0),"")</f>
        <v/>
      </c>
      <c r="N100" s="238" t="str">
        <f t="shared" si="14"/>
        <v/>
      </c>
      <c r="O100" s="239">
        <f>'計画書・報告書 (月別入力用）'!EK94</f>
        <v>0</v>
      </c>
      <c r="P100" s="240">
        <f>'計画書・報告書 (月別入力用）'!EF94</f>
        <v>0</v>
      </c>
      <c r="Q100" s="183"/>
      <c r="R100" s="235" t="str">
        <f t="shared" si="15"/>
        <v/>
      </c>
      <c r="S100" s="236" t="str">
        <f>IFERROR(ROUNDDOWN(('計画書・報告書 (月別入力用）'!R94+'計画書・報告書 (月別入力用）'!AB94+'計画書・報告書 (月別入力用）'!AL94+'計画書・報告書 (月別入力用）'!AV94+'計画書・報告書 (月別入力用）'!BF94+'計画書・報告書 (月別入力用）'!BP94+'計画書・報告書 (月別入力用）'!BZ94+'計画書・報告書 (月別入力用）'!CJ94+'計画書・報告書 (月別入力用）'!CT94+'計画書・報告書 (月別入力用）'!DD94+'計画書・報告書 (月別入力用）'!DN94+'計画書・報告書 (月別入力用）'!DX94)/'計画書・報告書（提出用）'!$V100,0),"")</f>
        <v/>
      </c>
      <c r="T100" s="237" t="str">
        <f>IFERROR(ROUNDDOWN(('計画書・報告書 (月別入力用）'!S94+'計画書・報告書 (月別入力用）'!AC94+'計画書・報告書 (月別入力用）'!AM94+'計画書・報告書 (月別入力用）'!AW94+'計画書・報告書 (月別入力用）'!BG94+'計画書・報告書 (月別入力用）'!BQ94+'計画書・報告書 (月別入力用）'!CA94+'計画書・報告書 (月別入力用）'!CK94+'計画書・報告書 (月別入力用）'!CU94+'計画書・報告書 (月別入力用）'!DE94+'計画書・報告書 (月別入力用）'!DO94+'計画書・報告書 (月別入力用）'!DY94)/'計画書・報告書（提出用）'!$V100,0),"")</f>
        <v/>
      </c>
      <c r="U100" s="238" t="str">
        <f t="shared" si="16"/>
        <v/>
      </c>
      <c r="V100" s="239">
        <f>'計画書・報告書 (月別入力用）'!EL94</f>
        <v>0</v>
      </c>
      <c r="W100" s="240">
        <f>'計画書・報告書 (月別入力用）'!EG94</f>
        <v>0</v>
      </c>
      <c r="X100" s="183"/>
      <c r="Y100" s="229"/>
      <c r="Z100" s="241" t="str">
        <f>IF('計画書・報告書 (月別入力用）'!EC94="","",'計画書・報告書 (月別入力用）'!EC94)</f>
        <v/>
      </c>
      <c r="AA100" s="229"/>
      <c r="AC100" s="99" t="str">
        <f t="shared" si="19"/>
        <v/>
      </c>
      <c r="AD100" s="99" t="str">
        <f t="shared" si="20"/>
        <v/>
      </c>
      <c r="AE100" s="21" t="str">
        <f t="shared" si="17"/>
        <v/>
      </c>
      <c r="AF100" s="231" t="str">
        <f t="shared" si="18"/>
        <v/>
      </c>
    </row>
    <row r="101" spans="1:32" ht="15.2" customHeight="1" x14ac:dyDescent="0.15">
      <c r="A101" s="73">
        <v>80</v>
      </c>
      <c r="B101" s="232" t="str">
        <f>IF('計画書・報告書 (月別入力用）'!B95="","",'計画書・報告書 (月別入力用）'!B95)</f>
        <v/>
      </c>
      <c r="C101" s="233" t="str">
        <f>IF('計画書・報告書 (月別入力用）'!C95="","",'計画書・報告書 (月別入力用）'!C95)</f>
        <v/>
      </c>
      <c r="D101" s="173" t="str">
        <f>IF('計画書・報告書 (月別入力用）'!D95="","",'計画書・報告書 (月別入力用）'!D95)</f>
        <v/>
      </c>
      <c r="E101" s="172" t="str">
        <f>IF('計画書・報告書 (月別入力用）'!E95="","",'計画書・報告書 (月別入力用）'!E95)</f>
        <v/>
      </c>
      <c r="F101" s="172" t="str">
        <f>IF('計画書・報告書 (月別入力用）'!F95="","",'計画書・報告書 (月別入力用）'!F95)</f>
        <v/>
      </c>
      <c r="G101" s="172" t="str">
        <f>IF('計画書・報告書 (月別入力用）'!G95="","",'計画書・報告書 (月別入力用）'!G95)</f>
        <v/>
      </c>
      <c r="H101" s="172" t="str">
        <f t="shared" si="12"/>
        <v/>
      </c>
      <c r="I101" s="234" t="str">
        <f>IF('計画書・報告書 (月別入力用）'!I95="","",'計画書・報告書 (月別入力用）'!I95)</f>
        <v/>
      </c>
      <c r="J101" s="222"/>
      <c r="K101" s="235" t="str">
        <f t="shared" si="13"/>
        <v/>
      </c>
      <c r="L101" s="236" t="str">
        <f>IFERROR(('計画書・報告書 (月別入力用）'!M95+'計画書・報告書 (月別入力用）'!W95+'計画書・報告書 (月別入力用）'!AG95+'計画書・報告書 (月別入力用）'!AQ95+'計画書・報告書 (月別入力用）'!BA95+'計画書・報告書 (月別入力用）'!BK95+'計画書・報告書 (月別入力用）'!BU95+'計画書・報告書 (月別入力用）'!CE95+'計画書・報告書 (月別入力用）'!CO95+'計画書・報告書 (月別入力用）'!CY95+'計画書・報告書 (月別入力用）'!DI95+'計画書・報告書 (月別入力用）'!DS95)/$O101,"")</f>
        <v/>
      </c>
      <c r="M101" s="237" t="str">
        <f>IFERROR(ROUNDDOWN(('計画書・報告書 (月別入力用）'!N95+'計画書・報告書 (月別入力用）'!X95+'計画書・報告書 (月別入力用）'!AH95+'計画書・報告書 (月別入力用）'!AR95+'計画書・報告書 (月別入力用）'!BB95+'計画書・報告書 (月別入力用）'!BL95+'計画書・報告書 (月別入力用）'!BV95+'計画書・報告書 (月別入力用）'!CF95+'計画書・報告書 (月別入力用）'!CP95+'計画書・報告書 (月別入力用）'!CZ95+'計画書・報告書 (月別入力用）'!DJ95+'計画書・報告書 (月別入力用）'!DT95)/$O101,0),"")</f>
        <v/>
      </c>
      <c r="N101" s="238" t="str">
        <f t="shared" si="14"/>
        <v/>
      </c>
      <c r="O101" s="239">
        <f>'計画書・報告書 (月別入力用）'!EK95</f>
        <v>0</v>
      </c>
      <c r="P101" s="240">
        <f>'計画書・報告書 (月別入力用）'!EF95</f>
        <v>0</v>
      </c>
      <c r="Q101" s="183"/>
      <c r="R101" s="235" t="str">
        <f t="shared" si="15"/>
        <v/>
      </c>
      <c r="S101" s="236" t="str">
        <f>IFERROR(ROUNDDOWN(('計画書・報告書 (月別入力用）'!R95+'計画書・報告書 (月別入力用）'!AB95+'計画書・報告書 (月別入力用）'!AL95+'計画書・報告書 (月別入力用）'!AV95+'計画書・報告書 (月別入力用）'!BF95+'計画書・報告書 (月別入力用）'!BP95+'計画書・報告書 (月別入力用）'!BZ95+'計画書・報告書 (月別入力用）'!CJ95+'計画書・報告書 (月別入力用）'!CT95+'計画書・報告書 (月別入力用）'!DD95+'計画書・報告書 (月別入力用）'!DN95+'計画書・報告書 (月別入力用）'!DX95)/'計画書・報告書（提出用）'!$V101,0),"")</f>
        <v/>
      </c>
      <c r="T101" s="237" t="str">
        <f>IFERROR(ROUNDDOWN(('計画書・報告書 (月別入力用）'!S95+'計画書・報告書 (月別入力用）'!AC95+'計画書・報告書 (月別入力用）'!AM95+'計画書・報告書 (月別入力用）'!AW95+'計画書・報告書 (月別入力用）'!BG95+'計画書・報告書 (月別入力用）'!BQ95+'計画書・報告書 (月別入力用）'!CA95+'計画書・報告書 (月別入力用）'!CK95+'計画書・報告書 (月別入力用）'!CU95+'計画書・報告書 (月別入力用）'!DE95+'計画書・報告書 (月別入力用）'!DO95+'計画書・報告書 (月別入力用）'!DY95)/'計画書・報告書（提出用）'!$V101,0),"")</f>
        <v/>
      </c>
      <c r="U101" s="238" t="str">
        <f t="shared" si="16"/>
        <v/>
      </c>
      <c r="V101" s="239">
        <f>'計画書・報告書 (月別入力用）'!EL95</f>
        <v>0</v>
      </c>
      <c r="W101" s="240">
        <f>'計画書・報告書 (月別入力用）'!EG95</f>
        <v>0</v>
      </c>
      <c r="X101" s="183"/>
      <c r="Y101" s="229"/>
      <c r="Z101" s="241" t="str">
        <f>IF('計画書・報告書 (月別入力用）'!EC95="","",'計画書・報告書 (月別入力用）'!EC95)</f>
        <v/>
      </c>
      <c r="AA101" s="229"/>
      <c r="AC101" s="99" t="str">
        <f t="shared" si="19"/>
        <v/>
      </c>
      <c r="AD101" s="99" t="str">
        <f t="shared" si="20"/>
        <v/>
      </c>
      <c r="AE101" s="21" t="str">
        <f t="shared" si="17"/>
        <v/>
      </c>
      <c r="AF101" s="231" t="str">
        <f t="shared" si="18"/>
        <v/>
      </c>
    </row>
    <row r="102" spans="1:32" ht="15.2" hidden="1" customHeight="1" x14ac:dyDescent="0.15">
      <c r="A102" s="73">
        <v>81</v>
      </c>
      <c r="B102" s="232" t="str">
        <f>IF('計画書・報告書 (月別入力用）'!B96="","",'計画書・報告書 (月別入力用）'!B96)</f>
        <v/>
      </c>
      <c r="C102" s="233" t="str">
        <f>IF('計画書・報告書 (月別入力用）'!C96="","",'計画書・報告書 (月別入力用）'!C96)</f>
        <v/>
      </c>
      <c r="D102" s="173" t="str">
        <f>IF('計画書・報告書 (月別入力用）'!D96="","",'計画書・報告書 (月別入力用）'!D96)</f>
        <v/>
      </c>
      <c r="E102" s="172" t="str">
        <f>IF('計画書・報告書 (月別入力用）'!E96="","",'計画書・報告書 (月別入力用）'!E96)</f>
        <v/>
      </c>
      <c r="F102" s="172" t="str">
        <f>IF('計画書・報告書 (月別入力用）'!F96="","",'計画書・報告書 (月別入力用）'!F96)</f>
        <v/>
      </c>
      <c r="G102" s="172" t="str">
        <f>IF('計画書・報告書 (月別入力用）'!G96="","",'計画書・報告書 (月別入力用）'!G96)</f>
        <v/>
      </c>
      <c r="H102" s="172" t="str">
        <f t="shared" si="12"/>
        <v/>
      </c>
      <c r="I102" s="234" t="str">
        <f>IF('計画書・報告書 (月別入力用）'!I96="","",'計画書・報告書 (月別入力用）'!I96)</f>
        <v/>
      </c>
      <c r="J102" s="222"/>
      <c r="K102" s="235" t="str">
        <f t="shared" si="13"/>
        <v/>
      </c>
      <c r="L102" s="236" t="str">
        <f>IFERROR(('計画書・報告書 (月別入力用）'!M96+'計画書・報告書 (月別入力用）'!W96+'計画書・報告書 (月別入力用）'!AG96+'計画書・報告書 (月別入力用）'!AQ96+'計画書・報告書 (月別入力用）'!BA96+'計画書・報告書 (月別入力用）'!BK96+'計画書・報告書 (月別入力用）'!BU96+'計画書・報告書 (月別入力用）'!CE96+'計画書・報告書 (月別入力用）'!CO96+'計画書・報告書 (月別入力用）'!CY96+'計画書・報告書 (月別入力用）'!DI96+'計画書・報告書 (月別入力用）'!DS96)/$O102,"")</f>
        <v/>
      </c>
      <c r="M102" s="237" t="str">
        <f>IFERROR(ROUNDDOWN(('計画書・報告書 (月別入力用）'!N96+'計画書・報告書 (月別入力用）'!X96+'計画書・報告書 (月別入力用）'!AH96+'計画書・報告書 (月別入力用）'!AR96+'計画書・報告書 (月別入力用）'!BB96+'計画書・報告書 (月別入力用）'!BL96+'計画書・報告書 (月別入力用）'!BV96+'計画書・報告書 (月別入力用）'!CF96+'計画書・報告書 (月別入力用）'!CP96+'計画書・報告書 (月別入力用）'!CZ96+'計画書・報告書 (月別入力用）'!DJ96+'計画書・報告書 (月別入力用）'!DT96)/$O102,0),"")</f>
        <v/>
      </c>
      <c r="N102" s="238" t="str">
        <f t="shared" si="14"/>
        <v/>
      </c>
      <c r="O102" s="239">
        <f>'計画書・報告書 (月別入力用）'!EK96</f>
        <v>0</v>
      </c>
      <c r="P102" s="240">
        <f>'計画書・報告書 (月別入力用）'!EF96</f>
        <v>0</v>
      </c>
      <c r="Q102" s="183"/>
      <c r="R102" s="235" t="str">
        <f t="shared" si="15"/>
        <v/>
      </c>
      <c r="S102" s="236" t="str">
        <f>IFERROR(ROUNDDOWN(('計画書・報告書 (月別入力用）'!R96+'計画書・報告書 (月別入力用）'!AB96+'計画書・報告書 (月別入力用）'!AL96+'計画書・報告書 (月別入力用）'!AV96+'計画書・報告書 (月別入力用）'!BF96+'計画書・報告書 (月別入力用）'!BP96+'計画書・報告書 (月別入力用）'!BZ96+'計画書・報告書 (月別入力用）'!CJ96+'計画書・報告書 (月別入力用）'!CT96+'計画書・報告書 (月別入力用）'!DD96+'計画書・報告書 (月別入力用）'!DN96+'計画書・報告書 (月別入力用）'!DX96)/'計画書・報告書（提出用）'!$V102,0),"")</f>
        <v/>
      </c>
      <c r="T102" s="237" t="str">
        <f>IFERROR(ROUNDDOWN(('計画書・報告書 (月別入力用）'!S96+'計画書・報告書 (月別入力用）'!AC96+'計画書・報告書 (月別入力用）'!AM96+'計画書・報告書 (月別入力用）'!AW96+'計画書・報告書 (月別入力用）'!BG96+'計画書・報告書 (月別入力用）'!BQ96+'計画書・報告書 (月別入力用）'!CA96+'計画書・報告書 (月別入力用）'!CK96+'計画書・報告書 (月別入力用）'!CU96+'計画書・報告書 (月別入力用）'!DE96+'計画書・報告書 (月別入力用）'!DO96+'計画書・報告書 (月別入力用）'!DY96)/'計画書・報告書（提出用）'!$V102,0),"")</f>
        <v/>
      </c>
      <c r="U102" s="238" t="str">
        <f t="shared" si="16"/>
        <v/>
      </c>
      <c r="V102" s="239">
        <f>'計画書・報告書 (月別入力用）'!EL96</f>
        <v>0</v>
      </c>
      <c r="W102" s="240">
        <f>'計画書・報告書 (月別入力用）'!EG96</f>
        <v>0</v>
      </c>
      <c r="X102" s="183"/>
      <c r="Y102" s="229"/>
      <c r="Z102" s="241" t="str">
        <f>IF('計画書・報告書 (月別入力用）'!EC96="","",'計画書・報告書 (月別入力用）'!EC96)</f>
        <v/>
      </c>
      <c r="AA102" s="229"/>
      <c r="AC102" s="99" t="str">
        <f t="shared" si="19"/>
        <v/>
      </c>
      <c r="AD102" s="99" t="str">
        <f t="shared" si="20"/>
        <v/>
      </c>
      <c r="AE102" s="21" t="str">
        <f t="shared" si="17"/>
        <v/>
      </c>
      <c r="AF102" s="231" t="str">
        <f t="shared" si="18"/>
        <v/>
      </c>
    </row>
    <row r="103" spans="1:32" ht="15.2" hidden="1" customHeight="1" thickBot="1" x14ac:dyDescent="0.2">
      <c r="A103" s="73">
        <v>82</v>
      </c>
      <c r="B103" s="232" t="str">
        <f>IF('計画書・報告書 (月別入力用）'!B97="","",'計画書・報告書 (月別入力用）'!B97)</f>
        <v/>
      </c>
      <c r="C103" s="233" t="str">
        <f>IF('計画書・報告書 (月別入力用）'!C97="","",'計画書・報告書 (月別入力用）'!C97)</f>
        <v/>
      </c>
      <c r="D103" s="173" t="str">
        <f>IF('計画書・報告書 (月別入力用）'!D97="","",'計画書・報告書 (月別入力用）'!D97)</f>
        <v/>
      </c>
      <c r="E103" s="172" t="str">
        <f>IF('計画書・報告書 (月別入力用）'!E97="","",'計画書・報告書 (月別入力用）'!E97)</f>
        <v/>
      </c>
      <c r="F103" s="172" t="str">
        <f>IF('計画書・報告書 (月別入力用）'!F97="","",'計画書・報告書 (月別入力用）'!F97)</f>
        <v/>
      </c>
      <c r="G103" s="172" t="str">
        <f>IF('計画書・報告書 (月別入力用）'!G97="","",'計画書・報告書 (月別入力用）'!G97)</f>
        <v/>
      </c>
      <c r="H103" s="172" t="str">
        <f t="shared" si="12"/>
        <v/>
      </c>
      <c r="I103" s="234" t="str">
        <f>IF('計画書・報告書 (月別入力用）'!I97="","",'計画書・報告書 (月別入力用）'!I97)</f>
        <v/>
      </c>
      <c r="J103" s="222"/>
      <c r="K103" s="235" t="str">
        <f t="shared" si="13"/>
        <v/>
      </c>
      <c r="L103" s="236" t="str">
        <f>IFERROR(('計画書・報告書 (月別入力用）'!M97+'計画書・報告書 (月別入力用）'!W97+'計画書・報告書 (月別入力用）'!AG97+'計画書・報告書 (月別入力用）'!AQ97+'計画書・報告書 (月別入力用）'!BA97+'計画書・報告書 (月別入力用）'!BK97+'計画書・報告書 (月別入力用）'!BU97+'計画書・報告書 (月別入力用）'!CE97+'計画書・報告書 (月別入力用）'!CO97+'計画書・報告書 (月別入力用）'!CY97+'計画書・報告書 (月別入力用）'!DI97+'計画書・報告書 (月別入力用）'!DS97)/$O103,"")</f>
        <v/>
      </c>
      <c r="M103" s="237" t="str">
        <f>IFERROR(ROUNDDOWN(('計画書・報告書 (月別入力用）'!N97+'計画書・報告書 (月別入力用）'!X97+'計画書・報告書 (月別入力用）'!AH97+'計画書・報告書 (月別入力用）'!AR97+'計画書・報告書 (月別入力用）'!BB97+'計画書・報告書 (月別入力用）'!BL97+'計画書・報告書 (月別入力用）'!BV97+'計画書・報告書 (月別入力用）'!CF97+'計画書・報告書 (月別入力用）'!CP97+'計画書・報告書 (月別入力用）'!CZ97+'計画書・報告書 (月別入力用）'!DJ97+'計画書・報告書 (月別入力用）'!DT97)/$O103,0),"")</f>
        <v/>
      </c>
      <c r="N103" s="238" t="str">
        <f t="shared" si="14"/>
        <v/>
      </c>
      <c r="O103" s="239">
        <f>'計画書・報告書 (月別入力用）'!EK97</f>
        <v>0</v>
      </c>
      <c r="P103" s="240">
        <f>'計画書・報告書 (月別入力用）'!EF97</f>
        <v>0</v>
      </c>
      <c r="Q103" s="183"/>
      <c r="R103" s="235" t="str">
        <f t="shared" si="15"/>
        <v/>
      </c>
      <c r="S103" s="236" t="str">
        <f>IFERROR(ROUNDDOWN(('計画書・報告書 (月別入力用）'!R97+'計画書・報告書 (月別入力用）'!AB97+'計画書・報告書 (月別入力用）'!AL97+'計画書・報告書 (月別入力用）'!AV97+'計画書・報告書 (月別入力用）'!BF97+'計画書・報告書 (月別入力用）'!BP97+'計画書・報告書 (月別入力用）'!BZ97+'計画書・報告書 (月別入力用）'!CJ97+'計画書・報告書 (月別入力用）'!CT97+'計画書・報告書 (月別入力用）'!DD97+'計画書・報告書 (月別入力用）'!DN97+'計画書・報告書 (月別入力用）'!DX97)/'計画書・報告書（提出用）'!$V103,0),"")</f>
        <v/>
      </c>
      <c r="T103" s="237" t="str">
        <f>IFERROR(ROUNDDOWN(('計画書・報告書 (月別入力用）'!S97+'計画書・報告書 (月別入力用）'!AC97+'計画書・報告書 (月別入力用）'!AM97+'計画書・報告書 (月別入力用）'!AW97+'計画書・報告書 (月別入力用）'!BG97+'計画書・報告書 (月別入力用）'!BQ97+'計画書・報告書 (月別入力用）'!CA97+'計画書・報告書 (月別入力用）'!CK97+'計画書・報告書 (月別入力用）'!CU97+'計画書・報告書 (月別入力用）'!DE97+'計画書・報告書 (月別入力用）'!DO97+'計画書・報告書 (月別入力用）'!DY97)/'計画書・報告書（提出用）'!$V103,0),"")</f>
        <v/>
      </c>
      <c r="U103" s="238" t="str">
        <f t="shared" si="16"/>
        <v/>
      </c>
      <c r="V103" s="239">
        <f>'計画書・報告書 (月別入力用）'!EL97</f>
        <v>0</v>
      </c>
      <c r="W103" s="240">
        <f>'計画書・報告書 (月別入力用）'!EG97</f>
        <v>0</v>
      </c>
      <c r="X103" s="183"/>
      <c r="Y103" s="229"/>
      <c r="Z103" s="241" t="str">
        <f>IF('計画書・報告書 (月別入力用）'!EC97="","",'計画書・報告書 (月別入力用）'!EC97)</f>
        <v/>
      </c>
      <c r="AA103" s="229"/>
      <c r="AC103" s="99" t="str">
        <f t="shared" si="19"/>
        <v/>
      </c>
      <c r="AD103" s="99" t="str">
        <f t="shared" si="20"/>
        <v/>
      </c>
      <c r="AE103" s="21" t="str">
        <f t="shared" si="17"/>
        <v/>
      </c>
      <c r="AF103" s="231" t="str">
        <f t="shared" si="18"/>
        <v/>
      </c>
    </row>
    <row r="104" spans="1:32" ht="15.2" hidden="1" customHeight="1" thickBot="1" x14ac:dyDescent="0.2">
      <c r="A104" s="73">
        <v>83</v>
      </c>
      <c r="B104" s="232" t="str">
        <f>IF('計画書・報告書 (月別入力用）'!B98="","",'計画書・報告書 (月別入力用）'!B98)</f>
        <v/>
      </c>
      <c r="C104" s="233" t="str">
        <f>IF('計画書・報告書 (月別入力用）'!C98="","",'計画書・報告書 (月別入力用）'!C98)</f>
        <v/>
      </c>
      <c r="D104" s="173" t="str">
        <f>IF('計画書・報告書 (月別入力用）'!D98="","",'計画書・報告書 (月別入力用）'!D98)</f>
        <v/>
      </c>
      <c r="E104" s="172" t="str">
        <f>IF('計画書・報告書 (月別入力用）'!E98="","",'計画書・報告書 (月別入力用）'!E98)</f>
        <v/>
      </c>
      <c r="F104" s="172" t="str">
        <f>IF('計画書・報告書 (月別入力用）'!F98="","",'計画書・報告書 (月別入力用）'!F98)</f>
        <v/>
      </c>
      <c r="G104" s="172" t="str">
        <f>IF('計画書・報告書 (月別入力用）'!G98="","",'計画書・報告書 (月別入力用）'!G98)</f>
        <v/>
      </c>
      <c r="H104" s="172" t="str">
        <f t="shared" si="12"/>
        <v/>
      </c>
      <c r="I104" s="234" t="str">
        <f>IF('計画書・報告書 (月別入力用）'!I98="","",'計画書・報告書 (月別入力用）'!I98)</f>
        <v/>
      </c>
      <c r="J104" s="222"/>
      <c r="K104" s="235" t="str">
        <f t="shared" si="13"/>
        <v/>
      </c>
      <c r="L104" s="236" t="str">
        <f>IFERROR(('計画書・報告書 (月別入力用）'!M98+'計画書・報告書 (月別入力用）'!W98+'計画書・報告書 (月別入力用）'!AG98+'計画書・報告書 (月別入力用）'!AQ98+'計画書・報告書 (月別入力用）'!BA98+'計画書・報告書 (月別入力用）'!BK98+'計画書・報告書 (月別入力用）'!BU98+'計画書・報告書 (月別入力用）'!CE98+'計画書・報告書 (月別入力用）'!CO98+'計画書・報告書 (月別入力用）'!CY98+'計画書・報告書 (月別入力用）'!DI98+'計画書・報告書 (月別入力用）'!DS98)/$O104,"")</f>
        <v/>
      </c>
      <c r="M104" s="237" t="str">
        <f>IFERROR(ROUNDDOWN(('計画書・報告書 (月別入力用）'!N98+'計画書・報告書 (月別入力用）'!X98+'計画書・報告書 (月別入力用）'!AH98+'計画書・報告書 (月別入力用）'!AR98+'計画書・報告書 (月別入力用）'!BB98+'計画書・報告書 (月別入力用）'!BL98+'計画書・報告書 (月別入力用）'!BV98+'計画書・報告書 (月別入力用）'!CF98+'計画書・報告書 (月別入力用）'!CP98+'計画書・報告書 (月別入力用）'!CZ98+'計画書・報告書 (月別入力用）'!DJ98+'計画書・報告書 (月別入力用）'!DT98)/$O104,0),"")</f>
        <v/>
      </c>
      <c r="N104" s="238" t="str">
        <f t="shared" si="14"/>
        <v/>
      </c>
      <c r="O104" s="239">
        <f>'計画書・報告書 (月別入力用）'!EK98</f>
        <v>0</v>
      </c>
      <c r="P104" s="240">
        <f>'計画書・報告書 (月別入力用）'!EF98</f>
        <v>0</v>
      </c>
      <c r="Q104" s="183"/>
      <c r="R104" s="235" t="str">
        <f t="shared" si="15"/>
        <v/>
      </c>
      <c r="S104" s="236" t="str">
        <f>IFERROR(ROUNDDOWN(('計画書・報告書 (月別入力用）'!R98+'計画書・報告書 (月別入力用）'!AB98+'計画書・報告書 (月別入力用）'!AL98+'計画書・報告書 (月別入力用）'!AV98+'計画書・報告書 (月別入力用）'!BF98+'計画書・報告書 (月別入力用）'!BP98+'計画書・報告書 (月別入力用）'!BZ98+'計画書・報告書 (月別入力用）'!CJ98+'計画書・報告書 (月別入力用）'!CT98+'計画書・報告書 (月別入力用）'!DD98+'計画書・報告書 (月別入力用）'!DN98+'計画書・報告書 (月別入力用）'!DX98)/'計画書・報告書（提出用）'!$V104,0),"")</f>
        <v/>
      </c>
      <c r="T104" s="237" t="str">
        <f>IFERROR(ROUNDDOWN(('計画書・報告書 (月別入力用）'!S98+'計画書・報告書 (月別入力用）'!AC98+'計画書・報告書 (月別入力用）'!AM98+'計画書・報告書 (月別入力用）'!AW98+'計画書・報告書 (月別入力用）'!BG98+'計画書・報告書 (月別入力用）'!BQ98+'計画書・報告書 (月別入力用）'!CA98+'計画書・報告書 (月別入力用）'!CK98+'計画書・報告書 (月別入力用）'!CU98+'計画書・報告書 (月別入力用）'!DE98+'計画書・報告書 (月別入力用）'!DO98+'計画書・報告書 (月別入力用）'!DY98)/'計画書・報告書（提出用）'!$V104,0),"")</f>
        <v/>
      </c>
      <c r="U104" s="238" t="str">
        <f t="shared" si="16"/>
        <v/>
      </c>
      <c r="V104" s="239">
        <f>'計画書・報告書 (月別入力用）'!EL98</f>
        <v>0</v>
      </c>
      <c r="W104" s="240">
        <f>'計画書・報告書 (月別入力用）'!EG98</f>
        <v>0</v>
      </c>
      <c r="X104" s="183"/>
      <c r="Y104" s="229"/>
      <c r="Z104" s="241" t="str">
        <f>IF('計画書・報告書 (月別入力用）'!EC98="","",'計画書・報告書 (月別入力用）'!EC98)</f>
        <v/>
      </c>
      <c r="AA104" s="229"/>
      <c r="AC104" s="99" t="str">
        <f t="shared" si="19"/>
        <v/>
      </c>
      <c r="AD104" s="99" t="str">
        <f t="shared" si="20"/>
        <v/>
      </c>
      <c r="AE104" s="21" t="str">
        <f t="shared" si="17"/>
        <v/>
      </c>
      <c r="AF104" s="231" t="str">
        <f t="shared" si="18"/>
        <v/>
      </c>
    </row>
    <row r="105" spans="1:32" ht="15.2" hidden="1" customHeight="1" thickBot="1" x14ac:dyDescent="0.2">
      <c r="A105" s="73">
        <v>84</v>
      </c>
      <c r="B105" s="232" t="str">
        <f>IF('計画書・報告書 (月別入力用）'!B99="","",'計画書・報告書 (月別入力用）'!B99)</f>
        <v/>
      </c>
      <c r="C105" s="233" t="str">
        <f>IF('計画書・報告書 (月別入力用）'!C99="","",'計画書・報告書 (月別入力用）'!C99)</f>
        <v/>
      </c>
      <c r="D105" s="173" t="str">
        <f>IF('計画書・報告書 (月別入力用）'!D99="","",'計画書・報告書 (月別入力用）'!D99)</f>
        <v/>
      </c>
      <c r="E105" s="172" t="str">
        <f>IF('計画書・報告書 (月別入力用）'!E99="","",'計画書・報告書 (月別入力用）'!E99)</f>
        <v/>
      </c>
      <c r="F105" s="172" t="str">
        <f>IF('計画書・報告書 (月別入力用）'!F99="","",'計画書・報告書 (月別入力用）'!F99)</f>
        <v/>
      </c>
      <c r="G105" s="172" t="str">
        <f>IF('計画書・報告書 (月別入力用）'!G99="","",'計画書・報告書 (月別入力用）'!G99)</f>
        <v/>
      </c>
      <c r="H105" s="172" t="str">
        <f t="shared" si="12"/>
        <v/>
      </c>
      <c r="I105" s="234" t="str">
        <f>IF('計画書・報告書 (月別入力用）'!I99="","",'計画書・報告書 (月別入力用）'!I99)</f>
        <v/>
      </c>
      <c r="J105" s="222"/>
      <c r="K105" s="235" t="str">
        <f t="shared" si="13"/>
        <v/>
      </c>
      <c r="L105" s="236" t="str">
        <f>IFERROR(('計画書・報告書 (月別入力用）'!M99+'計画書・報告書 (月別入力用）'!W99+'計画書・報告書 (月別入力用）'!AG99+'計画書・報告書 (月別入力用）'!AQ99+'計画書・報告書 (月別入力用）'!BA99+'計画書・報告書 (月別入力用）'!BK99+'計画書・報告書 (月別入力用）'!BU99+'計画書・報告書 (月別入力用）'!CE99+'計画書・報告書 (月別入力用）'!CO99+'計画書・報告書 (月別入力用）'!CY99+'計画書・報告書 (月別入力用）'!DI99+'計画書・報告書 (月別入力用）'!DS99)/$O105,"")</f>
        <v/>
      </c>
      <c r="M105" s="237" t="str">
        <f>IFERROR(ROUNDDOWN(('計画書・報告書 (月別入力用）'!N99+'計画書・報告書 (月別入力用）'!X99+'計画書・報告書 (月別入力用）'!AH99+'計画書・報告書 (月別入力用）'!AR99+'計画書・報告書 (月別入力用）'!BB99+'計画書・報告書 (月別入力用）'!BL99+'計画書・報告書 (月別入力用）'!BV99+'計画書・報告書 (月別入力用）'!CF99+'計画書・報告書 (月別入力用）'!CP99+'計画書・報告書 (月別入力用）'!CZ99+'計画書・報告書 (月別入力用）'!DJ99+'計画書・報告書 (月別入力用）'!DT99)/$O105,0),"")</f>
        <v/>
      </c>
      <c r="N105" s="238" t="str">
        <f t="shared" si="14"/>
        <v/>
      </c>
      <c r="O105" s="239">
        <f>'計画書・報告書 (月別入力用）'!EK99</f>
        <v>0</v>
      </c>
      <c r="P105" s="240">
        <f>'計画書・報告書 (月別入力用）'!EF99</f>
        <v>0</v>
      </c>
      <c r="Q105" s="183"/>
      <c r="R105" s="235" t="str">
        <f t="shared" si="15"/>
        <v/>
      </c>
      <c r="S105" s="236" t="str">
        <f>IFERROR(ROUNDDOWN(('計画書・報告書 (月別入力用）'!R99+'計画書・報告書 (月別入力用）'!AB99+'計画書・報告書 (月別入力用）'!AL99+'計画書・報告書 (月別入力用）'!AV99+'計画書・報告書 (月別入力用）'!BF99+'計画書・報告書 (月別入力用）'!BP99+'計画書・報告書 (月別入力用）'!BZ99+'計画書・報告書 (月別入力用）'!CJ99+'計画書・報告書 (月別入力用）'!CT99+'計画書・報告書 (月別入力用）'!DD99+'計画書・報告書 (月別入力用）'!DN99+'計画書・報告書 (月別入力用）'!DX99)/'計画書・報告書（提出用）'!$V105,0),"")</f>
        <v/>
      </c>
      <c r="T105" s="237" t="str">
        <f>IFERROR(ROUNDDOWN(('計画書・報告書 (月別入力用）'!S99+'計画書・報告書 (月別入力用）'!AC99+'計画書・報告書 (月別入力用）'!AM99+'計画書・報告書 (月別入力用）'!AW99+'計画書・報告書 (月別入力用）'!BG99+'計画書・報告書 (月別入力用）'!BQ99+'計画書・報告書 (月別入力用）'!CA99+'計画書・報告書 (月別入力用）'!CK99+'計画書・報告書 (月別入力用）'!CU99+'計画書・報告書 (月別入力用）'!DE99+'計画書・報告書 (月別入力用）'!DO99+'計画書・報告書 (月別入力用）'!DY99)/'計画書・報告書（提出用）'!$V105,0),"")</f>
        <v/>
      </c>
      <c r="U105" s="238" t="str">
        <f t="shared" si="16"/>
        <v/>
      </c>
      <c r="V105" s="239">
        <f>'計画書・報告書 (月別入力用）'!EL99</f>
        <v>0</v>
      </c>
      <c r="W105" s="240">
        <f>'計画書・報告書 (月別入力用）'!EG99</f>
        <v>0</v>
      </c>
      <c r="X105" s="183"/>
      <c r="Y105" s="229"/>
      <c r="Z105" s="241" t="str">
        <f>IF('計画書・報告書 (月別入力用）'!EC99="","",'計画書・報告書 (月別入力用）'!EC99)</f>
        <v/>
      </c>
      <c r="AA105" s="229"/>
      <c r="AC105" s="99" t="str">
        <f t="shared" si="19"/>
        <v/>
      </c>
      <c r="AD105" s="99" t="str">
        <f t="shared" si="20"/>
        <v/>
      </c>
      <c r="AE105" s="21" t="str">
        <f t="shared" si="17"/>
        <v/>
      </c>
      <c r="AF105" s="231" t="str">
        <f t="shared" si="18"/>
        <v/>
      </c>
    </row>
    <row r="106" spans="1:32" ht="15.2" hidden="1" customHeight="1" thickBot="1" x14ac:dyDescent="0.2">
      <c r="A106" s="73">
        <v>85</v>
      </c>
      <c r="B106" s="232" t="str">
        <f>IF('計画書・報告書 (月別入力用）'!B100="","",'計画書・報告書 (月別入力用）'!B100)</f>
        <v/>
      </c>
      <c r="C106" s="233" t="str">
        <f>IF('計画書・報告書 (月別入力用）'!C100="","",'計画書・報告書 (月別入力用）'!C100)</f>
        <v/>
      </c>
      <c r="D106" s="173" t="str">
        <f>IF('計画書・報告書 (月別入力用）'!D100="","",'計画書・報告書 (月別入力用）'!D100)</f>
        <v/>
      </c>
      <c r="E106" s="172" t="str">
        <f>IF('計画書・報告書 (月別入力用）'!E100="","",'計画書・報告書 (月別入力用）'!E100)</f>
        <v/>
      </c>
      <c r="F106" s="172" t="str">
        <f>IF('計画書・報告書 (月別入力用）'!F100="","",'計画書・報告書 (月別入力用）'!F100)</f>
        <v/>
      </c>
      <c r="G106" s="172" t="str">
        <f>IF('計画書・報告書 (月別入力用）'!G100="","",'計画書・報告書 (月別入力用）'!G100)</f>
        <v/>
      </c>
      <c r="H106" s="172" t="str">
        <f t="shared" si="12"/>
        <v/>
      </c>
      <c r="I106" s="234" t="str">
        <f>IF('計画書・報告書 (月別入力用）'!I100="","",'計画書・報告書 (月別入力用）'!I100)</f>
        <v/>
      </c>
      <c r="J106" s="222"/>
      <c r="K106" s="235" t="str">
        <f t="shared" si="13"/>
        <v/>
      </c>
      <c r="L106" s="236" t="str">
        <f>IFERROR(('計画書・報告書 (月別入力用）'!M100+'計画書・報告書 (月別入力用）'!W100+'計画書・報告書 (月別入力用）'!AG100+'計画書・報告書 (月別入力用）'!AQ100+'計画書・報告書 (月別入力用）'!BA100+'計画書・報告書 (月別入力用）'!BK100+'計画書・報告書 (月別入力用）'!BU100+'計画書・報告書 (月別入力用）'!CE100+'計画書・報告書 (月別入力用）'!CO100+'計画書・報告書 (月別入力用）'!CY100+'計画書・報告書 (月別入力用）'!DI100+'計画書・報告書 (月別入力用）'!DS100)/$O106,"")</f>
        <v/>
      </c>
      <c r="M106" s="237" t="str">
        <f>IFERROR(ROUNDDOWN(('計画書・報告書 (月別入力用）'!N100+'計画書・報告書 (月別入力用）'!X100+'計画書・報告書 (月別入力用）'!AH100+'計画書・報告書 (月別入力用）'!AR100+'計画書・報告書 (月別入力用）'!BB100+'計画書・報告書 (月別入力用）'!BL100+'計画書・報告書 (月別入力用）'!BV100+'計画書・報告書 (月別入力用）'!CF100+'計画書・報告書 (月別入力用）'!CP100+'計画書・報告書 (月別入力用）'!CZ100+'計画書・報告書 (月別入力用）'!DJ100+'計画書・報告書 (月別入力用）'!DT100)/$O106,0),"")</f>
        <v/>
      </c>
      <c r="N106" s="238" t="str">
        <f t="shared" si="14"/>
        <v/>
      </c>
      <c r="O106" s="239">
        <f>'計画書・報告書 (月別入力用）'!EK100</f>
        <v>0</v>
      </c>
      <c r="P106" s="240">
        <f>'計画書・報告書 (月別入力用）'!EF100</f>
        <v>0</v>
      </c>
      <c r="Q106" s="183"/>
      <c r="R106" s="235" t="str">
        <f t="shared" si="15"/>
        <v/>
      </c>
      <c r="S106" s="236" t="str">
        <f>IFERROR(ROUNDDOWN(('計画書・報告書 (月別入力用）'!R100+'計画書・報告書 (月別入力用）'!AB100+'計画書・報告書 (月別入力用）'!AL100+'計画書・報告書 (月別入力用）'!AV100+'計画書・報告書 (月別入力用）'!BF100+'計画書・報告書 (月別入力用）'!BP100+'計画書・報告書 (月別入力用）'!BZ100+'計画書・報告書 (月別入力用）'!CJ100+'計画書・報告書 (月別入力用）'!CT100+'計画書・報告書 (月別入力用）'!DD100+'計画書・報告書 (月別入力用）'!DN100+'計画書・報告書 (月別入力用）'!DX100)/'計画書・報告書（提出用）'!$V106,0),"")</f>
        <v/>
      </c>
      <c r="T106" s="237" t="str">
        <f>IFERROR(ROUNDDOWN(('計画書・報告書 (月別入力用）'!S100+'計画書・報告書 (月別入力用）'!AC100+'計画書・報告書 (月別入力用）'!AM100+'計画書・報告書 (月別入力用）'!AW100+'計画書・報告書 (月別入力用）'!BG100+'計画書・報告書 (月別入力用）'!BQ100+'計画書・報告書 (月別入力用）'!CA100+'計画書・報告書 (月別入力用）'!CK100+'計画書・報告書 (月別入力用）'!CU100+'計画書・報告書 (月別入力用）'!DE100+'計画書・報告書 (月別入力用）'!DO100+'計画書・報告書 (月別入力用）'!DY100)/'計画書・報告書（提出用）'!$V106,0),"")</f>
        <v/>
      </c>
      <c r="U106" s="238" t="str">
        <f t="shared" si="16"/>
        <v/>
      </c>
      <c r="V106" s="239">
        <f>'計画書・報告書 (月別入力用）'!EL100</f>
        <v>0</v>
      </c>
      <c r="W106" s="240">
        <f>'計画書・報告書 (月別入力用）'!EG100</f>
        <v>0</v>
      </c>
      <c r="X106" s="183"/>
      <c r="Y106" s="229"/>
      <c r="Z106" s="241" t="str">
        <f>IF('計画書・報告書 (月別入力用）'!EC100="","",'計画書・報告書 (月別入力用）'!EC100)</f>
        <v/>
      </c>
      <c r="AA106" s="229"/>
      <c r="AC106" s="99" t="str">
        <f t="shared" si="19"/>
        <v/>
      </c>
      <c r="AD106" s="99" t="str">
        <f t="shared" si="20"/>
        <v/>
      </c>
      <c r="AE106" s="21" t="str">
        <f t="shared" si="17"/>
        <v/>
      </c>
      <c r="AF106" s="231" t="str">
        <f t="shared" si="18"/>
        <v/>
      </c>
    </row>
    <row r="107" spans="1:32" ht="15.2" hidden="1" customHeight="1" thickBot="1" x14ac:dyDescent="0.2">
      <c r="A107" s="73">
        <v>86</v>
      </c>
      <c r="B107" s="232" t="str">
        <f>IF('計画書・報告書 (月別入力用）'!B101="","",'計画書・報告書 (月別入力用）'!B101)</f>
        <v/>
      </c>
      <c r="C107" s="233" t="str">
        <f>IF('計画書・報告書 (月別入力用）'!C101="","",'計画書・報告書 (月別入力用）'!C101)</f>
        <v/>
      </c>
      <c r="D107" s="173" t="str">
        <f>IF('計画書・報告書 (月別入力用）'!D101="","",'計画書・報告書 (月別入力用）'!D101)</f>
        <v/>
      </c>
      <c r="E107" s="172" t="str">
        <f>IF('計画書・報告書 (月別入力用）'!E101="","",'計画書・報告書 (月別入力用）'!E101)</f>
        <v/>
      </c>
      <c r="F107" s="172" t="str">
        <f>IF('計画書・報告書 (月別入力用）'!F101="","",'計画書・報告書 (月別入力用）'!F101)</f>
        <v/>
      </c>
      <c r="G107" s="172" t="str">
        <f>IF('計画書・報告書 (月別入力用）'!G101="","",'計画書・報告書 (月別入力用）'!G101)</f>
        <v/>
      </c>
      <c r="H107" s="172" t="str">
        <f t="shared" si="12"/>
        <v/>
      </c>
      <c r="I107" s="234" t="str">
        <f>IF('計画書・報告書 (月別入力用）'!I101="","",'計画書・報告書 (月別入力用）'!I101)</f>
        <v/>
      </c>
      <c r="J107" s="222"/>
      <c r="K107" s="235" t="str">
        <f t="shared" si="13"/>
        <v/>
      </c>
      <c r="L107" s="236" t="str">
        <f>IFERROR(('計画書・報告書 (月別入力用）'!M101+'計画書・報告書 (月別入力用）'!W101+'計画書・報告書 (月別入力用）'!AG101+'計画書・報告書 (月別入力用）'!AQ101+'計画書・報告書 (月別入力用）'!BA101+'計画書・報告書 (月別入力用）'!BK101+'計画書・報告書 (月別入力用）'!BU101+'計画書・報告書 (月別入力用）'!CE101+'計画書・報告書 (月別入力用）'!CO101+'計画書・報告書 (月別入力用）'!CY101+'計画書・報告書 (月別入力用）'!DI101+'計画書・報告書 (月別入力用）'!DS101)/$O107,"")</f>
        <v/>
      </c>
      <c r="M107" s="237" t="str">
        <f>IFERROR(ROUNDDOWN(('計画書・報告書 (月別入力用）'!N101+'計画書・報告書 (月別入力用）'!X101+'計画書・報告書 (月別入力用）'!AH101+'計画書・報告書 (月別入力用）'!AR101+'計画書・報告書 (月別入力用）'!BB101+'計画書・報告書 (月別入力用）'!BL101+'計画書・報告書 (月別入力用）'!BV101+'計画書・報告書 (月別入力用）'!CF101+'計画書・報告書 (月別入力用）'!CP101+'計画書・報告書 (月別入力用）'!CZ101+'計画書・報告書 (月別入力用）'!DJ101+'計画書・報告書 (月別入力用）'!DT101)/$O107,0),"")</f>
        <v/>
      </c>
      <c r="N107" s="238" t="str">
        <f t="shared" si="14"/>
        <v/>
      </c>
      <c r="O107" s="239">
        <f>'計画書・報告書 (月別入力用）'!EK101</f>
        <v>0</v>
      </c>
      <c r="P107" s="240">
        <f>'計画書・報告書 (月別入力用）'!EF101</f>
        <v>0</v>
      </c>
      <c r="Q107" s="183"/>
      <c r="R107" s="235" t="str">
        <f t="shared" si="15"/>
        <v/>
      </c>
      <c r="S107" s="236" t="str">
        <f>IFERROR(ROUNDDOWN(('計画書・報告書 (月別入力用）'!R101+'計画書・報告書 (月別入力用）'!AB101+'計画書・報告書 (月別入力用）'!AL101+'計画書・報告書 (月別入力用）'!AV101+'計画書・報告書 (月別入力用）'!BF101+'計画書・報告書 (月別入力用）'!BP101+'計画書・報告書 (月別入力用）'!BZ101+'計画書・報告書 (月別入力用）'!CJ101+'計画書・報告書 (月別入力用）'!CT101+'計画書・報告書 (月別入力用）'!DD101+'計画書・報告書 (月別入力用）'!DN101+'計画書・報告書 (月別入力用）'!DX101)/'計画書・報告書（提出用）'!$V107,0),"")</f>
        <v/>
      </c>
      <c r="T107" s="237" t="str">
        <f>IFERROR(ROUNDDOWN(('計画書・報告書 (月別入力用）'!S101+'計画書・報告書 (月別入力用）'!AC101+'計画書・報告書 (月別入力用）'!AM101+'計画書・報告書 (月別入力用）'!AW101+'計画書・報告書 (月別入力用）'!BG101+'計画書・報告書 (月別入力用）'!BQ101+'計画書・報告書 (月別入力用）'!CA101+'計画書・報告書 (月別入力用）'!CK101+'計画書・報告書 (月別入力用）'!CU101+'計画書・報告書 (月別入力用）'!DE101+'計画書・報告書 (月別入力用）'!DO101+'計画書・報告書 (月別入力用）'!DY101)/'計画書・報告書（提出用）'!$V107,0),"")</f>
        <v/>
      </c>
      <c r="U107" s="238" t="str">
        <f t="shared" si="16"/>
        <v/>
      </c>
      <c r="V107" s="239">
        <f>'計画書・報告書 (月別入力用）'!EL101</f>
        <v>0</v>
      </c>
      <c r="W107" s="240">
        <f>'計画書・報告書 (月別入力用）'!EG101</f>
        <v>0</v>
      </c>
      <c r="X107" s="183"/>
      <c r="Y107" s="229"/>
      <c r="Z107" s="241" t="str">
        <f>IF('計画書・報告書 (月別入力用）'!EC101="","",'計画書・報告書 (月別入力用）'!EC101)</f>
        <v/>
      </c>
      <c r="AA107" s="229"/>
      <c r="AC107" s="99" t="str">
        <f t="shared" si="19"/>
        <v/>
      </c>
      <c r="AD107" s="99" t="str">
        <f t="shared" si="20"/>
        <v/>
      </c>
      <c r="AE107" s="21" t="str">
        <f t="shared" si="17"/>
        <v/>
      </c>
      <c r="AF107" s="231" t="str">
        <f t="shared" si="18"/>
        <v/>
      </c>
    </row>
    <row r="108" spans="1:32" ht="15.2" hidden="1" customHeight="1" thickBot="1" x14ac:dyDescent="0.2">
      <c r="A108" s="73">
        <v>87</v>
      </c>
      <c r="B108" s="232" t="str">
        <f>IF('計画書・報告書 (月別入力用）'!B102="","",'計画書・報告書 (月別入力用）'!B102)</f>
        <v/>
      </c>
      <c r="C108" s="233" t="str">
        <f>IF('計画書・報告書 (月別入力用）'!C102="","",'計画書・報告書 (月別入力用）'!C102)</f>
        <v/>
      </c>
      <c r="D108" s="173" t="str">
        <f>IF('計画書・報告書 (月別入力用）'!D102="","",'計画書・報告書 (月別入力用）'!D102)</f>
        <v/>
      </c>
      <c r="E108" s="172" t="str">
        <f>IF('計画書・報告書 (月別入力用）'!E102="","",'計画書・報告書 (月別入力用）'!E102)</f>
        <v/>
      </c>
      <c r="F108" s="172" t="str">
        <f>IF('計画書・報告書 (月別入力用）'!F102="","",'計画書・報告書 (月別入力用）'!F102)</f>
        <v/>
      </c>
      <c r="G108" s="172" t="str">
        <f>IF('計画書・報告書 (月別入力用）'!G102="","",'計画書・報告書 (月別入力用）'!G102)</f>
        <v/>
      </c>
      <c r="H108" s="172" t="str">
        <f t="shared" si="12"/>
        <v/>
      </c>
      <c r="I108" s="234" t="str">
        <f>IF('計画書・報告書 (月別入力用）'!I102="","",'計画書・報告書 (月別入力用）'!I102)</f>
        <v/>
      </c>
      <c r="J108" s="222"/>
      <c r="K108" s="235" t="str">
        <f t="shared" si="13"/>
        <v/>
      </c>
      <c r="L108" s="236" t="str">
        <f>IFERROR(('計画書・報告書 (月別入力用）'!M102+'計画書・報告書 (月別入力用）'!W102+'計画書・報告書 (月別入力用）'!AG102+'計画書・報告書 (月別入力用）'!AQ102+'計画書・報告書 (月別入力用）'!BA102+'計画書・報告書 (月別入力用）'!BK102+'計画書・報告書 (月別入力用）'!BU102+'計画書・報告書 (月別入力用）'!CE102+'計画書・報告書 (月別入力用）'!CO102+'計画書・報告書 (月別入力用）'!CY102+'計画書・報告書 (月別入力用）'!DI102+'計画書・報告書 (月別入力用）'!DS102)/$O108,"")</f>
        <v/>
      </c>
      <c r="M108" s="237" t="str">
        <f>IFERROR(ROUNDDOWN(('計画書・報告書 (月別入力用）'!N102+'計画書・報告書 (月別入力用）'!X102+'計画書・報告書 (月別入力用）'!AH102+'計画書・報告書 (月別入力用）'!AR102+'計画書・報告書 (月別入力用）'!BB102+'計画書・報告書 (月別入力用）'!BL102+'計画書・報告書 (月別入力用）'!BV102+'計画書・報告書 (月別入力用）'!CF102+'計画書・報告書 (月別入力用）'!CP102+'計画書・報告書 (月別入力用）'!CZ102+'計画書・報告書 (月別入力用）'!DJ102+'計画書・報告書 (月別入力用）'!DT102)/$O108,0),"")</f>
        <v/>
      </c>
      <c r="N108" s="238" t="str">
        <f t="shared" si="14"/>
        <v/>
      </c>
      <c r="O108" s="239">
        <f>'計画書・報告書 (月別入力用）'!EK102</f>
        <v>0</v>
      </c>
      <c r="P108" s="240">
        <f>'計画書・報告書 (月別入力用）'!EF102</f>
        <v>0</v>
      </c>
      <c r="Q108" s="183"/>
      <c r="R108" s="235" t="str">
        <f t="shared" si="15"/>
        <v/>
      </c>
      <c r="S108" s="236" t="str">
        <f>IFERROR(ROUNDDOWN(('計画書・報告書 (月別入力用）'!R102+'計画書・報告書 (月別入力用）'!AB102+'計画書・報告書 (月別入力用）'!AL102+'計画書・報告書 (月別入力用）'!AV102+'計画書・報告書 (月別入力用）'!BF102+'計画書・報告書 (月別入力用）'!BP102+'計画書・報告書 (月別入力用）'!BZ102+'計画書・報告書 (月別入力用）'!CJ102+'計画書・報告書 (月別入力用）'!CT102+'計画書・報告書 (月別入力用）'!DD102+'計画書・報告書 (月別入力用）'!DN102+'計画書・報告書 (月別入力用）'!DX102)/'計画書・報告書（提出用）'!$V108,0),"")</f>
        <v/>
      </c>
      <c r="T108" s="237" t="str">
        <f>IFERROR(ROUNDDOWN(('計画書・報告書 (月別入力用）'!S102+'計画書・報告書 (月別入力用）'!AC102+'計画書・報告書 (月別入力用）'!AM102+'計画書・報告書 (月別入力用）'!AW102+'計画書・報告書 (月別入力用）'!BG102+'計画書・報告書 (月別入力用）'!BQ102+'計画書・報告書 (月別入力用）'!CA102+'計画書・報告書 (月別入力用）'!CK102+'計画書・報告書 (月別入力用）'!CU102+'計画書・報告書 (月別入力用）'!DE102+'計画書・報告書 (月別入力用）'!DO102+'計画書・報告書 (月別入力用）'!DY102)/'計画書・報告書（提出用）'!$V108,0),"")</f>
        <v/>
      </c>
      <c r="U108" s="238" t="str">
        <f t="shared" si="16"/>
        <v/>
      </c>
      <c r="V108" s="239">
        <f>'計画書・報告書 (月別入力用）'!EL102</f>
        <v>0</v>
      </c>
      <c r="W108" s="240">
        <f>'計画書・報告書 (月別入力用）'!EG102</f>
        <v>0</v>
      </c>
      <c r="X108" s="183"/>
      <c r="Y108" s="229"/>
      <c r="Z108" s="241" t="str">
        <f>IF('計画書・報告書 (月別入力用）'!EC102="","",'計画書・報告書 (月別入力用）'!EC102)</f>
        <v/>
      </c>
      <c r="AA108" s="229"/>
      <c r="AC108" s="99" t="str">
        <f t="shared" si="19"/>
        <v/>
      </c>
      <c r="AD108" s="99" t="str">
        <f t="shared" si="20"/>
        <v/>
      </c>
      <c r="AE108" s="21" t="str">
        <f t="shared" si="17"/>
        <v/>
      </c>
      <c r="AF108" s="231" t="str">
        <f t="shared" si="18"/>
        <v/>
      </c>
    </row>
    <row r="109" spans="1:32" ht="15.2" hidden="1" customHeight="1" thickBot="1" x14ac:dyDescent="0.2">
      <c r="A109" s="73">
        <v>88</v>
      </c>
      <c r="B109" s="232" t="str">
        <f>IF('計画書・報告書 (月別入力用）'!B103="","",'計画書・報告書 (月別入力用）'!B103)</f>
        <v/>
      </c>
      <c r="C109" s="233" t="str">
        <f>IF('計画書・報告書 (月別入力用）'!C103="","",'計画書・報告書 (月別入力用）'!C103)</f>
        <v/>
      </c>
      <c r="D109" s="173" t="str">
        <f>IF('計画書・報告書 (月別入力用）'!D103="","",'計画書・報告書 (月別入力用）'!D103)</f>
        <v/>
      </c>
      <c r="E109" s="172" t="str">
        <f>IF('計画書・報告書 (月別入力用）'!E103="","",'計画書・報告書 (月別入力用）'!E103)</f>
        <v/>
      </c>
      <c r="F109" s="172" t="str">
        <f>IF('計画書・報告書 (月別入力用）'!F103="","",'計画書・報告書 (月別入力用）'!F103)</f>
        <v/>
      </c>
      <c r="G109" s="172" t="str">
        <f>IF('計画書・報告書 (月別入力用）'!G103="","",'計画書・報告書 (月別入力用）'!G103)</f>
        <v/>
      </c>
      <c r="H109" s="172" t="str">
        <f t="shared" si="12"/>
        <v/>
      </c>
      <c r="I109" s="234" t="str">
        <f>IF('計画書・報告書 (月別入力用）'!I103="","",'計画書・報告書 (月別入力用）'!I103)</f>
        <v/>
      </c>
      <c r="J109" s="222"/>
      <c r="K109" s="235" t="str">
        <f t="shared" si="13"/>
        <v/>
      </c>
      <c r="L109" s="236" t="str">
        <f>IFERROR(('計画書・報告書 (月別入力用）'!M103+'計画書・報告書 (月別入力用）'!W103+'計画書・報告書 (月別入力用）'!AG103+'計画書・報告書 (月別入力用）'!AQ103+'計画書・報告書 (月別入力用）'!BA103+'計画書・報告書 (月別入力用）'!BK103+'計画書・報告書 (月別入力用）'!BU103+'計画書・報告書 (月別入力用）'!CE103+'計画書・報告書 (月別入力用）'!CO103+'計画書・報告書 (月別入力用）'!CY103+'計画書・報告書 (月別入力用）'!DI103+'計画書・報告書 (月別入力用）'!DS103)/$O109,"")</f>
        <v/>
      </c>
      <c r="M109" s="237" t="str">
        <f>IFERROR(ROUNDDOWN(('計画書・報告書 (月別入力用）'!N103+'計画書・報告書 (月別入力用）'!X103+'計画書・報告書 (月別入力用）'!AH103+'計画書・報告書 (月別入力用）'!AR103+'計画書・報告書 (月別入力用）'!BB103+'計画書・報告書 (月別入力用）'!BL103+'計画書・報告書 (月別入力用）'!BV103+'計画書・報告書 (月別入力用）'!CF103+'計画書・報告書 (月別入力用）'!CP103+'計画書・報告書 (月別入力用）'!CZ103+'計画書・報告書 (月別入力用）'!DJ103+'計画書・報告書 (月別入力用）'!DT103)/$O109,0),"")</f>
        <v/>
      </c>
      <c r="N109" s="238" t="str">
        <f t="shared" si="14"/>
        <v/>
      </c>
      <c r="O109" s="239">
        <f>'計画書・報告書 (月別入力用）'!EK103</f>
        <v>0</v>
      </c>
      <c r="P109" s="240">
        <f>'計画書・報告書 (月別入力用）'!EF103</f>
        <v>0</v>
      </c>
      <c r="Q109" s="183"/>
      <c r="R109" s="235" t="str">
        <f t="shared" si="15"/>
        <v/>
      </c>
      <c r="S109" s="236" t="str">
        <f>IFERROR(ROUNDDOWN(('計画書・報告書 (月別入力用）'!R103+'計画書・報告書 (月別入力用）'!AB103+'計画書・報告書 (月別入力用）'!AL103+'計画書・報告書 (月別入力用）'!AV103+'計画書・報告書 (月別入力用）'!BF103+'計画書・報告書 (月別入力用）'!BP103+'計画書・報告書 (月別入力用）'!BZ103+'計画書・報告書 (月別入力用）'!CJ103+'計画書・報告書 (月別入力用）'!CT103+'計画書・報告書 (月別入力用）'!DD103+'計画書・報告書 (月別入力用）'!DN103+'計画書・報告書 (月別入力用）'!DX103)/'計画書・報告書（提出用）'!$V109,0),"")</f>
        <v/>
      </c>
      <c r="T109" s="237" t="str">
        <f>IFERROR(ROUNDDOWN(('計画書・報告書 (月別入力用）'!S103+'計画書・報告書 (月別入力用）'!AC103+'計画書・報告書 (月別入力用）'!AM103+'計画書・報告書 (月別入力用）'!AW103+'計画書・報告書 (月別入力用）'!BG103+'計画書・報告書 (月別入力用）'!BQ103+'計画書・報告書 (月別入力用）'!CA103+'計画書・報告書 (月別入力用）'!CK103+'計画書・報告書 (月別入力用）'!CU103+'計画書・報告書 (月別入力用）'!DE103+'計画書・報告書 (月別入力用）'!DO103+'計画書・報告書 (月別入力用）'!DY103)/'計画書・報告書（提出用）'!$V109,0),"")</f>
        <v/>
      </c>
      <c r="U109" s="238" t="str">
        <f t="shared" si="16"/>
        <v/>
      </c>
      <c r="V109" s="239">
        <f>'計画書・報告書 (月別入力用）'!EL103</f>
        <v>0</v>
      </c>
      <c r="W109" s="240">
        <f>'計画書・報告書 (月別入力用）'!EG103</f>
        <v>0</v>
      </c>
      <c r="X109" s="183"/>
      <c r="Y109" s="229"/>
      <c r="Z109" s="241" t="str">
        <f>IF('計画書・報告書 (月別入力用）'!EC103="","",'計画書・報告書 (月別入力用）'!EC103)</f>
        <v/>
      </c>
      <c r="AA109" s="229"/>
      <c r="AC109" s="99" t="str">
        <f t="shared" si="19"/>
        <v/>
      </c>
      <c r="AD109" s="99" t="str">
        <f t="shared" si="20"/>
        <v/>
      </c>
      <c r="AE109" s="21" t="str">
        <f t="shared" si="17"/>
        <v/>
      </c>
      <c r="AF109" s="231" t="str">
        <f t="shared" si="18"/>
        <v/>
      </c>
    </row>
    <row r="110" spans="1:32" ht="15.2" hidden="1" customHeight="1" thickBot="1" x14ac:dyDescent="0.2">
      <c r="A110" s="73">
        <v>89</v>
      </c>
      <c r="B110" s="232" t="str">
        <f>IF('計画書・報告書 (月別入力用）'!B104="","",'計画書・報告書 (月別入力用）'!B104)</f>
        <v/>
      </c>
      <c r="C110" s="233" t="str">
        <f>IF('計画書・報告書 (月別入力用）'!C104="","",'計画書・報告書 (月別入力用）'!C104)</f>
        <v/>
      </c>
      <c r="D110" s="173" t="str">
        <f>IF('計画書・報告書 (月別入力用）'!D104="","",'計画書・報告書 (月別入力用）'!D104)</f>
        <v/>
      </c>
      <c r="E110" s="172" t="str">
        <f>IF('計画書・報告書 (月別入力用）'!E104="","",'計画書・報告書 (月別入力用）'!E104)</f>
        <v/>
      </c>
      <c r="F110" s="172" t="str">
        <f>IF('計画書・報告書 (月別入力用）'!F104="","",'計画書・報告書 (月別入力用）'!F104)</f>
        <v/>
      </c>
      <c r="G110" s="172" t="str">
        <f>IF('計画書・報告書 (月別入力用）'!G104="","",'計画書・報告書 (月別入力用）'!G104)</f>
        <v/>
      </c>
      <c r="H110" s="172" t="str">
        <f t="shared" si="12"/>
        <v/>
      </c>
      <c r="I110" s="234" t="str">
        <f>IF('計画書・報告書 (月別入力用）'!I104="","",'計画書・報告書 (月別入力用）'!I104)</f>
        <v/>
      </c>
      <c r="J110" s="222"/>
      <c r="K110" s="235" t="str">
        <f t="shared" si="13"/>
        <v/>
      </c>
      <c r="L110" s="236" t="str">
        <f>IFERROR(('計画書・報告書 (月別入力用）'!M104+'計画書・報告書 (月別入力用）'!W104+'計画書・報告書 (月別入力用）'!AG104+'計画書・報告書 (月別入力用）'!AQ104+'計画書・報告書 (月別入力用）'!BA104+'計画書・報告書 (月別入力用）'!BK104+'計画書・報告書 (月別入力用）'!BU104+'計画書・報告書 (月別入力用）'!CE104+'計画書・報告書 (月別入力用）'!CO104+'計画書・報告書 (月別入力用）'!CY104+'計画書・報告書 (月別入力用）'!DI104+'計画書・報告書 (月別入力用）'!DS104)/$O110,"")</f>
        <v/>
      </c>
      <c r="M110" s="237" t="str">
        <f>IFERROR(ROUNDDOWN(('計画書・報告書 (月別入力用）'!N104+'計画書・報告書 (月別入力用）'!X104+'計画書・報告書 (月別入力用）'!AH104+'計画書・報告書 (月別入力用）'!AR104+'計画書・報告書 (月別入力用）'!BB104+'計画書・報告書 (月別入力用）'!BL104+'計画書・報告書 (月別入力用）'!BV104+'計画書・報告書 (月別入力用）'!CF104+'計画書・報告書 (月別入力用）'!CP104+'計画書・報告書 (月別入力用）'!CZ104+'計画書・報告書 (月別入力用）'!DJ104+'計画書・報告書 (月別入力用）'!DT104)/$O110,0),"")</f>
        <v/>
      </c>
      <c r="N110" s="238" t="str">
        <f t="shared" si="14"/>
        <v/>
      </c>
      <c r="O110" s="239">
        <f>'計画書・報告書 (月別入力用）'!EK104</f>
        <v>0</v>
      </c>
      <c r="P110" s="240">
        <f>'計画書・報告書 (月別入力用）'!EF104</f>
        <v>0</v>
      </c>
      <c r="Q110" s="183"/>
      <c r="R110" s="235" t="str">
        <f t="shared" si="15"/>
        <v/>
      </c>
      <c r="S110" s="236" t="str">
        <f>IFERROR(ROUNDDOWN(('計画書・報告書 (月別入力用）'!R104+'計画書・報告書 (月別入力用）'!AB104+'計画書・報告書 (月別入力用）'!AL104+'計画書・報告書 (月別入力用）'!AV104+'計画書・報告書 (月別入力用）'!BF104+'計画書・報告書 (月別入力用）'!BP104+'計画書・報告書 (月別入力用）'!BZ104+'計画書・報告書 (月別入力用）'!CJ104+'計画書・報告書 (月別入力用）'!CT104+'計画書・報告書 (月別入力用）'!DD104+'計画書・報告書 (月別入力用）'!DN104+'計画書・報告書 (月別入力用）'!DX104)/'計画書・報告書（提出用）'!$V110,0),"")</f>
        <v/>
      </c>
      <c r="T110" s="237" t="str">
        <f>IFERROR(ROUNDDOWN(('計画書・報告書 (月別入力用）'!S104+'計画書・報告書 (月別入力用）'!AC104+'計画書・報告書 (月別入力用）'!AM104+'計画書・報告書 (月別入力用）'!AW104+'計画書・報告書 (月別入力用）'!BG104+'計画書・報告書 (月別入力用）'!BQ104+'計画書・報告書 (月別入力用）'!CA104+'計画書・報告書 (月別入力用）'!CK104+'計画書・報告書 (月別入力用）'!CU104+'計画書・報告書 (月別入力用）'!DE104+'計画書・報告書 (月別入力用）'!DO104+'計画書・報告書 (月別入力用）'!DY104)/'計画書・報告書（提出用）'!$V110,0),"")</f>
        <v/>
      </c>
      <c r="U110" s="238" t="str">
        <f t="shared" si="16"/>
        <v/>
      </c>
      <c r="V110" s="239">
        <f>'計画書・報告書 (月別入力用）'!EL104</f>
        <v>0</v>
      </c>
      <c r="W110" s="240">
        <f>'計画書・報告書 (月別入力用）'!EG104</f>
        <v>0</v>
      </c>
      <c r="X110" s="183"/>
      <c r="Y110" s="229"/>
      <c r="Z110" s="241" t="str">
        <f>IF('計画書・報告書 (月別入力用）'!EC104="","",'計画書・報告書 (月別入力用）'!EC104)</f>
        <v/>
      </c>
      <c r="AA110" s="229"/>
      <c r="AC110" s="99" t="str">
        <f t="shared" si="19"/>
        <v/>
      </c>
      <c r="AD110" s="99" t="str">
        <f t="shared" si="20"/>
        <v/>
      </c>
      <c r="AE110" s="21" t="str">
        <f t="shared" si="17"/>
        <v/>
      </c>
      <c r="AF110" s="231" t="str">
        <f t="shared" si="18"/>
        <v/>
      </c>
    </row>
    <row r="111" spans="1:32" ht="15.2" hidden="1" customHeight="1" thickBot="1" x14ac:dyDescent="0.2">
      <c r="A111" s="73">
        <v>90</v>
      </c>
      <c r="B111" s="232" t="str">
        <f>IF('計画書・報告書 (月別入力用）'!B105="","",'計画書・報告書 (月別入力用）'!B105)</f>
        <v/>
      </c>
      <c r="C111" s="233" t="str">
        <f>IF('計画書・報告書 (月別入力用）'!C105="","",'計画書・報告書 (月別入力用）'!C105)</f>
        <v/>
      </c>
      <c r="D111" s="173" t="str">
        <f>IF('計画書・報告書 (月別入力用）'!D105="","",'計画書・報告書 (月別入力用）'!D105)</f>
        <v/>
      </c>
      <c r="E111" s="172" t="str">
        <f>IF('計画書・報告書 (月別入力用）'!E105="","",'計画書・報告書 (月別入力用）'!E105)</f>
        <v/>
      </c>
      <c r="F111" s="172" t="str">
        <f>IF('計画書・報告書 (月別入力用）'!F105="","",'計画書・報告書 (月別入力用）'!F105)</f>
        <v/>
      </c>
      <c r="G111" s="172" t="str">
        <f>IF('計画書・報告書 (月別入力用）'!G105="","",'計画書・報告書 (月別入力用）'!G105)</f>
        <v/>
      </c>
      <c r="H111" s="172" t="str">
        <f t="shared" si="12"/>
        <v/>
      </c>
      <c r="I111" s="234" t="str">
        <f>IF('計画書・報告書 (月別入力用）'!I105="","",'計画書・報告書 (月別入力用）'!I105)</f>
        <v/>
      </c>
      <c r="J111" s="222"/>
      <c r="K111" s="235" t="str">
        <f t="shared" si="13"/>
        <v/>
      </c>
      <c r="L111" s="236" t="str">
        <f>IFERROR(('計画書・報告書 (月別入力用）'!M105+'計画書・報告書 (月別入力用）'!W105+'計画書・報告書 (月別入力用）'!AG105+'計画書・報告書 (月別入力用）'!AQ105+'計画書・報告書 (月別入力用）'!BA105+'計画書・報告書 (月別入力用）'!BK105+'計画書・報告書 (月別入力用）'!BU105+'計画書・報告書 (月別入力用）'!CE105+'計画書・報告書 (月別入力用）'!CO105+'計画書・報告書 (月別入力用）'!CY105+'計画書・報告書 (月別入力用）'!DI105+'計画書・報告書 (月別入力用）'!DS105)/$O111,"")</f>
        <v/>
      </c>
      <c r="M111" s="237" t="str">
        <f>IFERROR(ROUNDDOWN(('計画書・報告書 (月別入力用）'!N105+'計画書・報告書 (月別入力用）'!X105+'計画書・報告書 (月別入力用）'!AH105+'計画書・報告書 (月別入力用）'!AR105+'計画書・報告書 (月別入力用）'!BB105+'計画書・報告書 (月別入力用）'!BL105+'計画書・報告書 (月別入力用）'!BV105+'計画書・報告書 (月別入力用）'!CF105+'計画書・報告書 (月別入力用）'!CP105+'計画書・報告書 (月別入力用）'!CZ105+'計画書・報告書 (月別入力用）'!DJ105+'計画書・報告書 (月別入力用）'!DT105)/$O111,0),"")</f>
        <v/>
      </c>
      <c r="N111" s="238" t="str">
        <f t="shared" si="14"/>
        <v/>
      </c>
      <c r="O111" s="239">
        <f>'計画書・報告書 (月別入力用）'!EK105</f>
        <v>0</v>
      </c>
      <c r="P111" s="240">
        <f>'計画書・報告書 (月別入力用）'!EF105</f>
        <v>0</v>
      </c>
      <c r="Q111" s="183"/>
      <c r="R111" s="235" t="str">
        <f t="shared" si="15"/>
        <v/>
      </c>
      <c r="S111" s="236" t="str">
        <f>IFERROR(ROUNDDOWN(('計画書・報告書 (月別入力用）'!R105+'計画書・報告書 (月別入力用）'!AB105+'計画書・報告書 (月別入力用）'!AL105+'計画書・報告書 (月別入力用）'!AV105+'計画書・報告書 (月別入力用）'!BF105+'計画書・報告書 (月別入力用）'!BP105+'計画書・報告書 (月別入力用）'!BZ105+'計画書・報告書 (月別入力用）'!CJ105+'計画書・報告書 (月別入力用）'!CT105+'計画書・報告書 (月別入力用）'!DD105+'計画書・報告書 (月別入力用）'!DN105+'計画書・報告書 (月別入力用）'!DX105)/'計画書・報告書（提出用）'!$V111,0),"")</f>
        <v/>
      </c>
      <c r="T111" s="237" t="str">
        <f>IFERROR(ROUNDDOWN(('計画書・報告書 (月別入力用）'!S105+'計画書・報告書 (月別入力用）'!AC105+'計画書・報告書 (月別入力用）'!AM105+'計画書・報告書 (月別入力用）'!AW105+'計画書・報告書 (月別入力用）'!BG105+'計画書・報告書 (月別入力用）'!BQ105+'計画書・報告書 (月別入力用）'!CA105+'計画書・報告書 (月別入力用）'!CK105+'計画書・報告書 (月別入力用）'!CU105+'計画書・報告書 (月別入力用）'!DE105+'計画書・報告書 (月別入力用）'!DO105+'計画書・報告書 (月別入力用）'!DY105)/'計画書・報告書（提出用）'!$V111,0),"")</f>
        <v/>
      </c>
      <c r="U111" s="238" t="str">
        <f t="shared" si="16"/>
        <v/>
      </c>
      <c r="V111" s="239">
        <f>'計画書・報告書 (月別入力用）'!EL105</f>
        <v>0</v>
      </c>
      <c r="W111" s="240">
        <f>'計画書・報告書 (月別入力用）'!EG105</f>
        <v>0</v>
      </c>
      <c r="X111" s="183"/>
      <c r="Y111" s="229"/>
      <c r="Z111" s="241" t="str">
        <f>IF('計画書・報告書 (月別入力用）'!EC105="","",'計画書・報告書 (月別入力用）'!EC105)</f>
        <v/>
      </c>
      <c r="AA111" s="229"/>
      <c r="AC111" s="99" t="str">
        <f t="shared" si="19"/>
        <v/>
      </c>
      <c r="AD111" s="99" t="str">
        <f t="shared" si="20"/>
        <v/>
      </c>
      <c r="AE111" s="21" t="str">
        <f t="shared" si="17"/>
        <v/>
      </c>
      <c r="AF111" s="231" t="str">
        <f t="shared" si="18"/>
        <v/>
      </c>
    </row>
    <row r="112" spans="1:32" ht="15.2" hidden="1" customHeight="1" thickBot="1" x14ac:dyDescent="0.2">
      <c r="A112" s="73">
        <v>91</v>
      </c>
      <c r="B112" s="232" t="str">
        <f>IF('計画書・報告書 (月別入力用）'!B106="","",'計画書・報告書 (月別入力用）'!B106)</f>
        <v/>
      </c>
      <c r="C112" s="233" t="str">
        <f>IF('計画書・報告書 (月別入力用）'!C106="","",'計画書・報告書 (月別入力用）'!C106)</f>
        <v/>
      </c>
      <c r="D112" s="173" t="str">
        <f>IF('計画書・報告書 (月別入力用）'!D106="","",'計画書・報告書 (月別入力用）'!D106)</f>
        <v/>
      </c>
      <c r="E112" s="172" t="str">
        <f>IF('計画書・報告書 (月別入力用）'!E106="","",'計画書・報告書 (月別入力用）'!E106)</f>
        <v/>
      </c>
      <c r="F112" s="172" t="str">
        <f>IF('計画書・報告書 (月別入力用）'!F106="","",'計画書・報告書 (月別入力用）'!F106)</f>
        <v/>
      </c>
      <c r="G112" s="172" t="str">
        <f>IF('計画書・報告書 (月別入力用）'!G106="","",'計画書・報告書 (月別入力用）'!G106)</f>
        <v/>
      </c>
      <c r="H112" s="172" t="str">
        <f t="shared" si="12"/>
        <v/>
      </c>
      <c r="I112" s="234" t="str">
        <f>IF('計画書・報告書 (月別入力用）'!I106="","",'計画書・報告書 (月別入力用）'!I106)</f>
        <v/>
      </c>
      <c r="J112" s="222"/>
      <c r="K112" s="235" t="str">
        <f t="shared" si="13"/>
        <v/>
      </c>
      <c r="L112" s="236" t="str">
        <f>IFERROR(('計画書・報告書 (月別入力用）'!M106+'計画書・報告書 (月別入力用）'!W106+'計画書・報告書 (月別入力用）'!AG106+'計画書・報告書 (月別入力用）'!AQ106+'計画書・報告書 (月別入力用）'!BA106+'計画書・報告書 (月別入力用）'!BK106+'計画書・報告書 (月別入力用）'!BU106+'計画書・報告書 (月別入力用）'!CE106+'計画書・報告書 (月別入力用）'!CO106+'計画書・報告書 (月別入力用）'!CY106+'計画書・報告書 (月別入力用）'!DI106+'計画書・報告書 (月別入力用）'!DS106)/$O112,"")</f>
        <v/>
      </c>
      <c r="M112" s="237" t="str">
        <f>IFERROR(ROUNDDOWN(('計画書・報告書 (月別入力用）'!N106+'計画書・報告書 (月別入力用）'!X106+'計画書・報告書 (月別入力用）'!AH106+'計画書・報告書 (月別入力用）'!AR106+'計画書・報告書 (月別入力用）'!BB106+'計画書・報告書 (月別入力用）'!BL106+'計画書・報告書 (月別入力用）'!BV106+'計画書・報告書 (月別入力用）'!CF106+'計画書・報告書 (月別入力用）'!CP106+'計画書・報告書 (月別入力用）'!CZ106+'計画書・報告書 (月別入力用）'!DJ106+'計画書・報告書 (月別入力用）'!DT106)/$O112,0),"")</f>
        <v/>
      </c>
      <c r="N112" s="238" t="str">
        <f t="shared" si="14"/>
        <v/>
      </c>
      <c r="O112" s="239">
        <f>'計画書・報告書 (月別入力用）'!EK106</f>
        <v>0</v>
      </c>
      <c r="P112" s="240">
        <f>'計画書・報告書 (月別入力用）'!EF106</f>
        <v>0</v>
      </c>
      <c r="Q112" s="183"/>
      <c r="R112" s="235" t="str">
        <f t="shared" si="15"/>
        <v/>
      </c>
      <c r="S112" s="236" t="str">
        <f>IFERROR(ROUNDDOWN(('計画書・報告書 (月別入力用）'!R106+'計画書・報告書 (月別入力用）'!AB106+'計画書・報告書 (月別入力用）'!AL106+'計画書・報告書 (月別入力用）'!AV106+'計画書・報告書 (月別入力用）'!BF106+'計画書・報告書 (月別入力用）'!BP106+'計画書・報告書 (月別入力用）'!BZ106+'計画書・報告書 (月別入力用）'!CJ106+'計画書・報告書 (月別入力用）'!CT106+'計画書・報告書 (月別入力用）'!DD106+'計画書・報告書 (月別入力用）'!DN106+'計画書・報告書 (月別入力用）'!DX106)/'計画書・報告書（提出用）'!$V112,0),"")</f>
        <v/>
      </c>
      <c r="T112" s="237" t="str">
        <f>IFERROR(ROUNDDOWN(('計画書・報告書 (月別入力用）'!S106+'計画書・報告書 (月別入力用）'!AC106+'計画書・報告書 (月別入力用）'!AM106+'計画書・報告書 (月別入力用）'!AW106+'計画書・報告書 (月別入力用）'!BG106+'計画書・報告書 (月別入力用）'!BQ106+'計画書・報告書 (月別入力用）'!CA106+'計画書・報告書 (月別入力用）'!CK106+'計画書・報告書 (月別入力用）'!CU106+'計画書・報告書 (月別入力用）'!DE106+'計画書・報告書 (月別入力用）'!DO106+'計画書・報告書 (月別入力用）'!DY106)/'計画書・報告書（提出用）'!$V112,0),"")</f>
        <v/>
      </c>
      <c r="U112" s="238" t="str">
        <f t="shared" si="16"/>
        <v/>
      </c>
      <c r="V112" s="239">
        <f>'計画書・報告書 (月別入力用）'!EL106</f>
        <v>0</v>
      </c>
      <c r="W112" s="240">
        <f>'計画書・報告書 (月別入力用）'!EG106</f>
        <v>0</v>
      </c>
      <c r="X112" s="183"/>
      <c r="Y112" s="229"/>
      <c r="Z112" s="241" t="str">
        <f>IF('計画書・報告書 (月別入力用）'!EC106="","",'計画書・報告書 (月別入力用）'!EC106)</f>
        <v/>
      </c>
      <c r="AA112" s="229"/>
      <c r="AC112" s="99" t="str">
        <f t="shared" si="19"/>
        <v/>
      </c>
      <c r="AD112" s="99" t="str">
        <f t="shared" si="20"/>
        <v/>
      </c>
      <c r="AE112" s="21" t="str">
        <f t="shared" si="17"/>
        <v/>
      </c>
      <c r="AF112" s="231" t="str">
        <f t="shared" si="18"/>
        <v/>
      </c>
    </row>
    <row r="113" spans="1:32" ht="15.2" hidden="1" customHeight="1" thickBot="1" x14ac:dyDescent="0.2">
      <c r="A113" s="73">
        <v>92</v>
      </c>
      <c r="B113" s="232" t="str">
        <f>IF('計画書・報告書 (月別入力用）'!B107="","",'計画書・報告書 (月別入力用）'!B107)</f>
        <v/>
      </c>
      <c r="C113" s="233" t="str">
        <f>IF('計画書・報告書 (月別入力用）'!C107="","",'計画書・報告書 (月別入力用）'!C107)</f>
        <v/>
      </c>
      <c r="D113" s="173" t="str">
        <f>IF('計画書・報告書 (月別入力用）'!D107="","",'計画書・報告書 (月別入力用）'!D107)</f>
        <v/>
      </c>
      <c r="E113" s="172" t="str">
        <f>IF('計画書・報告書 (月別入力用）'!E107="","",'計画書・報告書 (月別入力用）'!E107)</f>
        <v/>
      </c>
      <c r="F113" s="172" t="str">
        <f>IF('計画書・報告書 (月別入力用）'!F107="","",'計画書・報告書 (月別入力用）'!F107)</f>
        <v/>
      </c>
      <c r="G113" s="172" t="str">
        <f>IF('計画書・報告書 (月別入力用）'!G107="","",'計画書・報告書 (月別入力用）'!G107)</f>
        <v/>
      </c>
      <c r="H113" s="172" t="str">
        <f t="shared" si="12"/>
        <v/>
      </c>
      <c r="I113" s="234" t="str">
        <f>IF('計画書・報告書 (月別入力用）'!I107="","",'計画書・報告書 (月別入力用）'!I107)</f>
        <v/>
      </c>
      <c r="J113" s="222"/>
      <c r="K113" s="235" t="str">
        <f t="shared" si="13"/>
        <v/>
      </c>
      <c r="L113" s="236" t="str">
        <f>IFERROR(('計画書・報告書 (月別入力用）'!M107+'計画書・報告書 (月別入力用）'!W107+'計画書・報告書 (月別入力用）'!AG107+'計画書・報告書 (月別入力用）'!AQ107+'計画書・報告書 (月別入力用）'!BA107+'計画書・報告書 (月別入力用）'!BK107+'計画書・報告書 (月別入力用）'!BU107+'計画書・報告書 (月別入力用）'!CE107+'計画書・報告書 (月別入力用）'!CO107+'計画書・報告書 (月別入力用）'!CY107+'計画書・報告書 (月別入力用）'!DI107+'計画書・報告書 (月別入力用）'!DS107)/$O113,"")</f>
        <v/>
      </c>
      <c r="M113" s="237" t="str">
        <f>IFERROR(ROUNDDOWN(('計画書・報告書 (月別入力用）'!N107+'計画書・報告書 (月別入力用）'!X107+'計画書・報告書 (月別入力用）'!AH107+'計画書・報告書 (月別入力用）'!AR107+'計画書・報告書 (月別入力用）'!BB107+'計画書・報告書 (月別入力用）'!BL107+'計画書・報告書 (月別入力用）'!BV107+'計画書・報告書 (月別入力用）'!CF107+'計画書・報告書 (月別入力用）'!CP107+'計画書・報告書 (月別入力用）'!CZ107+'計画書・報告書 (月別入力用）'!DJ107+'計画書・報告書 (月別入力用）'!DT107)/$O113,0),"")</f>
        <v/>
      </c>
      <c r="N113" s="238" t="str">
        <f t="shared" si="14"/>
        <v/>
      </c>
      <c r="O113" s="239">
        <f>'計画書・報告書 (月別入力用）'!EK107</f>
        <v>0</v>
      </c>
      <c r="P113" s="240">
        <f>'計画書・報告書 (月別入力用）'!EF107</f>
        <v>0</v>
      </c>
      <c r="Q113" s="183"/>
      <c r="R113" s="235" t="str">
        <f t="shared" si="15"/>
        <v/>
      </c>
      <c r="S113" s="236" t="str">
        <f>IFERROR(ROUNDDOWN(('計画書・報告書 (月別入力用）'!R107+'計画書・報告書 (月別入力用）'!AB107+'計画書・報告書 (月別入力用）'!AL107+'計画書・報告書 (月別入力用）'!AV107+'計画書・報告書 (月別入力用）'!BF107+'計画書・報告書 (月別入力用）'!BP107+'計画書・報告書 (月別入力用）'!BZ107+'計画書・報告書 (月別入力用）'!CJ107+'計画書・報告書 (月別入力用）'!CT107+'計画書・報告書 (月別入力用）'!DD107+'計画書・報告書 (月別入力用）'!DN107+'計画書・報告書 (月別入力用）'!DX107)/'計画書・報告書（提出用）'!$V113,0),"")</f>
        <v/>
      </c>
      <c r="T113" s="237" t="str">
        <f>IFERROR(ROUNDDOWN(('計画書・報告書 (月別入力用）'!S107+'計画書・報告書 (月別入力用）'!AC107+'計画書・報告書 (月別入力用）'!AM107+'計画書・報告書 (月別入力用）'!AW107+'計画書・報告書 (月別入力用）'!BG107+'計画書・報告書 (月別入力用）'!BQ107+'計画書・報告書 (月別入力用）'!CA107+'計画書・報告書 (月別入力用）'!CK107+'計画書・報告書 (月別入力用）'!CU107+'計画書・報告書 (月別入力用）'!DE107+'計画書・報告書 (月別入力用）'!DO107+'計画書・報告書 (月別入力用）'!DY107)/'計画書・報告書（提出用）'!$V113,0),"")</f>
        <v/>
      </c>
      <c r="U113" s="238" t="str">
        <f t="shared" si="16"/>
        <v/>
      </c>
      <c r="V113" s="239">
        <f>'計画書・報告書 (月別入力用）'!EL107</f>
        <v>0</v>
      </c>
      <c r="W113" s="240">
        <f>'計画書・報告書 (月別入力用）'!EG107</f>
        <v>0</v>
      </c>
      <c r="X113" s="183"/>
      <c r="Y113" s="229"/>
      <c r="Z113" s="241" t="str">
        <f>IF('計画書・報告書 (月別入力用）'!EC107="","",'計画書・報告書 (月別入力用）'!EC107)</f>
        <v/>
      </c>
      <c r="AA113" s="229"/>
      <c r="AC113" s="99" t="str">
        <f t="shared" si="19"/>
        <v/>
      </c>
      <c r="AD113" s="99" t="str">
        <f t="shared" si="20"/>
        <v/>
      </c>
      <c r="AE113" s="21" t="str">
        <f t="shared" si="17"/>
        <v/>
      </c>
      <c r="AF113" s="231" t="str">
        <f t="shared" si="18"/>
        <v/>
      </c>
    </row>
    <row r="114" spans="1:32" ht="15.2" hidden="1" customHeight="1" thickBot="1" x14ac:dyDescent="0.2">
      <c r="A114" s="73">
        <v>93</v>
      </c>
      <c r="B114" s="232" t="str">
        <f>IF('計画書・報告書 (月別入力用）'!B108="","",'計画書・報告書 (月別入力用）'!B108)</f>
        <v/>
      </c>
      <c r="C114" s="233" t="str">
        <f>IF('計画書・報告書 (月別入力用）'!C108="","",'計画書・報告書 (月別入力用）'!C108)</f>
        <v/>
      </c>
      <c r="D114" s="173" t="str">
        <f>IF('計画書・報告書 (月別入力用）'!D108="","",'計画書・報告書 (月別入力用）'!D108)</f>
        <v/>
      </c>
      <c r="E114" s="172" t="str">
        <f>IF('計画書・報告書 (月別入力用）'!E108="","",'計画書・報告書 (月別入力用）'!E108)</f>
        <v/>
      </c>
      <c r="F114" s="172" t="str">
        <f>IF('計画書・報告書 (月別入力用）'!F108="","",'計画書・報告書 (月別入力用）'!F108)</f>
        <v/>
      </c>
      <c r="G114" s="172" t="str">
        <f>IF('計画書・報告書 (月別入力用）'!G108="","",'計画書・報告書 (月別入力用）'!G108)</f>
        <v/>
      </c>
      <c r="H114" s="172" t="str">
        <f t="shared" si="12"/>
        <v/>
      </c>
      <c r="I114" s="234" t="str">
        <f>IF('計画書・報告書 (月別入力用）'!I108="","",'計画書・報告書 (月別入力用）'!I108)</f>
        <v/>
      </c>
      <c r="J114" s="222"/>
      <c r="K114" s="235" t="str">
        <f t="shared" si="13"/>
        <v/>
      </c>
      <c r="L114" s="236" t="str">
        <f>IFERROR(('計画書・報告書 (月別入力用）'!M108+'計画書・報告書 (月別入力用）'!W108+'計画書・報告書 (月別入力用）'!AG108+'計画書・報告書 (月別入力用）'!AQ108+'計画書・報告書 (月別入力用）'!BA108+'計画書・報告書 (月別入力用）'!BK108+'計画書・報告書 (月別入力用）'!BU108+'計画書・報告書 (月別入力用）'!CE108+'計画書・報告書 (月別入力用）'!CO108+'計画書・報告書 (月別入力用）'!CY108+'計画書・報告書 (月別入力用）'!DI108+'計画書・報告書 (月別入力用）'!DS108)/$O114,"")</f>
        <v/>
      </c>
      <c r="M114" s="237" t="str">
        <f>IFERROR(ROUNDDOWN(('計画書・報告書 (月別入力用）'!N108+'計画書・報告書 (月別入力用）'!X108+'計画書・報告書 (月別入力用）'!AH108+'計画書・報告書 (月別入力用）'!AR108+'計画書・報告書 (月別入力用）'!BB108+'計画書・報告書 (月別入力用）'!BL108+'計画書・報告書 (月別入力用）'!BV108+'計画書・報告書 (月別入力用）'!CF108+'計画書・報告書 (月別入力用）'!CP108+'計画書・報告書 (月別入力用）'!CZ108+'計画書・報告書 (月別入力用）'!DJ108+'計画書・報告書 (月別入力用）'!DT108)/$O114,0),"")</f>
        <v/>
      </c>
      <c r="N114" s="238" t="str">
        <f t="shared" si="14"/>
        <v/>
      </c>
      <c r="O114" s="239">
        <f>'計画書・報告書 (月別入力用）'!EK108</f>
        <v>0</v>
      </c>
      <c r="P114" s="240">
        <f>'計画書・報告書 (月別入力用）'!EF108</f>
        <v>0</v>
      </c>
      <c r="Q114" s="183"/>
      <c r="R114" s="235" t="str">
        <f t="shared" si="15"/>
        <v/>
      </c>
      <c r="S114" s="236" t="str">
        <f>IFERROR(ROUNDDOWN(('計画書・報告書 (月別入力用）'!R108+'計画書・報告書 (月別入力用）'!AB108+'計画書・報告書 (月別入力用）'!AL108+'計画書・報告書 (月別入力用）'!AV108+'計画書・報告書 (月別入力用）'!BF108+'計画書・報告書 (月別入力用）'!BP108+'計画書・報告書 (月別入力用）'!BZ108+'計画書・報告書 (月別入力用）'!CJ108+'計画書・報告書 (月別入力用）'!CT108+'計画書・報告書 (月別入力用）'!DD108+'計画書・報告書 (月別入力用）'!DN108+'計画書・報告書 (月別入力用）'!DX108)/'計画書・報告書（提出用）'!$V114,0),"")</f>
        <v/>
      </c>
      <c r="T114" s="237" t="str">
        <f>IFERROR(ROUNDDOWN(('計画書・報告書 (月別入力用）'!S108+'計画書・報告書 (月別入力用）'!AC108+'計画書・報告書 (月別入力用）'!AM108+'計画書・報告書 (月別入力用）'!AW108+'計画書・報告書 (月別入力用）'!BG108+'計画書・報告書 (月別入力用）'!BQ108+'計画書・報告書 (月別入力用）'!CA108+'計画書・報告書 (月別入力用）'!CK108+'計画書・報告書 (月別入力用）'!CU108+'計画書・報告書 (月別入力用）'!DE108+'計画書・報告書 (月別入力用）'!DO108+'計画書・報告書 (月別入力用）'!DY108)/'計画書・報告書（提出用）'!$V114,0),"")</f>
        <v/>
      </c>
      <c r="U114" s="238" t="str">
        <f t="shared" si="16"/>
        <v/>
      </c>
      <c r="V114" s="239">
        <f>'計画書・報告書 (月別入力用）'!EL108</f>
        <v>0</v>
      </c>
      <c r="W114" s="240">
        <f>'計画書・報告書 (月別入力用）'!EG108</f>
        <v>0</v>
      </c>
      <c r="X114" s="183"/>
      <c r="Y114" s="229"/>
      <c r="Z114" s="241" t="str">
        <f>IF('計画書・報告書 (月別入力用）'!EC108="","",'計画書・報告書 (月別入力用）'!EC108)</f>
        <v/>
      </c>
      <c r="AA114" s="229"/>
      <c r="AC114" s="99" t="str">
        <f t="shared" si="19"/>
        <v/>
      </c>
      <c r="AD114" s="99" t="str">
        <f t="shared" si="20"/>
        <v/>
      </c>
      <c r="AE114" s="21" t="str">
        <f t="shared" si="17"/>
        <v/>
      </c>
      <c r="AF114" s="231" t="str">
        <f t="shared" si="18"/>
        <v/>
      </c>
    </row>
    <row r="115" spans="1:32" ht="15.2" hidden="1" customHeight="1" thickBot="1" x14ac:dyDescent="0.2">
      <c r="A115" s="73">
        <v>94</v>
      </c>
      <c r="B115" s="232" t="str">
        <f>IF('計画書・報告書 (月別入力用）'!B109="","",'計画書・報告書 (月別入力用）'!B109)</f>
        <v/>
      </c>
      <c r="C115" s="233" t="str">
        <f>IF('計画書・報告書 (月別入力用）'!C109="","",'計画書・報告書 (月別入力用）'!C109)</f>
        <v/>
      </c>
      <c r="D115" s="173" t="str">
        <f>IF('計画書・報告書 (月別入力用）'!D109="","",'計画書・報告書 (月別入力用）'!D109)</f>
        <v/>
      </c>
      <c r="E115" s="172" t="str">
        <f>IF('計画書・報告書 (月別入力用）'!E109="","",'計画書・報告書 (月別入力用）'!E109)</f>
        <v/>
      </c>
      <c r="F115" s="172" t="str">
        <f>IF('計画書・報告書 (月別入力用）'!F109="","",'計画書・報告書 (月別入力用）'!F109)</f>
        <v/>
      </c>
      <c r="G115" s="172" t="str">
        <f>IF('計画書・報告書 (月別入力用）'!G109="","",'計画書・報告書 (月別入力用）'!G109)</f>
        <v/>
      </c>
      <c r="H115" s="172" t="str">
        <f t="shared" si="12"/>
        <v/>
      </c>
      <c r="I115" s="234" t="str">
        <f>IF('計画書・報告書 (月別入力用）'!I109="","",'計画書・報告書 (月別入力用）'!I109)</f>
        <v/>
      </c>
      <c r="J115" s="222"/>
      <c r="K115" s="235" t="str">
        <f t="shared" si="13"/>
        <v/>
      </c>
      <c r="L115" s="236" t="str">
        <f>IFERROR(('計画書・報告書 (月別入力用）'!M109+'計画書・報告書 (月別入力用）'!W109+'計画書・報告書 (月別入力用）'!AG109+'計画書・報告書 (月別入力用）'!AQ109+'計画書・報告書 (月別入力用）'!BA109+'計画書・報告書 (月別入力用）'!BK109+'計画書・報告書 (月別入力用）'!BU109+'計画書・報告書 (月別入力用）'!CE109+'計画書・報告書 (月別入力用）'!CO109+'計画書・報告書 (月別入力用）'!CY109+'計画書・報告書 (月別入力用）'!DI109+'計画書・報告書 (月別入力用）'!DS109)/$O115,"")</f>
        <v/>
      </c>
      <c r="M115" s="237" t="str">
        <f>IFERROR(ROUNDDOWN(('計画書・報告書 (月別入力用）'!N109+'計画書・報告書 (月別入力用）'!X109+'計画書・報告書 (月別入力用）'!AH109+'計画書・報告書 (月別入力用）'!AR109+'計画書・報告書 (月別入力用）'!BB109+'計画書・報告書 (月別入力用）'!BL109+'計画書・報告書 (月別入力用）'!BV109+'計画書・報告書 (月別入力用）'!CF109+'計画書・報告書 (月別入力用）'!CP109+'計画書・報告書 (月別入力用）'!CZ109+'計画書・報告書 (月別入力用）'!DJ109+'計画書・報告書 (月別入力用）'!DT109)/$O115,0),"")</f>
        <v/>
      </c>
      <c r="N115" s="238" t="str">
        <f t="shared" si="14"/>
        <v/>
      </c>
      <c r="O115" s="239">
        <f>'計画書・報告書 (月別入力用）'!EK109</f>
        <v>0</v>
      </c>
      <c r="P115" s="240">
        <f>'計画書・報告書 (月別入力用）'!EF109</f>
        <v>0</v>
      </c>
      <c r="Q115" s="183"/>
      <c r="R115" s="235" t="str">
        <f t="shared" si="15"/>
        <v/>
      </c>
      <c r="S115" s="236" t="str">
        <f>IFERROR(ROUNDDOWN(('計画書・報告書 (月別入力用）'!R109+'計画書・報告書 (月別入力用）'!AB109+'計画書・報告書 (月別入力用）'!AL109+'計画書・報告書 (月別入力用）'!AV109+'計画書・報告書 (月別入力用）'!BF109+'計画書・報告書 (月別入力用）'!BP109+'計画書・報告書 (月別入力用）'!BZ109+'計画書・報告書 (月別入力用）'!CJ109+'計画書・報告書 (月別入力用）'!CT109+'計画書・報告書 (月別入力用）'!DD109+'計画書・報告書 (月別入力用）'!DN109+'計画書・報告書 (月別入力用）'!DX109)/'計画書・報告書（提出用）'!$V115,0),"")</f>
        <v/>
      </c>
      <c r="T115" s="237" t="str">
        <f>IFERROR(ROUNDDOWN(('計画書・報告書 (月別入力用）'!S109+'計画書・報告書 (月別入力用）'!AC109+'計画書・報告書 (月別入力用）'!AM109+'計画書・報告書 (月別入力用）'!AW109+'計画書・報告書 (月別入力用）'!BG109+'計画書・報告書 (月別入力用）'!BQ109+'計画書・報告書 (月別入力用）'!CA109+'計画書・報告書 (月別入力用）'!CK109+'計画書・報告書 (月別入力用）'!CU109+'計画書・報告書 (月別入力用）'!DE109+'計画書・報告書 (月別入力用）'!DO109+'計画書・報告書 (月別入力用）'!DY109)/'計画書・報告書（提出用）'!$V115,0),"")</f>
        <v/>
      </c>
      <c r="U115" s="238" t="str">
        <f t="shared" si="16"/>
        <v/>
      </c>
      <c r="V115" s="239">
        <f>'計画書・報告書 (月別入力用）'!EL109</f>
        <v>0</v>
      </c>
      <c r="W115" s="240">
        <f>'計画書・報告書 (月別入力用）'!EG109</f>
        <v>0</v>
      </c>
      <c r="X115" s="183"/>
      <c r="Y115" s="229"/>
      <c r="Z115" s="241" t="str">
        <f>IF('計画書・報告書 (月別入力用）'!EC109="","",'計画書・報告書 (月別入力用）'!EC109)</f>
        <v/>
      </c>
      <c r="AA115" s="229"/>
      <c r="AC115" s="99" t="str">
        <f t="shared" si="19"/>
        <v/>
      </c>
      <c r="AD115" s="99" t="str">
        <f t="shared" si="20"/>
        <v/>
      </c>
      <c r="AE115" s="21" t="str">
        <f t="shared" si="17"/>
        <v/>
      </c>
      <c r="AF115" s="231" t="str">
        <f t="shared" si="18"/>
        <v/>
      </c>
    </row>
    <row r="116" spans="1:32" ht="15.2" hidden="1" customHeight="1" thickBot="1" x14ac:dyDescent="0.2">
      <c r="A116" s="73">
        <v>95</v>
      </c>
      <c r="B116" s="232" t="str">
        <f>IF('計画書・報告書 (月別入力用）'!B110="","",'計画書・報告書 (月別入力用）'!B110)</f>
        <v/>
      </c>
      <c r="C116" s="233" t="str">
        <f>IF('計画書・報告書 (月別入力用）'!C110="","",'計画書・報告書 (月別入力用）'!C110)</f>
        <v/>
      </c>
      <c r="D116" s="173" t="str">
        <f>IF('計画書・報告書 (月別入力用）'!D110="","",'計画書・報告書 (月別入力用）'!D110)</f>
        <v/>
      </c>
      <c r="E116" s="172" t="str">
        <f>IF('計画書・報告書 (月別入力用）'!E110="","",'計画書・報告書 (月別入力用）'!E110)</f>
        <v/>
      </c>
      <c r="F116" s="172" t="str">
        <f>IF('計画書・報告書 (月別入力用）'!F110="","",'計画書・報告書 (月別入力用）'!F110)</f>
        <v/>
      </c>
      <c r="G116" s="172" t="str">
        <f>IF('計画書・報告書 (月別入力用）'!G110="","",'計画書・報告書 (月別入力用）'!G110)</f>
        <v/>
      </c>
      <c r="H116" s="172" t="str">
        <f t="shared" si="12"/>
        <v/>
      </c>
      <c r="I116" s="234" t="str">
        <f>IF('計画書・報告書 (月別入力用）'!I110="","",'計画書・報告書 (月別入力用）'!I110)</f>
        <v/>
      </c>
      <c r="J116" s="222"/>
      <c r="K116" s="235" t="str">
        <f t="shared" si="13"/>
        <v/>
      </c>
      <c r="L116" s="236" t="str">
        <f>IFERROR(('計画書・報告書 (月別入力用）'!M110+'計画書・報告書 (月別入力用）'!W110+'計画書・報告書 (月別入力用）'!AG110+'計画書・報告書 (月別入力用）'!AQ110+'計画書・報告書 (月別入力用）'!BA110+'計画書・報告書 (月別入力用）'!BK110+'計画書・報告書 (月別入力用）'!BU110+'計画書・報告書 (月別入力用）'!CE110+'計画書・報告書 (月別入力用）'!CO110+'計画書・報告書 (月別入力用）'!CY110+'計画書・報告書 (月別入力用）'!DI110+'計画書・報告書 (月別入力用）'!DS110)/$O116,"")</f>
        <v/>
      </c>
      <c r="M116" s="237" t="str">
        <f>IFERROR(ROUNDDOWN(('計画書・報告書 (月別入力用）'!N110+'計画書・報告書 (月別入力用）'!X110+'計画書・報告書 (月別入力用）'!AH110+'計画書・報告書 (月別入力用）'!AR110+'計画書・報告書 (月別入力用）'!BB110+'計画書・報告書 (月別入力用）'!BL110+'計画書・報告書 (月別入力用）'!BV110+'計画書・報告書 (月別入力用）'!CF110+'計画書・報告書 (月別入力用）'!CP110+'計画書・報告書 (月別入力用）'!CZ110+'計画書・報告書 (月別入力用）'!DJ110+'計画書・報告書 (月別入力用）'!DT110)/$O116,0),"")</f>
        <v/>
      </c>
      <c r="N116" s="238" t="str">
        <f t="shared" si="14"/>
        <v/>
      </c>
      <c r="O116" s="239">
        <f>'計画書・報告書 (月別入力用）'!EK110</f>
        <v>0</v>
      </c>
      <c r="P116" s="240">
        <f>'計画書・報告書 (月別入力用）'!EF110</f>
        <v>0</v>
      </c>
      <c r="Q116" s="183"/>
      <c r="R116" s="235" t="str">
        <f t="shared" si="15"/>
        <v/>
      </c>
      <c r="S116" s="236" t="str">
        <f>IFERROR(ROUNDDOWN(('計画書・報告書 (月別入力用）'!R110+'計画書・報告書 (月別入力用）'!AB110+'計画書・報告書 (月別入力用）'!AL110+'計画書・報告書 (月別入力用）'!AV110+'計画書・報告書 (月別入力用）'!BF110+'計画書・報告書 (月別入力用）'!BP110+'計画書・報告書 (月別入力用）'!BZ110+'計画書・報告書 (月別入力用）'!CJ110+'計画書・報告書 (月別入力用）'!CT110+'計画書・報告書 (月別入力用）'!DD110+'計画書・報告書 (月別入力用）'!DN110+'計画書・報告書 (月別入力用）'!DX110)/'計画書・報告書（提出用）'!$V116,0),"")</f>
        <v/>
      </c>
      <c r="T116" s="237" t="str">
        <f>IFERROR(ROUNDDOWN(('計画書・報告書 (月別入力用）'!S110+'計画書・報告書 (月別入力用）'!AC110+'計画書・報告書 (月別入力用）'!AM110+'計画書・報告書 (月別入力用）'!AW110+'計画書・報告書 (月別入力用）'!BG110+'計画書・報告書 (月別入力用）'!BQ110+'計画書・報告書 (月別入力用）'!CA110+'計画書・報告書 (月別入力用）'!CK110+'計画書・報告書 (月別入力用）'!CU110+'計画書・報告書 (月別入力用）'!DE110+'計画書・報告書 (月別入力用）'!DO110+'計画書・報告書 (月別入力用）'!DY110)/'計画書・報告書（提出用）'!$V116,0),"")</f>
        <v/>
      </c>
      <c r="U116" s="238" t="str">
        <f t="shared" si="16"/>
        <v/>
      </c>
      <c r="V116" s="239">
        <f>'計画書・報告書 (月別入力用）'!EL110</f>
        <v>0</v>
      </c>
      <c r="W116" s="240">
        <f>'計画書・報告書 (月別入力用）'!EG110</f>
        <v>0</v>
      </c>
      <c r="X116" s="183"/>
      <c r="Y116" s="229"/>
      <c r="Z116" s="241" t="str">
        <f>IF('計画書・報告書 (月別入力用）'!EC110="","",'計画書・報告書 (月別入力用）'!EC110)</f>
        <v/>
      </c>
      <c r="AA116" s="229"/>
      <c r="AC116" s="99" t="str">
        <f t="shared" si="19"/>
        <v/>
      </c>
      <c r="AD116" s="99" t="str">
        <f t="shared" si="20"/>
        <v/>
      </c>
      <c r="AE116" s="21" t="str">
        <f t="shared" si="17"/>
        <v/>
      </c>
      <c r="AF116" s="231" t="str">
        <f t="shared" si="18"/>
        <v/>
      </c>
    </row>
    <row r="117" spans="1:32" ht="15.2" hidden="1" customHeight="1" thickBot="1" x14ac:dyDescent="0.2">
      <c r="A117" s="73">
        <v>96</v>
      </c>
      <c r="B117" s="232" t="str">
        <f>IF('計画書・報告書 (月別入力用）'!B111="","",'計画書・報告書 (月別入力用）'!B111)</f>
        <v/>
      </c>
      <c r="C117" s="233" t="str">
        <f>IF('計画書・報告書 (月別入力用）'!C111="","",'計画書・報告書 (月別入力用）'!C111)</f>
        <v/>
      </c>
      <c r="D117" s="173" t="str">
        <f>IF('計画書・報告書 (月別入力用）'!D111="","",'計画書・報告書 (月別入力用）'!D111)</f>
        <v/>
      </c>
      <c r="E117" s="172" t="str">
        <f>IF('計画書・報告書 (月別入力用）'!E111="","",'計画書・報告書 (月別入力用）'!E111)</f>
        <v/>
      </c>
      <c r="F117" s="172" t="str">
        <f>IF('計画書・報告書 (月別入力用）'!F111="","",'計画書・報告書 (月別入力用）'!F111)</f>
        <v/>
      </c>
      <c r="G117" s="172" t="str">
        <f>IF('計画書・報告書 (月別入力用）'!G111="","",'計画書・報告書 (月別入力用）'!G111)</f>
        <v/>
      </c>
      <c r="H117" s="172" t="str">
        <f t="shared" si="12"/>
        <v/>
      </c>
      <c r="I117" s="234" t="str">
        <f>IF('計画書・報告書 (月別入力用）'!I111="","",'計画書・報告書 (月別入力用）'!I111)</f>
        <v/>
      </c>
      <c r="J117" s="222"/>
      <c r="K117" s="235" t="str">
        <f t="shared" si="13"/>
        <v/>
      </c>
      <c r="L117" s="236" t="str">
        <f>IFERROR(('計画書・報告書 (月別入力用）'!M111+'計画書・報告書 (月別入力用）'!W111+'計画書・報告書 (月別入力用）'!AG111+'計画書・報告書 (月別入力用）'!AQ111+'計画書・報告書 (月別入力用）'!BA111+'計画書・報告書 (月別入力用）'!BK111+'計画書・報告書 (月別入力用）'!BU111+'計画書・報告書 (月別入力用）'!CE111+'計画書・報告書 (月別入力用）'!CO111+'計画書・報告書 (月別入力用）'!CY111+'計画書・報告書 (月別入力用）'!DI111+'計画書・報告書 (月別入力用）'!DS111)/$O117,"")</f>
        <v/>
      </c>
      <c r="M117" s="237" t="str">
        <f>IFERROR(ROUNDDOWN(('計画書・報告書 (月別入力用）'!N111+'計画書・報告書 (月別入力用）'!X111+'計画書・報告書 (月別入力用）'!AH111+'計画書・報告書 (月別入力用）'!AR111+'計画書・報告書 (月別入力用）'!BB111+'計画書・報告書 (月別入力用）'!BL111+'計画書・報告書 (月別入力用）'!BV111+'計画書・報告書 (月別入力用）'!CF111+'計画書・報告書 (月別入力用）'!CP111+'計画書・報告書 (月別入力用）'!CZ111+'計画書・報告書 (月別入力用）'!DJ111+'計画書・報告書 (月別入力用）'!DT111)/$O117,0),"")</f>
        <v/>
      </c>
      <c r="N117" s="238" t="str">
        <f t="shared" si="14"/>
        <v/>
      </c>
      <c r="O117" s="239">
        <f>'計画書・報告書 (月別入力用）'!EK111</f>
        <v>0</v>
      </c>
      <c r="P117" s="240">
        <f>'計画書・報告書 (月別入力用）'!EF111</f>
        <v>0</v>
      </c>
      <c r="Q117" s="183"/>
      <c r="R117" s="235" t="str">
        <f t="shared" si="15"/>
        <v/>
      </c>
      <c r="S117" s="236" t="str">
        <f>IFERROR(ROUNDDOWN(('計画書・報告書 (月別入力用）'!R111+'計画書・報告書 (月別入力用）'!AB111+'計画書・報告書 (月別入力用）'!AL111+'計画書・報告書 (月別入力用）'!AV111+'計画書・報告書 (月別入力用）'!BF111+'計画書・報告書 (月別入力用）'!BP111+'計画書・報告書 (月別入力用）'!BZ111+'計画書・報告書 (月別入力用）'!CJ111+'計画書・報告書 (月別入力用）'!CT111+'計画書・報告書 (月別入力用）'!DD111+'計画書・報告書 (月別入力用）'!DN111+'計画書・報告書 (月別入力用）'!DX111)/'計画書・報告書（提出用）'!$V117,0),"")</f>
        <v/>
      </c>
      <c r="T117" s="237" t="str">
        <f>IFERROR(ROUNDDOWN(('計画書・報告書 (月別入力用）'!S111+'計画書・報告書 (月別入力用）'!AC111+'計画書・報告書 (月別入力用）'!AM111+'計画書・報告書 (月別入力用）'!AW111+'計画書・報告書 (月別入力用）'!BG111+'計画書・報告書 (月別入力用）'!BQ111+'計画書・報告書 (月別入力用）'!CA111+'計画書・報告書 (月別入力用）'!CK111+'計画書・報告書 (月別入力用）'!CU111+'計画書・報告書 (月別入力用）'!DE111+'計画書・報告書 (月別入力用）'!DO111+'計画書・報告書 (月別入力用）'!DY111)/'計画書・報告書（提出用）'!$V117,0),"")</f>
        <v/>
      </c>
      <c r="U117" s="238" t="str">
        <f t="shared" si="16"/>
        <v/>
      </c>
      <c r="V117" s="239">
        <f>'計画書・報告書 (月別入力用）'!EL111</f>
        <v>0</v>
      </c>
      <c r="W117" s="240">
        <f>'計画書・報告書 (月別入力用）'!EG111</f>
        <v>0</v>
      </c>
      <c r="X117" s="183"/>
      <c r="Y117" s="229"/>
      <c r="Z117" s="241" t="str">
        <f>IF('計画書・報告書 (月別入力用）'!EC111="","",'計画書・報告書 (月別入力用）'!EC111)</f>
        <v/>
      </c>
      <c r="AA117" s="229"/>
      <c r="AC117" s="99" t="str">
        <f t="shared" si="19"/>
        <v/>
      </c>
      <c r="AD117" s="99" t="str">
        <f t="shared" si="20"/>
        <v/>
      </c>
      <c r="AE117" s="21" t="str">
        <f t="shared" si="17"/>
        <v/>
      </c>
      <c r="AF117" s="231" t="str">
        <f t="shared" si="18"/>
        <v/>
      </c>
    </row>
    <row r="118" spans="1:32" ht="15.2" hidden="1" customHeight="1" thickBot="1" x14ac:dyDescent="0.2">
      <c r="A118" s="73">
        <v>97</v>
      </c>
      <c r="B118" s="232" t="str">
        <f>IF('計画書・報告書 (月別入力用）'!B112="","",'計画書・報告書 (月別入力用）'!B112)</f>
        <v/>
      </c>
      <c r="C118" s="233" t="str">
        <f>IF('計画書・報告書 (月別入力用）'!C112="","",'計画書・報告書 (月別入力用）'!C112)</f>
        <v/>
      </c>
      <c r="D118" s="173" t="str">
        <f>IF('計画書・報告書 (月別入力用）'!D112="","",'計画書・報告書 (月別入力用）'!D112)</f>
        <v/>
      </c>
      <c r="E118" s="172" t="str">
        <f>IF('計画書・報告書 (月別入力用）'!E112="","",'計画書・報告書 (月別入力用）'!E112)</f>
        <v/>
      </c>
      <c r="F118" s="172" t="str">
        <f>IF('計画書・報告書 (月別入力用）'!F112="","",'計画書・報告書 (月別入力用）'!F112)</f>
        <v/>
      </c>
      <c r="G118" s="172" t="str">
        <f>IF('計画書・報告書 (月別入力用）'!G112="","",'計画書・報告書 (月別入力用）'!G112)</f>
        <v/>
      </c>
      <c r="H118" s="172" t="str">
        <f t="shared" ref="H118:H123" si="21">IF(OR(B118="",C118="",D118=""),"",(IF(OR(F118="○",AND(C118="園長",E118="○")),"×","○")))</f>
        <v/>
      </c>
      <c r="I118" s="234" t="str">
        <f>IF('計画書・報告書 (月別入力用）'!I112="","",'計画書・報告書 (月別入力用）'!I112)</f>
        <v/>
      </c>
      <c r="J118" s="222"/>
      <c r="K118" s="235" t="str">
        <f t="shared" si="13"/>
        <v/>
      </c>
      <c r="L118" s="236" t="str">
        <f>IFERROR(('計画書・報告書 (月別入力用）'!M112+'計画書・報告書 (月別入力用）'!W112+'計画書・報告書 (月別入力用）'!AG112+'計画書・報告書 (月別入力用）'!AQ112+'計画書・報告書 (月別入力用）'!BA112+'計画書・報告書 (月別入力用）'!BK112+'計画書・報告書 (月別入力用）'!BU112+'計画書・報告書 (月別入力用）'!CE112+'計画書・報告書 (月別入力用）'!CO112+'計画書・報告書 (月別入力用）'!CY112+'計画書・報告書 (月別入力用）'!DI112+'計画書・報告書 (月別入力用）'!DS112)/$O118,"")</f>
        <v/>
      </c>
      <c r="M118" s="237" t="str">
        <f>IFERROR(ROUNDDOWN(('計画書・報告書 (月別入力用）'!N112+'計画書・報告書 (月別入力用）'!X112+'計画書・報告書 (月別入力用）'!AH112+'計画書・報告書 (月別入力用）'!AR112+'計画書・報告書 (月別入力用）'!BB112+'計画書・報告書 (月別入力用）'!BL112+'計画書・報告書 (月別入力用）'!BV112+'計画書・報告書 (月別入力用）'!CF112+'計画書・報告書 (月別入力用）'!CP112+'計画書・報告書 (月別入力用）'!CZ112+'計画書・報告書 (月別入力用）'!DJ112+'計画書・報告書 (月別入力用）'!DT112)/$O118,0),"")</f>
        <v/>
      </c>
      <c r="N118" s="238" t="str">
        <f t="shared" si="14"/>
        <v/>
      </c>
      <c r="O118" s="239">
        <f>'計画書・報告書 (月別入力用）'!EK112</f>
        <v>0</v>
      </c>
      <c r="P118" s="240">
        <f>'計画書・報告書 (月別入力用）'!EF112</f>
        <v>0</v>
      </c>
      <c r="Q118" s="183"/>
      <c r="R118" s="235" t="str">
        <f t="shared" si="15"/>
        <v/>
      </c>
      <c r="S118" s="236" t="str">
        <f>IFERROR(ROUNDDOWN(('計画書・報告書 (月別入力用）'!R112+'計画書・報告書 (月別入力用）'!AB112+'計画書・報告書 (月別入力用）'!AL112+'計画書・報告書 (月別入力用）'!AV112+'計画書・報告書 (月別入力用）'!BF112+'計画書・報告書 (月別入力用）'!BP112+'計画書・報告書 (月別入力用）'!BZ112+'計画書・報告書 (月別入力用）'!CJ112+'計画書・報告書 (月別入力用）'!CT112+'計画書・報告書 (月別入力用）'!DD112+'計画書・報告書 (月別入力用）'!DN112+'計画書・報告書 (月別入力用）'!DX112)/'計画書・報告書（提出用）'!$V118,0),"")</f>
        <v/>
      </c>
      <c r="T118" s="237" t="str">
        <f>IFERROR(ROUNDDOWN(('計画書・報告書 (月別入力用）'!S112+'計画書・報告書 (月別入力用）'!AC112+'計画書・報告書 (月別入力用）'!AM112+'計画書・報告書 (月別入力用）'!AW112+'計画書・報告書 (月別入力用）'!BG112+'計画書・報告書 (月別入力用）'!BQ112+'計画書・報告書 (月別入力用）'!CA112+'計画書・報告書 (月別入力用）'!CK112+'計画書・報告書 (月別入力用）'!CU112+'計画書・報告書 (月別入力用）'!DE112+'計画書・報告書 (月別入力用）'!DO112+'計画書・報告書 (月別入力用）'!DY112)/'計画書・報告書（提出用）'!$V118,0),"")</f>
        <v/>
      </c>
      <c r="U118" s="238" t="str">
        <f t="shared" si="16"/>
        <v/>
      </c>
      <c r="V118" s="239">
        <f>'計画書・報告書 (月別入力用）'!EL112</f>
        <v>0</v>
      </c>
      <c r="W118" s="240">
        <f>'計画書・報告書 (月別入力用）'!EG112</f>
        <v>0</v>
      </c>
      <c r="X118" s="183"/>
      <c r="Y118" s="229"/>
      <c r="Z118" s="241" t="str">
        <f>IF('計画書・報告書 (月別入力用）'!EC112="","",'計画書・報告書 (月別入力用）'!EC112)</f>
        <v/>
      </c>
      <c r="AA118" s="229"/>
      <c r="AC118" s="99" t="str">
        <f t="shared" si="19"/>
        <v/>
      </c>
      <c r="AD118" s="99" t="str">
        <f t="shared" si="20"/>
        <v/>
      </c>
      <c r="AE118" s="21" t="str">
        <f t="shared" ref="AE118:AE123" si="22">C118&amp;E118</f>
        <v/>
      </c>
      <c r="AF118" s="231" t="str">
        <f t="shared" si="18"/>
        <v/>
      </c>
    </row>
    <row r="119" spans="1:32" ht="15.2" hidden="1" customHeight="1" thickBot="1" x14ac:dyDescent="0.2">
      <c r="A119" s="73">
        <v>98</v>
      </c>
      <c r="B119" s="232" t="str">
        <f>IF('計画書・報告書 (月別入力用）'!B113="","",'計画書・報告書 (月別入力用）'!B113)</f>
        <v/>
      </c>
      <c r="C119" s="233" t="str">
        <f>IF('計画書・報告書 (月別入力用）'!C113="","",'計画書・報告書 (月別入力用）'!C113)</f>
        <v/>
      </c>
      <c r="D119" s="173" t="str">
        <f>IF('計画書・報告書 (月別入力用）'!D113="","",'計画書・報告書 (月別入力用）'!D113)</f>
        <v/>
      </c>
      <c r="E119" s="172" t="str">
        <f>IF('計画書・報告書 (月別入力用）'!E113="","",'計画書・報告書 (月別入力用）'!E113)</f>
        <v/>
      </c>
      <c r="F119" s="172" t="str">
        <f>IF('計画書・報告書 (月別入力用）'!F113="","",'計画書・報告書 (月別入力用）'!F113)</f>
        <v/>
      </c>
      <c r="G119" s="172" t="str">
        <f>IF('計画書・報告書 (月別入力用）'!G113="","",'計画書・報告書 (月別入力用）'!G113)</f>
        <v/>
      </c>
      <c r="H119" s="172" t="str">
        <f t="shared" si="21"/>
        <v/>
      </c>
      <c r="I119" s="234" t="str">
        <f>IF('計画書・報告書 (月別入力用）'!I113="","",'計画書・報告書 (月別入力用）'!I113)</f>
        <v/>
      </c>
      <c r="J119" s="222"/>
      <c r="K119" s="235" t="str">
        <f t="shared" si="13"/>
        <v/>
      </c>
      <c r="L119" s="236" t="str">
        <f>IFERROR(('計画書・報告書 (月別入力用）'!M113+'計画書・報告書 (月別入力用）'!W113+'計画書・報告書 (月別入力用）'!AG113+'計画書・報告書 (月別入力用）'!AQ113+'計画書・報告書 (月別入力用）'!BA113+'計画書・報告書 (月別入力用）'!BK113+'計画書・報告書 (月別入力用）'!BU113+'計画書・報告書 (月別入力用）'!CE113+'計画書・報告書 (月別入力用）'!CO113+'計画書・報告書 (月別入力用）'!CY113+'計画書・報告書 (月別入力用）'!DI113+'計画書・報告書 (月別入力用）'!DS113)/$O119,"")</f>
        <v/>
      </c>
      <c r="M119" s="237" t="str">
        <f>IFERROR(ROUNDDOWN(('計画書・報告書 (月別入力用）'!N113+'計画書・報告書 (月別入力用）'!X113+'計画書・報告書 (月別入力用）'!AH113+'計画書・報告書 (月別入力用）'!AR113+'計画書・報告書 (月別入力用）'!BB113+'計画書・報告書 (月別入力用）'!BL113+'計画書・報告書 (月別入力用）'!BV113+'計画書・報告書 (月別入力用）'!CF113+'計画書・報告書 (月別入力用）'!CP113+'計画書・報告書 (月別入力用）'!CZ113+'計画書・報告書 (月別入力用）'!DJ113+'計画書・報告書 (月別入力用）'!DT113)/$O119,0),"")</f>
        <v/>
      </c>
      <c r="N119" s="238" t="str">
        <f t="shared" si="14"/>
        <v/>
      </c>
      <c r="O119" s="239">
        <f>'計画書・報告書 (月別入力用）'!EK113</f>
        <v>0</v>
      </c>
      <c r="P119" s="240">
        <f>'計画書・報告書 (月別入力用）'!EF113</f>
        <v>0</v>
      </c>
      <c r="Q119" s="183"/>
      <c r="R119" s="235" t="str">
        <f t="shared" si="15"/>
        <v/>
      </c>
      <c r="S119" s="236" t="str">
        <f>IFERROR(ROUNDDOWN(('計画書・報告書 (月別入力用）'!R113+'計画書・報告書 (月別入力用）'!AB113+'計画書・報告書 (月別入力用）'!AL113+'計画書・報告書 (月別入力用）'!AV113+'計画書・報告書 (月別入力用）'!BF113+'計画書・報告書 (月別入力用）'!BP113+'計画書・報告書 (月別入力用）'!BZ113+'計画書・報告書 (月別入力用）'!CJ113+'計画書・報告書 (月別入力用）'!CT113+'計画書・報告書 (月別入力用）'!DD113+'計画書・報告書 (月別入力用）'!DN113+'計画書・報告書 (月別入力用）'!DX113)/'計画書・報告書（提出用）'!$V119,0),"")</f>
        <v/>
      </c>
      <c r="T119" s="237" t="str">
        <f>IFERROR(ROUNDDOWN(('計画書・報告書 (月別入力用）'!S113+'計画書・報告書 (月別入力用）'!AC113+'計画書・報告書 (月別入力用）'!AM113+'計画書・報告書 (月別入力用）'!AW113+'計画書・報告書 (月別入力用）'!BG113+'計画書・報告書 (月別入力用）'!BQ113+'計画書・報告書 (月別入力用）'!CA113+'計画書・報告書 (月別入力用）'!CK113+'計画書・報告書 (月別入力用）'!CU113+'計画書・報告書 (月別入力用）'!DE113+'計画書・報告書 (月別入力用）'!DO113+'計画書・報告書 (月別入力用）'!DY113)/'計画書・報告書（提出用）'!$V119,0),"")</f>
        <v/>
      </c>
      <c r="U119" s="238" t="str">
        <f t="shared" si="16"/>
        <v/>
      </c>
      <c r="V119" s="239">
        <f>'計画書・報告書 (月別入力用）'!EL113</f>
        <v>0</v>
      </c>
      <c r="W119" s="240">
        <f>'計画書・報告書 (月別入力用）'!EG113</f>
        <v>0</v>
      </c>
      <c r="X119" s="183"/>
      <c r="Y119" s="229"/>
      <c r="Z119" s="241" t="str">
        <f>IF('計画書・報告書 (月別入力用）'!EC113="","",'計画書・報告書 (月別入力用）'!EC113)</f>
        <v/>
      </c>
      <c r="AA119" s="229"/>
      <c r="AC119" s="99" t="str">
        <f t="shared" si="19"/>
        <v/>
      </c>
      <c r="AD119" s="99" t="str">
        <f t="shared" si="20"/>
        <v/>
      </c>
      <c r="AE119" s="21" t="str">
        <f t="shared" si="22"/>
        <v/>
      </c>
      <c r="AF119" s="231" t="str">
        <f t="shared" si="18"/>
        <v/>
      </c>
    </row>
    <row r="120" spans="1:32" ht="15.2" hidden="1" customHeight="1" thickBot="1" x14ac:dyDescent="0.2">
      <c r="A120" s="73">
        <v>99</v>
      </c>
      <c r="B120" s="232" t="str">
        <f>IF('計画書・報告書 (月別入力用）'!B114="","",'計画書・報告書 (月別入力用）'!B114)</f>
        <v/>
      </c>
      <c r="C120" s="233" t="str">
        <f>IF('計画書・報告書 (月別入力用）'!C114="","",'計画書・報告書 (月別入力用）'!C114)</f>
        <v/>
      </c>
      <c r="D120" s="173" t="str">
        <f>IF('計画書・報告書 (月別入力用）'!D114="","",'計画書・報告書 (月別入力用）'!D114)</f>
        <v/>
      </c>
      <c r="E120" s="172" t="str">
        <f>IF('計画書・報告書 (月別入力用）'!E114="","",'計画書・報告書 (月別入力用）'!E114)</f>
        <v/>
      </c>
      <c r="F120" s="172" t="str">
        <f>IF('計画書・報告書 (月別入力用）'!F114="","",'計画書・報告書 (月別入力用）'!F114)</f>
        <v/>
      </c>
      <c r="G120" s="172" t="str">
        <f>IF('計画書・報告書 (月別入力用）'!G114="","",'計画書・報告書 (月別入力用）'!G114)</f>
        <v/>
      </c>
      <c r="H120" s="172" t="str">
        <f t="shared" si="21"/>
        <v/>
      </c>
      <c r="I120" s="234" t="str">
        <f>IF('計画書・報告書 (月別入力用）'!I114="","",'計画書・報告書 (月別入力用）'!I114)</f>
        <v/>
      </c>
      <c r="J120" s="222"/>
      <c r="K120" s="235" t="str">
        <f t="shared" si="13"/>
        <v/>
      </c>
      <c r="L120" s="236" t="str">
        <f>IFERROR(('計画書・報告書 (月別入力用）'!M114+'計画書・報告書 (月別入力用）'!W114+'計画書・報告書 (月別入力用）'!AG114+'計画書・報告書 (月別入力用）'!AQ114+'計画書・報告書 (月別入力用）'!BA114+'計画書・報告書 (月別入力用）'!BK114+'計画書・報告書 (月別入力用）'!BU114+'計画書・報告書 (月別入力用）'!CE114+'計画書・報告書 (月別入力用）'!CO114+'計画書・報告書 (月別入力用）'!CY114+'計画書・報告書 (月別入力用）'!DI114+'計画書・報告書 (月別入力用）'!DS114)/$O120,"")</f>
        <v/>
      </c>
      <c r="M120" s="237" t="str">
        <f>IFERROR(ROUNDDOWN(('計画書・報告書 (月別入力用）'!N114+'計画書・報告書 (月別入力用）'!X114+'計画書・報告書 (月別入力用）'!AH114+'計画書・報告書 (月別入力用）'!AR114+'計画書・報告書 (月別入力用）'!BB114+'計画書・報告書 (月別入力用）'!BL114+'計画書・報告書 (月別入力用）'!BV114+'計画書・報告書 (月別入力用）'!CF114+'計画書・報告書 (月別入力用）'!CP114+'計画書・報告書 (月別入力用）'!CZ114+'計画書・報告書 (月別入力用）'!DJ114+'計画書・報告書 (月別入力用）'!DT114)/$O120,0),"")</f>
        <v/>
      </c>
      <c r="N120" s="238" t="str">
        <f t="shared" si="14"/>
        <v/>
      </c>
      <c r="O120" s="239">
        <f>'計画書・報告書 (月別入力用）'!EK114</f>
        <v>0</v>
      </c>
      <c r="P120" s="240">
        <f>'計画書・報告書 (月別入力用）'!EF114</f>
        <v>0</v>
      </c>
      <c r="Q120" s="183"/>
      <c r="R120" s="235" t="str">
        <f t="shared" si="15"/>
        <v/>
      </c>
      <c r="S120" s="236" t="str">
        <f>IFERROR(ROUNDDOWN(('計画書・報告書 (月別入力用）'!R114+'計画書・報告書 (月別入力用）'!AB114+'計画書・報告書 (月別入力用）'!AL114+'計画書・報告書 (月別入力用）'!AV114+'計画書・報告書 (月別入力用）'!BF114+'計画書・報告書 (月別入力用）'!BP114+'計画書・報告書 (月別入力用）'!BZ114+'計画書・報告書 (月別入力用）'!CJ114+'計画書・報告書 (月別入力用）'!CT114+'計画書・報告書 (月別入力用）'!DD114+'計画書・報告書 (月別入力用）'!DN114+'計画書・報告書 (月別入力用）'!DX114)/'計画書・報告書（提出用）'!$V120,0),"")</f>
        <v/>
      </c>
      <c r="T120" s="237" t="str">
        <f>IFERROR(ROUNDDOWN(('計画書・報告書 (月別入力用）'!S114+'計画書・報告書 (月別入力用）'!AC114+'計画書・報告書 (月別入力用）'!AM114+'計画書・報告書 (月別入力用）'!AW114+'計画書・報告書 (月別入力用）'!BG114+'計画書・報告書 (月別入力用）'!BQ114+'計画書・報告書 (月別入力用）'!CA114+'計画書・報告書 (月別入力用）'!CK114+'計画書・報告書 (月別入力用）'!CU114+'計画書・報告書 (月別入力用）'!DE114+'計画書・報告書 (月別入力用）'!DO114+'計画書・報告書 (月別入力用）'!DY114)/'計画書・報告書（提出用）'!$V120,0),"")</f>
        <v/>
      </c>
      <c r="U120" s="238" t="str">
        <f t="shared" si="16"/>
        <v/>
      </c>
      <c r="V120" s="239">
        <f>'計画書・報告書 (月別入力用）'!EL114</f>
        <v>0</v>
      </c>
      <c r="W120" s="240">
        <f>'計画書・報告書 (月別入力用）'!EG114</f>
        <v>0</v>
      </c>
      <c r="X120" s="183"/>
      <c r="Y120" s="229"/>
      <c r="Z120" s="241" t="str">
        <f>IF('計画書・報告書 (月別入力用）'!EC114="","",'計画書・報告書 (月別入力用）'!EC114)</f>
        <v/>
      </c>
      <c r="AA120" s="229"/>
      <c r="AC120" s="99" t="str">
        <f t="shared" si="19"/>
        <v/>
      </c>
      <c r="AD120" s="99" t="str">
        <f t="shared" si="20"/>
        <v/>
      </c>
      <c r="AE120" s="21" t="str">
        <f t="shared" si="22"/>
        <v/>
      </c>
      <c r="AF120" s="231" t="str">
        <f t="shared" si="18"/>
        <v/>
      </c>
    </row>
    <row r="121" spans="1:32" ht="15.2" hidden="1" customHeight="1" thickBot="1" x14ac:dyDescent="0.2">
      <c r="A121" s="73">
        <v>100</v>
      </c>
      <c r="B121" s="232" t="str">
        <f>IF('計画書・報告書 (月別入力用）'!B115="","",'計画書・報告書 (月別入力用）'!B115)</f>
        <v/>
      </c>
      <c r="C121" s="233" t="str">
        <f>IF('計画書・報告書 (月別入力用）'!C115="","",'計画書・報告書 (月別入力用）'!C115)</f>
        <v/>
      </c>
      <c r="D121" s="173" t="str">
        <f>IF('計画書・報告書 (月別入力用）'!D115="","",'計画書・報告書 (月別入力用）'!D115)</f>
        <v/>
      </c>
      <c r="E121" s="172" t="str">
        <f>IF('計画書・報告書 (月別入力用）'!E115="","",'計画書・報告書 (月別入力用）'!E115)</f>
        <v/>
      </c>
      <c r="F121" s="172" t="str">
        <f>IF('計画書・報告書 (月別入力用）'!F115="","",'計画書・報告書 (月別入力用）'!F115)</f>
        <v/>
      </c>
      <c r="G121" s="172" t="str">
        <f>IF('計画書・報告書 (月別入力用）'!G115="","",'計画書・報告書 (月別入力用）'!G115)</f>
        <v/>
      </c>
      <c r="H121" s="172" t="str">
        <f t="shared" si="21"/>
        <v/>
      </c>
      <c r="I121" s="234" t="str">
        <f>IF('計画書・報告書 (月別入力用）'!I115="","",'計画書・報告書 (月別入力用）'!I115)</f>
        <v/>
      </c>
      <c r="J121" s="222"/>
      <c r="K121" s="235" t="str">
        <f t="shared" si="13"/>
        <v/>
      </c>
      <c r="L121" s="236" t="str">
        <f>IFERROR(('計画書・報告書 (月別入力用）'!M115+'計画書・報告書 (月別入力用）'!W115+'計画書・報告書 (月別入力用）'!AG115+'計画書・報告書 (月別入力用）'!AQ115+'計画書・報告書 (月別入力用）'!BA115+'計画書・報告書 (月別入力用）'!BK115+'計画書・報告書 (月別入力用）'!BU115+'計画書・報告書 (月別入力用）'!CE115+'計画書・報告書 (月別入力用）'!CO115+'計画書・報告書 (月別入力用）'!CY115+'計画書・報告書 (月別入力用）'!DI115+'計画書・報告書 (月別入力用）'!DS115)/$O121,"")</f>
        <v/>
      </c>
      <c r="M121" s="237" t="str">
        <f>IFERROR(ROUNDDOWN(('計画書・報告書 (月別入力用）'!N115+'計画書・報告書 (月別入力用）'!X115+'計画書・報告書 (月別入力用）'!AH115+'計画書・報告書 (月別入力用）'!AR115+'計画書・報告書 (月別入力用）'!BB115+'計画書・報告書 (月別入力用）'!BL115+'計画書・報告書 (月別入力用）'!BV115+'計画書・報告書 (月別入力用）'!CF115+'計画書・報告書 (月別入力用）'!CP115+'計画書・報告書 (月別入力用）'!CZ115+'計画書・報告書 (月別入力用）'!DJ115+'計画書・報告書 (月別入力用）'!DT115)/$O121,0),"")</f>
        <v/>
      </c>
      <c r="N121" s="238" t="str">
        <f t="shared" si="14"/>
        <v/>
      </c>
      <c r="O121" s="239">
        <f>'計画書・報告書 (月別入力用）'!EK115</f>
        <v>0</v>
      </c>
      <c r="P121" s="240">
        <f>'計画書・報告書 (月別入力用）'!EF115</f>
        <v>0</v>
      </c>
      <c r="Q121" s="183"/>
      <c r="R121" s="235" t="str">
        <f t="shared" si="15"/>
        <v/>
      </c>
      <c r="S121" s="236" t="str">
        <f>IFERROR(ROUNDDOWN(('計画書・報告書 (月別入力用）'!R115+'計画書・報告書 (月別入力用）'!AB115+'計画書・報告書 (月別入力用）'!AL115+'計画書・報告書 (月別入力用）'!AV115+'計画書・報告書 (月別入力用）'!BF115+'計画書・報告書 (月別入力用）'!BP115+'計画書・報告書 (月別入力用）'!BZ115+'計画書・報告書 (月別入力用）'!CJ115+'計画書・報告書 (月別入力用）'!CT115+'計画書・報告書 (月別入力用）'!DD115+'計画書・報告書 (月別入力用）'!DN115+'計画書・報告書 (月別入力用）'!DX115)/'計画書・報告書（提出用）'!$V121,0),"")</f>
        <v/>
      </c>
      <c r="T121" s="237" t="str">
        <f>IFERROR(ROUNDDOWN(('計画書・報告書 (月別入力用）'!S115+'計画書・報告書 (月別入力用）'!AC115+'計画書・報告書 (月別入力用）'!AM115+'計画書・報告書 (月別入力用）'!AW115+'計画書・報告書 (月別入力用）'!BG115+'計画書・報告書 (月別入力用）'!BQ115+'計画書・報告書 (月別入力用）'!CA115+'計画書・報告書 (月別入力用）'!CK115+'計画書・報告書 (月別入力用）'!CU115+'計画書・報告書 (月別入力用）'!DE115+'計画書・報告書 (月別入力用）'!DO115+'計画書・報告書 (月別入力用）'!DY115)/'計画書・報告書（提出用）'!$V121,0),"")</f>
        <v/>
      </c>
      <c r="U121" s="238" t="str">
        <f t="shared" si="16"/>
        <v/>
      </c>
      <c r="V121" s="239">
        <f>'計画書・報告書 (月別入力用）'!EL115</f>
        <v>0</v>
      </c>
      <c r="W121" s="240">
        <f>'計画書・報告書 (月別入力用）'!EG115</f>
        <v>0</v>
      </c>
      <c r="X121" s="183"/>
      <c r="Y121" s="229"/>
      <c r="Z121" s="241" t="str">
        <f>IF('計画書・報告書 (月別入力用）'!EC115="","",'計画書・報告書 (月別入力用）'!EC115)</f>
        <v/>
      </c>
      <c r="AA121" s="229"/>
      <c r="AC121" s="99" t="str">
        <f t="shared" si="19"/>
        <v/>
      </c>
      <c r="AD121" s="99" t="str">
        <f t="shared" si="20"/>
        <v/>
      </c>
      <c r="AE121" s="21" t="str">
        <f t="shared" si="22"/>
        <v/>
      </c>
      <c r="AF121" s="231" t="str">
        <f t="shared" si="18"/>
        <v/>
      </c>
    </row>
    <row r="122" spans="1:32" ht="15.2" hidden="1" customHeight="1" thickBot="1" x14ac:dyDescent="0.2">
      <c r="A122" s="73">
        <v>101</v>
      </c>
      <c r="B122" s="232" t="str">
        <f>IF('計画書・報告書 (月別入力用）'!B116="","",'計画書・報告書 (月別入力用）'!B116)</f>
        <v/>
      </c>
      <c r="C122" s="233" t="str">
        <f>IF('計画書・報告書 (月別入力用）'!C116="","",'計画書・報告書 (月別入力用）'!C116)</f>
        <v/>
      </c>
      <c r="D122" s="173" t="str">
        <f>IF('計画書・報告書 (月別入力用）'!D116="","",'計画書・報告書 (月別入力用）'!D116)</f>
        <v/>
      </c>
      <c r="E122" s="172" t="str">
        <f>IF('計画書・報告書 (月別入力用）'!E116="","",'計画書・報告書 (月別入力用）'!E116)</f>
        <v/>
      </c>
      <c r="F122" s="172" t="str">
        <f>IF('計画書・報告書 (月別入力用）'!F116="","",'計画書・報告書 (月別入力用）'!F116)</f>
        <v/>
      </c>
      <c r="G122" s="172" t="str">
        <f>IF('計画書・報告書 (月別入力用）'!G116="","",'計画書・報告書 (月別入力用）'!G116)</f>
        <v/>
      </c>
      <c r="H122" s="172" t="str">
        <f t="shared" si="21"/>
        <v/>
      </c>
      <c r="I122" s="234" t="str">
        <f>IF('計画書・報告書 (月別入力用）'!I116="","",'計画書・報告書 (月別入力用）'!I116)</f>
        <v/>
      </c>
      <c r="J122" s="222"/>
      <c r="K122" s="235" t="str">
        <f t="shared" si="13"/>
        <v/>
      </c>
      <c r="L122" s="236" t="str">
        <f>IFERROR(('計画書・報告書 (月別入力用）'!M116+'計画書・報告書 (月別入力用）'!W116+'計画書・報告書 (月別入力用）'!AG116+'計画書・報告書 (月別入力用）'!AQ116+'計画書・報告書 (月別入力用）'!BA116+'計画書・報告書 (月別入力用）'!BK116+'計画書・報告書 (月別入力用）'!BU116+'計画書・報告書 (月別入力用）'!CE116+'計画書・報告書 (月別入力用）'!CO116+'計画書・報告書 (月別入力用）'!CY116+'計画書・報告書 (月別入力用）'!DI116+'計画書・報告書 (月別入力用）'!DS116)/$O122,"")</f>
        <v/>
      </c>
      <c r="M122" s="237" t="str">
        <f>IFERROR(ROUNDDOWN(('計画書・報告書 (月別入力用）'!N116+'計画書・報告書 (月別入力用）'!X116+'計画書・報告書 (月別入力用）'!AH116+'計画書・報告書 (月別入力用）'!AR116+'計画書・報告書 (月別入力用）'!BB116+'計画書・報告書 (月別入力用）'!BL116+'計画書・報告書 (月別入力用）'!BV116+'計画書・報告書 (月別入力用）'!CF116+'計画書・報告書 (月別入力用）'!CP116+'計画書・報告書 (月別入力用）'!CZ116+'計画書・報告書 (月別入力用）'!DJ116+'計画書・報告書 (月別入力用）'!DT116)/$O122,0),"")</f>
        <v/>
      </c>
      <c r="N122" s="238" t="str">
        <f t="shared" si="14"/>
        <v/>
      </c>
      <c r="O122" s="239">
        <f>'計画書・報告書 (月別入力用）'!EK116</f>
        <v>0</v>
      </c>
      <c r="P122" s="240">
        <f>'計画書・報告書 (月別入力用）'!EF116</f>
        <v>0</v>
      </c>
      <c r="Q122" s="183"/>
      <c r="R122" s="235" t="str">
        <f t="shared" si="15"/>
        <v/>
      </c>
      <c r="S122" s="236" t="str">
        <f>IFERROR(ROUNDDOWN(('計画書・報告書 (月別入力用）'!R116+'計画書・報告書 (月別入力用）'!AB116+'計画書・報告書 (月別入力用）'!AL116+'計画書・報告書 (月別入力用）'!AV116+'計画書・報告書 (月別入力用）'!BF116+'計画書・報告書 (月別入力用）'!BP116+'計画書・報告書 (月別入力用）'!BZ116+'計画書・報告書 (月別入力用）'!CJ116+'計画書・報告書 (月別入力用）'!CT116+'計画書・報告書 (月別入力用）'!DD116+'計画書・報告書 (月別入力用）'!DN116+'計画書・報告書 (月別入力用）'!DX116)/'計画書・報告書（提出用）'!$V122,0),"")</f>
        <v/>
      </c>
      <c r="T122" s="237" t="str">
        <f>IFERROR(ROUNDDOWN(('計画書・報告書 (月別入力用）'!S116+'計画書・報告書 (月別入力用）'!AC116+'計画書・報告書 (月別入力用）'!AM116+'計画書・報告書 (月別入力用）'!AW116+'計画書・報告書 (月別入力用）'!BG116+'計画書・報告書 (月別入力用）'!BQ116+'計画書・報告書 (月別入力用）'!CA116+'計画書・報告書 (月別入力用）'!CK116+'計画書・報告書 (月別入力用）'!CU116+'計画書・報告書 (月別入力用）'!DE116+'計画書・報告書 (月別入力用）'!DO116+'計画書・報告書 (月別入力用）'!DY116)/'計画書・報告書（提出用）'!$V122,0),"")</f>
        <v/>
      </c>
      <c r="U122" s="238" t="str">
        <f t="shared" si="16"/>
        <v/>
      </c>
      <c r="V122" s="239">
        <f>'計画書・報告書 (月別入力用）'!EL116</f>
        <v>0</v>
      </c>
      <c r="W122" s="240">
        <f>'計画書・報告書 (月別入力用）'!EG116</f>
        <v>0</v>
      </c>
      <c r="X122" s="183"/>
      <c r="Y122" s="229"/>
      <c r="Z122" s="241" t="str">
        <f>IF('計画書・報告書 (月別入力用）'!EC116="","",'計画書・報告書 (月別入力用）'!EC116)</f>
        <v/>
      </c>
      <c r="AA122" s="229"/>
      <c r="AC122" s="99" t="str">
        <f t="shared" si="19"/>
        <v/>
      </c>
      <c r="AD122" s="99" t="str">
        <f t="shared" si="20"/>
        <v/>
      </c>
      <c r="AE122" s="44" t="str">
        <f t="shared" si="22"/>
        <v/>
      </c>
      <c r="AF122" s="231" t="str">
        <f t="shared" ref="AF122:AF125" si="23">IF($AE122="園長○","補助対象外","")</f>
        <v/>
      </c>
    </row>
    <row r="123" spans="1:32" ht="15.2" customHeight="1" thickBot="1" x14ac:dyDescent="0.2">
      <c r="A123" s="74"/>
      <c r="B123" s="242" t="str">
        <f>IF('計画書・報告書 (月別入力用）'!B117="","",'計画書・報告書 (月別入力用）'!B117)</f>
        <v/>
      </c>
      <c r="C123" s="233" t="str">
        <f>IF('計画書・報告書 (月別入力用）'!C117="","",'計画書・報告書 (月別入力用）'!C117)</f>
        <v/>
      </c>
      <c r="D123" s="243" t="str">
        <f>IF('計画書・報告書 (月別入力用）'!D117="","",'計画書・報告書 (月別入力用）'!D117)</f>
        <v/>
      </c>
      <c r="E123" s="172" t="str">
        <f>IF('計画書・報告書 (月別入力用）'!E117="","",'計画書・報告書 (月別入力用）'!E117)</f>
        <v/>
      </c>
      <c r="F123" s="172" t="str">
        <f>IF('計画書・報告書 (月別入力用）'!F117="","",'計画書・報告書 (月別入力用）'!F117)</f>
        <v/>
      </c>
      <c r="G123" s="172" t="str">
        <f>IF('計画書・報告書 (月別入力用）'!G117="","",'計画書・報告書 (月別入力用）'!G117)</f>
        <v/>
      </c>
      <c r="H123" s="173" t="str">
        <f t="shared" si="21"/>
        <v/>
      </c>
      <c r="I123" s="234" t="str">
        <f>IF('計画書・報告書 (月別入力用）'!I117="","",'計画書・報告書 (月別入力用）'!I117)</f>
        <v/>
      </c>
      <c r="J123" s="222"/>
      <c r="K123" s="244" t="str">
        <f t="shared" si="13"/>
        <v/>
      </c>
      <c r="L123" s="245" t="str">
        <f>IFERROR(('計画書・報告書 (月別入力用）'!M117+'計画書・報告書 (月別入力用）'!W117+'計画書・報告書 (月別入力用）'!AG117+'計画書・報告書 (月別入力用）'!AQ117+'計画書・報告書 (月別入力用）'!BA117+'計画書・報告書 (月別入力用）'!BK117+'計画書・報告書 (月別入力用）'!BU117+'計画書・報告書 (月別入力用）'!CE117+'計画書・報告書 (月別入力用）'!CO117+'計画書・報告書 (月別入力用）'!CY117+'計画書・報告書 (月別入力用）'!DI117+'計画書・報告書 (月別入力用）'!DS117)/$O123,"")</f>
        <v/>
      </c>
      <c r="M123" s="246" t="str">
        <f>IFERROR(ROUNDDOWN(('計画書・報告書 (月別入力用）'!N117+'計画書・報告書 (月別入力用）'!X117+'計画書・報告書 (月別入力用）'!AH117+'計画書・報告書 (月別入力用）'!AR117+'計画書・報告書 (月別入力用）'!BB117+'計画書・報告書 (月別入力用）'!BL117+'計画書・報告書 (月別入力用）'!BV117+'計画書・報告書 (月別入力用）'!CF117+'計画書・報告書 (月別入力用）'!CP117+'計画書・報告書 (月別入力用）'!CZ117+'計画書・報告書 (月別入力用）'!DJ117+'計画書・報告書 (月別入力用）'!DT117)/$O123,0),"")</f>
        <v/>
      </c>
      <c r="N123" s="247" t="str">
        <f>IFERROR(IF($K123="","",ROUND(K123/$I123,4)),"")</f>
        <v/>
      </c>
      <c r="O123" s="248">
        <f>'計画書・報告書 (月別入力用）'!EK117</f>
        <v>0</v>
      </c>
      <c r="P123" s="249">
        <f>'計画書・報告書 (月別入力用）'!EF117</f>
        <v>0</v>
      </c>
      <c r="Q123" s="185"/>
      <c r="R123" s="235" t="str">
        <f t="shared" si="15"/>
        <v/>
      </c>
      <c r="S123" s="236" t="str">
        <f>IFERROR(ROUNDDOWN(('計画書・報告書 (月別入力用）'!R117+'計画書・報告書 (月別入力用）'!AB117+'計画書・報告書 (月別入力用）'!AL117+'計画書・報告書 (月別入力用）'!AV117+'計画書・報告書 (月別入力用）'!BF117+'計画書・報告書 (月別入力用）'!BP117+'計画書・報告書 (月別入力用）'!BZ117+'計画書・報告書 (月別入力用）'!CJ117+'計画書・報告書 (月別入力用）'!CT117+'計画書・報告書 (月別入力用）'!DD117+'計画書・報告書 (月別入力用）'!DN117+'計画書・報告書 (月別入力用）'!DX117)/'計画書・報告書（提出用）'!$V123,0),"")</f>
        <v/>
      </c>
      <c r="T123" s="237" t="str">
        <f>IFERROR(ROUNDDOWN(('計画書・報告書 (月別入力用）'!S117+'計画書・報告書 (月別入力用）'!AC117+'計画書・報告書 (月別入力用）'!AM117+'計画書・報告書 (月別入力用）'!AW117+'計画書・報告書 (月別入力用）'!BG117+'計画書・報告書 (月別入力用）'!BQ117+'計画書・報告書 (月別入力用）'!CA117+'計画書・報告書 (月別入力用）'!CK117+'計画書・報告書 (月別入力用）'!CU117+'計画書・報告書 (月別入力用）'!DE117+'計画書・報告書 (月別入力用）'!DO117+'計画書・報告書 (月別入力用）'!DY117)/'計画書・報告書（提出用）'!$V123,0),"")</f>
        <v/>
      </c>
      <c r="U123" s="247" t="str">
        <f>IFERROR(IF($R123="","",ROUND(R123/$I123,4)),"")</f>
        <v/>
      </c>
      <c r="V123" s="239">
        <f>'計画書・報告書 (月別入力用）'!EL117</f>
        <v>0</v>
      </c>
      <c r="W123" s="249">
        <f>'計画書・報告書 (月別入力用）'!EG117</f>
        <v>0</v>
      </c>
      <c r="X123" s="185"/>
      <c r="Y123" s="229"/>
      <c r="Z123" s="250" t="str">
        <f>IF('計画書・報告書 (月別入力用）'!EC117="","",'計画書・報告書 (月別入力用）'!EC117)</f>
        <v/>
      </c>
      <c r="AA123" s="229"/>
      <c r="AC123" s="99" t="str">
        <f t="shared" si="19"/>
        <v/>
      </c>
      <c r="AD123" s="99" t="str">
        <f t="shared" si="20"/>
        <v/>
      </c>
      <c r="AE123" s="44" t="str">
        <f t="shared" si="22"/>
        <v/>
      </c>
      <c r="AF123" s="231" t="str">
        <f t="shared" si="23"/>
        <v/>
      </c>
    </row>
    <row r="124" spans="1:32" s="1" customFormat="1" ht="7.5" customHeight="1" thickTop="1" thickBot="1" x14ac:dyDescent="0.2">
      <c r="A124" s="75"/>
      <c r="B124" s="31"/>
      <c r="C124" s="251"/>
      <c r="D124" s="32"/>
      <c r="E124" s="32"/>
      <c r="F124" s="32"/>
      <c r="G124" s="32"/>
      <c r="H124" s="174"/>
      <c r="I124" s="77"/>
      <c r="J124" s="252"/>
      <c r="K124" s="25"/>
      <c r="L124" s="26"/>
      <c r="M124" s="186"/>
      <c r="N124" s="186"/>
      <c r="O124" s="186"/>
      <c r="P124" s="186"/>
      <c r="Q124" s="253"/>
      <c r="R124" s="25"/>
      <c r="S124" s="26"/>
      <c r="T124" s="186"/>
      <c r="U124" s="186"/>
      <c r="V124" s="186"/>
      <c r="W124" s="186"/>
      <c r="X124" s="253"/>
      <c r="Y124" s="252"/>
      <c r="Z124" s="254"/>
      <c r="AA124" s="252"/>
      <c r="AC124" s="99" t="str">
        <f t="shared" si="19"/>
        <v/>
      </c>
      <c r="AD124" s="99" t="str">
        <f t="shared" si="20"/>
        <v/>
      </c>
      <c r="AE124" s="255" t="str">
        <f t="shared" ref="AE124:AE125" si="24">C124&amp;E124</f>
        <v/>
      </c>
      <c r="AF124" s="256" t="str">
        <f t="shared" si="23"/>
        <v/>
      </c>
    </row>
    <row r="125" spans="1:32" s="29" customFormat="1" ht="15.75" thickTop="1" thickBot="1" x14ac:dyDescent="0.2">
      <c r="A125" s="349" t="s">
        <v>36</v>
      </c>
      <c r="B125" s="350"/>
      <c r="C125" s="350"/>
      <c r="D125" s="350"/>
      <c r="E125" s="136"/>
      <c r="F125" s="136"/>
      <c r="G125" s="136"/>
      <c r="H125" s="175">
        <f>COUNTIF(H21:H124,"○")</f>
        <v>10</v>
      </c>
      <c r="I125" s="257"/>
      <c r="J125" s="258"/>
      <c r="K125" s="178">
        <f>SUM(K21:K124)</f>
        <v>83200</v>
      </c>
      <c r="L125" s="23">
        <f>SUM(L21:L124)</f>
        <v>83200</v>
      </c>
      <c r="M125" s="23">
        <f>SUM(M21:M124)</f>
        <v>0</v>
      </c>
      <c r="N125" s="187">
        <f>IFERROR(AVERAGE(N20:N124),"")</f>
        <v>3.2250000000000008E-2</v>
      </c>
      <c r="O125" s="259"/>
      <c r="P125" s="178">
        <f>SUM(P20:P124)</f>
        <v>802800</v>
      </c>
      <c r="Q125" s="76">
        <f>ROUNDDOWN(法定福利費等の事業主負担分算出!$K$14*P125,0)</f>
        <v>160560</v>
      </c>
      <c r="R125" s="178">
        <f>SUM(R20:R124)</f>
        <v>0</v>
      </c>
      <c r="S125" s="23">
        <f>SUM(S20:S124)</f>
        <v>0</v>
      </c>
      <c r="T125" s="23">
        <f>SUM(T20:T124)</f>
        <v>0</v>
      </c>
      <c r="U125" s="187" t="str">
        <f>IFERROR(AVERAGE(U20:U124),"")</f>
        <v/>
      </c>
      <c r="V125" s="259"/>
      <c r="W125" s="178">
        <f>SUM(W20:W124)</f>
        <v>0</v>
      </c>
      <c r="X125" s="76">
        <f>ROUNDDOWN(法定福利費等の事業主負担分算出!$K$14*W125,0)</f>
        <v>0</v>
      </c>
      <c r="Y125" s="258"/>
      <c r="Z125" s="260"/>
      <c r="AA125" s="258"/>
      <c r="AC125" s="30"/>
      <c r="AD125" s="30"/>
      <c r="AE125" s="255" t="str">
        <f t="shared" si="24"/>
        <v/>
      </c>
      <c r="AF125" s="256" t="str">
        <f t="shared" si="23"/>
        <v/>
      </c>
    </row>
    <row r="126" spans="1:32" s="1" customFormat="1" ht="7.5" customHeight="1" x14ac:dyDescent="0.15">
      <c r="B126" s="29"/>
      <c r="C126" s="261"/>
      <c r="D126" s="104"/>
      <c r="E126" s="104"/>
      <c r="F126" s="104"/>
      <c r="G126" s="104"/>
      <c r="Z126" s="42"/>
    </row>
    <row r="127" spans="1:32" s="1" customFormat="1" ht="7.5" customHeight="1" x14ac:dyDescent="0.15">
      <c r="B127" s="29"/>
      <c r="C127" s="261"/>
      <c r="D127" s="104"/>
      <c r="E127" s="104"/>
      <c r="F127" s="104"/>
      <c r="G127" s="104"/>
      <c r="Z127" s="42"/>
    </row>
  </sheetData>
  <mergeCells count="43">
    <mergeCell ref="AC18:AC20"/>
    <mergeCell ref="L13:M13"/>
    <mergeCell ref="C7:E7"/>
    <mergeCell ref="N13:O13"/>
    <mergeCell ref="N12:O12"/>
    <mergeCell ref="L10:M10"/>
    <mergeCell ref="L11:M11"/>
    <mergeCell ref="L12:M12"/>
    <mergeCell ref="S10:T10"/>
    <mergeCell ref="S11:T11"/>
    <mergeCell ref="S12:T12"/>
    <mergeCell ref="S13:T13"/>
    <mergeCell ref="U10:V11"/>
    <mergeCell ref="U12:V12"/>
    <mergeCell ref="U13:V13"/>
    <mergeCell ref="R18:X18"/>
    <mergeCell ref="AE18:AF21"/>
    <mergeCell ref="A6:Z6"/>
    <mergeCell ref="Z18:Z20"/>
    <mergeCell ref="C8:E8"/>
    <mergeCell ref="A18:A20"/>
    <mergeCell ref="B18:B20"/>
    <mergeCell ref="C18:C20"/>
    <mergeCell ref="D18:D20"/>
    <mergeCell ref="E18:E20"/>
    <mergeCell ref="AD18:AD20"/>
    <mergeCell ref="N10:O11"/>
    <mergeCell ref="X19:X20"/>
    <mergeCell ref="W19:W20"/>
    <mergeCell ref="V19:V20"/>
    <mergeCell ref="U15:V15"/>
    <mergeCell ref="R19:U19"/>
    <mergeCell ref="N15:O15"/>
    <mergeCell ref="A125:D125"/>
    <mergeCell ref="K18:Q18"/>
    <mergeCell ref="Q19:Q20"/>
    <mergeCell ref="O19:O20"/>
    <mergeCell ref="P19:P20"/>
    <mergeCell ref="K19:N19"/>
    <mergeCell ref="F18:F20"/>
    <mergeCell ref="H18:H20"/>
    <mergeCell ref="I18:I19"/>
    <mergeCell ref="G18:G20"/>
  </mergeCells>
  <phoneticPr fontId="1"/>
  <conditionalFormatting sqref="I22:I123 K22:X123">
    <cfRule type="expression" dxfId="0" priority="9">
      <formula>$H22="×"</formula>
    </cfRule>
  </conditionalFormatting>
  <dataValidations disablePrompts="1" count="1">
    <dataValidation type="list" allowBlank="1" showInputMessage="1" showErrorMessage="1" sqref="D124:H124" xr:uid="{00000000-0002-0000-0300-000000000000}">
      <formula1>"　,常勤,非常勤,派遣,その他"</formula1>
    </dataValidation>
  </dataValidations>
  <printOptions horizontalCentered="1"/>
  <pageMargins left="0.19685039370078741" right="0.19685039370078741" top="0.39370078740157483" bottom="0.39370078740157483" header="0" footer="0"/>
  <pageSetup paperSize="9" scale="35" fitToHeight="0" orientation="landscape" r:id="rId1"/>
  <rowBreaks count="1" manualBreakCount="1">
    <brk id="125" max="2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K24"/>
  <sheetViews>
    <sheetView view="pageBreakPreview" zoomScaleNormal="100" zoomScaleSheetLayoutView="100" workbookViewId="0">
      <selection activeCell="B16" sqref="B16"/>
    </sheetView>
  </sheetViews>
  <sheetFormatPr defaultColWidth="9" defaultRowHeight="13.5" x14ac:dyDescent="0.15"/>
  <cols>
    <col min="1" max="1" width="3.375" style="5" bestFit="1" customWidth="1"/>
    <col min="2" max="5" width="23.625" style="5" customWidth="1"/>
    <col min="6" max="6" width="11.625" style="5" bestFit="1" customWidth="1"/>
    <col min="7" max="7" width="10.5" style="5" customWidth="1"/>
    <col min="8" max="8" width="3.125" style="5" customWidth="1"/>
    <col min="9" max="9" width="8.375" style="5" bestFit="1" customWidth="1"/>
    <col min="10" max="16384" width="9" style="5"/>
  </cols>
  <sheetData>
    <row r="1" spans="1:11" ht="17.25" x14ac:dyDescent="0.15">
      <c r="A1" s="395" t="s">
        <v>258</v>
      </c>
      <c r="B1" s="395"/>
      <c r="C1" s="395"/>
      <c r="D1" s="395"/>
      <c r="E1" s="395"/>
      <c r="F1" s="395"/>
      <c r="G1" s="395"/>
      <c r="H1" s="395"/>
      <c r="I1" s="395"/>
      <c r="K1" s="5">
        <f>COUNTA(I8:I15)</f>
        <v>8</v>
      </c>
    </row>
    <row r="3" spans="1:11" x14ac:dyDescent="0.15">
      <c r="F3" s="7" t="s">
        <v>3</v>
      </c>
      <c r="G3" s="397" t="str">
        <f>総括表!B6</f>
        <v>東京都</v>
      </c>
      <c r="H3" s="398"/>
      <c r="I3" s="399"/>
    </row>
    <row r="4" spans="1:11" ht="27" x14ac:dyDescent="0.15">
      <c r="F4" s="71" t="s">
        <v>93</v>
      </c>
      <c r="G4" s="397" t="str">
        <f>総括表!C6</f>
        <v>学校法人　都庁学園</v>
      </c>
      <c r="H4" s="398"/>
      <c r="I4" s="399"/>
    </row>
    <row r="5" spans="1:11" x14ac:dyDescent="0.15">
      <c r="F5" s="7" t="s">
        <v>0</v>
      </c>
      <c r="G5" s="397" t="str">
        <f>総括表!D6</f>
        <v>都庁幼稚園</v>
      </c>
      <c r="H5" s="398"/>
      <c r="I5" s="399"/>
    </row>
    <row r="7" spans="1:11" s="4" customFormat="1" ht="27.75" customHeight="1" thickBot="1" x14ac:dyDescent="0.2">
      <c r="B7" s="396" t="s">
        <v>32</v>
      </c>
      <c r="C7" s="396"/>
      <c r="D7" s="396"/>
      <c r="E7" s="396"/>
      <c r="F7" s="396"/>
      <c r="G7" s="396"/>
      <c r="I7" s="4" t="s">
        <v>4</v>
      </c>
    </row>
    <row r="8" spans="1:11" ht="50.45" customHeight="1" thickBot="1" x14ac:dyDescent="0.2">
      <c r="A8" s="8" t="s">
        <v>5</v>
      </c>
      <c r="B8" s="394" t="s">
        <v>65</v>
      </c>
      <c r="C8" s="394"/>
      <c r="D8" s="394"/>
      <c r="E8" s="394"/>
      <c r="F8" s="394"/>
      <c r="G8" s="394"/>
      <c r="I8" s="57" t="s">
        <v>206</v>
      </c>
    </row>
    <row r="9" spans="1:11" ht="34.9" customHeight="1" thickBot="1" x14ac:dyDescent="0.2">
      <c r="A9" s="8" t="s">
        <v>6</v>
      </c>
      <c r="B9" s="394" t="s">
        <v>14</v>
      </c>
      <c r="C9" s="394"/>
      <c r="D9" s="394"/>
      <c r="E9" s="394"/>
      <c r="F9" s="394"/>
      <c r="G9" s="394"/>
      <c r="I9" s="57" t="s">
        <v>206</v>
      </c>
    </row>
    <row r="10" spans="1:11" ht="34.9" customHeight="1" thickBot="1" x14ac:dyDescent="0.2">
      <c r="A10" s="8" t="s">
        <v>7</v>
      </c>
      <c r="B10" s="394" t="s">
        <v>15</v>
      </c>
      <c r="C10" s="394"/>
      <c r="D10" s="394"/>
      <c r="E10" s="394"/>
      <c r="F10" s="394"/>
      <c r="G10" s="394"/>
      <c r="I10" s="57" t="s">
        <v>206</v>
      </c>
    </row>
    <row r="11" spans="1:11" ht="34.9" customHeight="1" thickBot="1" x14ac:dyDescent="0.2">
      <c r="A11" s="8" t="s">
        <v>8</v>
      </c>
      <c r="B11" s="394" t="s">
        <v>16</v>
      </c>
      <c r="C11" s="394"/>
      <c r="D11" s="394"/>
      <c r="E11" s="394"/>
      <c r="F11" s="394"/>
      <c r="G11" s="394"/>
      <c r="I11" s="57" t="s">
        <v>206</v>
      </c>
    </row>
    <row r="12" spans="1:11" ht="47.25" customHeight="1" thickBot="1" x14ac:dyDescent="0.2">
      <c r="A12" s="8" t="s">
        <v>10</v>
      </c>
      <c r="B12" s="394" t="s">
        <v>66</v>
      </c>
      <c r="C12" s="394"/>
      <c r="D12" s="394"/>
      <c r="E12" s="394"/>
      <c r="F12" s="394"/>
      <c r="G12" s="394"/>
      <c r="I12" s="57" t="s">
        <v>206</v>
      </c>
    </row>
    <row r="13" spans="1:11" ht="34.9" customHeight="1" thickBot="1" x14ac:dyDescent="0.2">
      <c r="A13" s="8" t="s">
        <v>11</v>
      </c>
      <c r="B13" s="394" t="s">
        <v>17</v>
      </c>
      <c r="C13" s="394"/>
      <c r="D13" s="394"/>
      <c r="E13" s="394"/>
      <c r="F13" s="394"/>
      <c r="G13" s="394"/>
      <c r="I13" s="57" t="s">
        <v>206</v>
      </c>
    </row>
    <row r="14" spans="1:11" ht="34.9" customHeight="1" thickBot="1" x14ac:dyDescent="0.2">
      <c r="A14" s="8" t="s">
        <v>12</v>
      </c>
      <c r="B14" s="394" t="s">
        <v>259</v>
      </c>
      <c r="C14" s="394"/>
      <c r="D14" s="394"/>
      <c r="E14" s="394"/>
      <c r="F14" s="394"/>
      <c r="G14" s="394"/>
      <c r="I14" s="57" t="s">
        <v>206</v>
      </c>
    </row>
    <row r="15" spans="1:11" ht="48.75" customHeight="1" thickBot="1" x14ac:dyDescent="0.2">
      <c r="A15" s="8" t="s">
        <v>18</v>
      </c>
      <c r="B15" s="394" t="s">
        <v>260</v>
      </c>
      <c r="C15" s="394"/>
      <c r="D15" s="394"/>
      <c r="E15" s="394"/>
      <c r="F15" s="394"/>
      <c r="G15" s="394"/>
      <c r="I15" s="57" t="s">
        <v>207</v>
      </c>
    </row>
    <row r="16" spans="1:11" x14ac:dyDescent="0.15">
      <c r="A16" s="8"/>
      <c r="B16" s="9"/>
      <c r="C16" s="9"/>
      <c r="D16" s="9"/>
      <c r="E16" s="9"/>
      <c r="F16" s="9"/>
      <c r="G16" s="9"/>
      <c r="I16" s="6"/>
    </row>
    <row r="17" spans="2:9" ht="17.25" customHeight="1" x14ac:dyDescent="0.15">
      <c r="B17" s="5" t="s">
        <v>48</v>
      </c>
    </row>
    <row r="18" spans="2:9" ht="17.25" customHeight="1" x14ac:dyDescent="0.15">
      <c r="E18" s="274" t="s">
        <v>33</v>
      </c>
    </row>
    <row r="19" spans="2:9" ht="17.25" customHeight="1" x14ac:dyDescent="0.15">
      <c r="E19" s="11" t="s">
        <v>79</v>
      </c>
      <c r="F19" s="401" t="s">
        <v>209</v>
      </c>
      <c r="G19" s="401"/>
    </row>
    <row r="21" spans="2:9" x14ac:dyDescent="0.15">
      <c r="E21" s="49" t="s">
        <v>49</v>
      </c>
      <c r="F21" s="47"/>
      <c r="G21" s="47"/>
    </row>
    <row r="22" spans="2:9" x14ac:dyDescent="0.15">
      <c r="E22" s="49" t="s">
        <v>50</v>
      </c>
      <c r="F22" s="400" t="s">
        <v>181</v>
      </c>
      <c r="G22" s="400"/>
      <c r="H22" s="400"/>
      <c r="I22" s="400"/>
    </row>
    <row r="23" spans="2:9" x14ac:dyDescent="0.15">
      <c r="E23" s="49" t="s">
        <v>51</v>
      </c>
      <c r="F23" s="400" t="s">
        <v>183</v>
      </c>
      <c r="G23" s="400"/>
      <c r="H23" s="400"/>
      <c r="I23" s="400"/>
    </row>
    <row r="24" spans="2:9" x14ac:dyDescent="0.15">
      <c r="E24" s="49" t="s">
        <v>52</v>
      </c>
      <c r="F24" s="400" t="s">
        <v>208</v>
      </c>
      <c r="G24" s="400"/>
      <c r="H24" s="400"/>
      <c r="I24" s="400"/>
    </row>
  </sheetData>
  <mergeCells count="17">
    <mergeCell ref="B13:G13"/>
    <mergeCell ref="B15:G15"/>
    <mergeCell ref="F22:I22"/>
    <mergeCell ref="F23:I23"/>
    <mergeCell ref="F24:I24"/>
    <mergeCell ref="F19:G19"/>
    <mergeCell ref="B14:G14"/>
    <mergeCell ref="B12:G12"/>
    <mergeCell ref="A1:I1"/>
    <mergeCell ref="B8:G8"/>
    <mergeCell ref="B9:G9"/>
    <mergeCell ref="B10:G10"/>
    <mergeCell ref="B11:G11"/>
    <mergeCell ref="B7:G7"/>
    <mergeCell ref="G3:I3"/>
    <mergeCell ref="G4:I4"/>
    <mergeCell ref="G5:I5"/>
  </mergeCells>
  <phoneticPr fontId="1"/>
  <dataValidations count="3">
    <dataValidation type="list" allowBlank="1" showInputMessage="1" showErrorMessage="1" sqref="I16" xr:uid="{00000000-0002-0000-0400-000000000000}">
      <formula1>",✔,"</formula1>
    </dataValidation>
    <dataValidation type="list" allowBlank="1" showInputMessage="1" showErrorMessage="1" sqref="I8:I14" xr:uid="{00000000-0002-0000-0400-000001000000}">
      <formula1>"　,はい"</formula1>
    </dataValidation>
    <dataValidation type="list" allowBlank="1" showInputMessage="1" showErrorMessage="1" sqref="I15" xr:uid="{00000000-0002-0000-0400-000002000000}">
      <formula1>"　,該当なし,はい"</formula1>
    </dataValidation>
  </dataValidations>
  <printOptions horizontalCentered="1"/>
  <pageMargins left="0.51181102362204722" right="0.51181102362204722" top="0.55118110236220474" bottom="0.55118110236220474" header="0.31496062992125984" footer="0.31496062992125984"/>
  <pageSetup paperSize="9"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K25"/>
  <sheetViews>
    <sheetView view="pageBreakPreview" zoomScaleNormal="100" zoomScaleSheetLayoutView="100" workbookViewId="0">
      <selection activeCell="A2" sqref="A2"/>
    </sheetView>
  </sheetViews>
  <sheetFormatPr defaultColWidth="9" defaultRowHeight="13.5" x14ac:dyDescent="0.15"/>
  <cols>
    <col min="1" max="1" width="3.375" style="5" bestFit="1" customWidth="1"/>
    <col min="2" max="5" width="23.625" style="5" customWidth="1"/>
    <col min="6" max="6" width="11" style="5" bestFit="1" customWidth="1"/>
    <col min="7" max="7" width="9.625" style="5" customWidth="1"/>
    <col min="8" max="8" width="3.125" style="5" customWidth="1"/>
    <col min="9" max="9" width="8.375" style="5" bestFit="1" customWidth="1"/>
    <col min="10" max="16384" width="9" style="5"/>
  </cols>
  <sheetData>
    <row r="1" spans="1:11" ht="17.25" x14ac:dyDescent="0.15">
      <c r="A1" s="395" t="s">
        <v>262</v>
      </c>
      <c r="B1" s="395"/>
      <c r="C1" s="395"/>
      <c r="D1" s="395"/>
      <c r="E1" s="395"/>
      <c r="F1" s="395"/>
      <c r="G1" s="395"/>
      <c r="H1" s="395"/>
      <c r="I1" s="395"/>
      <c r="K1" s="5">
        <f>COUNTA(I8:I16)</f>
        <v>9</v>
      </c>
    </row>
    <row r="3" spans="1:11" x14ac:dyDescent="0.15">
      <c r="F3" s="7" t="s">
        <v>3</v>
      </c>
      <c r="G3" s="397" t="str">
        <f>総括表!B6</f>
        <v>東京都</v>
      </c>
      <c r="H3" s="398"/>
      <c r="I3" s="399"/>
    </row>
    <row r="4" spans="1:11" ht="27" x14ac:dyDescent="0.15">
      <c r="F4" s="71" t="s">
        <v>94</v>
      </c>
      <c r="G4" s="397" t="str">
        <f>総括表!C6</f>
        <v>学校法人　都庁学園</v>
      </c>
      <c r="H4" s="398"/>
      <c r="I4" s="399"/>
    </row>
    <row r="5" spans="1:11" x14ac:dyDescent="0.15">
      <c r="F5" s="7" t="s">
        <v>0</v>
      </c>
      <c r="G5" s="397" t="str">
        <f>総括表!D6</f>
        <v>都庁幼稚園</v>
      </c>
      <c r="H5" s="398"/>
      <c r="I5" s="399"/>
    </row>
    <row r="7" spans="1:11" s="4" customFormat="1" ht="27" customHeight="1" thickBot="1" x14ac:dyDescent="0.2">
      <c r="B7" s="396" t="s">
        <v>32</v>
      </c>
      <c r="C7" s="396"/>
      <c r="D7" s="396"/>
      <c r="E7" s="396"/>
      <c r="F7" s="396"/>
      <c r="G7" s="396"/>
      <c r="I7" s="4" t="s">
        <v>4</v>
      </c>
    </row>
    <row r="8" spans="1:11" ht="49.15" customHeight="1" thickBot="1" x14ac:dyDescent="0.2">
      <c r="A8" s="8" t="s">
        <v>5</v>
      </c>
      <c r="B8" s="394" t="s">
        <v>13</v>
      </c>
      <c r="C8" s="394"/>
      <c r="D8" s="394"/>
      <c r="E8" s="394"/>
      <c r="F8" s="394"/>
      <c r="G8" s="394"/>
      <c r="I8" s="59" t="s">
        <v>206</v>
      </c>
    </row>
    <row r="9" spans="1:11" ht="29.45" customHeight="1" thickBot="1" x14ac:dyDescent="0.2">
      <c r="A9" s="8" t="s">
        <v>6</v>
      </c>
      <c r="B9" s="394" t="s">
        <v>67</v>
      </c>
      <c r="C9" s="394"/>
      <c r="D9" s="394"/>
      <c r="E9" s="394"/>
      <c r="F9" s="394"/>
      <c r="G9" s="394"/>
      <c r="I9" s="59" t="s">
        <v>206</v>
      </c>
    </row>
    <row r="10" spans="1:11" ht="29.45" customHeight="1" thickBot="1" x14ac:dyDescent="0.2">
      <c r="A10" s="8" t="s">
        <v>7</v>
      </c>
      <c r="B10" s="394" t="s">
        <v>15</v>
      </c>
      <c r="C10" s="394"/>
      <c r="D10" s="394"/>
      <c r="E10" s="394"/>
      <c r="F10" s="394"/>
      <c r="G10" s="394"/>
      <c r="I10" s="59" t="s">
        <v>206</v>
      </c>
    </row>
    <row r="11" spans="1:11" ht="29.45" customHeight="1" thickBot="1" x14ac:dyDescent="0.2">
      <c r="A11" s="8" t="s">
        <v>8</v>
      </c>
      <c r="B11" s="394" t="s">
        <v>68</v>
      </c>
      <c r="C11" s="394"/>
      <c r="D11" s="394"/>
      <c r="E11" s="394"/>
      <c r="F11" s="394"/>
      <c r="G11" s="394"/>
      <c r="I11" s="59" t="s">
        <v>206</v>
      </c>
    </row>
    <row r="12" spans="1:11" ht="48.75" customHeight="1" thickBot="1" x14ac:dyDescent="0.2">
      <c r="A12" s="8" t="s">
        <v>10</v>
      </c>
      <c r="B12" s="394" t="s">
        <v>69</v>
      </c>
      <c r="C12" s="394"/>
      <c r="D12" s="394"/>
      <c r="E12" s="394"/>
      <c r="F12" s="394"/>
      <c r="G12" s="394"/>
      <c r="I12" s="59" t="s">
        <v>206</v>
      </c>
    </row>
    <row r="13" spans="1:11" ht="29.45" customHeight="1" thickBot="1" x14ac:dyDescent="0.2">
      <c r="A13" s="8" t="s">
        <v>11</v>
      </c>
      <c r="B13" s="394" t="s">
        <v>17</v>
      </c>
      <c r="C13" s="394"/>
      <c r="D13" s="394"/>
      <c r="E13" s="394"/>
      <c r="F13" s="394"/>
      <c r="G13" s="394"/>
      <c r="I13" s="59" t="s">
        <v>206</v>
      </c>
    </row>
    <row r="14" spans="1:11" ht="29.45" customHeight="1" thickBot="1" x14ac:dyDescent="0.2">
      <c r="A14" s="8" t="s">
        <v>12</v>
      </c>
      <c r="B14" s="394" t="s">
        <v>261</v>
      </c>
      <c r="C14" s="394"/>
      <c r="D14" s="394"/>
      <c r="E14" s="394"/>
      <c r="F14" s="394"/>
      <c r="G14" s="394"/>
      <c r="I14" s="59" t="s">
        <v>206</v>
      </c>
    </row>
    <row r="15" spans="1:11" ht="44.25" customHeight="1" thickBot="1" x14ac:dyDescent="0.2">
      <c r="A15" s="8" t="s">
        <v>18</v>
      </c>
      <c r="B15" s="394" t="s">
        <v>260</v>
      </c>
      <c r="C15" s="394"/>
      <c r="D15" s="394"/>
      <c r="E15" s="394"/>
      <c r="F15" s="394"/>
      <c r="G15" s="394"/>
      <c r="I15" s="59" t="s">
        <v>206</v>
      </c>
    </row>
    <row r="16" spans="1:11" ht="32.25" customHeight="1" thickBot="1" x14ac:dyDescent="0.2">
      <c r="A16" s="8" t="s">
        <v>24</v>
      </c>
      <c r="B16" s="394" t="s">
        <v>34</v>
      </c>
      <c r="C16" s="403"/>
      <c r="D16" s="403"/>
      <c r="E16" s="403"/>
      <c r="F16" s="403"/>
      <c r="G16" s="403"/>
      <c r="I16" s="59" t="s">
        <v>206</v>
      </c>
    </row>
    <row r="17" spans="1:9" ht="29.45" customHeight="1" x14ac:dyDescent="0.15">
      <c r="A17" s="8"/>
      <c r="B17" s="9"/>
      <c r="C17" s="9"/>
      <c r="D17" s="9"/>
      <c r="E17" s="9"/>
      <c r="F17" s="9"/>
      <c r="G17" s="9"/>
      <c r="I17" s="6"/>
    </row>
    <row r="18" spans="1:9" ht="17.25" customHeight="1" x14ac:dyDescent="0.15">
      <c r="B18" s="5" t="s">
        <v>48</v>
      </c>
    </row>
    <row r="19" spans="1:9" ht="17.25" customHeight="1" x14ac:dyDescent="0.15">
      <c r="E19" s="58" t="s">
        <v>33</v>
      </c>
    </row>
    <row r="20" spans="1:9" ht="17.25" customHeight="1" x14ac:dyDescent="0.15">
      <c r="E20" s="11" t="s">
        <v>79</v>
      </c>
      <c r="F20" s="404"/>
      <c r="G20" s="404"/>
    </row>
    <row r="22" spans="1:9" x14ac:dyDescent="0.15">
      <c r="E22" s="49" t="s">
        <v>49</v>
      </c>
      <c r="F22" s="47"/>
      <c r="G22" s="47"/>
    </row>
    <row r="23" spans="1:9" x14ac:dyDescent="0.15">
      <c r="E23" s="49" t="s">
        <v>50</v>
      </c>
      <c r="F23" s="402"/>
      <c r="G23" s="402"/>
      <c r="H23" s="402"/>
      <c r="I23" s="402"/>
    </row>
    <row r="24" spans="1:9" x14ac:dyDescent="0.15">
      <c r="E24" s="49" t="s">
        <v>51</v>
      </c>
      <c r="F24" s="402"/>
      <c r="G24" s="402"/>
      <c r="H24" s="402"/>
      <c r="I24" s="402"/>
    </row>
    <row r="25" spans="1:9" x14ac:dyDescent="0.15">
      <c r="E25" s="49" t="s">
        <v>52</v>
      </c>
      <c r="F25" s="402"/>
      <c r="G25" s="402"/>
      <c r="H25" s="402"/>
      <c r="I25" s="402"/>
    </row>
  </sheetData>
  <mergeCells count="18">
    <mergeCell ref="F23:I23"/>
    <mergeCell ref="F24:I24"/>
    <mergeCell ref="F25:I25"/>
    <mergeCell ref="B16:G16"/>
    <mergeCell ref="F20:G20"/>
    <mergeCell ref="B9:G9"/>
    <mergeCell ref="A1:I1"/>
    <mergeCell ref="G3:I3"/>
    <mergeCell ref="G4:I4"/>
    <mergeCell ref="G5:I5"/>
    <mergeCell ref="B8:G8"/>
    <mergeCell ref="B7:G7"/>
    <mergeCell ref="B15:G15"/>
    <mergeCell ref="B10:G10"/>
    <mergeCell ref="B11:G11"/>
    <mergeCell ref="B12:G12"/>
    <mergeCell ref="B13:G13"/>
    <mergeCell ref="B14:G14"/>
  </mergeCells>
  <phoneticPr fontId="1"/>
  <dataValidations count="3">
    <dataValidation type="list" allowBlank="1" showInputMessage="1" showErrorMessage="1" sqref="I17" xr:uid="{00000000-0002-0000-0500-000000000000}">
      <formula1>",✔,"</formula1>
    </dataValidation>
    <dataValidation type="list" allowBlank="1" showInputMessage="1" showErrorMessage="1" sqref="I8:I14" xr:uid="{00000000-0002-0000-0500-000001000000}">
      <formula1>"　,はい"</formula1>
    </dataValidation>
    <dataValidation type="list" allowBlank="1" showInputMessage="1" showErrorMessage="1" sqref="I15:I16" xr:uid="{00000000-0002-0000-0500-000002000000}">
      <formula1>"　,該当なし,はい"</formula1>
    </dataValidation>
  </dataValidations>
  <printOptions horizontalCentered="1"/>
  <pageMargins left="0.51181102362204722" right="0.51181102362204722" top="0.55118110236220474" bottom="0.55118110236220474" header="0.31496062992125984" footer="0.31496062992125984"/>
  <pageSetup paperSize="9" scale="9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V25"/>
  <sheetViews>
    <sheetView zoomScale="90" zoomScaleNormal="90" workbookViewId="0">
      <selection activeCell="B21" sqref="B21"/>
    </sheetView>
  </sheetViews>
  <sheetFormatPr defaultRowHeight="13.5" x14ac:dyDescent="0.15"/>
  <cols>
    <col min="1" max="1" width="2.875" customWidth="1"/>
    <col min="2" max="2" width="19.75" bestFit="1" customWidth="1"/>
    <col min="3" max="3" width="11.625" bestFit="1" customWidth="1"/>
    <col min="4" max="4" width="11.625" style="62" bestFit="1" customWidth="1"/>
    <col min="5" max="5" width="12.125" style="1" bestFit="1" customWidth="1"/>
    <col min="6" max="6" width="5.25" bestFit="1" customWidth="1"/>
    <col min="7" max="7" width="11.125" bestFit="1" customWidth="1"/>
    <col min="8" max="8" width="5.25" bestFit="1" customWidth="1"/>
    <col min="9" max="9" width="9.5" bestFit="1" customWidth="1"/>
    <col min="10" max="10" width="5.5" bestFit="1" customWidth="1"/>
    <col min="11" max="11" width="9.5" customWidth="1"/>
    <col min="12" max="12" width="7.5" bestFit="1" customWidth="1"/>
    <col min="13" max="13" width="11.125" bestFit="1" customWidth="1"/>
    <col min="14" max="14" width="10.75" style="1" customWidth="1"/>
    <col min="15" max="15" width="10" bestFit="1" customWidth="1"/>
    <col min="16" max="16" width="10.75" style="1" customWidth="1"/>
    <col min="17" max="17" width="9.25" customWidth="1"/>
    <col min="18" max="18" width="11.625" bestFit="1" customWidth="1"/>
    <col min="19" max="19" width="13.875" bestFit="1" customWidth="1"/>
    <col min="20" max="20" width="16.25" customWidth="1"/>
    <col min="21" max="21" width="2.625" customWidth="1"/>
    <col min="25" max="25" width="11.75" bestFit="1" customWidth="1"/>
  </cols>
  <sheetData>
    <row r="2" spans="2:22" x14ac:dyDescent="0.15">
      <c r="B2" s="98"/>
    </row>
    <row r="3" spans="2:22" x14ac:dyDescent="0.15">
      <c r="B3" s="46"/>
    </row>
    <row r="5" spans="2:22" x14ac:dyDescent="0.15">
      <c r="B5" s="52" t="s">
        <v>263</v>
      </c>
    </row>
    <row r="6" spans="2:22" x14ac:dyDescent="0.15">
      <c r="B6" s="46" t="s">
        <v>77</v>
      </c>
    </row>
    <row r="7" spans="2:22" ht="13.5" customHeight="1" x14ac:dyDescent="0.15">
      <c r="B7" s="286" t="s">
        <v>76</v>
      </c>
      <c r="C7" s="286" t="s">
        <v>72</v>
      </c>
      <c r="D7" s="405" t="s">
        <v>73</v>
      </c>
      <c r="E7" s="280" t="s">
        <v>61</v>
      </c>
      <c r="F7" s="281"/>
      <c r="G7" s="280" t="s">
        <v>264</v>
      </c>
      <c r="H7" s="281"/>
      <c r="I7" s="286" t="s">
        <v>265</v>
      </c>
      <c r="J7" s="288"/>
      <c r="K7" s="286" t="s">
        <v>41</v>
      </c>
      <c r="L7" s="286" t="s">
        <v>121</v>
      </c>
      <c r="M7" s="280" t="s">
        <v>115</v>
      </c>
      <c r="N7" s="281"/>
      <c r="O7" s="280" t="s">
        <v>116</v>
      </c>
      <c r="P7" s="281"/>
      <c r="Q7" s="286" t="s">
        <v>120</v>
      </c>
      <c r="R7" s="292" t="s">
        <v>117</v>
      </c>
      <c r="S7" s="286" t="s">
        <v>118</v>
      </c>
      <c r="T7" s="286"/>
    </row>
    <row r="8" spans="2:22" x14ac:dyDescent="0.15">
      <c r="B8" s="288"/>
      <c r="C8" s="288"/>
      <c r="D8" s="405"/>
      <c r="E8" s="282"/>
      <c r="F8" s="283"/>
      <c r="G8" s="282"/>
      <c r="H8" s="283"/>
      <c r="I8" s="288"/>
      <c r="J8" s="288"/>
      <c r="K8" s="286"/>
      <c r="L8" s="286"/>
      <c r="M8" s="282"/>
      <c r="N8" s="283"/>
      <c r="O8" s="282"/>
      <c r="P8" s="283"/>
      <c r="Q8" s="286"/>
      <c r="R8" s="292"/>
      <c r="S8" s="286"/>
      <c r="T8" s="286"/>
    </row>
    <row r="9" spans="2:22" x14ac:dyDescent="0.15">
      <c r="B9" s="288"/>
      <c r="C9" s="288"/>
      <c r="D9" s="405"/>
      <c r="E9" s="284"/>
      <c r="F9" s="285"/>
      <c r="G9" s="284"/>
      <c r="H9" s="285"/>
      <c r="I9" s="288"/>
      <c r="J9" s="288"/>
      <c r="K9" s="286"/>
      <c r="L9" s="286"/>
      <c r="M9" s="284"/>
      <c r="N9" s="285"/>
      <c r="O9" s="284"/>
      <c r="P9" s="285"/>
      <c r="Q9" s="286"/>
      <c r="R9" s="292"/>
      <c r="S9" s="286"/>
      <c r="T9" s="286"/>
    </row>
    <row r="10" spans="2:22" ht="33.75" customHeight="1" x14ac:dyDescent="0.15">
      <c r="B10" s="44" t="str">
        <f>総括表!C6</f>
        <v>学校法人　都庁学園</v>
      </c>
      <c r="C10" s="44" t="str">
        <f>総括表!D6</f>
        <v>都庁幼稚園</v>
      </c>
      <c r="D10" s="63" t="str">
        <f>総括表!E6</f>
        <v>1234567</v>
      </c>
      <c r="E10" s="61">
        <f>'計画書・報告書（提出用）'!L13</f>
        <v>963360</v>
      </c>
      <c r="F10" s="45" t="s">
        <v>27</v>
      </c>
      <c r="G10" s="21">
        <f>総括表!L6</f>
        <v>722</v>
      </c>
      <c r="H10" s="45" t="s">
        <v>44</v>
      </c>
      <c r="I10" s="68" t="str">
        <f>総括表!F6</f>
        <v>R8.3以前</v>
      </c>
      <c r="J10" s="45" t="s">
        <v>40</v>
      </c>
      <c r="K10" s="43" t="str">
        <f>総括表!K6</f>
        <v>1.令和8年度中に移行予定あり</v>
      </c>
      <c r="L10" s="43">
        <f>'計画書・報告書（提出用）'!H125</f>
        <v>10</v>
      </c>
      <c r="M10" s="61">
        <f>'計画書・報告書（提出用）'!P125</f>
        <v>802800</v>
      </c>
      <c r="N10" s="45" t="s">
        <v>27</v>
      </c>
      <c r="O10" s="61">
        <f>'計画書・報告書（提出用）'!Q125</f>
        <v>160560</v>
      </c>
      <c r="P10" s="45" t="s">
        <v>27</v>
      </c>
      <c r="Q10" s="43">
        <f>COUNTIFS('計画書・報告書（提出用）'!$C$22:$C$124,"教員",'計画書・報告書（提出用）'!$P$22:$P$124,"&gt;0")</f>
        <v>7</v>
      </c>
      <c r="R10" s="68">
        <f>COUNTIFS('計画書・報告書（提出用）'!$P$22:$P$124,"&gt;0")</f>
        <v>10</v>
      </c>
      <c r="S10" s="96">
        <f>SUMIFS('計画書・報告書（提出用）'!P22:P124,'計画書・報告書（提出用）'!$C$22:$C$124,"教員")</f>
        <v>502800</v>
      </c>
      <c r="T10" s="45" t="s">
        <v>27</v>
      </c>
    </row>
    <row r="11" spans="2:22" x14ac:dyDescent="0.15">
      <c r="L11" s="66"/>
      <c r="M11" s="66"/>
      <c r="R11" s="66"/>
      <c r="S11" s="66"/>
      <c r="T11" s="66"/>
    </row>
    <row r="12" spans="2:22" x14ac:dyDescent="0.15">
      <c r="J12" s="97"/>
      <c r="K12" s="97"/>
      <c r="L12" s="97"/>
      <c r="M12" s="97"/>
      <c r="N12" s="97"/>
      <c r="O12" s="97"/>
      <c r="P12" s="97"/>
      <c r="Q12" s="97"/>
      <c r="R12" s="97"/>
      <c r="S12" s="97"/>
      <c r="T12" s="97"/>
      <c r="U12" s="97"/>
      <c r="V12" s="97"/>
    </row>
    <row r="13" spans="2:22" ht="13.9" hidden="1" customHeight="1" thickBot="1" x14ac:dyDescent="0.2">
      <c r="B13" s="52" t="s">
        <v>47</v>
      </c>
    </row>
    <row r="14" spans="2:22" ht="13.9" hidden="1" customHeight="1" thickBot="1" x14ac:dyDescent="0.2">
      <c r="B14" s="46" t="s">
        <v>43</v>
      </c>
    </row>
    <row r="15" spans="2:22" ht="13.5" hidden="1" customHeight="1" x14ac:dyDescent="0.15">
      <c r="B15" s="288" t="s">
        <v>56</v>
      </c>
      <c r="C15" s="288" t="s">
        <v>0</v>
      </c>
      <c r="D15" s="405" t="s">
        <v>45</v>
      </c>
      <c r="E15" s="280" t="s">
        <v>57</v>
      </c>
      <c r="F15" s="281"/>
      <c r="G15" s="280" t="s">
        <v>61</v>
      </c>
      <c r="H15" s="281"/>
      <c r="I15" s="280" t="s">
        <v>46</v>
      </c>
      <c r="J15" s="281"/>
      <c r="K15" s="280" t="s">
        <v>59</v>
      </c>
      <c r="L15" s="281"/>
      <c r="M15" s="12"/>
      <c r="N15" s="280" t="s">
        <v>57</v>
      </c>
      <c r="O15" s="281"/>
      <c r="P15" s="280" t="s">
        <v>57</v>
      </c>
      <c r="Q15" s="281"/>
      <c r="R15" s="12"/>
      <c r="S15" s="12"/>
      <c r="T15" s="12"/>
      <c r="U15" s="12"/>
    </row>
    <row r="16" spans="2:22" ht="13.9" hidden="1" customHeight="1" thickBot="1" x14ac:dyDescent="0.2">
      <c r="B16" s="288"/>
      <c r="C16" s="288"/>
      <c r="D16" s="405"/>
      <c r="E16" s="282"/>
      <c r="F16" s="283"/>
      <c r="G16" s="282"/>
      <c r="H16" s="283"/>
      <c r="I16" s="282"/>
      <c r="J16" s="283"/>
      <c r="K16" s="282"/>
      <c r="L16" s="283"/>
      <c r="M16" s="12"/>
      <c r="N16" s="282"/>
      <c r="O16" s="283"/>
      <c r="P16" s="282"/>
      <c r="Q16" s="283"/>
      <c r="R16" s="12"/>
      <c r="S16" s="12"/>
      <c r="T16" s="12"/>
      <c r="U16" s="12"/>
    </row>
    <row r="17" spans="2:21" ht="13.9" hidden="1" customHeight="1" thickBot="1" x14ac:dyDescent="0.2">
      <c r="B17" s="288"/>
      <c r="C17" s="288"/>
      <c r="D17" s="405"/>
      <c r="E17" s="284"/>
      <c r="F17" s="285"/>
      <c r="G17" s="284"/>
      <c r="H17" s="285"/>
      <c r="I17" s="284"/>
      <c r="J17" s="285"/>
      <c r="K17" s="284"/>
      <c r="L17" s="285"/>
      <c r="M17" s="12"/>
      <c r="N17" s="284"/>
      <c r="O17" s="285"/>
      <c r="P17" s="284"/>
      <c r="Q17" s="285"/>
      <c r="R17" s="12"/>
      <c r="S17" s="12"/>
      <c r="T17" s="12"/>
      <c r="U17" s="12"/>
    </row>
    <row r="18" spans="2:21" ht="33" hidden="1" customHeight="1" x14ac:dyDescent="0.15">
      <c r="B18" s="44" t="str">
        <f>総括表!C6</f>
        <v>学校法人　都庁学園</v>
      </c>
      <c r="C18" s="44" t="str">
        <f>総括表!D6</f>
        <v>都庁幼稚園</v>
      </c>
      <c r="D18" s="64" t="str">
        <f>総括表!E6</f>
        <v>1234567</v>
      </c>
      <c r="E18" s="65" t="e">
        <f>#REF!</f>
        <v>#REF!</v>
      </c>
      <c r="F18" s="54" t="s">
        <v>58</v>
      </c>
      <c r="G18" s="53" t="e">
        <f>ROUNDDOWN(都参考用!#REF!,0)</f>
        <v>#REF!</v>
      </c>
      <c r="H18" s="45" t="s">
        <v>27</v>
      </c>
      <c r="I18" s="21" t="e">
        <f>都参考用!#REF!/1000</f>
        <v>#REF!</v>
      </c>
      <c r="J18" s="45" t="s">
        <v>44</v>
      </c>
      <c r="K18" s="21" t="e">
        <f>E18-I18</f>
        <v>#REF!</v>
      </c>
      <c r="L18" s="45" t="s">
        <v>44</v>
      </c>
      <c r="N18" s="65" t="e">
        <f>#REF!</f>
        <v>#REF!</v>
      </c>
      <c r="O18" s="54" t="s">
        <v>44</v>
      </c>
      <c r="P18" s="65" t="e">
        <f>#REF!</f>
        <v>#REF!</v>
      </c>
      <c r="Q18" s="54" t="s">
        <v>44</v>
      </c>
      <c r="U18" s="54" t="s">
        <v>44</v>
      </c>
    </row>
    <row r="19" spans="2:21" x14ac:dyDescent="0.15">
      <c r="E19"/>
      <c r="G19" s="1"/>
      <c r="N19"/>
      <c r="P19"/>
    </row>
    <row r="20" spans="2:21" x14ac:dyDescent="0.15">
      <c r="B20" s="52" t="s">
        <v>263</v>
      </c>
      <c r="E20"/>
      <c r="G20" s="1"/>
      <c r="N20"/>
      <c r="P20"/>
    </row>
    <row r="21" spans="2:21" x14ac:dyDescent="0.15">
      <c r="B21" s="46" t="s">
        <v>78</v>
      </c>
      <c r="E21"/>
      <c r="G21" s="1"/>
      <c r="N21"/>
      <c r="P21"/>
    </row>
    <row r="22" spans="2:21" ht="13.5" customHeight="1" x14ac:dyDescent="0.15">
      <c r="B22" s="286" t="s">
        <v>76</v>
      </c>
      <c r="C22" s="286" t="s">
        <v>72</v>
      </c>
      <c r="D22" s="405" t="s">
        <v>73</v>
      </c>
      <c r="E22" s="280" t="s">
        <v>266</v>
      </c>
      <c r="F22" s="281"/>
      <c r="G22" s="280" t="s">
        <v>61</v>
      </c>
      <c r="H22" s="281"/>
      <c r="I22" s="280" t="s">
        <v>267</v>
      </c>
      <c r="J22" s="281"/>
      <c r="K22" s="280" t="s">
        <v>59</v>
      </c>
      <c r="L22" s="281"/>
      <c r="M22" s="280" t="s">
        <v>122</v>
      </c>
      <c r="N22" s="281"/>
      <c r="O22" s="280" t="s">
        <v>116</v>
      </c>
      <c r="P22" s="281"/>
      <c r="Q22" s="286" t="s">
        <v>120</v>
      </c>
      <c r="R22" s="292" t="s">
        <v>117</v>
      </c>
      <c r="S22" s="286" t="s">
        <v>118</v>
      </c>
      <c r="T22" s="286"/>
      <c r="U22" s="95"/>
    </row>
    <row r="23" spans="2:21" x14ac:dyDescent="0.15">
      <c r="B23" s="288"/>
      <c r="C23" s="288"/>
      <c r="D23" s="405"/>
      <c r="E23" s="282"/>
      <c r="F23" s="283"/>
      <c r="G23" s="282"/>
      <c r="H23" s="283"/>
      <c r="I23" s="282"/>
      <c r="J23" s="283"/>
      <c r="K23" s="282"/>
      <c r="L23" s="283"/>
      <c r="M23" s="282"/>
      <c r="N23" s="283"/>
      <c r="O23" s="282"/>
      <c r="P23" s="283"/>
      <c r="Q23" s="286"/>
      <c r="R23" s="292"/>
      <c r="S23" s="286"/>
      <c r="T23" s="286"/>
      <c r="U23" s="95"/>
    </row>
    <row r="24" spans="2:21" x14ac:dyDescent="0.15">
      <c r="B24" s="288"/>
      <c r="C24" s="288"/>
      <c r="D24" s="405"/>
      <c r="E24" s="284"/>
      <c r="F24" s="285"/>
      <c r="G24" s="284"/>
      <c r="H24" s="285"/>
      <c r="I24" s="284"/>
      <c r="J24" s="285"/>
      <c r="K24" s="284"/>
      <c r="L24" s="285"/>
      <c r="M24" s="284"/>
      <c r="N24" s="285"/>
      <c r="O24" s="284"/>
      <c r="P24" s="285"/>
      <c r="Q24" s="286"/>
      <c r="R24" s="292"/>
      <c r="S24" s="286"/>
      <c r="T24" s="286"/>
      <c r="U24" s="95"/>
    </row>
    <row r="25" spans="2:21" ht="33.75" customHeight="1" x14ac:dyDescent="0.15">
      <c r="B25" s="44" t="str">
        <f>総括表!C6</f>
        <v>学校法人　都庁学園</v>
      </c>
      <c r="C25" s="44" t="str">
        <f>総括表!D6</f>
        <v>都庁幼稚園</v>
      </c>
      <c r="D25" s="64" t="str">
        <f>総括表!E6</f>
        <v>1234567</v>
      </c>
      <c r="E25" s="65">
        <f>G10</f>
        <v>722</v>
      </c>
      <c r="F25" s="54" t="s">
        <v>58</v>
      </c>
      <c r="G25" s="53">
        <f>ROUNDDOWN('計画書・報告書（提出用）'!S13,0)</f>
        <v>0</v>
      </c>
      <c r="H25" s="45" t="s">
        <v>27</v>
      </c>
      <c r="I25" s="21">
        <f>'計画書・報告書（提出用）'!T15/1000</f>
        <v>0</v>
      </c>
      <c r="J25" s="45" t="s">
        <v>44</v>
      </c>
      <c r="K25" s="21">
        <f>E25-I25</f>
        <v>722</v>
      </c>
      <c r="L25" s="45" t="s">
        <v>44</v>
      </c>
      <c r="M25" s="61">
        <f>'計画書・報告書（提出用）'!W125</f>
        <v>0</v>
      </c>
      <c r="N25" s="45" t="s">
        <v>27</v>
      </c>
      <c r="O25" s="61">
        <f>'計画書・報告書（提出用）'!X125</f>
        <v>0</v>
      </c>
      <c r="P25" s="45" t="s">
        <v>27</v>
      </c>
      <c r="Q25" s="43">
        <f>COUNTIFS('計画書・報告書（提出用）'!$C$22:$C$124,"教員",'計画書・報告書（提出用）'!$W$22:$W$124,"&gt;0")</f>
        <v>0</v>
      </c>
      <c r="R25" s="68">
        <f>COUNTIFS('計画書・報告書（提出用）'!$W$22:$W$124,"&gt;0")</f>
        <v>0</v>
      </c>
      <c r="S25" s="96">
        <f>SUMIFS('計画書・報告書（提出用）'!W22:W124,'計画書・報告書（提出用）'!$C$22:$C$124,"教員")</f>
        <v>0</v>
      </c>
      <c r="T25" s="45" t="s">
        <v>27</v>
      </c>
    </row>
  </sheetData>
  <mergeCells count="34">
    <mergeCell ref="R7:R9"/>
    <mergeCell ref="Q7:Q9"/>
    <mergeCell ref="B7:B9"/>
    <mergeCell ref="C7:C9"/>
    <mergeCell ref="D7:D9"/>
    <mergeCell ref="M7:N9"/>
    <mergeCell ref="G7:H9"/>
    <mergeCell ref="L7:L9"/>
    <mergeCell ref="N15:O17"/>
    <mergeCell ref="O7:P9"/>
    <mergeCell ref="P15:Q17"/>
    <mergeCell ref="S7:T9"/>
    <mergeCell ref="B22:B24"/>
    <mergeCell ref="C22:C24"/>
    <mergeCell ref="D22:D24"/>
    <mergeCell ref="I22:J24"/>
    <mergeCell ref="B15:B17"/>
    <mergeCell ref="C15:C17"/>
    <mergeCell ref="G15:H17"/>
    <mergeCell ref="G22:H24"/>
    <mergeCell ref="E15:F17"/>
    <mergeCell ref="E22:F24"/>
    <mergeCell ref="K22:L24"/>
    <mergeCell ref="K7:K9"/>
    <mergeCell ref="D15:D17"/>
    <mergeCell ref="K15:L17"/>
    <mergeCell ref="E7:F9"/>
    <mergeCell ref="I15:J17"/>
    <mergeCell ref="I7:J9"/>
    <mergeCell ref="S22:T24"/>
    <mergeCell ref="M22:N24"/>
    <mergeCell ref="O22:P24"/>
    <mergeCell ref="Q22:Q24"/>
    <mergeCell ref="R22:R24"/>
  </mergeCells>
  <phoneticPr fontId="1"/>
  <pageMargins left="0.70866141732283472" right="0.70866141732283472" top="0.74803149606299213" bottom="0.74803149606299213" header="0.31496062992125984" footer="0.31496062992125984"/>
  <pageSetup paperSize="9" scale="68" orientation="landscape" r:id="rId1"/>
  <headerFooter>
    <oddHeader>&amp;L【機密性○（取扱制限）】</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9"/>
  <sheetViews>
    <sheetView view="pageBreakPreview" zoomScaleNormal="100" zoomScaleSheetLayoutView="100" workbookViewId="0">
      <selection activeCell="A3" sqref="A3"/>
    </sheetView>
  </sheetViews>
  <sheetFormatPr defaultRowHeight="21.75" customHeight="1" x14ac:dyDescent="0.15"/>
  <cols>
    <col min="1" max="1" width="6.5" customWidth="1"/>
    <col min="2" max="2" width="15.25" style="2" bestFit="1" customWidth="1"/>
    <col min="3" max="3" width="20.625" style="2" bestFit="1" customWidth="1"/>
    <col min="4" max="4" width="3.375" bestFit="1" customWidth="1"/>
    <col min="5" max="5" width="3.125" customWidth="1"/>
    <col min="6" max="6" width="6.625" customWidth="1"/>
    <col min="7" max="7" width="15.25" bestFit="1" customWidth="1"/>
    <col min="8" max="8" width="17.75" bestFit="1" customWidth="1"/>
    <col min="9" max="9" width="3.375" bestFit="1" customWidth="1"/>
  </cols>
  <sheetData>
    <row r="1" spans="1:8" ht="10.15" customHeight="1" x14ac:dyDescent="0.15"/>
    <row r="2" spans="1:8" ht="21.75" customHeight="1" x14ac:dyDescent="0.15">
      <c r="A2" t="s">
        <v>263</v>
      </c>
    </row>
    <row r="3" spans="1:8" ht="21.75" customHeight="1" x14ac:dyDescent="0.15">
      <c r="A3" t="s">
        <v>216</v>
      </c>
      <c r="F3" t="s">
        <v>217</v>
      </c>
    </row>
    <row r="4" spans="1:8" s="3" customFormat="1" ht="27" x14ac:dyDescent="0.15">
      <c r="B4" s="56" t="s">
        <v>62</v>
      </c>
      <c r="C4" s="13" t="s">
        <v>60</v>
      </c>
      <c r="G4" s="56" t="s">
        <v>63</v>
      </c>
      <c r="H4" s="13" t="s">
        <v>60</v>
      </c>
    </row>
    <row r="5" spans="1:8" s="3" customFormat="1" ht="21.75" customHeight="1" x14ac:dyDescent="0.15">
      <c r="B5" s="13" t="s">
        <v>22</v>
      </c>
      <c r="C5" s="13" t="s">
        <v>55</v>
      </c>
      <c r="G5" s="13" t="s">
        <v>22</v>
      </c>
      <c r="H5" s="13" t="s">
        <v>55</v>
      </c>
    </row>
    <row r="6" spans="1:8" ht="21.75" customHeight="1" x14ac:dyDescent="0.15">
      <c r="A6" s="44" t="s">
        <v>81</v>
      </c>
      <c r="B6" s="50">
        <f>'計画書・報告書 (月別入力用）'!P122</f>
        <v>80280</v>
      </c>
      <c r="C6" s="51"/>
      <c r="F6" s="44" t="s">
        <v>80</v>
      </c>
      <c r="G6" s="50">
        <f>'計画書・報告書 (月別入力用）'!U122</f>
        <v>0</v>
      </c>
      <c r="H6" s="51"/>
    </row>
    <row r="7" spans="1:8" ht="21.75" customHeight="1" x14ac:dyDescent="0.15">
      <c r="A7" s="44" t="s">
        <v>82</v>
      </c>
      <c r="B7" s="50">
        <f>'計画書・報告書 (月別入力用）'!Z122</f>
        <v>80280</v>
      </c>
      <c r="C7" s="51"/>
      <c r="F7" s="44" t="s">
        <v>82</v>
      </c>
      <c r="G7" s="50">
        <f>'計画書・報告書 (月別入力用）'!AE122</f>
        <v>0</v>
      </c>
      <c r="H7" s="51"/>
    </row>
    <row r="8" spans="1:8" ht="21.75" customHeight="1" x14ac:dyDescent="0.15">
      <c r="A8" s="44" t="s">
        <v>83</v>
      </c>
      <c r="B8" s="50">
        <f>'計画書・報告書 (月別入力用）'!AJ122</f>
        <v>80280</v>
      </c>
      <c r="C8" s="51"/>
      <c r="F8" s="44" t="s">
        <v>83</v>
      </c>
      <c r="G8" s="50">
        <f>'計画書・報告書 (月別入力用）'!AO122</f>
        <v>0</v>
      </c>
      <c r="H8" s="51"/>
    </row>
    <row r="9" spans="1:8" ht="21.75" customHeight="1" x14ac:dyDescent="0.15">
      <c r="A9" s="44" t="s">
        <v>84</v>
      </c>
      <c r="B9" s="50">
        <f>'計画書・報告書 (月別入力用）'!AT122</f>
        <v>80280</v>
      </c>
      <c r="C9" s="51"/>
      <c r="F9" s="44" t="s">
        <v>84</v>
      </c>
      <c r="G9" s="50">
        <f>'計画書・報告書 (月別入力用）'!AY122</f>
        <v>0</v>
      </c>
      <c r="H9" s="51"/>
    </row>
    <row r="10" spans="1:8" ht="21.75" customHeight="1" x14ac:dyDescent="0.15">
      <c r="A10" s="44" t="s">
        <v>85</v>
      </c>
      <c r="B10" s="50">
        <f>'計画書・報告書 (月別入力用）'!BD122</f>
        <v>80280</v>
      </c>
      <c r="C10" s="51"/>
      <c r="F10" s="44" t="s">
        <v>85</v>
      </c>
      <c r="G10" s="50">
        <f>'計画書・報告書 (月別入力用）'!BI122</f>
        <v>0</v>
      </c>
      <c r="H10" s="51"/>
    </row>
    <row r="11" spans="1:8" ht="21.75" customHeight="1" x14ac:dyDescent="0.15">
      <c r="A11" s="44" t="s">
        <v>86</v>
      </c>
      <c r="B11" s="50">
        <f>'計画書・報告書 (月別入力用）'!BN122</f>
        <v>80280</v>
      </c>
      <c r="C11" s="51"/>
      <c r="F11" s="44" t="s">
        <v>86</v>
      </c>
      <c r="G11" s="50">
        <f>'計画書・報告書 (月別入力用）'!BS122</f>
        <v>0</v>
      </c>
      <c r="H11" s="51"/>
    </row>
    <row r="12" spans="1:8" ht="21.75" customHeight="1" x14ac:dyDescent="0.15">
      <c r="A12" s="44" t="s">
        <v>87</v>
      </c>
      <c r="B12" s="50">
        <f>'計画書・報告書 (月別入力用）'!BX122</f>
        <v>80280</v>
      </c>
      <c r="C12" s="51"/>
      <c r="F12" s="44" t="s">
        <v>178</v>
      </c>
      <c r="G12" s="50">
        <f>'計画書・報告書 (月別入力用）'!CC122</f>
        <v>0</v>
      </c>
      <c r="H12" s="51"/>
    </row>
    <row r="13" spans="1:8" ht="21.75" customHeight="1" x14ac:dyDescent="0.15">
      <c r="A13" s="44" t="s">
        <v>88</v>
      </c>
      <c r="B13" s="50">
        <f>'計画書・報告書 (月別入力用）'!CH122</f>
        <v>80280</v>
      </c>
      <c r="C13" s="51"/>
      <c r="F13" s="44" t="s">
        <v>88</v>
      </c>
      <c r="G13" s="50">
        <f>'計画書・報告書 (月別入力用）'!CM122</f>
        <v>0</v>
      </c>
      <c r="H13" s="51"/>
    </row>
    <row r="14" spans="1:8" ht="21.75" customHeight="1" x14ac:dyDescent="0.15">
      <c r="A14" s="44" t="s">
        <v>89</v>
      </c>
      <c r="B14" s="50">
        <f>'計画書・報告書 (月別入力用）'!CR122</f>
        <v>80280</v>
      </c>
      <c r="C14" s="51"/>
      <c r="F14" s="44" t="s">
        <v>89</v>
      </c>
      <c r="G14" s="50">
        <f>'計画書・報告書 (月別入力用）'!CW122</f>
        <v>0</v>
      </c>
      <c r="H14" s="51"/>
    </row>
    <row r="15" spans="1:8" ht="21.75" customHeight="1" x14ac:dyDescent="0.15">
      <c r="A15" s="44" t="s">
        <v>90</v>
      </c>
      <c r="B15" s="50">
        <f>'計画書・報告書 (月別入力用）'!DB122</f>
        <v>80280</v>
      </c>
      <c r="C15" s="51"/>
      <c r="F15" s="44" t="s">
        <v>90</v>
      </c>
      <c r="G15" s="50">
        <f>'計画書・報告書 (月別入力用）'!DG122</f>
        <v>0</v>
      </c>
      <c r="H15" s="51"/>
    </row>
    <row r="16" spans="1:8" ht="21.75" customHeight="1" x14ac:dyDescent="0.15">
      <c r="A16" s="44" t="s">
        <v>91</v>
      </c>
      <c r="B16" s="50">
        <f>'計画書・報告書 (月別入力用）'!DL122</f>
        <v>80280</v>
      </c>
      <c r="C16" s="51"/>
      <c r="F16" s="44" t="s">
        <v>91</v>
      </c>
      <c r="G16" s="50">
        <f>'計画書・報告書 (月別入力用）'!DQ122</f>
        <v>0</v>
      </c>
      <c r="H16" s="51"/>
    </row>
    <row r="17" spans="1:8" ht="21.75" customHeight="1" x14ac:dyDescent="0.15">
      <c r="A17" s="44" t="s">
        <v>92</v>
      </c>
      <c r="B17" s="50">
        <f>'計画書・報告書 (月別入力用）'!DV122</f>
        <v>80280</v>
      </c>
      <c r="C17" s="51"/>
      <c r="F17" s="44" t="s">
        <v>53</v>
      </c>
      <c r="G17" s="50">
        <f>'計画書・報告書 (月別入力用）'!EA122</f>
        <v>0</v>
      </c>
      <c r="H17" s="51"/>
    </row>
    <row r="18" spans="1:8" ht="21.75" customHeight="1" x14ac:dyDescent="0.15">
      <c r="A18" s="44" t="s">
        <v>54</v>
      </c>
      <c r="B18" s="50">
        <f>SUM(B6:B17)</f>
        <v>963360</v>
      </c>
      <c r="C18" s="50">
        <f>ROUNDDOWN(B18*3/4,-3)</f>
        <v>722000</v>
      </c>
      <c r="F18" s="44" t="s">
        <v>54</v>
      </c>
      <c r="G18" s="50">
        <f>SUM(G6:G17)</f>
        <v>0</v>
      </c>
      <c r="H18" s="50">
        <f>ROUNDDOWN(G18*3/4,-3)</f>
        <v>0</v>
      </c>
    </row>
    <row r="19" spans="1:8" ht="21.75" customHeight="1" x14ac:dyDescent="0.15">
      <c r="G19" s="2"/>
      <c r="H19" s="2"/>
    </row>
  </sheetData>
  <phoneticPr fontId="1"/>
  <pageMargins left="0.7" right="0.7" top="0.75" bottom="0.75" header="0.3" footer="0.3"/>
  <pageSetup paperSize="9" scale="65"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総括表</vt:lpstr>
      <vt:lpstr>法定福利費等の事業主負担分算出</vt:lpstr>
      <vt:lpstr>計画書・報告書 (月別入力用）</vt:lpstr>
      <vt:lpstr>計画書・報告書（提出用）</vt:lpstr>
      <vt:lpstr>チェックリスト（申請時）</vt:lpstr>
      <vt:lpstr>チェックリスト（実績報告時）</vt:lpstr>
      <vt:lpstr>都作業用</vt:lpstr>
      <vt:lpstr>都参考用</vt:lpstr>
      <vt:lpstr>'チェックリスト（実績報告時）'!Print_Area</vt:lpstr>
      <vt:lpstr>'チェックリスト（申請時）'!Print_Area</vt:lpstr>
      <vt:lpstr>'計画書・報告書 (月別入力用）'!Print_Area</vt:lpstr>
      <vt:lpstr>'計画書・報告書（提出用）'!Print_Area</vt:lpstr>
      <vt:lpstr>総括表!Print_Area</vt:lpstr>
      <vt:lpstr>都参考用!Print_Area</vt:lpstr>
      <vt:lpstr>'計画書・報告書 (月別入力用）'!Print_Titles</vt:lpstr>
      <vt:lpstr>'計画書・報告書（提出用）'!Print_Titles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渡邉　彩夏</cp:lastModifiedBy>
  <cp:lastPrinted>2024-03-19T07:12:05Z</cp:lastPrinted>
  <dcterms:created xsi:type="dcterms:W3CDTF">2011-06-14T05:32:50Z</dcterms:created>
  <dcterms:modified xsi:type="dcterms:W3CDTF">2026-04-05T23:51:43Z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2022-01-21T11:34:13Z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2dd62714-9ec3-48b7-b889-b8979d2c8b34</vt:lpwstr>
  </property>
  <property fmtid="{D5CDD505-2E9C-101B-9397-08002B2CF9AE}" pid="8" name="MSIP_Label_d899a617-f30e-4fb8-b81c-fb6d0b94ac5b_ContentBits">
    <vt:lpwstr>0</vt:lpwstr>
  </property>
</Properties>
</file>