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226.81.11\文書所蔵庫\共通\●23 私学部ＨＰ\02 企画振興担当\13_令和8年度 私立専修学校職業実践専門課程推進補助金 概要\調査票\"/>
    </mc:Choice>
  </mc:AlternateContent>
  <xr:revisionPtr revIDLastSave="0" documentId="13_ncr:1_{696A71EB-2B87-4FA4-983B-DC0C3234FA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_法人情報" sheetId="1" r:id="rId1"/>
    <sheet name="02_学校情報" sheetId="2" r:id="rId2"/>
    <sheet name="03_学科情報" sheetId="3" r:id="rId3"/>
    <sheet name="04_名称変更（該当校のみ）" sheetId="4" r:id="rId4"/>
    <sheet name="05_定員内訳（該当学科のみ）" sheetId="5" r:id="rId5"/>
    <sheet name="06_他補助金等" sheetId="6" r:id="rId6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6" l="1"/>
  <c r="C3" i="6"/>
  <c r="D3" i="5"/>
  <c r="E3" i="5"/>
  <c r="C4" i="5"/>
  <c r="D4" i="5"/>
  <c r="E4" i="5"/>
  <c r="C5" i="5"/>
  <c r="D5" i="5"/>
  <c r="E5" i="5"/>
  <c r="C6" i="5"/>
  <c r="D6" i="5"/>
  <c r="E6" i="5"/>
  <c r="C7" i="5"/>
  <c r="D7" i="5"/>
  <c r="E7" i="5"/>
  <c r="C8" i="5"/>
  <c r="D8" i="5"/>
  <c r="E8" i="5"/>
  <c r="C9" i="5"/>
  <c r="D9" i="5"/>
  <c r="E9" i="5"/>
  <c r="C10" i="5"/>
  <c r="D10" i="5"/>
  <c r="E10" i="5"/>
  <c r="C11" i="5"/>
  <c r="D11" i="5"/>
  <c r="E11" i="5"/>
  <c r="C12" i="5"/>
  <c r="D12" i="5"/>
  <c r="E12" i="5"/>
  <c r="C13" i="5"/>
  <c r="D13" i="5"/>
  <c r="E13" i="5"/>
  <c r="C14" i="5"/>
  <c r="D14" i="5"/>
  <c r="E14" i="5"/>
  <c r="C15" i="5"/>
  <c r="D15" i="5"/>
  <c r="E15" i="5"/>
  <c r="C16" i="5"/>
  <c r="D16" i="5"/>
  <c r="E16" i="5"/>
  <c r="C17" i="5"/>
  <c r="D17" i="5"/>
  <c r="E17" i="5"/>
  <c r="C18" i="5"/>
  <c r="D18" i="5"/>
  <c r="E18" i="5"/>
  <c r="C19" i="5"/>
  <c r="D19" i="5"/>
  <c r="E19" i="5"/>
  <c r="C20" i="5"/>
  <c r="D20" i="5"/>
  <c r="E20" i="5"/>
  <c r="C21" i="5"/>
  <c r="D21" i="5"/>
  <c r="E21" i="5"/>
  <c r="E2" i="5"/>
  <c r="D2" i="5"/>
  <c r="J21" i="5"/>
  <c r="J20" i="5"/>
  <c r="J19" i="5"/>
  <c r="J18" i="5"/>
  <c r="J17" i="5"/>
  <c r="J16" i="5"/>
  <c r="J15" i="5"/>
  <c r="J14" i="5"/>
  <c r="J13" i="5"/>
  <c r="J12" i="5"/>
  <c r="C21" i="6" l="1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J11" i="5"/>
  <c r="J10" i="5"/>
  <c r="J9" i="5"/>
  <c r="J8" i="5"/>
  <c r="J7" i="5"/>
  <c r="J6" i="5"/>
  <c r="J5" i="5"/>
  <c r="J4" i="5"/>
  <c r="J3" i="5"/>
  <c r="J2" i="5"/>
  <c r="K101" i="3"/>
  <c r="H101" i="3"/>
  <c r="C101" i="3"/>
  <c r="K100" i="3"/>
  <c r="H100" i="3"/>
  <c r="C100" i="3"/>
  <c r="K99" i="3"/>
  <c r="H99" i="3"/>
  <c r="C99" i="3"/>
  <c r="K98" i="3"/>
  <c r="H98" i="3"/>
  <c r="C98" i="3"/>
  <c r="K97" i="3"/>
  <c r="H97" i="3"/>
  <c r="C97" i="3"/>
  <c r="K96" i="3"/>
  <c r="H96" i="3"/>
  <c r="C96" i="3"/>
  <c r="K95" i="3"/>
  <c r="H95" i="3"/>
  <c r="C95" i="3"/>
  <c r="K94" i="3"/>
  <c r="H94" i="3"/>
  <c r="C94" i="3"/>
  <c r="K93" i="3"/>
  <c r="H93" i="3"/>
  <c r="C93" i="3"/>
  <c r="K92" i="3"/>
  <c r="H92" i="3"/>
  <c r="C92" i="3"/>
  <c r="K91" i="3"/>
  <c r="H91" i="3"/>
  <c r="C91" i="3"/>
  <c r="K90" i="3"/>
  <c r="H90" i="3"/>
  <c r="C90" i="3"/>
  <c r="K89" i="3"/>
  <c r="H89" i="3"/>
  <c r="C89" i="3"/>
  <c r="K88" i="3"/>
  <c r="H88" i="3"/>
  <c r="C88" i="3"/>
  <c r="K87" i="3"/>
  <c r="H87" i="3"/>
  <c r="C87" i="3"/>
  <c r="K86" i="3"/>
  <c r="H86" i="3"/>
  <c r="C86" i="3"/>
  <c r="K85" i="3"/>
  <c r="H85" i="3"/>
  <c r="C85" i="3"/>
  <c r="K84" i="3"/>
  <c r="H84" i="3"/>
  <c r="C84" i="3"/>
  <c r="K83" i="3"/>
  <c r="H83" i="3"/>
  <c r="C83" i="3"/>
  <c r="K82" i="3"/>
  <c r="H82" i="3"/>
  <c r="C82" i="3"/>
  <c r="K81" i="3"/>
  <c r="H81" i="3"/>
  <c r="C81" i="3"/>
  <c r="K80" i="3"/>
  <c r="H80" i="3"/>
  <c r="C80" i="3"/>
  <c r="K79" i="3"/>
  <c r="H79" i="3"/>
  <c r="C79" i="3"/>
  <c r="K78" i="3"/>
  <c r="H78" i="3"/>
  <c r="C78" i="3"/>
  <c r="K77" i="3"/>
  <c r="H77" i="3"/>
  <c r="C77" i="3"/>
  <c r="K76" i="3"/>
  <c r="H76" i="3"/>
  <c r="C76" i="3"/>
  <c r="K75" i="3"/>
  <c r="H75" i="3"/>
  <c r="C75" i="3"/>
  <c r="K74" i="3"/>
  <c r="H74" i="3"/>
  <c r="C74" i="3"/>
  <c r="K73" i="3"/>
  <c r="H73" i="3"/>
  <c r="C73" i="3"/>
  <c r="K72" i="3"/>
  <c r="H72" i="3"/>
  <c r="C72" i="3"/>
  <c r="K71" i="3"/>
  <c r="H71" i="3"/>
  <c r="C71" i="3"/>
  <c r="K70" i="3"/>
  <c r="H70" i="3"/>
  <c r="C70" i="3"/>
  <c r="K69" i="3"/>
  <c r="H69" i="3"/>
  <c r="C69" i="3"/>
  <c r="K68" i="3"/>
  <c r="H68" i="3"/>
  <c r="C68" i="3"/>
  <c r="K67" i="3"/>
  <c r="H67" i="3"/>
  <c r="C67" i="3"/>
  <c r="K66" i="3"/>
  <c r="H66" i="3"/>
  <c r="C66" i="3"/>
  <c r="K65" i="3"/>
  <c r="H65" i="3"/>
  <c r="C65" i="3"/>
  <c r="K64" i="3"/>
  <c r="H64" i="3"/>
  <c r="C64" i="3"/>
  <c r="K63" i="3"/>
  <c r="H63" i="3"/>
  <c r="C63" i="3"/>
  <c r="K62" i="3"/>
  <c r="H62" i="3"/>
  <c r="C62" i="3"/>
  <c r="K61" i="3"/>
  <c r="H61" i="3"/>
  <c r="C61" i="3"/>
  <c r="K60" i="3"/>
  <c r="H60" i="3"/>
  <c r="C60" i="3"/>
  <c r="K59" i="3"/>
  <c r="H59" i="3"/>
  <c r="C59" i="3"/>
  <c r="K58" i="3"/>
  <c r="H58" i="3"/>
  <c r="C58" i="3"/>
  <c r="K57" i="3"/>
  <c r="H57" i="3"/>
  <c r="C57" i="3"/>
  <c r="K56" i="3"/>
  <c r="H56" i="3"/>
  <c r="C56" i="3"/>
  <c r="K55" i="3"/>
  <c r="H55" i="3"/>
  <c r="C55" i="3"/>
  <c r="K54" i="3"/>
  <c r="H54" i="3"/>
  <c r="C54" i="3"/>
  <c r="K53" i="3"/>
  <c r="H53" i="3"/>
  <c r="C53" i="3"/>
  <c r="K52" i="3"/>
  <c r="H52" i="3"/>
  <c r="C52" i="3"/>
  <c r="K51" i="3"/>
  <c r="H51" i="3"/>
  <c r="C51" i="3"/>
  <c r="K50" i="3"/>
  <c r="H50" i="3"/>
  <c r="C50" i="3"/>
  <c r="K49" i="3"/>
  <c r="H49" i="3"/>
  <c r="C49" i="3"/>
  <c r="K48" i="3"/>
  <c r="H48" i="3"/>
  <c r="C48" i="3"/>
  <c r="K47" i="3"/>
  <c r="H47" i="3"/>
  <c r="C47" i="3"/>
  <c r="K46" i="3"/>
  <c r="H46" i="3"/>
  <c r="C46" i="3"/>
  <c r="K45" i="3"/>
  <c r="H45" i="3"/>
  <c r="C45" i="3"/>
  <c r="K44" i="3"/>
  <c r="H44" i="3"/>
  <c r="C44" i="3"/>
  <c r="K43" i="3"/>
  <c r="H43" i="3"/>
  <c r="C43" i="3"/>
  <c r="K42" i="3"/>
  <c r="H42" i="3"/>
  <c r="C42" i="3"/>
  <c r="K41" i="3"/>
  <c r="H41" i="3"/>
  <c r="C41" i="3"/>
  <c r="K40" i="3"/>
  <c r="H40" i="3"/>
  <c r="C40" i="3"/>
  <c r="K39" i="3"/>
  <c r="H39" i="3"/>
  <c r="C39" i="3"/>
  <c r="K38" i="3"/>
  <c r="H38" i="3"/>
  <c r="C38" i="3"/>
  <c r="K37" i="3"/>
  <c r="H37" i="3"/>
  <c r="C37" i="3"/>
  <c r="K36" i="3"/>
  <c r="H36" i="3"/>
  <c r="C36" i="3"/>
  <c r="K35" i="3"/>
  <c r="H35" i="3"/>
  <c r="C35" i="3"/>
  <c r="K34" i="3"/>
  <c r="H34" i="3"/>
  <c r="C34" i="3"/>
  <c r="K33" i="3"/>
  <c r="H33" i="3"/>
  <c r="C33" i="3"/>
  <c r="K32" i="3"/>
  <c r="H32" i="3"/>
  <c r="C32" i="3"/>
  <c r="K31" i="3"/>
  <c r="H31" i="3"/>
  <c r="C31" i="3"/>
  <c r="K30" i="3"/>
  <c r="H30" i="3"/>
  <c r="C30" i="3"/>
  <c r="K29" i="3"/>
  <c r="H29" i="3"/>
  <c r="C29" i="3"/>
  <c r="K28" i="3"/>
  <c r="H28" i="3"/>
  <c r="C28" i="3"/>
  <c r="K27" i="3"/>
  <c r="H27" i="3"/>
  <c r="C27" i="3"/>
  <c r="K26" i="3"/>
  <c r="H26" i="3"/>
  <c r="C26" i="3"/>
  <c r="K25" i="3"/>
  <c r="H25" i="3"/>
  <c r="C25" i="3"/>
  <c r="K24" i="3"/>
  <c r="H24" i="3"/>
  <c r="C24" i="3"/>
  <c r="K23" i="3"/>
  <c r="H23" i="3"/>
  <c r="C23" i="3"/>
  <c r="K22" i="3"/>
  <c r="H22" i="3"/>
  <c r="C22" i="3"/>
  <c r="K21" i="3"/>
  <c r="H21" i="3"/>
  <c r="C21" i="3"/>
  <c r="K20" i="3"/>
  <c r="H20" i="3"/>
  <c r="C20" i="3"/>
  <c r="K19" i="3"/>
  <c r="H19" i="3"/>
  <c r="C19" i="3"/>
  <c r="K18" i="3"/>
  <c r="H18" i="3"/>
  <c r="C18" i="3"/>
  <c r="K17" i="3"/>
  <c r="H17" i="3"/>
  <c r="C17" i="3"/>
  <c r="K16" i="3"/>
  <c r="H16" i="3"/>
  <c r="C16" i="3"/>
  <c r="K15" i="3"/>
  <c r="H15" i="3"/>
  <c r="C15" i="3"/>
  <c r="K14" i="3"/>
  <c r="H14" i="3"/>
  <c r="C14" i="3"/>
  <c r="K13" i="3"/>
  <c r="H13" i="3"/>
  <c r="C13" i="3"/>
  <c r="K12" i="3"/>
  <c r="H12" i="3"/>
  <c r="C12" i="3"/>
  <c r="K11" i="3"/>
  <c r="H11" i="3"/>
  <c r="C11" i="3"/>
  <c r="K10" i="3"/>
  <c r="H10" i="3"/>
  <c r="C10" i="3"/>
  <c r="K9" i="3"/>
  <c r="H9" i="3"/>
  <c r="C9" i="3"/>
  <c r="K8" i="3"/>
  <c r="H8" i="3"/>
  <c r="C8" i="3"/>
  <c r="K7" i="3"/>
  <c r="H7" i="3"/>
  <c r="C7" i="3"/>
  <c r="K6" i="3"/>
  <c r="H6" i="3"/>
  <c r="C6" i="3"/>
  <c r="K5" i="3"/>
  <c r="H5" i="3"/>
  <c r="C5" i="3"/>
  <c r="K4" i="3"/>
  <c r="H4" i="3"/>
  <c r="C4" i="3"/>
  <c r="K3" i="3"/>
  <c r="H3" i="3"/>
  <c r="C3" i="3"/>
  <c r="K2" i="3"/>
  <c r="H2" i="3"/>
  <c r="C2" i="3"/>
  <c r="B11" i="1"/>
  <c r="B10" i="1"/>
  <c r="B9" i="1"/>
  <c r="C2" i="5" l="1"/>
  <c r="C3" i="5"/>
  <c r="B12" i="1"/>
</calcChain>
</file>

<file path=xl/sharedStrings.xml><?xml version="1.0" encoding="utf-8"?>
<sst xmlns="http://schemas.openxmlformats.org/spreadsheetml/2006/main" count="98" uniqueCount="85">
  <si>
    <t>項目</t>
  </si>
  <si>
    <t>入力欄</t>
  </si>
  <si>
    <t>法人（設置者）名</t>
  </si>
  <si>
    <t>学校法人都庁学園</t>
  </si>
  <si>
    <t>法人（設置者）郵便番号</t>
  </si>
  <si>
    <t>163-8001</t>
  </si>
  <si>
    <t>法人（設置者）所在地</t>
  </si>
  <si>
    <t>東京都新宿区西新宿二丁目8番1号</t>
  </si>
  <si>
    <t>理事長名</t>
  </si>
  <si>
    <t>都庁 太郎</t>
  </si>
  <si>
    <t>事務担当者（所属・氏名）</t>
  </si>
  <si>
    <t>電話番号</t>
  </si>
  <si>
    <t>E-mail</t>
  </si>
  <si>
    <t>補助対象学校数（自動集計）</t>
  </si>
  <si>
    <t>補助対象学科数（自動集計）</t>
  </si>
  <si>
    <t>学則定員 法人合計（自動集計）</t>
  </si>
  <si>
    <t>補助対象人数 法人合計（自動集計）</t>
  </si>
  <si>
    <t>学校通番号</t>
  </si>
  <si>
    <t>学校名</t>
  </si>
  <si>
    <t>郵便番号</t>
  </si>
  <si>
    <t>学校所在地</t>
  </si>
  <si>
    <t>区市町村</t>
  </si>
  <si>
    <t>変更有無</t>
  </si>
  <si>
    <t>都庁ビジネス専門学校</t>
  </si>
  <si>
    <t>新宿区</t>
  </si>
  <si>
    <t>無</t>
  </si>
  <si>
    <t>都庁情報デザイン専門学校</t>
  </si>
  <si>
    <t>渋谷区</t>
  </si>
  <si>
    <t>有</t>
  </si>
  <si>
    <t>学科通番号</t>
  </si>
  <si>
    <t>補助対象学科名（職業実践専門課程）</t>
  </si>
  <si>
    <t>昼夜</t>
  </si>
  <si>
    <t>修業年限</t>
  </si>
  <si>
    <t>認定年度</t>
  </si>
  <si>
    <t>学則定員数</t>
  </si>
  <si>
    <t>在籍生徒人数（実員）</t>
  </si>
  <si>
    <t>補助対象人数（自動）</t>
  </si>
  <si>
    <t>国際ビジネス学科</t>
  </si>
  <si>
    <t>観光サービス学科</t>
  </si>
  <si>
    <t>令和６年度</t>
  </si>
  <si>
    <t>情報デザイン学科</t>
  </si>
  <si>
    <t>令和４年度</t>
  </si>
  <si>
    <t>項番</t>
  </si>
  <si>
    <t>対象</t>
  </si>
  <si>
    <t>変更前名称</t>
  </si>
  <si>
    <t>変更後名称</t>
  </si>
  <si>
    <t>学則変更状況</t>
  </si>
  <si>
    <t>届出先（所轄庁）</t>
  </si>
  <si>
    <t>都庁デザイン専門学校</t>
  </si>
  <si>
    <t>済</t>
  </si>
  <si>
    <t>学科（コース）名</t>
  </si>
  <si>
    <t>令和７年度
入学定員</t>
  </si>
  <si>
    <t>令和８年度
入学定員</t>
  </si>
  <si>
    <t>小計</t>
  </si>
  <si>
    <t>備考
（申請上の定員が本則と合致しない理由等）</t>
  </si>
  <si>
    <t>※学則変更等で学年毎に定員が異なる学科がある場合のみ、当該学科について作成してください。</t>
  </si>
  <si>
    <t>区分</t>
  </si>
  <si>
    <t>補助金・委託契約事業名</t>
  </si>
  <si>
    <t>交付元・契約先行政庁</t>
  </si>
  <si>
    <t>補助金</t>
  </si>
  <si>
    <t>委託契約事業</t>
  </si>
  <si>
    <t>160-XXXX</t>
    <phoneticPr fontId="2"/>
  </si>
  <si>
    <t>150-XXXX</t>
    <phoneticPr fontId="2"/>
  </si>
  <si>
    <t>東京都渋谷区○○一丁目2番3号</t>
    <phoneticPr fontId="2"/>
  </si>
  <si>
    <t>東京都新宿区○○一丁目1番1号</t>
    <phoneticPr fontId="2"/>
  </si>
  <si>
    <t>令和８年度入学生から入学定員を45人に変更</t>
    <phoneticPr fontId="2"/>
  </si>
  <si>
    <t>03-1234-XXXX</t>
    <phoneticPr fontId="2"/>
  </si>
  <si>
    <t>法人本部総務課　都庁　花子</t>
    <phoneticPr fontId="2"/>
  </si>
  <si>
    <t>昼間</t>
    <rPh sb="0" eb="2">
      <t>ヒルマ</t>
    </rPh>
    <phoneticPr fontId="2"/>
  </si>
  <si>
    <t>東京都生活文化局</t>
    <rPh sb="3" eb="5">
      <t>セイカツ</t>
    </rPh>
    <rPh sb="5" eb="7">
      <t>ブンカ</t>
    </rPh>
    <rPh sb="7" eb="8">
      <t>キョク</t>
    </rPh>
    <phoneticPr fontId="2"/>
  </si>
  <si>
    <t>文部科学省</t>
    <rPh sb="0" eb="5">
      <t>モンブカガクショウ</t>
    </rPh>
    <phoneticPr fontId="2"/>
  </si>
  <si>
    <t>○○人材育成事業</t>
    <phoneticPr fontId="2"/>
  </si>
  <si>
    <t>○○整備支援補助金</t>
    <phoneticPr fontId="2"/>
  </si>
  <si>
    <t>学校通番号</t>
    <phoneticPr fontId="2"/>
  </si>
  <si>
    <t>令和５年度
入学定員</t>
    <phoneticPr fontId="2"/>
  </si>
  <si>
    <t>令和６年度
入学定員</t>
    <phoneticPr fontId="2"/>
  </si>
  <si>
    <t>sample@metro.tokyo.jp</t>
    <phoneticPr fontId="2"/>
  </si>
  <si>
    <t>学科通番号</t>
    <rPh sb="0" eb="2">
      <t>ガッカ</t>
    </rPh>
    <phoneticPr fontId="2"/>
  </si>
  <si>
    <t>新宿区</t>
    <rPh sb="0" eb="3">
      <t>シンジュクク</t>
    </rPh>
    <phoneticPr fontId="2"/>
  </si>
  <si>
    <t>済</t>
    <phoneticPr fontId="2"/>
  </si>
  <si>
    <t>学科名</t>
    <phoneticPr fontId="2"/>
  </si>
  <si>
    <t>観光学科（都庁ビジネス専門学校）</t>
    <rPh sb="0" eb="2">
      <t>カンコウ</t>
    </rPh>
    <rPh sb="2" eb="4">
      <t>ガッカ</t>
    </rPh>
    <phoneticPr fontId="2"/>
  </si>
  <si>
    <t>観光サービス学科（都庁ビジネス専門学校）</t>
    <rPh sb="0" eb="2">
      <t>カンコウ</t>
    </rPh>
    <rPh sb="6" eb="8">
      <t>ガッカ</t>
    </rPh>
    <phoneticPr fontId="2"/>
  </si>
  <si>
    <t>令和８年度から募集停止</t>
    <rPh sb="7" eb="9">
      <t>ボシュウ</t>
    </rPh>
    <rPh sb="9" eb="11">
      <t>テイシ</t>
    </rPh>
    <phoneticPr fontId="2"/>
  </si>
  <si>
    <t>平成３０年度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</si>
</sst>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游ゴシック"/>
      <family val="2"/>
      <charset val="128"/>
      <scheme val="minor"/>
    </font>
    <font>
      <b/>
      <sz val="10"/>
      <color rgb="FFFFFFFF"/>
      <name val="Yu Gothic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Yu Gothic"/>
      <family val="3"/>
      <charset val="128"/>
    </font>
    <font>
      <sz val="10"/>
      <name val="Yu Gothic"/>
      <family val="3"/>
      <charset val="128"/>
    </font>
    <font>
      <b/>
      <sz val="11"/>
      <color rgb="FF215E21"/>
      <name val="Yu Gothic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name val="Yu 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vertical="center" wrapText="1"/>
    </xf>
    <xf numFmtId="1" fontId="4" fillId="5" borderId="6" xfId="0" applyNumberFormat="1" applyFont="1" applyFill="1" applyBorder="1" applyAlignment="1">
      <alignment vertical="center" wrapText="1"/>
    </xf>
    <xf numFmtId="1" fontId="5" fillId="5" borderId="10" xfId="0" applyNumberFormat="1" applyFont="1" applyFill="1" applyBorder="1" applyAlignment="1">
      <alignment vertical="center" wrapText="1"/>
    </xf>
    <xf numFmtId="1" fontId="5" fillId="5" borderId="12" xfId="0" applyNumberFormat="1" applyFont="1" applyFill="1" applyBorder="1" applyAlignment="1">
      <alignment vertical="center" wrapText="1"/>
    </xf>
    <xf numFmtId="1" fontId="5" fillId="5" borderId="11" xfId="0" applyNumberFormat="1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1" fontId="4" fillId="5" borderId="5" xfId="0" applyNumberFormat="1" applyFont="1" applyFill="1" applyBorder="1" applyAlignment="1">
      <alignment vertical="center" wrapText="1"/>
    </xf>
    <xf numFmtId="1" fontId="5" fillId="5" borderId="5" xfId="0" applyNumberFormat="1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4" fillId="3" borderId="3" xfId="0" applyFont="1" applyFill="1" applyBorder="1" applyAlignment="1"/>
    <xf numFmtId="1" fontId="5" fillId="5" borderId="3" xfId="0" applyNumberFormat="1" applyFont="1" applyFill="1" applyBorder="1" applyAlignment="1"/>
    <xf numFmtId="3" fontId="5" fillId="5" borderId="3" xfId="0" applyNumberFormat="1" applyFont="1" applyFill="1" applyBorder="1" applyAlignment="1"/>
    <xf numFmtId="3" fontId="5" fillId="5" borderId="4" xfId="0" applyNumberFormat="1" applyFont="1" applyFill="1" applyBorder="1" applyAlignment="1"/>
    <xf numFmtId="0" fontId="0" fillId="0" borderId="0" xfId="0" applyAlignment="1"/>
    <xf numFmtId="0" fontId="1" fillId="4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" fontId="4" fillId="3" borderId="10" xfId="0" applyNumberFormat="1" applyFont="1" applyFill="1" applyBorder="1" applyAlignment="1">
      <alignment vertical="center" wrapText="1"/>
    </xf>
    <xf numFmtId="1" fontId="4" fillId="3" borderId="5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1" fontId="4" fillId="3" borderId="12" xfId="0" applyNumberFormat="1" applyFont="1" applyFill="1" applyBorder="1" applyAlignment="1">
      <alignment vertical="center" wrapText="1"/>
    </xf>
    <xf numFmtId="1" fontId="4" fillId="3" borderId="11" xfId="0" applyNumberFormat="1" applyFont="1" applyFill="1" applyBorder="1" applyAlignment="1">
      <alignment vertical="center" wrapText="1"/>
    </xf>
    <xf numFmtId="1" fontId="4" fillId="3" borderId="8" xfId="0" applyNumberFormat="1" applyFont="1" applyFill="1" applyBorder="1" applyAlignment="1">
      <alignment vertical="center" wrapText="1"/>
    </xf>
    <xf numFmtId="1" fontId="5" fillId="5" borderId="8" xfId="0" applyNumberFormat="1" applyFont="1" applyFill="1" applyBorder="1" applyAlignment="1">
      <alignment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176" fontId="7" fillId="5" borderId="5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0" xfId="0" applyFont="1" applyAlignment="1"/>
    <xf numFmtId="0" fontId="10" fillId="4" borderId="7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vertical="center" wrapText="1"/>
    </xf>
    <xf numFmtId="0" fontId="11" fillId="5" borderId="6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vertical="center" wrapText="1"/>
    </xf>
  </cellXfs>
  <cellStyles count="1">
    <cellStyle name="標準" xfId="0" builtinId="0"/>
  </cellStyles>
  <dxfs count="43">
    <dxf>
      <font>
        <strike val="0"/>
        <outline val="0"/>
        <shadow val="0"/>
        <u val="none"/>
        <vertAlign val="baseline"/>
        <sz val="11"/>
      </font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</font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</font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</font>
      <numFmt numFmtId="0" formatCode="General"/>
      <fill>
        <patternFill patternType="solid">
          <fgColor indexed="64"/>
          <bgColor theme="9" tint="0.799981688894314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</font>
      <protection locked="1" hidden="0"/>
    </dxf>
    <dxf>
      <font>
        <strike val="0"/>
        <outline val="0"/>
        <shadow val="0"/>
        <u val="none"/>
        <vertAlign val="baseline"/>
        <sz val="11"/>
      </font>
      <fill>
        <patternFill patternType="solid">
          <fgColor indexed="64"/>
          <bgColor theme="0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fill>
        <patternFill patternType="solid">
          <fgColor indexed="64"/>
          <bgColor theme="9" tint="-0.249977111117893"/>
        </patternFill>
      </fill>
      <border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protection locked="1" hidden="0"/>
    </dxf>
    <dxf>
      <fill>
        <patternFill patternType="solid">
          <fgColor indexed="64"/>
          <bgColor theme="0"/>
        </patternFill>
      </fill>
      <protection locked="1" hidden="0"/>
    </dxf>
    <dxf>
      <border>
        <bottom style="thin">
          <color indexed="64"/>
        </bottom>
      </border>
    </dxf>
    <dxf>
      <fill>
        <patternFill patternType="solid">
          <fgColor indexed="64"/>
          <bgColor theme="9" tint="-0.249977111117893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solid">
          <fgColor indexed="64"/>
          <bgColor theme="9" tint="0.799981688894314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condense val="0"/>
        <extend val="0"/>
        <outline val="0"/>
        <shadow val="0"/>
        <vertAlign val="baseline"/>
        <sz val="10"/>
        <color auto="1"/>
        <name val="Yu Gothic"/>
        <family val="3"/>
        <charset val="128"/>
      </font>
      <numFmt numFmtId="1" formatCode="0"/>
      <fill>
        <patternFill patternType="solid">
          <fgColor indexed="64"/>
          <bgColor theme="9" tint="0.79998168889431442"/>
        </patternFill>
      </fill>
      <alignment horizontal="general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Yu Gothic"/>
        <family val="3"/>
        <charset val="128"/>
      </font>
      <numFmt numFmtId="1" formatCode="0"/>
      <fill>
        <patternFill patternType="solid">
          <fgColor indexed="64"/>
          <bgColor theme="0"/>
        </patternFill>
      </fill>
      <alignment horizontal="general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condense val="0"/>
        <extend val="0"/>
        <outline val="0"/>
        <shadow val="0"/>
        <vertAlign val="baseline"/>
        <sz val="10"/>
        <color auto="1"/>
        <name val="Yu Gothic"/>
        <family val="3"/>
        <charset val="128"/>
      </font>
      <fill>
        <patternFill patternType="solid">
          <fgColor indexed="64"/>
          <bgColor theme="0"/>
        </patternFill>
      </fill>
      <alignment horizontal="general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trike val="0"/>
        <condense val="0"/>
        <extend val="0"/>
        <outline val="0"/>
        <shadow val="0"/>
        <vertAlign val="baseline"/>
        <sz val="10"/>
        <color auto="1"/>
        <name val="Yu Gothic"/>
        <family val="3"/>
        <charset val="128"/>
      </font>
      <fill>
        <patternFill patternType="solid">
          <fgColor indexed="64"/>
          <bgColor theme="0"/>
        </patternFill>
      </fill>
      <alignment horizontal="general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0" formatCode="General"/>
      <fill>
        <patternFill patternType="solid">
          <fgColor indexed="64"/>
          <bgColor theme="9" tint="0.799981688894314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protection locked="1" hidden="0"/>
    </dxf>
    <dxf>
      <protection locked="1" hidden="0"/>
    </dxf>
    <dxf>
      <border>
        <bottom style="thin">
          <color indexed="64"/>
        </bottom>
      </border>
    </dxf>
    <dxf>
      <fill>
        <patternFill patternType="solid">
          <fgColor indexed="64"/>
          <bgColor theme="9" tint="-0.249977111117893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protection locked="1" hidden="0"/>
    </dxf>
    <dxf>
      <fill>
        <patternFill patternType="solid">
          <fgColor indexed="64"/>
          <bgColor theme="0"/>
        </patternFill>
      </fill>
      <protection locked="1" hidden="0"/>
    </dxf>
    <dxf>
      <border>
        <bottom style="thin">
          <color indexed="64"/>
        </bottom>
      </border>
    </dxf>
    <dxf>
      <fill>
        <patternFill patternType="solid">
          <fgColor indexed="64"/>
          <bgColor theme="9" tint="-0.249977111117893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</xdr:row>
      <xdr:rowOff>66675</xdr:rowOff>
    </xdr:from>
    <xdr:to>
      <xdr:col>2</xdr:col>
      <xdr:colOff>219075</xdr:colOff>
      <xdr:row>4</xdr:row>
      <xdr:rowOff>180975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7EF36176-7756-4641-231C-149F6FAC31FD}"/>
            </a:ext>
          </a:extLst>
        </xdr:cNvPr>
        <xdr:cNvSpPr/>
      </xdr:nvSpPr>
      <xdr:spPr>
        <a:xfrm>
          <a:off x="6581775" y="304800"/>
          <a:ext cx="171450" cy="8286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8</xdr:row>
      <xdr:rowOff>28575</xdr:rowOff>
    </xdr:from>
    <xdr:to>
      <xdr:col>2</xdr:col>
      <xdr:colOff>219075</xdr:colOff>
      <xdr:row>11</xdr:row>
      <xdr:rowOff>219075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9A0627AB-32F7-45A0-9FE1-29D81C049777}"/>
            </a:ext>
          </a:extLst>
        </xdr:cNvPr>
        <xdr:cNvSpPr/>
      </xdr:nvSpPr>
      <xdr:spPr>
        <a:xfrm>
          <a:off x="6591300" y="1933575"/>
          <a:ext cx="161925" cy="9048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232410</xdr:colOff>
      <xdr:row>8</xdr:row>
      <xdr:rowOff>51436</xdr:rowOff>
    </xdr:from>
    <xdr:to>
      <xdr:col>7</xdr:col>
      <xdr:colOff>508635</xdr:colOff>
      <xdr:row>11</xdr:row>
      <xdr:rowOff>198120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372D44D-92EE-D58F-FB24-AB9E4A867204}"/>
            </a:ext>
          </a:extLst>
        </xdr:cNvPr>
        <xdr:cNvSpPr txBox="1"/>
      </xdr:nvSpPr>
      <xdr:spPr>
        <a:xfrm>
          <a:off x="6762750" y="1880236"/>
          <a:ext cx="3705225" cy="832484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自動で計算されます。</a:t>
          </a:r>
          <a:endParaRPr kumimoji="1" lang="en-US" altLang="ja-JP" sz="1100"/>
        </a:p>
        <a:p>
          <a:r>
            <a:rPr kumimoji="1" lang="ja-JP" altLang="en-US" sz="1100"/>
            <a:t>交付金額算定の資料となりますので、「</a:t>
          </a:r>
          <a:r>
            <a:rPr kumimoji="1" lang="en-US" altLang="ja-JP" sz="1100"/>
            <a:t>02_</a:t>
          </a:r>
          <a:r>
            <a:rPr kumimoji="1" lang="ja-JP" altLang="en-US" sz="1100"/>
            <a:t>学校情報」「</a:t>
          </a:r>
          <a:r>
            <a:rPr kumimoji="1" lang="en-US" altLang="ja-JP" sz="1100"/>
            <a:t>03_</a:t>
          </a:r>
          <a:r>
            <a:rPr kumimoji="1" lang="ja-JP" altLang="en-US" sz="1100"/>
            <a:t>学科情報」の入力内容とあわせてご確認ください。</a:t>
          </a:r>
        </a:p>
      </xdr:txBody>
    </xdr:sp>
    <xdr:clientData/>
  </xdr:twoCellAnchor>
  <xdr:twoCellAnchor>
    <xdr:from>
      <xdr:col>2</xdr:col>
      <xdr:colOff>238126</xdr:colOff>
      <xdr:row>1</xdr:row>
      <xdr:rowOff>171450</xdr:rowOff>
    </xdr:from>
    <xdr:to>
      <xdr:col>8</xdr:col>
      <xdr:colOff>523876</xdr:colOff>
      <xdr:row>4</xdr:row>
      <xdr:rowOff>85724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38C5C26-81C5-4EAE-8D6E-CA0DF5BAC073}"/>
            </a:ext>
          </a:extLst>
        </xdr:cNvPr>
        <xdr:cNvSpPr txBox="1"/>
      </xdr:nvSpPr>
      <xdr:spPr>
        <a:xfrm>
          <a:off x="6772276" y="409575"/>
          <a:ext cx="4400550" cy="628649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登記情報を記入</a:t>
          </a:r>
          <a:endParaRPr kumimoji="1" lang="en-US" altLang="ja-JP" sz="1100"/>
        </a:p>
        <a:p>
          <a:r>
            <a:rPr kumimoji="1" lang="ja-JP" altLang="en-US" sz="1100" b="1" u="sng"/>
            <a:t>変更手続中</a:t>
          </a:r>
          <a:r>
            <a:rPr kumimoji="1" lang="ja-JP" altLang="en-US" sz="1100" u="sng"/>
            <a:t>の場合は、その旨を提出時のメールにご記載ください。</a:t>
          </a:r>
          <a:endParaRPr kumimoji="1" lang="en-US" altLang="ja-JP" sz="1100" u="sng"/>
        </a:p>
      </xdr:txBody>
    </xdr:sp>
    <xdr:clientData/>
  </xdr:twoCellAnchor>
  <xdr:twoCellAnchor>
    <xdr:from>
      <xdr:col>2</xdr:col>
      <xdr:colOff>47624</xdr:colOff>
      <xdr:row>5</xdr:row>
      <xdr:rowOff>57151</xdr:rowOff>
    </xdr:from>
    <xdr:to>
      <xdr:col>2</xdr:col>
      <xdr:colOff>238125</xdr:colOff>
      <xdr:row>7</xdr:row>
      <xdr:rowOff>171451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DEC34142-9EEE-496E-B634-7D9D77D4620C}"/>
            </a:ext>
          </a:extLst>
        </xdr:cNvPr>
        <xdr:cNvSpPr/>
      </xdr:nvSpPr>
      <xdr:spPr>
        <a:xfrm>
          <a:off x="6581774" y="1247776"/>
          <a:ext cx="190501" cy="590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238126</xdr:colOff>
      <xdr:row>4</xdr:row>
      <xdr:rowOff>97154</xdr:rowOff>
    </xdr:from>
    <xdr:to>
      <xdr:col>7</xdr:col>
      <xdr:colOff>167640</xdr:colOff>
      <xdr:row>8</xdr:row>
      <xdr:rowOff>22859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CA83D2E-A0FA-4381-8790-F1EBCB128873}"/>
            </a:ext>
          </a:extLst>
        </xdr:cNvPr>
        <xdr:cNvSpPr txBox="1"/>
      </xdr:nvSpPr>
      <xdr:spPr>
        <a:xfrm>
          <a:off x="6768466" y="1011554"/>
          <a:ext cx="3358514" cy="840105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担当者の情報を記入</a:t>
          </a:r>
          <a:endParaRPr kumimoji="1" lang="en-US" altLang="ja-JP" sz="1100"/>
        </a:p>
        <a:p>
          <a:r>
            <a:rPr kumimoji="1" lang="ja-JP" altLang="en-US" sz="1100"/>
            <a:t>申請の不備があった場合や、今後の手続の際には、こちらの連絡先にご連絡します。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542924</xdr:colOff>
      <xdr:row>4</xdr:row>
      <xdr:rowOff>209551</xdr:rowOff>
    </xdr:from>
    <xdr:to>
      <xdr:col>2</xdr:col>
      <xdr:colOff>400049</xdr:colOff>
      <xdr:row>8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02618A-8167-B369-98F1-774ADFB37264}"/>
            </a:ext>
          </a:extLst>
        </xdr:cNvPr>
        <xdr:cNvSpPr txBox="1"/>
      </xdr:nvSpPr>
      <xdr:spPr>
        <a:xfrm>
          <a:off x="542924" y="1428751"/>
          <a:ext cx="3533775" cy="866774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・申請対象の職業実践専門課程設置校のみを記入</a:t>
          </a:r>
          <a:endParaRPr kumimoji="1" lang="en-US" altLang="ja-JP" sz="1100"/>
        </a:p>
        <a:p>
          <a:r>
            <a:rPr kumimoji="1" lang="ja-JP" altLang="en-US" sz="1100"/>
            <a:t>・各学校の</a:t>
          </a:r>
          <a:r>
            <a:rPr kumimoji="1" lang="en-US" altLang="ja-JP" sz="1100"/>
            <a:t>『</a:t>
          </a:r>
          <a:r>
            <a:rPr kumimoji="1" lang="ja-JP" altLang="en-US" sz="1100"/>
            <a:t>正式名称</a:t>
          </a:r>
          <a:r>
            <a:rPr kumimoji="1" lang="en-US" altLang="ja-JP" sz="1100"/>
            <a:t>』</a:t>
          </a:r>
          <a:r>
            <a:rPr kumimoji="1" lang="ja-JP" altLang="en-US" sz="1100"/>
            <a:t>を記入</a:t>
          </a:r>
        </a:p>
        <a:p>
          <a:r>
            <a:rPr kumimoji="1" lang="ja-JP" altLang="en-US" sz="1100"/>
            <a:t>　</a:t>
          </a:r>
          <a:r>
            <a:rPr kumimoji="1" lang="en-US" altLang="ja-JP" sz="1100"/>
            <a:t>※</a:t>
          </a:r>
          <a:r>
            <a:rPr kumimoji="1" lang="ja-JP" altLang="en-US" sz="1100"/>
            <a:t>略称は使用しないこと</a:t>
          </a: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942975</xdr:colOff>
      <xdr:row>3</xdr:row>
      <xdr:rowOff>19050</xdr:rowOff>
    </xdr:from>
    <xdr:to>
      <xdr:col>1</xdr:col>
      <xdr:colOff>1095375</xdr:colOff>
      <xdr:row>4</xdr:row>
      <xdr:rowOff>190500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BAA548CA-F8D4-EE7A-7CB7-8105E892B987}"/>
            </a:ext>
          </a:extLst>
        </xdr:cNvPr>
        <xdr:cNvCxnSpPr/>
      </xdr:nvCxnSpPr>
      <xdr:spPr>
        <a:xfrm flipH="1" flipV="1">
          <a:off x="1514475" y="1038225"/>
          <a:ext cx="152400" cy="4191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2190750</xdr:colOff>
      <xdr:row>5</xdr:row>
      <xdr:rowOff>76199</xdr:rowOff>
    </xdr:from>
    <xdr:to>
      <xdr:col>9</xdr:col>
      <xdr:colOff>152400</xdr:colOff>
      <xdr:row>12</xdr:row>
      <xdr:rowOff>123825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9AF1109-87C5-B008-E726-40E90BAC8C0C}"/>
            </a:ext>
          </a:extLst>
        </xdr:cNvPr>
        <xdr:cNvSpPr txBox="1"/>
      </xdr:nvSpPr>
      <xdr:spPr>
        <a:xfrm>
          <a:off x="6838950" y="1581149"/>
          <a:ext cx="4486275" cy="1714501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以下に該当する学校は「</a:t>
          </a:r>
          <a:r>
            <a:rPr kumimoji="1" lang="ja-JP" altLang="en-US" sz="1100" b="1"/>
            <a:t>有</a:t>
          </a:r>
          <a:r>
            <a:rPr kumimoji="1" lang="ja-JP" altLang="en-US" sz="1100"/>
            <a:t>」を選択</a:t>
          </a:r>
          <a:endParaRPr kumimoji="1" lang="en-US" altLang="ja-JP" sz="1100"/>
        </a:p>
        <a:p>
          <a:r>
            <a:rPr kumimoji="1" lang="ja-JP" altLang="en-US" sz="1100"/>
            <a:t>・令和８年３月３１日付職業実践専門課程の告示以降に、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ja-JP" altLang="en-US" sz="1100" b="1" u="sng"/>
            <a:t>学校名</a:t>
          </a:r>
          <a:r>
            <a:rPr kumimoji="1" lang="ja-JP" altLang="en-US" sz="1100" u="sng"/>
            <a:t>または</a:t>
          </a:r>
          <a:r>
            <a:rPr kumimoji="1" lang="ja-JP" altLang="en-US" sz="1100" b="1" u="sng"/>
            <a:t>学科名</a:t>
          </a:r>
          <a:r>
            <a:rPr kumimoji="1" lang="ja-JP" altLang="en-US" sz="1100" u="sng"/>
            <a:t>を変更した場合</a:t>
          </a:r>
          <a:endParaRPr kumimoji="1" lang="en-US" altLang="ja-JP" sz="1100" u="sng"/>
        </a:p>
        <a:p>
          <a:r>
            <a:rPr kumimoji="1" lang="ja-JP" altLang="en-US" sz="1100" u="none"/>
            <a:t>　→「</a:t>
          </a:r>
          <a:r>
            <a:rPr kumimoji="1" lang="en-US" altLang="ja-JP" sz="1100" u="none"/>
            <a:t>04_</a:t>
          </a:r>
          <a:r>
            <a:rPr kumimoji="1" lang="ja-JP" altLang="en-US" sz="1100" u="none"/>
            <a:t>名称変更」のシートにも記入が必要です。</a:t>
          </a:r>
          <a:endParaRPr kumimoji="1" lang="en-US" altLang="ja-JP" sz="1100" u="none"/>
        </a:p>
        <a:p>
          <a:endParaRPr kumimoji="1" lang="en-US" altLang="ja-JP" sz="1100" u="none"/>
        </a:p>
        <a:p>
          <a:r>
            <a:rPr kumimoji="1" lang="ja-JP" altLang="en-US" sz="1100" u="none"/>
            <a:t>・</a:t>
          </a:r>
          <a:r>
            <a:rPr kumimoji="1" lang="ja-JP" altLang="en-US" sz="1100" u="sng"/>
            <a:t>前年度から</a:t>
          </a:r>
          <a:r>
            <a:rPr kumimoji="1" lang="ja-JP" altLang="en-US" sz="1100" b="1" u="sng"/>
            <a:t>学則定員</a:t>
          </a:r>
          <a:r>
            <a:rPr kumimoji="1" lang="ja-JP" altLang="en-US" sz="1100" u="sng"/>
            <a:t>を変更した</a:t>
          </a:r>
          <a:r>
            <a:rPr kumimoji="1" lang="ja-JP" altLang="en-US" sz="1100" u="none"/>
            <a:t>補助対象学科がある場合</a:t>
          </a:r>
          <a:endParaRPr kumimoji="1" lang="en-US" altLang="ja-JP" sz="1100" u="none"/>
        </a:p>
        <a:p>
          <a:r>
            <a:rPr kumimoji="1" lang="ja-JP" altLang="en-US" sz="1100" u="none"/>
            <a:t>　→「</a:t>
          </a:r>
          <a:r>
            <a:rPr kumimoji="1" lang="en-US" altLang="ja-JP" sz="1100" u="none"/>
            <a:t>05_</a:t>
          </a:r>
          <a:r>
            <a:rPr kumimoji="1" lang="ja-JP" altLang="en-US" sz="1100" u="none"/>
            <a:t>定員内訳」のシートにも必要に応じてご記入ください。</a:t>
          </a:r>
        </a:p>
      </xdr:txBody>
    </xdr:sp>
    <xdr:clientData/>
  </xdr:twoCellAnchor>
  <xdr:twoCellAnchor>
    <xdr:from>
      <xdr:col>5</xdr:col>
      <xdr:colOff>276225</xdr:colOff>
      <xdr:row>3</xdr:row>
      <xdr:rowOff>19050</xdr:rowOff>
    </xdr:from>
    <xdr:to>
      <xdr:col>5</xdr:col>
      <xdr:colOff>276225</xdr:colOff>
      <xdr:row>5</xdr:row>
      <xdr:rowOff>57150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E863FE31-7BF7-3149-866C-1F7154661076}"/>
            </a:ext>
          </a:extLst>
        </xdr:cNvPr>
        <xdr:cNvCxnSpPr/>
      </xdr:nvCxnSpPr>
      <xdr:spPr>
        <a:xfrm flipV="1">
          <a:off x="8705850" y="1038225"/>
          <a:ext cx="0" cy="5238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95251</xdr:colOff>
      <xdr:row>4</xdr:row>
      <xdr:rowOff>180975</xdr:rowOff>
    </xdr:from>
    <xdr:to>
      <xdr:col>3</xdr:col>
      <xdr:colOff>1990725</xdr:colOff>
      <xdr:row>6</xdr:row>
      <xdr:rowOff>57150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D266A56-7AF4-7C2D-32DE-8DF24691B2E3}"/>
            </a:ext>
          </a:extLst>
        </xdr:cNvPr>
        <xdr:cNvSpPr txBox="1"/>
      </xdr:nvSpPr>
      <xdr:spPr>
        <a:xfrm>
          <a:off x="4743451" y="1447800"/>
          <a:ext cx="1895474" cy="352425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都内の学校のみが申請対象</a:t>
          </a:r>
        </a:p>
      </xdr:txBody>
    </xdr:sp>
    <xdr:clientData/>
  </xdr:twoCellAnchor>
  <xdr:twoCellAnchor>
    <xdr:from>
      <xdr:col>3</xdr:col>
      <xdr:colOff>1038225</xdr:colOff>
      <xdr:row>2</xdr:row>
      <xdr:rowOff>19050</xdr:rowOff>
    </xdr:from>
    <xdr:to>
      <xdr:col>3</xdr:col>
      <xdr:colOff>1042988</xdr:colOff>
      <xdr:row>4</xdr:row>
      <xdr:rowOff>180975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48308B8D-72A5-F773-B8EF-4CFCD4199882}"/>
            </a:ext>
          </a:extLst>
        </xdr:cNvPr>
        <xdr:cNvCxnSpPr>
          <a:stCxn id="16" idx="0"/>
        </xdr:cNvCxnSpPr>
      </xdr:nvCxnSpPr>
      <xdr:spPr>
        <a:xfrm flipH="1" flipV="1">
          <a:off x="5686425" y="781050"/>
          <a:ext cx="4763" cy="6667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5</xdr:row>
      <xdr:rowOff>66676</xdr:rowOff>
    </xdr:from>
    <xdr:to>
      <xdr:col>2</xdr:col>
      <xdr:colOff>2295525</xdr:colOff>
      <xdr:row>7</xdr:row>
      <xdr:rowOff>200026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541146-E3BB-4D38-E103-A8CF7721C1D8}"/>
            </a:ext>
          </a:extLst>
        </xdr:cNvPr>
        <xdr:cNvSpPr txBox="1"/>
      </xdr:nvSpPr>
      <xdr:spPr>
        <a:xfrm>
          <a:off x="85725" y="1552576"/>
          <a:ext cx="3581400" cy="6096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「</a:t>
          </a:r>
          <a:r>
            <a:rPr kumimoji="1" lang="en-US" altLang="ja-JP" sz="1100" b="1"/>
            <a:t>02_</a:t>
          </a:r>
          <a:r>
            <a:rPr kumimoji="1" lang="ja-JP" altLang="en-US" sz="1100" b="1"/>
            <a:t>学校情報」</a:t>
          </a:r>
          <a:r>
            <a:rPr kumimoji="1" lang="ja-JP" altLang="en-US" sz="1100"/>
            <a:t>の</a:t>
          </a:r>
          <a:r>
            <a:rPr kumimoji="1" lang="ja-JP" altLang="en-US" sz="1100" b="1"/>
            <a:t>学校通番号</a:t>
          </a:r>
          <a:r>
            <a:rPr kumimoji="1" lang="ja-JP" altLang="en-US" sz="1100"/>
            <a:t>を入力</a:t>
          </a:r>
          <a:endParaRPr kumimoji="1" lang="en-US" altLang="ja-JP" sz="1100"/>
        </a:p>
        <a:p>
          <a:r>
            <a:rPr kumimoji="1" lang="ja-JP" altLang="en-US" sz="1100"/>
            <a:t>「学校名」と「区市町村」は自動で入力されます。</a:t>
          </a:r>
        </a:p>
      </xdr:txBody>
    </xdr:sp>
    <xdr:clientData/>
  </xdr:twoCellAnchor>
  <xdr:twoCellAnchor>
    <xdr:from>
      <xdr:col>8</xdr:col>
      <xdr:colOff>304801</xdr:colOff>
      <xdr:row>5</xdr:row>
      <xdr:rowOff>85724</xdr:rowOff>
    </xdr:from>
    <xdr:to>
      <xdr:col>11</xdr:col>
      <xdr:colOff>304801</xdr:colOff>
      <xdr:row>8</xdr:row>
      <xdr:rowOff>76199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A57B8F5-C2AC-9FF2-6231-56030E83A098}"/>
            </a:ext>
          </a:extLst>
        </xdr:cNvPr>
        <xdr:cNvSpPr txBox="1"/>
      </xdr:nvSpPr>
      <xdr:spPr>
        <a:xfrm>
          <a:off x="10439401" y="1533524"/>
          <a:ext cx="2903220" cy="676275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補助対象人数は各学科の</a:t>
          </a:r>
          <a:r>
            <a:rPr kumimoji="1" lang="ja-JP" altLang="en-US" sz="1100" b="1"/>
            <a:t>定員内実員</a:t>
          </a:r>
          <a:r>
            <a:rPr kumimoji="1" lang="ja-JP" altLang="en-US" sz="1100"/>
            <a:t>です。</a:t>
          </a:r>
          <a:endParaRPr kumimoji="1" lang="en-US" altLang="ja-JP" sz="1100"/>
        </a:p>
        <a:p>
          <a:r>
            <a:rPr kumimoji="1" lang="ja-JP" altLang="en-US" sz="1100"/>
            <a:t>自動で計算されます。</a:t>
          </a:r>
        </a:p>
      </xdr:txBody>
    </xdr:sp>
    <xdr:clientData/>
  </xdr:twoCellAnchor>
  <xdr:twoCellAnchor>
    <xdr:from>
      <xdr:col>4</xdr:col>
      <xdr:colOff>257175</xdr:colOff>
      <xdr:row>4</xdr:row>
      <xdr:rowOff>209550</xdr:rowOff>
    </xdr:from>
    <xdr:to>
      <xdr:col>7</xdr:col>
      <xdr:colOff>609600</xdr:colOff>
      <xdr:row>7</xdr:row>
      <xdr:rowOff>152399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A97C098-553A-1D32-D477-D489FDF951A8}"/>
            </a:ext>
          </a:extLst>
        </xdr:cNvPr>
        <xdr:cNvSpPr txBox="1"/>
      </xdr:nvSpPr>
      <xdr:spPr>
        <a:xfrm>
          <a:off x="7831455" y="1421130"/>
          <a:ext cx="2226945" cy="636269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各学科が職業実践専門課程の</a:t>
          </a:r>
          <a:endParaRPr kumimoji="1" lang="en-US" altLang="ja-JP" sz="1100"/>
        </a:p>
        <a:p>
          <a:r>
            <a:rPr kumimoji="1" lang="ja-JP" altLang="en-US" sz="1100"/>
            <a:t>認定を受けた年度を記入</a:t>
          </a:r>
        </a:p>
        <a:p>
          <a:endParaRPr kumimoji="1" lang="ja-JP" altLang="en-US" sz="1100"/>
        </a:p>
      </xdr:txBody>
    </xdr:sp>
    <xdr:clientData/>
  </xdr:twoCellAnchor>
  <xdr:twoCellAnchor>
    <xdr:from>
      <xdr:col>2</xdr:col>
      <xdr:colOff>2800350</xdr:colOff>
      <xdr:row>5</xdr:row>
      <xdr:rowOff>133351</xdr:rowOff>
    </xdr:from>
    <xdr:to>
      <xdr:col>3</xdr:col>
      <xdr:colOff>2905125</xdr:colOff>
      <xdr:row>9</xdr:row>
      <xdr:rowOff>152400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86B6C1C-FABD-3471-F355-07C92ECA9961}"/>
            </a:ext>
          </a:extLst>
        </xdr:cNvPr>
        <xdr:cNvSpPr txBox="1"/>
      </xdr:nvSpPr>
      <xdr:spPr>
        <a:xfrm>
          <a:off x="4171950" y="1581151"/>
          <a:ext cx="3206115" cy="933449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職業実践専門課程の認定学科名のみを記入</a:t>
          </a:r>
        </a:p>
        <a:p>
          <a:r>
            <a:rPr kumimoji="1" lang="ja-JP" altLang="en-US" sz="1100" u="sng"/>
            <a:t>募集停止などで</a:t>
          </a:r>
          <a:r>
            <a:rPr kumimoji="1" lang="ja-JP" altLang="en-US" sz="1100" b="1" u="sng"/>
            <a:t>在籍生徒が</a:t>
          </a:r>
          <a:r>
            <a:rPr kumimoji="1" lang="en-US" altLang="ja-JP" sz="1100" b="1" u="sng"/>
            <a:t>0</a:t>
          </a:r>
          <a:r>
            <a:rPr kumimoji="1" lang="ja-JP" altLang="en-US" sz="1100" b="1" u="sng"/>
            <a:t>の学科は記載せず</a:t>
          </a:r>
          <a:r>
            <a:rPr kumimoji="1" lang="ja-JP" altLang="en-US" sz="1100" u="sng"/>
            <a:t>、提出時のメールにその旨ご記載ください。</a:t>
          </a:r>
        </a:p>
      </xdr:txBody>
    </xdr:sp>
    <xdr:clientData/>
  </xdr:twoCellAnchor>
  <xdr:twoCellAnchor>
    <xdr:from>
      <xdr:col>1</xdr:col>
      <xdr:colOff>323850</xdr:colOff>
      <xdr:row>3</xdr:row>
      <xdr:rowOff>219075</xdr:rowOff>
    </xdr:from>
    <xdr:to>
      <xdr:col>1</xdr:col>
      <xdr:colOff>323850</xdr:colOff>
      <xdr:row>5</xdr:row>
      <xdr:rowOff>47625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65CA43A4-221F-1DBF-BAA6-DD16EB85F8C9}"/>
            </a:ext>
          </a:extLst>
        </xdr:cNvPr>
        <xdr:cNvCxnSpPr/>
      </xdr:nvCxnSpPr>
      <xdr:spPr>
        <a:xfrm flipV="1">
          <a:off x="1009650" y="1209675"/>
          <a:ext cx="0" cy="323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1571625</xdr:colOff>
      <xdr:row>3</xdr:row>
      <xdr:rowOff>228600</xdr:rowOff>
    </xdr:from>
    <xdr:to>
      <xdr:col>3</xdr:col>
      <xdr:colOff>1571625</xdr:colOff>
      <xdr:row>5</xdr:row>
      <xdr:rowOff>114300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BE816C6-88A5-45C0-7628-7C333C31F2DD}"/>
            </a:ext>
          </a:extLst>
        </xdr:cNvPr>
        <xdr:cNvCxnSpPr/>
      </xdr:nvCxnSpPr>
      <xdr:spPr>
        <a:xfrm flipV="1">
          <a:off x="6048375" y="1219200"/>
          <a:ext cx="0" cy="3810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4</xdr:row>
      <xdr:rowOff>9525</xdr:rowOff>
    </xdr:from>
    <xdr:to>
      <xdr:col>6</xdr:col>
      <xdr:colOff>387668</xdr:colOff>
      <xdr:row>4</xdr:row>
      <xdr:rowOff>209550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55C75A3F-06C6-F078-DFA3-998520EC988C}"/>
            </a:ext>
          </a:extLst>
        </xdr:cNvPr>
        <xdr:cNvCxnSpPr>
          <a:stCxn id="4" idx="0"/>
        </xdr:cNvCxnSpPr>
      </xdr:nvCxnSpPr>
      <xdr:spPr>
        <a:xfrm flipH="1" flipV="1">
          <a:off x="8843010" y="1221105"/>
          <a:ext cx="101918" cy="2000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838200</xdr:colOff>
      <xdr:row>4</xdr:row>
      <xdr:rowOff>0</xdr:rowOff>
    </xdr:from>
    <xdr:to>
      <xdr:col>10</xdr:col>
      <xdr:colOff>266700</xdr:colOff>
      <xdr:row>5</xdr:row>
      <xdr:rowOff>104775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4F827F2C-A135-D1FF-F7E4-EBD4488E9054}"/>
            </a:ext>
          </a:extLst>
        </xdr:cNvPr>
        <xdr:cNvCxnSpPr/>
      </xdr:nvCxnSpPr>
      <xdr:spPr>
        <a:xfrm flipV="1">
          <a:off x="11753850" y="1238250"/>
          <a:ext cx="400050" cy="352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2962275</xdr:colOff>
      <xdr:row>6</xdr:row>
      <xdr:rowOff>0</xdr:rowOff>
    </xdr:from>
    <xdr:to>
      <xdr:col>5</xdr:col>
      <xdr:colOff>800101</xdr:colOff>
      <xdr:row>12</xdr:row>
      <xdr:rowOff>9526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ACF3764-29B9-2CE4-4516-2B856242327C}"/>
            </a:ext>
          </a:extLst>
        </xdr:cNvPr>
        <xdr:cNvSpPr txBox="1"/>
      </xdr:nvSpPr>
      <xdr:spPr>
        <a:xfrm>
          <a:off x="4191000" y="1724025"/>
          <a:ext cx="4981576" cy="1438276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学校名</a:t>
          </a:r>
          <a:r>
            <a:rPr kumimoji="1" lang="ja-JP" altLang="en-US" sz="1100"/>
            <a:t>、</a:t>
          </a:r>
          <a:r>
            <a:rPr kumimoji="1" lang="ja-JP" altLang="en-US" sz="1100" b="1"/>
            <a:t>学科名</a:t>
          </a:r>
          <a:r>
            <a:rPr kumimoji="1" lang="ja-JP" altLang="en-US" sz="1100"/>
            <a:t>を変更した場合、所轄庁に対して</a:t>
          </a:r>
          <a:endParaRPr kumimoji="1" lang="en-US" altLang="ja-JP" sz="1100"/>
        </a:p>
        <a:p>
          <a:r>
            <a:rPr kumimoji="1" lang="ja-JP" altLang="en-US" sz="1100"/>
            <a:t>①学則変更の届け出</a:t>
          </a:r>
          <a:br>
            <a:rPr kumimoji="1" lang="ja-JP" altLang="en-US" sz="1100"/>
          </a:br>
          <a:r>
            <a:rPr kumimoji="1" lang="ja-JP" altLang="en-US" sz="1100"/>
            <a:t>②職業実践専門課程の名称等変更の申請</a:t>
          </a:r>
          <a:br>
            <a:rPr kumimoji="1" lang="ja-JP" altLang="en-US" sz="1100"/>
          </a:br>
          <a:r>
            <a:rPr kumimoji="1" lang="ja-JP" altLang="en-US" sz="1100"/>
            <a:t>が行われていない場合は、補助対象外です。</a:t>
          </a:r>
          <a:endParaRPr kumimoji="1" lang="en-US" altLang="ja-JP" sz="1100"/>
        </a:p>
        <a:p>
          <a:endParaRPr kumimoji="1" lang="ja-JP" altLang="en-US" sz="1100"/>
        </a:p>
        <a:p>
          <a:r>
            <a:rPr kumimoji="1" lang="ja-JP" altLang="en-US" sz="1100" b="1"/>
            <a:t>法人名</a:t>
          </a:r>
          <a:r>
            <a:rPr kumimoji="1" lang="ja-JP" altLang="en-US" sz="1100" b="0"/>
            <a:t>の変更</a:t>
          </a:r>
          <a:r>
            <a:rPr kumimoji="1" lang="ja-JP" altLang="en-US" sz="1100"/>
            <a:t>があった場合は、提出時のメールにその旨ご記載ください。</a:t>
          </a:r>
        </a:p>
      </xdr:txBody>
    </xdr:sp>
    <xdr:clientData/>
  </xdr:twoCellAnchor>
  <xdr:twoCellAnchor>
    <xdr:from>
      <xdr:col>4</xdr:col>
      <xdr:colOff>590550</xdr:colOff>
      <xdr:row>2</xdr:row>
      <xdr:rowOff>9525</xdr:rowOff>
    </xdr:from>
    <xdr:to>
      <xdr:col>5</xdr:col>
      <xdr:colOff>28575</xdr:colOff>
      <xdr:row>5</xdr:row>
      <xdr:rowOff>228600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30D78D1C-D39B-44A5-DDB1-851504155E3F}"/>
            </a:ext>
          </a:extLst>
        </xdr:cNvPr>
        <xdr:cNvCxnSpPr/>
      </xdr:nvCxnSpPr>
      <xdr:spPr>
        <a:xfrm flipV="1">
          <a:off x="8029575" y="771525"/>
          <a:ext cx="371475" cy="9429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428626</xdr:colOff>
      <xdr:row>3</xdr:row>
      <xdr:rowOff>85725</xdr:rowOff>
    </xdr:from>
    <xdr:to>
      <xdr:col>3</xdr:col>
      <xdr:colOff>1190625</xdr:colOff>
      <xdr:row>6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42B635-8388-9302-8D22-A6863D12AC59}"/>
            </a:ext>
          </a:extLst>
        </xdr:cNvPr>
        <xdr:cNvSpPr txBox="1"/>
      </xdr:nvSpPr>
      <xdr:spPr>
        <a:xfrm>
          <a:off x="857251" y="1047750"/>
          <a:ext cx="4676774" cy="581025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「</a:t>
          </a:r>
          <a:r>
            <a:rPr kumimoji="1" lang="en-US" altLang="ja-JP" sz="1100" b="1"/>
            <a:t>03_</a:t>
          </a:r>
          <a:r>
            <a:rPr kumimoji="1" lang="ja-JP" altLang="en-US" sz="1100" b="1"/>
            <a:t>学科情報</a:t>
          </a:r>
          <a:r>
            <a:rPr kumimoji="1" lang="ja-JP" altLang="en-US" sz="1100"/>
            <a:t>」の「</a:t>
          </a:r>
          <a:r>
            <a:rPr kumimoji="1" lang="ja-JP" altLang="en-US" sz="1100" b="1"/>
            <a:t>学科通番号</a:t>
          </a:r>
          <a:r>
            <a:rPr kumimoji="1" lang="ja-JP" altLang="en-US" sz="1100"/>
            <a:t>」を入力</a:t>
          </a:r>
          <a:endParaRPr kumimoji="1" lang="en-US" altLang="ja-JP" sz="1100"/>
        </a:p>
        <a:p>
          <a:r>
            <a:rPr kumimoji="1" lang="ja-JP" altLang="en-US" sz="1100"/>
            <a:t>「学校名」「学科（コース）名」「修業年限」は自動で入力されます。</a:t>
          </a:r>
        </a:p>
      </xdr:txBody>
    </xdr:sp>
    <xdr:clientData/>
  </xdr:twoCellAnchor>
  <xdr:twoCellAnchor>
    <xdr:from>
      <xdr:col>1</xdr:col>
      <xdr:colOff>590550</xdr:colOff>
      <xdr:row>2</xdr:row>
      <xdr:rowOff>0</xdr:rowOff>
    </xdr:from>
    <xdr:to>
      <xdr:col>1</xdr:col>
      <xdr:colOff>590550</xdr:colOff>
      <xdr:row>3</xdr:row>
      <xdr:rowOff>66675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37F70D33-9B91-7F8E-37AC-3ACC2B7A628C}"/>
            </a:ext>
          </a:extLst>
        </xdr:cNvPr>
        <xdr:cNvCxnSpPr/>
      </xdr:nvCxnSpPr>
      <xdr:spPr>
        <a:xfrm flipV="1">
          <a:off x="1019175" y="733425"/>
          <a:ext cx="0" cy="2952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1885950</xdr:colOff>
      <xdr:row>8</xdr:row>
      <xdr:rowOff>76201</xdr:rowOff>
    </xdr:from>
    <xdr:to>
      <xdr:col>6</xdr:col>
      <xdr:colOff>790575</xdr:colOff>
      <xdr:row>12</xdr:row>
      <xdr:rowOff>152401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D8AA92A-77DA-593D-DD0A-DF3FE2281D27}"/>
            </a:ext>
          </a:extLst>
        </xdr:cNvPr>
        <xdr:cNvSpPr txBox="1"/>
      </xdr:nvSpPr>
      <xdr:spPr>
        <a:xfrm>
          <a:off x="3120390" y="2103121"/>
          <a:ext cx="6608445" cy="89916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学則の記載通りの定員数の学科は記載不要です。</a:t>
          </a:r>
          <a:endParaRPr kumimoji="1" lang="en-US" altLang="ja-JP" sz="1400" b="1"/>
        </a:p>
        <a:p>
          <a:r>
            <a:rPr kumimoji="1" lang="ja-JP" altLang="en-US" sz="1400"/>
            <a:t>学年進行等で例外的な定員になっている学科のみこのシートにご記載ください。</a:t>
          </a:r>
        </a:p>
      </xdr:txBody>
    </xdr:sp>
    <xdr:clientData/>
  </xdr:twoCellAnchor>
  <xdr:twoCellAnchor>
    <xdr:from>
      <xdr:col>3</xdr:col>
      <xdr:colOff>914400</xdr:colOff>
      <xdr:row>12</xdr:row>
      <xdr:rowOff>180975</xdr:rowOff>
    </xdr:from>
    <xdr:to>
      <xdr:col>3</xdr:col>
      <xdr:colOff>1533525</xdr:colOff>
      <xdr:row>21</xdr:row>
      <xdr:rowOff>190500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715A2771-DA6D-E90C-F60E-B171FED38D24}"/>
            </a:ext>
          </a:extLst>
        </xdr:cNvPr>
        <xdr:cNvCxnSpPr/>
      </xdr:nvCxnSpPr>
      <xdr:spPr>
        <a:xfrm flipH="1">
          <a:off x="5257800" y="3067050"/>
          <a:ext cx="619125" cy="19526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790575</xdr:colOff>
      <xdr:row>3</xdr:row>
      <xdr:rowOff>19050</xdr:rowOff>
    </xdr:from>
    <xdr:to>
      <xdr:col>10</xdr:col>
      <xdr:colOff>400050</xdr:colOff>
      <xdr:row>10</xdr:row>
      <xdr:rowOff>104775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DC3957B3-A205-2FA1-9DFD-53CA5D3A9694}"/>
            </a:ext>
          </a:extLst>
        </xdr:cNvPr>
        <xdr:cNvCxnSpPr/>
      </xdr:nvCxnSpPr>
      <xdr:spPr>
        <a:xfrm flipV="1">
          <a:off x="9744075" y="981075"/>
          <a:ext cx="2752725" cy="15906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714375</xdr:colOff>
      <xdr:row>9</xdr:row>
      <xdr:rowOff>123825</xdr:rowOff>
    </xdr:from>
    <xdr:to>
      <xdr:col>4</xdr:col>
      <xdr:colOff>2705100</xdr:colOff>
      <xdr:row>12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2A41AC-D889-59F7-38A9-F8BDCAA1DF06}"/>
            </a:ext>
          </a:extLst>
        </xdr:cNvPr>
        <xdr:cNvSpPr txBox="1"/>
      </xdr:nvSpPr>
      <xdr:spPr>
        <a:xfrm>
          <a:off x="2209800" y="2571750"/>
          <a:ext cx="6057900" cy="7239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ja-JP" altLang="ja-JP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lang="ja-JP" altLang="en-US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８</a:t>
          </a:r>
          <a:r>
            <a:rPr lang="ja-JP" altLang="ja-JP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年度に申請</a:t>
          </a:r>
          <a:r>
            <a:rPr lang="ja-JP" altLang="en-US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した（またはその</a:t>
          </a:r>
          <a:r>
            <a:rPr lang="ja-JP" altLang="ja-JP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予定</a:t>
          </a:r>
          <a:r>
            <a:rPr lang="ja-JP" altLang="en-US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の）</a:t>
          </a:r>
          <a:r>
            <a:rPr lang="ja-JP" altLang="ja-JP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補助金等をご記入ください。</a:t>
          </a:r>
          <a:endParaRPr lang="ja-JP" altLang="ja-JP" sz="1400">
            <a:effectLst/>
          </a:endParaRPr>
        </a:p>
        <a:p>
          <a:pPr rtl="0"/>
          <a:r>
            <a:rPr lang="en-US" altLang="ja-JP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結果は次年度</a:t>
          </a:r>
          <a:r>
            <a:rPr lang="ja-JP" altLang="en-US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lang="ja-JP" altLang="ja-JP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実績報告でご</a:t>
          </a:r>
          <a:r>
            <a:rPr lang="ja-JP" altLang="en-US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記載</a:t>
          </a:r>
          <a:r>
            <a:rPr lang="ja-JP" altLang="ja-JP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いただきます。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0</xdr:col>
      <xdr:colOff>266700</xdr:colOff>
      <xdr:row>5</xdr:row>
      <xdr:rowOff>114300</xdr:rowOff>
    </xdr:from>
    <xdr:to>
      <xdr:col>2</xdr:col>
      <xdr:colOff>1343025</xdr:colOff>
      <xdr:row>7</xdr:row>
      <xdr:rowOff>228600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E70E78-36EE-4200-AD62-C052CA96ECD2}"/>
            </a:ext>
          </a:extLst>
        </xdr:cNvPr>
        <xdr:cNvSpPr txBox="1"/>
      </xdr:nvSpPr>
      <xdr:spPr>
        <a:xfrm>
          <a:off x="266700" y="1571625"/>
          <a:ext cx="2571750" cy="59055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「</a:t>
          </a:r>
          <a:r>
            <a:rPr kumimoji="1" lang="en-US" altLang="ja-JP" sz="1100" b="1"/>
            <a:t>02_</a:t>
          </a:r>
          <a:r>
            <a:rPr kumimoji="1" lang="ja-JP" altLang="en-US" sz="1100" b="1"/>
            <a:t>学校情報」</a:t>
          </a:r>
          <a:r>
            <a:rPr kumimoji="1" lang="ja-JP" altLang="en-US" sz="1100"/>
            <a:t>の</a:t>
          </a:r>
          <a:r>
            <a:rPr kumimoji="1" lang="ja-JP" altLang="en-US" sz="1100" b="1"/>
            <a:t>学校通番号</a:t>
          </a:r>
          <a:r>
            <a:rPr kumimoji="1" lang="ja-JP" altLang="en-US" sz="1100"/>
            <a:t>を入力</a:t>
          </a:r>
          <a:endParaRPr kumimoji="1" lang="en-US" altLang="ja-JP" sz="1100"/>
        </a:p>
        <a:p>
          <a:r>
            <a:rPr kumimoji="1" lang="ja-JP" altLang="en-US" sz="1100"/>
            <a:t>「学校名」は自動で入力されます。</a:t>
          </a:r>
        </a:p>
      </xdr:txBody>
    </xdr:sp>
    <xdr:clientData/>
  </xdr:twoCellAnchor>
  <xdr:twoCellAnchor>
    <xdr:from>
      <xdr:col>1</xdr:col>
      <xdr:colOff>561975</xdr:colOff>
      <xdr:row>2</xdr:row>
      <xdr:rowOff>247650</xdr:rowOff>
    </xdr:from>
    <xdr:to>
      <xdr:col>1</xdr:col>
      <xdr:colOff>571500</xdr:colOff>
      <xdr:row>5</xdr:row>
      <xdr:rowOff>95250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C943CC08-478F-4E40-C805-EECD97C8779A}"/>
            </a:ext>
          </a:extLst>
        </xdr:cNvPr>
        <xdr:cNvCxnSpPr/>
      </xdr:nvCxnSpPr>
      <xdr:spPr>
        <a:xfrm flipH="1" flipV="1">
          <a:off x="1247775" y="1000125"/>
          <a:ext cx="9525" cy="5905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School" displayName="tblSchool" ref="A1:F21" headerRowDxfId="42" dataDxfId="40" totalsRowDxfId="39" headerRowBorderDxfId="41">
  <tableColumns count="6">
    <tableColumn id="1" xr3:uid="{00000000-0010-0000-0000-000001000000}" name="学校通番号" dataDxfId="38"/>
    <tableColumn id="2" xr3:uid="{00000000-0010-0000-0000-000002000000}" name="学校名" dataDxfId="37"/>
    <tableColumn id="3" xr3:uid="{00000000-0010-0000-0000-000003000000}" name="郵便番号" dataDxfId="36"/>
    <tableColumn id="4" xr3:uid="{00000000-0010-0000-0000-000004000000}" name="学校所在地" dataDxfId="35"/>
    <tableColumn id="5" xr3:uid="{00000000-0010-0000-0000-000005000000}" name="区市町村" dataDxfId="34"/>
    <tableColumn id="6" xr3:uid="{00000000-0010-0000-0000-000006000000}" name="変更有無" dataDxfId="3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Dept" displayName="tblDept" ref="A1:K101" headerRowDxfId="32" dataDxfId="30" totalsRowDxfId="29" headerRowBorderDxfId="31">
  <tableColumns count="11">
    <tableColumn id="1" xr3:uid="{00000000-0010-0000-0100-000001000000}" name="学科通番号" dataDxfId="28"/>
    <tableColumn id="2" xr3:uid="{00000000-0010-0000-0100-000002000000}" name="学校通番号" dataDxfId="27"/>
    <tableColumn id="3" xr3:uid="{00000000-0010-0000-0100-000003000000}" name="学校名" dataDxfId="26">
      <calculatedColumnFormula>IF(B2="","",IFERROR(VLOOKUP(B2,'02_学校情報'!$A$2:$E$21,2,FALSE),""))</calculatedColumnFormula>
    </tableColumn>
    <tableColumn id="4" xr3:uid="{00000000-0010-0000-0100-000004000000}" name="補助対象学科名（職業実践専門課程）" dataDxfId="25"/>
    <tableColumn id="10" xr3:uid="{00000000-0010-0000-0100-00000A000000}" name="昼夜" dataDxfId="24"/>
    <tableColumn id="11" xr3:uid="{00000000-0010-0000-0100-00000B000000}" name="修業年限" dataDxfId="23"/>
    <tableColumn id="5" xr3:uid="{00000000-0010-0000-0100-000005000000}" name="認定年度" dataDxfId="22"/>
    <tableColumn id="12" xr3:uid="{00000000-0010-0000-0100-00000C000000}" name="区市町村" dataDxfId="21">
      <calculatedColumnFormula>IF(B2="","",IFERROR(VLOOKUP(B2,'02_学校情報'!$A$2:$E$21,5,FALSE),""))</calculatedColumnFormula>
    </tableColumn>
    <tableColumn id="6" xr3:uid="{00000000-0010-0000-0100-000006000000}" name="学則定員数" dataDxfId="20"/>
    <tableColumn id="7" xr3:uid="{00000000-0010-0000-0100-000007000000}" name="在籍生徒人数（実員）" dataDxfId="19"/>
    <tableColumn id="8" xr3:uid="{00000000-0010-0000-0100-000008000000}" name="補助対象人数（自動）" dataDxfId="18">
      <calculatedColumnFormula>IF(OR(I2="",J2=""),"",MIN(I2,J2))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Change" displayName="tblChange" ref="A1:F21" headerRowDxfId="17" dataDxfId="15" totalsRowDxfId="14" headerRowBorderDxfId="16">
  <tableColumns count="6">
    <tableColumn id="1" xr3:uid="{00000000-0010-0000-0200-000001000000}" name="項番" dataDxfId="13"/>
    <tableColumn id="2" xr3:uid="{00000000-0010-0000-0200-000002000000}" name="対象" dataDxfId="12"/>
    <tableColumn id="3" xr3:uid="{00000000-0010-0000-0200-000003000000}" name="変更前名称" dataDxfId="11"/>
    <tableColumn id="4" xr3:uid="{00000000-0010-0000-0200-000004000000}" name="変更後名称" dataDxfId="10"/>
    <tableColumn id="5" xr3:uid="{00000000-0010-0000-0200-000005000000}" name="学則変更状況" dataDxfId="9"/>
    <tableColumn id="6" xr3:uid="{00000000-0010-0000-0200-000006000000}" name="届出先（所轄庁）" dataDxfId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Subsidy" displayName="tblSubsidy" ref="C1:F21" headerRowDxfId="7" dataDxfId="5" totalsRowDxfId="4" headerRowBorderDxfId="6">
  <tableColumns count="4">
    <tableColumn id="1" xr3:uid="{00000000-0010-0000-0300-000001000000}" name="学校名" dataDxfId="3">
      <calculatedColumnFormula>IF(B2="","",IFERROR(VLOOKUP(B2,'02_学校情報'!$A$2:$B$21,2,FALSE),""))</calculatedColumnFormula>
    </tableColumn>
    <tableColumn id="2" xr3:uid="{00000000-0010-0000-0300-000002000000}" name="区分" dataDxfId="2"/>
    <tableColumn id="3" xr3:uid="{00000000-0010-0000-0300-000003000000}" name="補助金・委託契約事業名" dataDxfId="1"/>
    <tableColumn id="4" xr3:uid="{00000000-0010-0000-0300-000004000000}" name="交付元・契約先行政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2"/>
  <sheetViews>
    <sheetView tabSelected="1" zoomScaleNormal="100" workbookViewId="0">
      <selection activeCell="K14" sqref="K14"/>
    </sheetView>
  </sheetViews>
  <sheetFormatPr defaultColWidth="9" defaultRowHeight="18"/>
  <cols>
    <col min="1" max="1" width="30.69921875" style="18" bestFit="1" customWidth="1"/>
    <col min="2" max="2" width="55" style="18" customWidth="1"/>
  </cols>
  <sheetData>
    <row r="1" spans="1:2">
      <c r="A1" s="11" t="s">
        <v>0</v>
      </c>
      <c r="B1" s="12" t="s">
        <v>1</v>
      </c>
    </row>
    <row r="2" spans="1:2">
      <c r="A2" s="13" t="s">
        <v>2</v>
      </c>
      <c r="B2" s="14" t="s">
        <v>3</v>
      </c>
    </row>
    <row r="3" spans="1:2">
      <c r="A3" s="13" t="s">
        <v>4</v>
      </c>
      <c r="B3" s="14" t="s">
        <v>5</v>
      </c>
    </row>
    <row r="4" spans="1:2">
      <c r="A4" s="13" t="s">
        <v>6</v>
      </c>
      <c r="B4" s="14" t="s">
        <v>7</v>
      </c>
    </row>
    <row r="5" spans="1:2">
      <c r="A5" s="13" t="s">
        <v>8</v>
      </c>
      <c r="B5" s="14" t="s">
        <v>9</v>
      </c>
    </row>
    <row r="6" spans="1:2">
      <c r="A6" s="13" t="s">
        <v>10</v>
      </c>
      <c r="B6" s="14" t="s">
        <v>67</v>
      </c>
    </row>
    <row r="7" spans="1:2">
      <c r="A7" s="13" t="s">
        <v>11</v>
      </c>
      <c r="B7" s="14" t="s">
        <v>66</v>
      </c>
    </row>
    <row r="8" spans="1:2">
      <c r="A8" s="13" t="s">
        <v>12</v>
      </c>
      <c r="B8" s="14" t="s">
        <v>76</v>
      </c>
    </row>
    <row r="9" spans="1:2">
      <c r="A9" s="13" t="s">
        <v>13</v>
      </c>
      <c r="B9" s="15">
        <f>COUNTIF('02_学校情報'!B2:B21,"&lt;&gt;")</f>
        <v>2</v>
      </c>
    </row>
    <row r="10" spans="1:2">
      <c r="A10" s="13" t="s">
        <v>14</v>
      </c>
      <c r="B10" s="15">
        <f>COUNTIF('03_学科情報'!D2:D101,"&lt;&gt;")</f>
        <v>3</v>
      </c>
    </row>
    <row r="11" spans="1:2">
      <c r="A11" s="13" t="s">
        <v>15</v>
      </c>
      <c r="B11" s="16">
        <f>SUM('03_学科情報'!I2:I101)</f>
        <v>265</v>
      </c>
    </row>
    <row r="12" spans="1:2" ht="19.5" customHeight="1" thickBot="1">
      <c r="A12" s="13" t="s">
        <v>16</v>
      </c>
      <c r="B12" s="17">
        <f>SUM('03_学科情報'!K2:K101)</f>
        <v>230</v>
      </c>
    </row>
  </sheetData>
  <sheetProtection sheet="1" objects="1" scenarios="1"/>
  <phoneticPr fontId="2"/>
  <pageMargins left="0.7" right="0.7" top="0.75" bottom="0.75" header="0.3" footer="0.3"/>
  <pageSetup paperSize="9" scale="9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1"/>
  <sheetViews>
    <sheetView zoomScaleNormal="100" workbookViewId="0">
      <selection activeCell="A5" sqref="A5"/>
    </sheetView>
  </sheetViews>
  <sheetFormatPr defaultColWidth="9" defaultRowHeight="18"/>
  <cols>
    <col min="1" max="1" width="10.59765625" style="18" customWidth="1"/>
    <col min="2" max="2" width="40.69921875" style="18" customWidth="1"/>
    <col min="3" max="3" width="12.69921875" style="18" customWidth="1"/>
    <col min="4" max="4" width="40.69921875" style="18" customWidth="1"/>
    <col min="5" max="5" width="8.8984375" style="18" customWidth="1"/>
  </cols>
  <sheetData>
    <row r="1" spans="1:6" ht="40.200000000000003" customHeight="1" thickBot="1">
      <c r="A1" s="1" t="s">
        <v>17</v>
      </c>
      <c r="B1" s="19" t="s">
        <v>18</v>
      </c>
      <c r="C1" s="1" t="s">
        <v>19</v>
      </c>
      <c r="D1" s="19" t="s">
        <v>20</v>
      </c>
      <c r="E1" s="19" t="s">
        <v>21</v>
      </c>
      <c r="F1" s="1" t="s">
        <v>22</v>
      </c>
    </row>
    <row r="2" spans="1:6" ht="19.2" thickTop="1" thickBot="1">
      <c r="A2" s="20">
        <v>1</v>
      </c>
      <c r="B2" s="21" t="s">
        <v>23</v>
      </c>
      <c r="C2" s="22" t="s">
        <v>61</v>
      </c>
      <c r="D2" s="23" t="s">
        <v>64</v>
      </c>
      <c r="E2" s="24" t="s">
        <v>24</v>
      </c>
      <c r="F2" s="25" t="s">
        <v>25</v>
      </c>
    </row>
    <row r="3" spans="1:6" ht="19.2" thickTop="1" thickBot="1">
      <c r="A3" s="20">
        <v>2</v>
      </c>
      <c r="B3" s="26" t="s">
        <v>26</v>
      </c>
      <c r="C3" s="27" t="s">
        <v>62</v>
      </c>
      <c r="D3" s="28" t="s">
        <v>63</v>
      </c>
      <c r="E3" s="29" t="s">
        <v>27</v>
      </c>
      <c r="F3" s="30" t="s">
        <v>28</v>
      </c>
    </row>
    <row r="4" spans="1:6" ht="18.600000000000001" thickTop="1">
      <c r="A4" s="31">
        <v>3</v>
      </c>
      <c r="B4" s="28"/>
      <c r="C4" s="32"/>
      <c r="D4" s="32"/>
      <c r="E4" s="32"/>
      <c r="F4" s="28"/>
    </row>
    <row r="5" spans="1:6">
      <c r="A5" s="31">
        <v>4</v>
      </c>
      <c r="B5" s="32"/>
      <c r="C5" s="32"/>
      <c r="D5" s="32"/>
      <c r="E5" s="32"/>
      <c r="F5" s="32"/>
    </row>
    <row r="6" spans="1:6">
      <c r="A6" s="31">
        <v>5</v>
      </c>
      <c r="B6" s="32"/>
      <c r="C6" s="32"/>
      <c r="D6" s="32"/>
      <c r="E6" s="32"/>
      <c r="F6" s="32"/>
    </row>
    <row r="7" spans="1:6">
      <c r="A7" s="31">
        <v>6</v>
      </c>
      <c r="B7" s="32"/>
      <c r="C7" s="32"/>
      <c r="D7" s="32"/>
      <c r="E7" s="32"/>
      <c r="F7" s="32"/>
    </row>
    <row r="8" spans="1:6">
      <c r="A8" s="31">
        <v>7</v>
      </c>
      <c r="B8" s="32"/>
      <c r="C8" s="32"/>
      <c r="D8" s="32"/>
      <c r="E8" s="32"/>
      <c r="F8" s="32"/>
    </row>
    <row r="9" spans="1:6">
      <c r="A9" s="31">
        <v>8</v>
      </c>
      <c r="B9" s="32"/>
      <c r="C9" s="32"/>
      <c r="D9" s="32"/>
      <c r="E9" s="32"/>
      <c r="F9" s="32"/>
    </row>
    <row r="10" spans="1:6">
      <c r="A10" s="31">
        <v>9</v>
      </c>
      <c r="B10" s="32"/>
      <c r="C10" s="32"/>
      <c r="D10" s="32"/>
      <c r="E10" s="32"/>
      <c r="F10" s="32"/>
    </row>
    <row r="11" spans="1:6">
      <c r="A11" s="31">
        <v>10</v>
      </c>
      <c r="B11" s="32"/>
      <c r="C11" s="32"/>
      <c r="D11" s="32"/>
      <c r="E11" s="32"/>
      <c r="F11" s="32"/>
    </row>
    <row r="12" spans="1:6">
      <c r="A12" s="31">
        <v>11</v>
      </c>
      <c r="B12" s="32"/>
      <c r="C12" s="32"/>
      <c r="D12" s="32"/>
      <c r="E12" s="32"/>
      <c r="F12" s="32"/>
    </row>
    <row r="13" spans="1:6">
      <c r="A13" s="31">
        <v>12</v>
      </c>
      <c r="B13" s="32"/>
      <c r="C13" s="32"/>
      <c r="D13" s="32"/>
      <c r="E13" s="32"/>
      <c r="F13" s="32"/>
    </row>
    <row r="14" spans="1:6">
      <c r="A14" s="31">
        <v>13</v>
      </c>
      <c r="B14" s="32"/>
      <c r="C14" s="32"/>
      <c r="D14" s="32"/>
      <c r="E14" s="32"/>
      <c r="F14" s="32"/>
    </row>
    <row r="15" spans="1:6">
      <c r="A15" s="31">
        <v>14</v>
      </c>
      <c r="B15" s="32"/>
      <c r="C15" s="32"/>
      <c r="D15" s="32"/>
      <c r="E15" s="32"/>
      <c r="F15" s="32"/>
    </row>
    <row r="16" spans="1:6">
      <c r="A16" s="31">
        <v>15</v>
      </c>
      <c r="B16" s="32"/>
      <c r="C16" s="32"/>
      <c r="D16" s="32"/>
      <c r="E16" s="32"/>
      <c r="F16" s="32"/>
    </row>
    <row r="17" spans="1:6">
      <c r="A17" s="31">
        <v>16</v>
      </c>
      <c r="B17" s="32"/>
      <c r="C17" s="32"/>
      <c r="D17" s="32"/>
      <c r="E17" s="32"/>
      <c r="F17" s="32"/>
    </row>
    <row r="18" spans="1:6">
      <c r="A18" s="31">
        <v>17</v>
      </c>
      <c r="B18" s="32"/>
      <c r="C18" s="32"/>
      <c r="D18" s="32"/>
      <c r="E18" s="32"/>
      <c r="F18" s="32"/>
    </row>
    <row r="19" spans="1:6">
      <c r="A19" s="31">
        <v>18</v>
      </c>
      <c r="B19" s="32"/>
      <c r="C19" s="32"/>
      <c r="D19" s="32"/>
      <c r="E19" s="32"/>
      <c r="F19" s="32"/>
    </row>
    <row r="20" spans="1:6">
      <c r="A20" s="31">
        <v>19</v>
      </c>
      <c r="B20" s="32"/>
      <c r="C20" s="32"/>
      <c r="D20" s="32"/>
      <c r="E20" s="32"/>
      <c r="F20" s="32"/>
    </row>
    <row r="21" spans="1:6">
      <c r="A21" s="31">
        <v>20</v>
      </c>
      <c r="B21" s="32"/>
      <c r="C21" s="32"/>
      <c r="D21" s="32"/>
      <c r="E21" s="32"/>
      <c r="F21" s="32"/>
    </row>
  </sheetData>
  <sheetProtection sheet="1" objects="1" scenarios="1"/>
  <phoneticPr fontId="2"/>
  <pageMargins left="0.7" right="0.7" top="0.75" bottom="0.75" header="0.3" footer="0.3"/>
  <pageSetup paperSize="9" scale="68" orientation="portrait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01"/>
  <sheetViews>
    <sheetView zoomScaleNormal="100" workbookViewId="0">
      <selection activeCell="J11" sqref="J11"/>
    </sheetView>
  </sheetViews>
  <sheetFormatPr defaultColWidth="9" defaultRowHeight="18"/>
  <cols>
    <col min="3" max="4" width="40.69921875" style="18" customWidth="1"/>
    <col min="5" max="5" width="4.69921875" style="18" bestFit="1" customWidth="1"/>
    <col min="6" max="6" width="8.19921875" style="18" bestFit="1" customWidth="1"/>
    <col min="7" max="7" width="11.69921875" customWidth="1"/>
    <col min="9" max="11" width="12.69921875" style="18" customWidth="1"/>
    <col min="13" max="13" width="8.69921875" style="18" customWidth="1"/>
  </cols>
  <sheetData>
    <row r="1" spans="1:11" ht="40.200000000000003" customHeight="1" thickBot="1">
      <c r="A1" s="1" t="s">
        <v>29</v>
      </c>
      <c r="B1" s="19" t="s">
        <v>17</v>
      </c>
      <c r="C1" s="1" t="s">
        <v>18</v>
      </c>
      <c r="D1" s="19" t="s">
        <v>30</v>
      </c>
      <c r="E1" s="1" t="s">
        <v>31</v>
      </c>
      <c r="F1" s="1" t="s">
        <v>32</v>
      </c>
      <c r="G1" s="19" t="s">
        <v>33</v>
      </c>
      <c r="H1" s="1" t="s">
        <v>21</v>
      </c>
      <c r="I1" s="1" t="s">
        <v>34</v>
      </c>
      <c r="J1" s="1" t="s">
        <v>35</v>
      </c>
      <c r="K1" s="19" t="s">
        <v>36</v>
      </c>
    </row>
    <row r="2" spans="1:11" ht="18.600000000000001" thickTop="1">
      <c r="A2" s="20">
        <v>1</v>
      </c>
      <c r="B2" s="21">
        <v>1</v>
      </c>
      <c r="C2" s="2" t="str">
        <f>IF(B2="","",IFERROR(VLOOKUP(B2,'02_学校情報'!$A$2:$E$21,2,FALSE),""))</f>
        <v>都庁ビジネス専門学校</v>
      </c>
      <c r="D2" s="21" t="s">
        <v>37</v>
      </c>
      <c r="E2" s="27" t="s">
        <v>68</v>
      </c>
      <c r="F2" s="33">
        <v>2</v>
      </c>
      <c r="G2" s="34" t="s">
        <v>84</v>
      </c>
      <c r="H2" s="3" t="str">
        <f>IF(B2="","",IFERROR(VLOOKUP(B2,'02_学校情報'!$A$2:$E$21,5,FALSE),""))</f>
        <v>新宿区</v>
      </c>
      <c r="I2" s="35">
        <v>80</v>
      </c>
      <c r="J2" s="36">
        <v>72</v>
      </c>
      <c r="K2" s="4">
        <f t="shared" ref="K2:K33" si="0">IF(OR(I2="",J2=""),"",MIN(I2,J2))</f>
        <v>72</v>
      </c>
    </row>
    <row r="3" spans="1:11">
      <c r="A3" s="20">
        <v>2</v>
      </c>
      <c r="B3" s="37">
        <v>1</v>
      </c>
      <c r="C3" s="2" t="str">
        <f>IF(B3="","",IFERROR(VLOOKUP(B3,'02_学校情報'!$A$2:$E$21,2,FALSE),""))</f>
        <v>都庁ビジネス専門学校</v>
      </c>
      <c r="D3" s="37" t="s">
        <v>38</v>
      </c>
      <c r="E3" s="27" t="s">
        <v>68</v>
      </c>
      <c r="F3" s="33">
        <v>2</v>
      </c>
      <c r="G3" s="38" t="s">
        <v>39</v>
      </c>
      <c r="H3" s="3" t="str">
        <f>IF(B3="","",IFERROR(VLOOKUP(B3,'02_学校情報'!$A$2:$E$21,5,FALSE),""))</f>
        <v>新宿区</v>
      </c>
      <c r="I3" s="35">
        <v>60</v>
      </c>
      <c r="J3" s="36">
        <v>65</v>
      </c>
      <c r="K3" s="5">
        <f t="shared" si="0"/>
        <v>60</v>
      </c>
    </row>
    <row r="4" spans="1:11" ht="18.600000000000001" thickBot="1">
      <c r="A4" s="20">
        <v>3</v>
      </c>
      <c r="B4" s="26">
        <v>2</v>
      </c>
      <c r="C4" s="2" t="str">
        <f>IF(B4="","",IFERROR(VLOOKUP(B4,'02_学校情報'!$A$2:$E$21,2,FALSE),""))</f>
        <v>都庁情報デザイン専門学校</v>
      </c>
      <c r="D4" s="26" t="s">
        <v>40</v>
      </c>
      <c r="E4" s="27" t="s">
        <v>68</v>
      </c>
      <c r="F4" s="33">
        <v>3</v>
      </c>
      <c r="G4" s="39" t="s">
        <v>41</v>
      </c>
      <c r="H4" s="3" t="str">
        <f>IF(B4="","",IFERROR(VLOOKUP(B4,'02_学校情報'!$A$2:$E$21,5,FALSE),""))</f>
        <v>渋谷区</v>
      </c>
      <c r="I4" s="35">
        <v>125</v>
      </c>
      <c r="J4" s="36">
        <v>98</v>
      </c>
      <c r="K4" s="6">
        <f t="shared" si="0"/>
        <v>98</v>
      </c>
    </row>
    <row r="5" spans="1:11" ht="18.600000000000001" thickTop="1">
      <c r="A5" s="31">
        <v>4</v>
      </c>
      <c r="B5" s="28"/>
      <c r="C5" s="7" t="str">
        <f>IF(B5="","",IFERROR(VLOOKUP(B5,'02_学校情報'!$A$2:$E$21,2,FALSE),""))</f>
        <v/>
      </c>
      <c r="D5" s="28"/>
      <c r="E5" s="32"/>
      <c r="F5" s="32"/>
      <c r="G5" s="40"/>
      <c r="H5" s="8" t="str">
        <f>IF(B5="","",IFERROR(VLOOKUP(B5,'02_学校情報'!$A$2:$E$21,5,FALSE),""))</f>
        <v/>
      </c>
      <c r="I5" s="35"/>
      <c r="J5" s="35"/>
      <c r="K5" s="41" t="str">
        <f t="shared" si="0"/>
        <v/>
      </c>
    </row>
    <row r="6" spans="1:11">
      <c r="A6" s="31">
        <v>5</v>
      </c>
      <c r="B6" s="32"/>
      <c r="C6" s="7" t="str">
        <f>IF(B6="","",IFERROR(VLOOKUP(B6,'02_学校情報'!$A$2:$E$21,2,FALSE),""))</f>
        <v/>
      </c>
      <c r="D6" s="32"/>
      <c r="E6" s="32"/>
      <c r="F6" s="32"/>
      <c r="G6" s="35"/>
      <c r="H6" s="8" t="str">
        <f>IF(B6="","",IFERROR(VLOOKUP(B6,'02_学校情報'!$A$2:$E$21,5,FALSE),""))</f>
        <v/>
      </c>
      <c r="I6" s="35"/>
      <c r="J6" s="35"/>
      <c r="K6" s="9" t="str">
        <f t="shared" si="0"/>
        <v/>
      </c>
    </row>
    <row r="7" spans="1:11">
      <c r="A7" s="31">
        <v>6</v>
      </c>
      <c r="B7" s="32"/>
      <c r="C7" s="7" t="str">
        <f>IF(B7="","",IFERROR(VLOOKUP(B7,'02_学校情報'!$A$2:$E$21,2,FALSE),""))</f>
        <v/>
      </c>
      <c r="D7" s="32"/>
      <c r="E7" s="32"/>
      <c r="F7" s="32"/>
      <c r="G7" s="35"/>
      <c r="H7" s="8" t="str">
        <f>IF(B7="","",IFERROR(VLOOKUP(B7,'02_学校情報'!$A$2:$E$21,5,FALSE),""))</f>
        <v/>
      </c>
      <c r="I7" s="35"/>
      <c r="J7" s="35"/>
      <c r="K7" s="9" t="str">
        <f t="shared" si="0"/>
        <v/>
      </c>
    </row>
    <row r="8" spans="1:11">
      <c r="A8" s="31">
        <v>7</v>
      </c>
      <c r="B8" s="32"/>
      <c r="C8" s="7" t="str">
        <f>IF(B8="","",IFERROR(VLOOKUP(B8,'02_学校情報'!$A$2:$E$21,2,FALSE),""))</f>
        <v/>
      </c>
      <c r="D8" s="32"/>
      <c r="E8" s="32"/>
      <c r="F8" s="32"/>
      <c r="G8" s="35"/>
      <c r="H8" s="8" t="str">
        <f>IF(B8="","",IFERROR(VLOOKUP(B8,'02_学校情報'!$A$2:$E$21,5,FALSE),""))</f>
        <v/>
      </c>
      <c r="I8" s="35"/>
      <c r="J8" s="35"/>
      <c r="K8" s="9" t="str">
        <f t="shared" si="0"/>
        <v/>
      </c>
    </row>
    <row r="9" spans="1:11">
      <c r="A9" s="31">
        <v>8</v>
      </c>
      <c r="B9" s="32"/>
      <c r="C9" s="7" t="str">
        <f>IF(B9="","",IFERROR(VLOOKUP(B9,'02_学校情報'!$A$2:$E$21,2,FALSE),""))</f>
        <v/>
      </c>
      <c r="D9" s="32"/>
      <c r="E9" s="32"/>
      <c r="F9" s="32"/>
      <c r="G9" s="35"/>
      <c r="H9" s="8" t="str">
        <f>IF(B9="","",IFERROR(VLOOKUP(B9,'02_学校情報'!$A$2:$E$21,5,FALSE),""))</f>
        <v/>
      </c>
      <c r="I9" s="35"/>
      <c r="J9" s="35"/>
      <c r="K9" s="9" t="str">
        <f t="shared" si="0"/>
        <v/>
      </c>
    </row>
    <row r="10" spans="1:11">
      <c r="A10" s="31">
        <v>9</v>
      </c>
      <c r="B10" s="32"/>
      <c r="C10" s="7" t="str">
        <f>IF(B10="","",IFERROR(VLOOKUP(B10,'02_学校情報'!$A$2:$E$21,2,FALSE),""))</f>
        <v/>
      </c>
      <c r="D10" s="32"/>
      <c r="E10" s="32"/>
      <c r="F10" s="32"/>
      <c r="G10" s="35"/>
      <c r="H10" s="8" t="str">
        <f>IF(B10="","",IFERROR(VLOOKUP(B10,'02_学校情報'!$A$2:$E$21,5,FALSE),""))</f>
        <v/>
      </c>
      <c r="I10" s="35"/>
      <c r="J10" s="35"/>
      <c r="K10" s="9" t="str">
        <f t="shared" si="0"/>
        <v/>
      </c>
    </row>
    <row r="11" spans="1:11">
      <c r="A11" s="31">
        <v>10</v>
      </c>
      <c r="B11" s="32"/>
      <c r="C11" s="7" t="str">
        <f>IF(B11="","",IFERROR(VLOOKUP(B11,'02_学校情報'!$A$2:$E$21,2,FALSE),""))</f>
        <v/>
      </c>
      <c r="D11" s="32"/>
      <c r="E11" s="32"/>
      <c r="F11" s="32"/>
      <c r="G11" s="35"/>
      <c r="H11" s="8" t="str">
        <f>IF(B11="","",IFERROR(VLOOKUP(B11,'02_学校情報'!$A$2:$E$21,5,FALSE),""))</f>
        <v/>
      </c>
      <c r="I11" s="35"/>
      <c r="J11" s="35"/>
      <c r="K11" s="9" t="str">
        <f t="shared" si="0"/>
        <v/>
      </c>
    </row>
    <row r="12" spans="1:11">
      <c r="A12" s="31">
        <v>11</v>
      </c>
      <c r="B12" s="32"/>
      <c r="C12" s="7" t="str">
        <f>IF(B12="","",IFERROR(VLOOKUP(B12,'02_学校情報'!$A$2:$E$21,2,FALSE),""))</f>
        <v/>
      </c>
      <c r="D12" s="32"/>
      <c r="E12" s="32"/>
      <c r="F12" s="32"/>
      <c r="G12" s="35"/>
      <c r="H12" s="8" t="str">
        <f>IF(B12="","",IFERROR(VLOOKUP(B12,'02_学校情報'!$A$2:$E$21,5,FALSE),""))</f>
        <v/>
      </c>
      <c r="I12" s="35"/>
      <c r="J12" s="35"/>
      <c r="K12" s="9" t="str">
        <f t="shared" si="0"/>
        <v/>
      </c>
    </row>
    <row r="13" spans="1:11">
      <c r="A13" s="31">
        <v>12</v>
      </c>
      <c r="B13" s="32"/>
      <c r="C13" s="7" t="str">
        <f>IF(B13="","",IFERROR(VLOOKUP(B13,'02_学校情報'!$A$2:$E$21,2,FALSE),""))</f>
        <v/>
      </c>
      <c r="D13" s="32"/>
      <c r="E13" s="32"/>
      <c r="F13" s="32"/>
      <c r="G13" s="35"/>
      <c r="H13" s="8" t="str">
        <f>IF(B13="","",IFERROR(VLOOKUP(B13,'02_学校情報'!$A$2:$E$21,5,FALSE),""))</f>
        <v/>
      </c>
      <c r="I13" s="35"/>
      <c r="J13" s="35"/>
      <c r="K13" s="9" t="str">
        <f t="shared" si="0"/>
        <v/>
      </c>
    </row>
    <row r="14" spans="1:11">
      <c r="A14" s="31">
        <v>13</v>
      </c>
      <c r="B14" s="32"/>
      <c r="C14" s="7" t="str">
        <f>IF(B14="","",IFERROR(VLOOKUP(B14,'02_学校情報'!$A$2:$E$21,2,FALSE),""))</f>
        <v/>
      </c>
      <c r="D14" s="32"/>
      <c r="E14" s="32"/>
      <c r="F14" s="32"/>
      <c r="G14" s="35"/>
      <c r="H14" s="8" t="str">
        <f>IF(B14="","",IFERROR(VLOOKUP(B14,'02_学校情報'!$A$2:$E$21,5,FALSE),""))</f>
        <v/>
      </c>
      <c r="I14" s="35"/>
      <c r="J14" s="35"/>
      <c r="K14" s="9" t="str">
        <f t="shared" si="0"/>
        <v/>
      </c>
    </row>
    <row r="15" spans="1:11">
      <c r="A15" s="31">
        <v>14</v>
      </c>
      <c r="B15" s="32"/>
      <c r="C15" s="7" t="str">
        <f>IF(B15="","",IFERROR(VLOOKUP(B15,'02_学校情報'!$A$2:$E$21,2,FALSE),""))</f>
        <v/>
      </c>
      <c r="D15" s="32"/>
      <c r="E15" s="32"/>
      <c r="F15" s="32"/>
      <c r="G15" s="35"/>
      <c r="H15" s="8" t="str">
        <f>IF(B15="","",IFERROR(VLOOKUP(B15,'02_学校情報'!$A$2:$E$21,5,FALSE),""))</f>
        <v/>
      </c>
      <c r="I15" s="35"/>
      <c r="J15" s="35"/>
      <c r="K15" s="9" t="str">
        <f t="shared" si="0"/>
        <v/>
      </c>
    </row>
    <row r="16" spans="1:11">
      <c r="A16" s="31">
        <v>15</v>
      </c>
      <c r="B16" s="32"/>
      <c r="C16" s="7" t="str">
        <f>IF(B16="","",IFERROR(VLOOKUP(B16,'02_学校情報'!$A$2:$E$21,2,FALSE),""))</f>
        <v/>
      </c>
      <c r="D16" s="32"/>
      <c r="E16" s="32"/>
      <c r="F16" s="32"/>
      <c r="G16" s="35"/>
      <c r="H16" s="8" t="str">
        <f>IF(B16="","",IFERROR(VLOOKUP(B16,'02_学校情報'!$A$2:$E$21,5,FALSE),""))</f>
        <v/>
      </c>
      <c r="I16" s="35"/>
      <c r="J16" s="35"/>
      <c r="K16" s="9" t="str">
        <f t="shared" si="0"/>
        <v/>
      </c>
    </row>
    <row r="17" spans="1:11">
      <c r="A17" s="31">
        <v>16</v>
      </c>
      <c r="B17" s="32"/>
      <c r="C17" s="7" t="str">
        <f>IF(B17="","",IFERROR(VLOOKUP(B17,'02_学校情報'!$A$2:$E$21,2,FALSE),""))</f>
        <v/>
      </c>
      <c r="D17" s="32"/>
      <c r="E17" s="32"/>
      <c r="F17" s="32"/>
      <c r="G17" s="35"/>
      <c r="H17" s="8" t="str">
        <f>IF(B17="","",IFERROR(VLOOKUP(B17,'02_学校情報'!$A$2:$E$21,5,FALSE),""))</f>
        <v/>
      </c>
      <c r="I17" s="35"/>
      <c r="J17" s="35"/>
      <c r="K17" s="9" t="str">
        <f t="shared" si="0"/>
        <v/>
      </c>
    </row>
    <row r="18" spans="1:11">
      <c r="A18" s="31">
        <v>17</v>
      </c>
      <c r="B18" s="32"/>
      <c r="C18" s="7" t="str">
        <f>IF(B18="","",IFERROR(VLOOKUP(B18,'02_学校情報'!$A$2:$E$21,2,FALSE),""))</f>
        <v/>
      </c>
      <c r="D18" s="32"/>
      <c r="E18" s="32"/>
      <c r="F18" s="32"/>
      <c r="G18" s="35"/>
      <c r="H18" s="8" t="str">
        <f>IF(B18="","",IFERROR(VLOOKUP(B18,'02_学校情報'!$A$2:$E$21,5,FALSE),""))</f>
        <v/>
      </c>
      <c r="I18" s="35"/>
      <c r="J18" s="35"/>
      <c r="K18" s="9" t="str">
        <f t="shared" si="0"/>
        <v/>
      </c>
    </row>
    <row r="19" spans="1:11">
      <c r="A19" s="31">
        <v>18</v>
      </c>
      <c r="B19" s="32"/>
      <c r="C19" s="7" t="str">
        <f>IF(B19="","",IFERROR(VLOOKUP(B19,'02_学校情報'!$A$2:$E$21,2,FALSE),""))</f>
        <v/>
      </c>
      <c r="D19" s="32"/>
      <c r="E19" s="32"/>
      <c r="F19" s="32"/>
      <c r="G19" s="35"/>
      <c r="H19" s="8" t="str">
        <f>IF(B19="","",IFERROR(VLOOKUP(B19,'02_学校情報'!$A$2:$E$21,5,FALSE),""))</f>
        <v/>
      </c>
      <c r="I19" s="35"/>
      <c r="J19" s="35"/>
      <c r="K19" s="9" t="str">
        <f t="shared" si="0"/>
        <v/>
      </c>
    </row>
    <row r="20" spans="1:11">
      <c r="A20" s="31">
        <v>19</v>
      </c>
      <c r="B20" s="32"/>
      <c r="C20" s="7" t="str">
        <f>IF(B20="","",IFERROR(VLOOKUP(B20,'02_学校情報'!$A$2:$E$21,2,FALSE),""))</f>
        <v/>
      </c>
      <c r="D20" s="32"/>
      <c r="E20" s="32"/>
      <c r="F20" s="32"/>
      <c r="G20" s="35"/>
      <c r="H20" s="8" t="str">
        <f>IF(B20="","",IFERROR(VLOOKUP(B20,'02_学校情報'!$A$2:$E$21,5,FALSE),""))</f>
        <v/>
      </c>
      <c r="I20" s="35"/>
      <c r="J20" s="35"/>
      <c r="K20" s="9" t="str">
        <f t="shared" si="0"/>
        <v/>
      </c>
    </row>
    <row r="21" spans="1:11">
      <c r="A21" s="31">
        <v>20</v>
      </c>
      <c r="B21" s="32"/>
      <c r="C21" s="7" t="str">
        <f>IF(B21="","",IFERROR(VLOOKUP(B21,'02_学校情報'!$A$2:$E$21,2,FALSE),""))</f>
        <v/>
      </c>
      <c r="D21" s="32"/>
      <c r="E21" s="32"/>
      <c r="F21" s="32"/>
      <c r="G21" s="35"/>
      <c r="H21" s="8" t="str">
        <f>IF(B21="","",IFERROR(VLOOKUP(B21,'02_学校情報'!$A$2:$E$21,5,FALSE),""))</f>
        <v/>
      </c>
      <c r="I21" s="35"/>
      <c r="J21" s="35"/>
      <c r="K21" s="9" t="str">
        <f t="shared" si="0"/>
        <v/>
      </c>
    </row>
    <row r="22" spans="1:11">
      <c r="A22" s="31">
        <v>21</v>
      </c>
      <c r="B22" s="32"/>
      <c r="C22" s="7" t="str">
        <f>IF(B22="","",IFERROR(VLOOKUP(B22,'02_学校情報'!$A$2:$E$21,2,FALSE),""))</f>
        <v/>
      </c>
      <c r="D22" s="32"/>
      <c r="E22" s="32"/>
      <c r="F22" s="32"/>
      <c r="G22" s="35"/>
      <c r="H22" s="8" t="str">
        <f>IF(B22="","",IFERROR(VLOOKUP(B22,'02_学校情報'!$A$2:$E$21,5,FALSE),""))</f>
        <v/>
      </c>
      <c r="I22" s="35"/>
      <c r="J22" s="35"/>
      <c r="K22" s="9" t="str">
        <f t="shared" si="0"/>
        <v/>
      </c>
    </row>
    <row r="23" spans="1:11">
      <c r="A23" s="31">
        <v>22</v>
      </c>
      <c r="B23" s="32"/>
      <c r="C23" s="7" t="str">
        <f>IF(B23="","",IFERROR(VLOOKUP(B23,'02_学校情報'!$A$2:$E$21,2,FALSE),""))</f>
        <v/>
      </c>
      <c r="D23" s="32"/>
      <c r="E23" s="32"/>
      <c r="F23" s="32"/>
      <c r="G23" s="35"/>
      <c r="H23" s="8" t="str">
        <f>IF(B23="","",IFERROR(VLOOKUP(B23,'02_学校情報'!$A$2:$E$21,5,FALSE),""))</f>
        <v/>
      </c>
      <c r="I23" s="35"/>
      <c r="J23" s="35"/>
      <c r="K23" s="9" t="str">
        <f t="shared" si="0"/>
        <v/>
      </c>
    </row>
    <row r="24" spans="1:11">
      <c r="A24" s="31">
        <v>23</v>
      </c>
      <c r="B24" s="32"/>
      <c r="C24" s="7" t="str">
        <f>IF(B24="","",IFERROR(VLOOKUP(B24,'02_学校情報'!$A$2:$E$21,2,FALSE),""))</f>
        <v/>
      </c>
      <c r="D24" s="32"/>
      <c r="E24" s="32"/>
      <c r="F24" s="32"/>
      <c r="G24" s="35"/>
      <c r="H24" s="8" t="str">
        <f>IF(B24="","",IFERROR(VLOOKUP(B24,'02_学校情報'!$A$2:$E$21,5,FALSE),""))</f>
        <v/>
      </c>
      <c r="I24" s="35"/>
      <c r="J24" s="35"/>
      <c r="K24" s="9" t="str">
        <f t="shared" si="0"/>
        <v/>
      </c>
    </row>
    <row r="25" spans="1:11">
      <c r="A25" s="31">
        <v>24</v>
      </c>
      <c r="B25" s="32"/>
      <c r="C25" s="7" t="str">
        <f>IF(B25="","",IFERROR(VLOOKUP(B25,'02_学校情報'!$A$2:$E$21,2,FALSE),""))</f>
        <v/>
      </c>
      <c r="D25" s="32"/>
      <c r="E25" s="32"/>
      <c r="F25" s="32"/>
      <c r="G25" s="35"/>
      <c r="H25" s="8" t="str">
        <f>IF(B25="","",IFERROR(VLOOKUP(B25,'02_学校情報'!$A$2:$E$21,5,FALSE),""))</f>
        <v/>
      </c>
      <c r="I25" s="35"/>
      <c r="J25" s="35"/>
      <c r="K25" s="9" t="str">
        <f t="shared" si="0"/>
        <v/>
      </c>
    </row>
    <row r="26" spans="1:11">
      <c r="A26" s="31">
        <v>25</v>
      </c>
      <c r="B26" s="32"/>
      <c r="C26" s="7" t="str">
        <f>IF(B26="","",IFERROR(VLOOKUP(B26,'02_学校情報'!$A$2:$E$21,2,FALSE),""))</f>
        <v/>
      </c>
      <c r="D26" s="32"/>
      <c r="E26" s="32"/>
      <c r="F26" s="32"/>
      <c r="G26" s="35"/>
      <c r="H26" s="8" t="str">
        <f>IF(B26="","",IFERROR(VLOOKUP(B26,'02_学校情報'!$A$2:$E$21,5,FALSE),""))</f>
        <v/>
      </c>
      <c r="I26" s="35"/>
      <c r="J26" s="35"/>
      <c r="K26" s="9" t="str">
        <f t="shared" si="0"/>
        <v/>
      </c>
    </row>
    <row r="27" spans="1:11">
      <c r="A27" s="31">
        <v>26</v>
      </c>
      <c r="B27" s="32"/>
      <c r="C27" s="7" t="str">
        <f>IF(B27="","",IFERROR(VLOOKUP(B27,'02_学校情報'!$A$2:$E$21,2,FALSE),""))</f>
        <v/>
      </c>
      <c r="D27" s="32"/>
      <c r="E27" s="32"/>
      <c r="F27" s="32"/>
      <c r="G27" s="35"/>
      <c r="H27" s="8" t="str">
        <f>IF(B27="","",IFERROR(VLOOKUP(B27,'02_学校情報'!$A$2:$E$21,5,FALSE),""))</f>
        <v/>
      </c>
      <c r="I27" s="35"/>
      <c r="J27" s="35"/>
      <c r="K27" s="9" t="str">
        <f t="shared" si="0"/>
        <v/>
      </c>
    </row>
    <row r="28" spans="1:11">
      <c r="A28" s="31">
        <v>27</v>
      </c>
      <c r="B28" s="32"/>
      <c r="C28" s="7" t="str">
        <f>IF(B28="","",IFERROR(VLOOKUP(B28,'02_学校情報'!$A$2:$E$21,2,FALSE),""))</f>
        <v/>
      </c>
      <c r="D28" s="32"/>
      <c r="E28" s="32"/>
      <c r="F28" s="32"/>
      <c r="G28" s="35"/>
      <c r="H28" s="8" t="str">
        <f>IF(B28="","",IFERROR(VLOOKUP(B28,'02_学校情報'!$A$2:$E$21,5,FALSE),""))</f>
        <v/>
      </c>
      <c r="I28" s="35"/>
      <c r="J28" s="35"/>
      <c r="K28" s="9" t="str">
        <f t="shared" si="0"/>
        <v/>
      </c>
    </row>
    <row r="29" spans="1:11">
      <c r="A29" s="31">
        <v>28</v>
      </c>
      <c r="B29" s="32"/>
      <c r="C29" s="7" t="str">
        <f>IF(B29="","",IFERROR(VLOOKUP(B29,'02_学校情報'!$A$2:$E$21,2,FALSE),""))</f>
        <v/>
      </c>
      <c r="D29" s="32"/>
      <c r="E29" s="32"/>
      <c r="F29" s="32"/>
      <c r="G29" s="35"/>
      <c r="H29" s="8" t="str">
        <f>IF(B29="","",IFERROR(VLOOKUP(B29,'02_学校情報'!$A$2:$E$21,5,FALSE),""))</f>
        <v/>
      </c>
      <c r="I29" s="35"/>
      <c r="J29" s="35"/>
      <c r="K29" s="9" t="str">
        <f t="shared" si="0"/>
        <v/>
      </c>
    </row>
    <row r="30" spans="1:11">
      <c r="A30" s="31">
        <v>29</v>
      </c>
      <c r="B30" s="32"/>
      <c r="C30" s="7" t="str">
        <f>IF(B30="","",IFERROR(VLOOKUP(B30,'02_学校情報'!$A$2:$E$21,2,FALSE),""))</f>
        <v/>
      </c>
      <c r="D30" s="32"/>
      <c r="E30" s="32"/>
      <c r="F30" s="32"/>
      <c r="G30" s="35"/>
      <c r="H30" s="8" t="str">
        <f>IF(B30="","",IFERROR(VLOOKUP(B30,'02_学校情報'!$A$2:$E$21,5,FALSE),""))</f>
        <v/>
      </c>
      <c r="I30" s="35"/>
      <c r="J30" s="35"/>
      <c r="K30" s="9" t="str">
        <f t="shared" si="0"/>
        <v/>
      </c>
    </row>
    <row r="31" spans="1:11">
      <c r="A31" s="31">
        <v>30</v>
      </c>
      <c r="B31" s="32"/>
      <c r="C31" s="7" t="str">
        <f>IF(B31="","",IFERROR(VLOOKUP(B31,'02_学校情報'!$A$2:$E$21,2,FALSE),""))</f>
        <v/>
      </c>
      <c r="D31" s="32"/>
      <c r="E31" s="32"/>
      <c r="F31" s="32"/>
      <c r="G31" s="35"/>
      <c r="H31" s="8" t="str">
        <f>IF(B31="","",IFERROR(VLOOKUP(B31,'02_学校情報'!$A$2:$E$21,5,FALSE),""))</f>
        <v/>
      </c>
      <c r="I31" s="35"/>
      <c r="J31" s="35"/>
      <c r="K31" s="9" t="str">
        <f t="shared" si="0"/>
        <v/>
      </c>
    </row>
    <row r="32" spans="1:11">
      <c r="A32" s="31">
        <v>31</v>
      </c>
      <c r="B32" s="32"/>
      <c r="C32" s="7" t="str">
        <f>IF(B32="","",IFERROR(VLOOKUP(B32,'02_学校情報'!$A$2:$E$21,2,FALSE),""))</f>
        <v/>
      </c>
      <c r="D32" s="32"/>
      <c r="E32" s="32"/>
      <c r="F32" s="32"/>
      <c r="G32" s="35"/>
      <c r="H32" s="8" t="str">
        <f>IF(B32="","",IFERROR(VLOOKUP(B32,'02_学校情報'!$A$2:$E$21,5,FALSE),""))</f>
        <v/>
      </c>
      <c r="I32" s="35"/>
      <c r="J32" s="35"/>
      <c r="K32" s="9" t="str">
        <f t="shared" si="0"/>
        <v/>
      </c>
    </row>
    <row r="33" spans="1:11">
      <c r="A33" s="31">
        <v>32</v>
      </c>
      <c r="B33" s="32"/>
      <c r="C33" s="7" t="str">
        <f>IF(B33="","",IFERROR(VLOOKUP(B33,'02_学校情報'!$A$2:$E$21,2,FALSE),""))</f>
        <v/>
      </c>
      <c r="D33" s="32"/>
      <c r="E33" s="32"/>
      <c r="F33" s="32"/>
      <c r="G33" s="35"/>
      <c r="H33" s="8" t="str">
        <f>IF(B33="","",IFERROR(VLOOKUP(B33,'02_学校情報'!$A$2:$E$21,5,FALSE),""))</f>
        <v/>
      </c>
      <c r="I33" s="35"/>
      <c r="J33" s="35"/>
      <c r="K33" s="9" t="str">
        <f t="shared" si="0"/>
        <v/>
      </c>
    </row>
    <row r="34" spans="1:11">
      <c r="A34" s="31">
        <v>33</v>
      </c>
      <c r="B34" s="32"/>
      <c r="C34" s="7" t="str">
        <f>IF(B34="","",IFERROR(VLOOKUP(B34,'02_学校情報'!$A$2:$E$21,2,FALSE),""))</f>
        <v/>
      </c>
      <c r="D34" s="32"/>
      <c r="E34" s="32"/>
      <c r="F34" s="32"/>
      <c r="G34" s="35"/>
      <c r="H34" s="8" t="str">
        <f>IF(B34="","",IFERROR(VLOOKUP(B34,'02_学校情報'!$A$2:$E$21,5,FALSE),""))</f>
        <v/>
      </c>
      <c r="I34" s="35"/>
      <c r="J34" s="35"/>
      <c r="K34" s="9" t="str">
        <f t="shared" ref="K34:K65" si="1">IF(OR(I34="",J34=""),"",MIN(I34,J34))</f>
        <v/>
      </c>
    </row>
    <row r="35" spans="1:11">
      <c r="A35" s="31">
        <v>34</v>
      </c>
      <c r="B35" s="32"/>
      <c r="C35" s="7" t="str">
        <f>IF(B35="","",IFERROR(VLOOKUP(B35,'02_学校情報'!$A$2:$E$21,2,FALSE),""))</f>
        <v/>
      </c>
      <c r="D35" s="32"/>
      <c r="E35" s="32"/>
      <c r="F35" s="32"/>
      <c r="G35" s="35"/>
      <c r="H35" s="8" t="str">
        <f>IF(B35="","",IFERROR(VLOOKUP(B35,'02_学校情報'!$A$2:$E$21,5,FALSE),""))</f>
        <v/>
      </c>
      <c r="I35" s="35"/>
      <c r="J35" s="35"/>
      <c r="K35" s="9" t="str">
        <f t="shared" si="1"/>
        <v/>
      </c>
    </row>
    <row r="36" spans="1:11">
      <c r="A36" s="31">
        <v>35</v>
      </c>
      <c r="B36" s="32"/>
      <c r="C36" s="7" t="str">
        <f>IF(B36="","",IFERROR(VLOOKUP(B36,'02_学校情報'!$A$2:$E$21,2,FALSE),""))</f>
        <v/>
      </c>
      <c r="D36" s="32"/>
      <c r="E36" s="32"/>
      <c r="F36" s="32"/>
      <c r="G36" s="35"/>
      <c r="H36" s="8" t="str">
        <f>IF(B36="","",IFERROR(VLOOKUP(B36,'02_学校情報'!$A$2:$E$21,5,FALSE),""))</f>
        <v/>
      </c>
      <c r="I36" s="35"/>
      <c r="J36" s="35"/>
      <c r="K36" s="9" t="str">
        <f t="shared" si="1"/>
        <v/>
      </c>
    </row>
    <row r="37" spans="1:11">
      <c r="A37" s="31">
        <v>36</v>
      </c>
      <c r="B37" s="32"/>
      <c r="C37" s="7" t="str">
        <f>IF(B37="","",IFERROR(VLOOKUP(B37,'02_学校情報'!$A$2:$E$21,2,FALSE),""))</f>
        <v/>
      </c>
      <c r="D37" s="32"/>
      <c r="E37" s="32"/>
      <c r="F37" s="32"/>
      <c r="G37" s="35"/>
      <c r="H37" s="8" t="str">
        <f>IF(B37="","",IFERROR(VLOOKUP(B37,'02_学校情報'!$A$2:$E$21,5,FALSE),""))</f>
        <v/>
      </c>
      <c r="I37" s="35"/>
      <c r="J37" s="35"/>
      <c r="K37" s="9" t="str">
        <f t="shared" si="1"/>
        <v/>
      </c>
    </row>
    <row r="38" spans="1:11">
      <c r="A38" s="31">
        <v>37</v>
      </c>
      <c r="B38" s="32"/>
      <c r="C38" s="7" t="str">
        <f>IF(B38="","",IFERROR(VLOOKUP(B38,'02_学校情報'!$A$2:$E$21,2,FALSE),""))</f>
        <v/>
      </c>
      <c r="D38" s="32"/>
      <c r="E38" s="32"/>
      <c r="F38" s="32"/>
      <c r="G38" s="35"/>
      <c r="H38" s="8" t="str">
        <f>IF(B38="","",IFERROR(VLOOKUP(B38,'02_学校情報'!$A$2:$E$21,5,FALSE),""))</f>
        <v/>
      </c>
      <c r="I38" s="35"/>
      <c r="J38" s="35"/>
      <c r="K38" s="9" t="str">
        <f t="shared" si="1"/>
        <v/>
      </c>
    </row>
    <row r="39" spans="1:11">
      <c r="A39" s="31">
        <v>38</v>
      </c>
      <c r="B39" s="32"/>
      <c r="C39" s="7" t="str">
        <f>IF(B39="","",IFERROR(VLOOKUP(B39,'02_学校情報'!$A$2:$E$21,2,FALSE),""))</f>
        <v/>
      </c>
      <c r="D39" s="32"/>
      <c r="E39" s="32"/>
      <c r="F39" s="32"/>
      <c r="G39" s="35"/>
      <c r="H39" s="8" t="str">
        <f>IF(B39="","",IFERROR(VLOOKUP(B39,'02_学校情報'!$A$2:$E$21,5,FALSE),""))</f>
        <v/>
      </c>
      <c r="I39" s="35"/>
      <c r="J39" s="35"/>
      <c r="K39" s="9" t="str">
        <f t="shared" si="1"/>
        <v/>
      </c>
    </row>
    <row r="40" spans="1:11">
      <c r="A40" s="31">
        <v>39</v>
      </c>
      <c r="B40" s="32"/>
      <c r="C40" s="7" t="str">
        <f>IF(B40="","",IFERROR(VLOOKUP(B40,'02_学校情報'!$A$2:$E$21,2,FALSE),""))</f>
        <v/>
      </c>
      <c r="D40" s="32"/>
      <c r="E40" s="32"/>
      <c r="F40" s="32"/>
      <c r="G40" s="35"/>
      <c r="H40" s="8" t="str">
        <f>IF(B40="","",IFERROR(VLOOKUP(B40,'02_学校情報'!$A$2:$E$21,5,FALSE),""))</f>
        <v/>
      </c>
      <c r="I40" s="35"/>
      <c r="J40" s="35"/>
      <c r="K40" s="9" t="str">
        <f t="shared" si="1"/>
        <v/>
      </c>
    </row>
    <row r="41" spans="1:11">
      <c r="A41" s="31">
        <v>40</v>
      </c>
      <c r="B41" s="32"/>
      <c r="C41" s="7" t="str">
        <f>IF(B41="","",IFERROR(VLOOKUP(B41,'02_学校情報'!$A$2:$E$21,2,FALSE),""))</f>
        <v/>
      </c>
      <c r="D41" s="32"/>
      <c r="E41" s="32"/>
      <c r="F41" s="32"/>
      <c r="G41" s="35"/>
      <c r="H41" s="8" t="str">
        <f>IF(B41="","",IFERROR(VLOOKUP(B41,'02_学校情報'!$A$2:$E$21,5,FALSE),""))</f>
        <v/>
      </c>
      <c r="I41" s="35"/>
      <c r="J41" s="35"/>
      <c r="K41" s="9" t="str">
        <f t="shared" si="1"/>
        <v/>
      </c>
    </row>
    <row r="42" spans="1:11">
      <c r="A42" s="31">
        <v>41</v>
      </c>
      <c r="B42" s="32"/>
      <c r="C42" s="7" t="str">
        <f>IF(B42="","",IFERROR(VLOOKUP(B42,'02_学校情報'!$A$2:$E$21,2,FALSE),""))</f>
        <v/>
      </c>
      <c r="D42" s="32"/>
      <c r="E42" s="32"/>
      <c r="F42" s="32"/>
      <c r="G42" s="35"/>
      <c r="H42" s="8" t="str">
        <f>IF(B42="","",IFERROR(VLOOKUP(B42,'02_学校情報'!$A$2:$E$21,5,FALSE),""))</f>
        <v/>
      </c>
      <c r="I42" s="35"/>
      <c r="J42" s="35"/>
      <c r="K42" s="9" t="str">
        <f t="shared" si="1"/>
        <v/>
      </c>
    </row>
    <row r="43" spans="1:11">
      <c r="A43" s="31">
        <v>42</v>
      </c>
      <c r="B43" s="32"/>
      <c r="C43" s="7" t="str">
        <f>IF(B43="","",IFERROR(VLOOKUP(B43,'02_学校情報'!$A$2:$E$21,2,FALSE),""))</f>
        <v/>
      </c>
      <c r="D43" s="32"/>
      <c r="E43" s="32"/>
      <c r="F43" s="32"/>
      <c r="G43" s="35"/>
      <c r="H43" s="8" t="str">
        <f>IF(B43="","",IFERROR(VLOOKUP(B43,'02_学校情報'!$A$2:$E$21,5,FALSE),""))</f>
        <v/>
      </c>
      <c r="I43" s="35"/>
      <c r="J43" s="35"/>
      <c r="K43" s="9" t="str">
        <f t="shared" si="1"/>
        <v/>
      </c>
    </row>
    <row r="44" spans="1:11">
      <c r="A44" s="31">
        <v>43</v>
      </c>
      <c r="B44" s="32"/>
      <c r="C44" s="7" t="str">
        <f>IF(B44="","",IFERROR(VLOOKUP(B44,'02_学校情報'!$A$2:$E$21,2,FALSE),""))</f>
        <v/>
      </c>
      <c r="D44" s="32"/>
      <c r="E44" s="32"/>
      <c r="F44" s="32"/>
      <c r="G44" s="35"/>
      <c r="H44" s="8" t="str">
        <f>IF(B44="","",IFERROR(VLOOKUP(B44,'02_学校情報'!$A$2:$E$21,5,FALSE),""))</f>
        <v/>
      </c>
      <c r="I44" s="35"/>
      <c r="J44" s="35"/>
      <c r="K44" s="9" t="str">
        <f t="shared" si="1"/>
        <v/>
      </c>
    </row>
    <row r="45" spans="1:11">
      <c r="A45" s="31">
        <v>44</v>
      </c>
      <c r="B45" s="32"/>
      <c r="C45" s="7" t="str">
        <f>IF(B45="","",IFERROR(VLOOKUP(B45,'02_学校情報'!$A$2:$E$21,2,FALSE),""))</f>
        <v/>
      </c>
      <c r="D45" s="32"/>
      <c r="E45" s="32"/>
      <c r="F45" s="32"/>
      <c r="G45" s="35"/>
      <c r="H45" s="8" t="str">
        <f>IF(B45="","",IFERROR(VLOOKUP(B45,'02_学校情報'!$A$2:$E$21,5,FALSE),""))</f>
        <v/>
      </c>
      <c r="I45" s="35"/>
      <c r="J45" s="35"/>
      <c r="K45" s="9" t="str">
        <f t="shared" si="1"/>
        <v/>
      </c>
    </row>
    <row r="46" spans="1:11">
      <c r="A46" s="31">
        <v>45</v>
      </c>
      <c r="B46" s="32"/>
      <c r="C46" s="7" t="str">
        <f>IF(B46="","",IFERROR(VLOOKUP(B46,'02_学校情報'!$A$2:$E$21,2,FALSE),""))</f>
        <v/>
      </c>
      <c r="D46" s="32"/>
      <c r="E46" s="32"/>
      <c r="F46" s="32"/>
      <c r="G46" s="35"/>
      <c r="H46" s="8" t="str">
        <f>IF(B46="","",IFERROR(VLOOKUP(B46,'02_学校情報'!$A$2:$E$21,5,FALSE),""))</f>
        <v/>
      </c>
      <c r="I46" s="35"/>
      <c r="J46" s="35"/>
      <c r="K46" s="9" t="str">
        <f t="shared" si="1"/>
        <v/>
      </c>
    </row>
    <row r="47" spans="1:11">
      <c r="A47" s="31">
        <v>46</v>
      </c>
      <c r="B47" s="32"/>
      <c r="C47" s="7" t="str">
        <f>IF(B47="","",IFERROR(VLOOKUP(B47,'02_学校情報'!$A$2:$E$21,2,FALSE),""))</f>
        <v/>
      </c>
      <c r="D47" s="32"/>
      <c r="E47" s="32"/>
      <c r="F47" s="32"/>
      <c r="G47" s="35"/>
      <c r="H47" s="8" t="str">
        <f>IF(B47="","",IFERROR(VLOOKUP(B47,'02_学校情報'!$A$2:$E$21,5,FALSE),""))</f>
        <v/>
      </c>
      <c r="I47" s="35"/>
      <c r="J47" s="35"/>
      <c r="K47" s="9" t="str">
        <f t="shared" si="1"/>
        <v/>
      </c>
    </row>
    <row r="48" spans="1:11">
      <c r="A48" s="31">
        <v>47</v>
      </c>
      <c r="B48" s="32"/>
      <c r="C48" s="7" t="str">
        <f>IF(B48="","",IFERROR(VLOOKUP(B48,'02_学校情報'!$A$2:$E$21,2,FALSE),""))</f>
        <v/>
      </c>
      <c r="D48" s="32"/>
      <c r="E48" s="32"/>
      <c r="F48" s="32"/>
      <c r="G48" s="35"/>
      <c r="H48" s="8" t="str">
        <f>IF(B48="","",IFERROR(VLOOKUP(B48,'02_学校情報'!$A$2:$E$21,5,FALSE),""))</f>
        <v/>
      </c>
      <c r="I48" s="35"/>
      <c r="J48" s="35"/>
      <c r="K48" s="9" t="str">
        <f t="shared" si="1"/>
        <v/>
      </c>
    </row>
    <row r="49" spans="1:11">
      <c r="A49" s="31">
        <v>48</v>
      </c>
      <c r="B49" s="32"/>
      <c r="C49" s="7" t="str">
        <f>IF(B49="","",IFERROR(VLOOKUP(B49,'02_学校情報'!$A$2:$E$21,2,FALSE),""))</f>
        <v/>
      </c>
      <c r="D49" s="32"/>
      <c r="E49" s="32"/>
      <c r="F49" s="32"/>
      <c r="G49" s="35"/>
      <c r="H49" s="8" t="str">
        <f>IF(B49="","",IFERROR(VLOOKUP(B49,'02_学校情報'!$A$2:$E$21,5,FALSE),""))</f>
        <v/>
      </c>
      <c r="I49" s="35"/>
      <c r="J49" s="35"/>
      <c r="K49" s="9" t="str">
        <f t="shared" si="1"/>
        <v/>
      </c>
    </row>
    <row r="50" spans="1:11">
      <c r="A50" s="31">
        <v>49</v>
      </c>
      <c r="B50" s="32"/>
      <c r="C50" s="7" t="str">
        <f>IF(B50="","",IFERROR(VLOOKUP(B50,'02_学校情報'!$A$2:$E$21,2,FALSE),""))</f>
        <v/>
      </c>
      <c r="D50" s="32"/>
      <c r="E50" s="32"/>
      <c r="F50" s="32"/>
      <c r="G50" s="35"/>
      <c r="H50" s="8" t="str">
        <f>IF(B50="","",IFERROR(VLOOKUP(B50,'02_学校情報'!$A$2:$E$21,5,FALSE),""))</f>
        <v/>
      </c>
      <c r="I50" s="35"/>
      <c r="J50" s="35"/>
      <c r="K50" s="9" t="str">
        <f t="shared" si="1"/>
        <v/>
      </c>
    </row>
    <row r="51" spans="1:11">
      <c r="A51" s="31">
        <v>50</v>
      </c>
      <c r="B51" s="32"/>
      <c r="C51" s="7" t="str">
        <f>IF(B51="","",IFERROR(VLOOKUP(B51,'02_学校情報'!$A$2:$E$21,2,FALSE),""))</f>
        <v/>
      </c>
      <c r="D51" s="32"/>
      <c r="E51" s="32"/>
      <c r="F51" s="32"/>
      <c r="G51" s="35"/>
      <c r="H51" s="8" t="str">
        <f>IF(B51="","",IFERROR(VLOOKUP(B51,'02_学校情報'!$A$2:$E$21,5,FALSE),""))</f>
        <v/>
      </c>
      <c r="I51" s="35"/>
      <c r="J51" s="35"/>
      <c r="K51" s="9" t="str">
        <f t="shared" si="1"/>
        <v/>
      </c>
    </row>
    <row r="52" spans="1:11">
      <c r="A52" s="31">
        <v>51</v>
      </c>
      <c r="B52" s="32"/>
      <c r="C52" s="7" t="str">
        <f>IF(B52="","",IFERROR(VLOOKUP(B52,'02_学校情報'!$A$2:$E$21,2,FALSE),""))</f>
        <v/>
      </c>
      <c r="D52" s="32"/>
      <c r="E52" s="32"/>
      <c r="F52" s="32"/>
      <c r="G52" s="35"/>
      <c r="H52" s="8" t="str">
        <f>IF(B52="","",IFERROR(VLOOKUP(B52,'02_学校情報'!$A$2:$E$21,5,FALSE),""))</f>
        <v/>
      </c>
      <c r="I52" s="35"/>
      <c r="J52" s="35"/>
      <c r="K52" s="9" t="str">
        <f t="shared" si="1"/>
        <v/>
      </c>
    </row>
    <row r="53" spans="1:11">
      <c r="A53" s="31">
        <v>52</v>
      </c>
      <c r="B53" s="32"/>
      <c r="C53" s="7" t="str">
        <f>IF(B53="","",IFERROR(VLOOKUP(B53,'02_学校情報'!$A$2:$E$21,2,FALSE),""))</f>
        <v/>
      </c>
      <c r="D53" s="32"/>
      <c r="E53" s="32"/>
      <c r="F53" s="32"/>
      <c r="G53" s="35"/>
      <c r="H53" s="8" t="str">
        <f>IF(B53="","",IFERROR(VLOOKUP(B53,'02_学校情報'!$A$2:$E$21,5,FALSE),""))</f>
        <v/>
      </c>
      <c r="I53" s="35"/>
      <c r="J53" s="35"/>
      <c r="K53" s="9" t="str">
        <f t="shared" si="1"/>
        <v/>
      </c>
    </row>
    <row r="54" spans="1:11">
      <c r="A54" s="31">
        <v>53</v>
      </c>
      <c r="B54" s="32"/>
      <c r="C54" s="7" t="str">
        <f>IF(B54="","",IFERROR(VLOOKUP(B54,'02_学校情報'!$A$2:$E$21,2,FALSE),""))</f>
        <v/>
      </c>
      <c r="D54" s="32"/>
      <c r="E54" s="32"/>
      <c r="F54" s="32"/>
      <c r="G54" s="35"/>
      <c r="H54" s="8" t="str">
        <f>IF(B54="","",IFERROR(VLOOKUP(B54,'02_学校情報'!$A$2:$E$21,5,FALSE),""))</f>
        <v/>
      </c>
      <c r="I54" s="35"/>
      <c r="J54" s="35"/>
      <c r="K54" s="9" t="str">
        <f t="shared" si="1"/>
        <v/>
      </c>
    </row>
    <row r="55" spans="1:11">
      <c r="A55" s="31">
        <v>54</v>
      </c>
      <c r="B55" s="32"/>
      <c r="C55" s="7" t="str">
        <f>IF(B55="","",IFERROR(VLOOKUP(B55,'02_学校情報'!$A$2:$E$21,2,FALSE),""))</f>
        <v/>
      </c>
      <c r="D55" s="32"/>
      <c r="E55" s="32"/>
      <c r="F55" s="32"/>
      <c r="G55" s="35"/>
      <c r="H55" s="8" t="str">
        <f>IF(B55="","",IFERROR(VLOOKUP(B55,'02_学校情報'!$A$2:$E$21,5,FALSE),""))</f>
        <v/>
      </c>
      <c r="I55" s="35"/>
      <c r="J55" s="35"/>
      <c r="K55" s="9" t="str">
        <f t="shared" si="1"/>
        <v/>
      </c>
    </row>
    <row r="56" spans="1:11">
      <c r="A56" s="31">
        <v>55</v>
      </c>
      <c r="B56" s="32"/>
      <c r="C56" s="7" t="str">
        <f>IF(B56="","",IFERROR(VLOOKUP(B56,'02_学校情報'!$A$2:$E$21,2,FALSE),""))</f>
        <v/>
      </c>
      <c r="D56" s="32"/>
      <c r="E56" s="32"/>
      <c r="F56" s="32"/>
      <c r="G56" s="35"/>
      <c r="H56" s="8" t="str">
        <f>IF(B56="","",IFERROR(VLOOKUP(B56,'02_学校情報'!$A$2:$E$21,5,FALSE),""))</f>
        <v/>
      </c>
      <c r="I56" s="35"/>
      <c r="J56" s="35"/>
      <c r="K56" s="9" t="str">
        <f t="shared" si="1"/>
        <v/>
      </c>
    </row>
    <row r="57" spans="1:11">
      <c r="A57" s="31">
        <v>56</v>
      </c>
      <c r="B57" s="32"/>
      <c r="C57" s="7" t="str">
        <f>IF(B57="","",IFERROR(VLOOKUP(B57,'02_学校情報'!$A$2:$E$21,2,FALSE),""))</f>
        <v/>
      </c>
      <c r="D57" s="32"/>
      <c r="E57" s="32"/>
      <c r="F57" s="32"/>
      <c r="G57" s="35"/>
      <c r="H57" s="8" t="str">
        <f>IF(B57="","",IFERROR(VLOOKUP(B57,'02_学校情報'!$A$2:$E$21,5,FALSE),""))</f>
        <v/>
      </c>
      <c r="I57" s="35"/>
      <c r="J57" s="35"/>
      <c r="K57" s="9" t="str">
        <f t="shared" si="1"/>
        <v/>
      </c>
    </row>
    <row r="58" spans="1:11">
      <c r="A58" s="31">
        <v>57</v>
      </c>
      <c r="B58" s="32"/>
      <c r="C58" s="7" t="str">
        <f>IF(B58="","",IFERROR(VLOOKUP(B58,'02_学校情報'!$A$2:$E$21,2,FALSE),""))</f>
        <v/>
      </c>
      <c r="D58" s="32"/>
      <c r="E58" s="32"/>
      <c r="F58" s="32"/>
      <c r="G58" s="35"/>
      <c r="H58" s="8" t="str">
        <f>IF(B58="","",IFERROR(VLOOKUP(B58,'02_学校情報'!$A$2:$E$21,5,FALSE),""))</f>
        <v/>
      </c>
      <c r="I58" s="35"/>
      <c r="J58" s="35"/>
      <c r="K58" s="9" t="str">
        <f t="shared" si="1"/>
        <v/>
      </c>
    </row>
    <row r="59" spans="1:11">
      <c r="A59" s="31">
        <v>58</v>
      </c>
      <c r="B59" s="32"/>
      <c r="C59" s="7" t="str">
        <f>IF(B59="","",IFERROR(VLOOKUP(B59,'02_学校情報'!$A$2:$E$21,2,FALSE),""))</f>
        <v/>
      </c>
      <c r="D59" s="32"/>
      <c r="E59" s="32"/>
      <c r="F59" s="32"/>
      <c r="G59" s="35"/>
      <c r="H59" s="8" t="str">
        <f>IF(B59="","",IFERROR(VLOOKUP(B59,'02_学校情報'!$A$2:$E$21,5,FALSE),""))</f>
        <v/>
      </c>
      <c r="I59" s="35"/>
      <c r="J59" s="35"/>
      <c r="K59" s="9" t="str">
        <f t="shared" si="1"/>
        <v/>
      </c>
    </row>
    <row r="60" spans="1:11">
      <c r="A60" s="31">
        <v>59</v>
      </c>
      <c r="B60" s="32"/>
      <c r="C60" s="7" t="str">
        <f>IF(B60="","",IFERROR(VLOOKUP(B60,'02_学校情報'!$A$2:$E$21,2,FALSE),""))</f>
        <v/>
      </c>
      <c r="D60" s="32"/>
      <c r="E60" s="32"/>
      <c r="F60" s="32"/>
      <c r="G60" s="35"/>
      <c r="H60" s="8" t="str">
        <f>IF(B60="","",IFERROR(VLOOKUP(B60,'02_学校情報'!$A$2:$E$21,5,FALSE),""))</f>
        <v/>
      </c>
      <c r="I60" s="35"/>
      <c r="J60" s="35"/>
      <c r="K60" s="9" t="str">
        <f t="shared" si="1"/>
        <v/>
      </c>
    </row>
    <row r="61" spans="1:11">
      <c r="A61" s="31">
        <v>60</v>
      </c>
      <c r="B61" s="32"/>
      <c r="C61" s="7" t="str">
        <f>IF(B61="","",IFERROR(VLOOKUP(B61,'02_学校情報'!$A$2:$E$21,2,FALSE),""))</f>
        <v/>
      </c>
      <c r="D61" s="32"/>
      <c r="E61" s="32"/>
      <c r="F61" s="32"/>
      <c r="G61" s="35"/>
      <c r="H61" s="8" t="str">
        <f>IF(B61="","",IFERROR(VLOOKUP(B61,'02_学校情報'!$A$2:$E$21,5,FALSE),""))</f>
        <v/>
      </c>
      <c r="I61" s="35"/>
      <c r="J61" s="35"/>
      <c r="K61" s="9" t="str">
        <f t="shared" si="1"/>
        <v/>
      </c>
    </row>
    <row r="62" spans="1:11">
      <c r="A62" s="31">
        <v>61</v>
      </c>
      <c r="B62" s="32"/>
      <c r="C62" s="7" t="str">
        <f>IF(B62="","",IFERROR(VLOOKUP(B62,'02_学校情報'!$A$2:$E$21,2,FALSE),""))</f>
        <v/>
      </c>
      <c r="D62" s="32"/>
      <c r="E62" s="32"/>
      <c r="F62" s="32"/>
      <c r="G62" s="35"/>
      <c r="H62" s="8" t="str">
        <f>IF(B62="","",IFERROR(VLOOKUP(B62,'02_学校情報'!$A$2:$E$21,5,FALSE),""))</f>
        <v/>
      </c>
      <c r="I62" s="35"/>
      <c r="J62" s="35"/>
      <c r="K62" s="9" t="str">
        <f t="shared" si="1"/>
        <v/>
      </c>
    </row>
    <row r="63" spans="1:11">
      <c r="A63" s="31">
        <v>62</v>
      </c>
      <c r="B63" s="32"/>
      <c r="C63" s="7" t="str">
        <f>IF(B63="","",IFERROR(VLOOKUP(B63,'02_学校情報'!$A$2:$E$21,2,FALSE),""))</f>
        <v/>
      </c>
      <c r="D63" s="32"/>
      <c r="E63" s="32"/>
      <c r="F63" s="32"/>
      <c r="G63" s="35"/>
      <c r="H63" s="8" t="str">
        <f>IF(B63="","",IFERROR(VLOOKUP(B63,'02_学校情報'!$A$2:$E$21,5,FALSE),""))</f>
        <v/>
      </c>
      <c r="I63" s="35"/>
      <c r="J63" s="35"/>
      <c r="K63" s="9" t="str">
        <f t="shared" si="1"/>
        <v/>
      </c>
    </row>
    <row r="64" spans="1:11">
      <c r="A64" s="31">
        <v>63</v>
      </c>
      <c r="B64" s="32"/>
      <c r="C64" s="7" t="str">
        <f>IF(B64="","",IFERROR(VLOOKUP(B64,'02_学校情報'!$A$2:$E$21,2,FALSE),""))</f>
        <v/>
      </c>
      <c r="D64" s="32"/>
      <c r="E64" s="32"/>
      <c r="F64" s="32"/>
      <c r="G64" s="35"/>
      <c r="H64" s="8" t="str">
        <f>IF(B64="","",IFERROR(VLOOKUP(B64,'02_学校情報'!$A$2:$E$21,5,FALSE),""))</f>
        <v/>
      </c>
      <c r="I64" s="35"/>
      <c r="J64" s="35"/>
      <c r="K64" s="9" t="str">
        <f t="shared" si="1"/>
        <v/>
      </c>
    </row>
    <row r="65" spans="1:11">
      <c r="A65" s="31">
        <v>64</v>
      </c>
      <c r="B65" s="32"/>
      <c r="C65" s="7" t="str">
        <f>IF(B65="","",IFERROR(VLOOKUP(B65,'02_学校情報'!$A$2:$E$21,2,FALSE),""))</f>
        <v/>
      </c>
      <c r="D65" s="32"/>
      <c r="E65" s="32"/>
      <c r="F65" s="32"/>
      <c r="G65" s="35"/>
      <c r="H65" s="8" t="str">
        <f>IF(B65="","",IFERROR(VLOOKUP(B65,'02_学校情報'!$A$2:$E$21,5,FALSE),""))</f>
        <v/>
      </c>
      <c r="I65" s="35"/>
      <c r="J65" s="35"/>
      <c r="K65" s="9" t="str">
        <f t="shared" si="1"/>
        <v/>
      </c>
    </row>
    <row r="66" spans="1:11">
      <c r="A66" s="31">
        <v>65</v>
      </c>
      <c r="B66" s="32"/>
      <c r="C66" s="7" t="str">
        <f>IF(B66="","",IFERROR(VLOOKUP(B66,'02_学校情報'!$A$2:$E$21,2,FALSE),""))</f>
        <v/>
      </c>
      <c r="D66" s="32"/>
      <c r="E66" s="32"/>
      <c r="F66" s="32"/>
      <c r="G66" s="35"/>
      <c r="H66" s="8" t="str">
        <f>IF(B66="","",IFERROR(VLOOKUP(B66,'02_学校情報'!$A$2:$E$21,5,FALSE),""))</f>
        <v/>
      </c>
      <c r="I66" s="35"/>
      <c r="J66" s="35"/>
      <c r="K66" s="9" t="str">
        <f t="shared" ref="K66:K97" si="2">IF(OR(I66="",J66=""),"",MIN(I66,J66))</f>
        <v/>
      </c>
    </row>
    <row r="67" spans="1:11">
      <c r="A67" s="31">
        <v>66</v>
      </c>
      <c r="B67" s="32"/>
      <c r="C67" s="7" t="str">
        <f>IF(B67="","",IFERROR(VLOOKUP(B67,'02_学校情報'!$A$2:$E$21,2,FALSE),""))</f>
        <v/>
      </c>
      <c r="D67" s="32"/>
      <c r="E67" s="32"/>
      <c r="F67" s="32"/>
      <c r="G67" s="35"/>
      <c r="H67" s="8" t="str">
        <f>IF(B67="","",IFERROR(VLOOKUP(B67,'02_学校情報'!$A$2:$E$21,5,FALSE),""))</f>
        <v/>
      </c>
      <c r="I67" s="35"/>
      <c r="J67" s="35"/>
      <c r="K67" s="9" t="str">
        <f t="shared" si="2"/>
        <v/>
      </c>
    </row>
    <row r="68" spans="1:11">
      <c r="A68" s="31">
        <v>67</v>
      </c>
      <c r="B68" s="32"/>
      <c r="C68" s="7" t="str">
        <f>IF(B68="","",IFERROR(VLOOKUP(B68,'02_学校情報'!$A$2:$E$21,2,FALSE),""))</f>
        <v/>
      </c>
      <c r="D68" s="32"/>
      <c r="E68" s="32"/>
      <c r="F68" s="32"/>
      <c r="G68" s="35"/>
      <c r="H68" s="8" t="str">
        <f>IF(B68="","",IFERROR(VLOOKUP(B68,'02_学校情報'!$A$2:$E$21,5,FALSE),""))</f>
        <v/>
      </c>
      <c r="I68" s="35"/>
      <c r="J68" s="35"/>
      <c r="K68" s="9" t="str">
        <f t="shared" si="2"/>
        <v/>
      </c>
    </row>
    <row r="69" spans="1:11">
      <c r="A69" s="31">
        <v>68</v>
      </c>
      <c r="B69" s="32"/>
      <c r="C69" s="7" t="str">
        <f>IF(B69="","",IFERROR(VLOOKUP(B69,'02_学校情報'!$A$2:$E$21,2,FALSE),""))</f>
        <v/>
      </c>
      <c r="D69" s="32"/>
      <c r="E69" s="32"/>
      <c r="F69" s="32"/>
      <c r="G69" s="35"/>
      <c r="H69" s="8" t="str">
        <f>IF(B69="","",IFERROR(VLOOKUP(B69,'02_学校情報'!$A$2:$E$21,5,FALSE),""))</f>
        <v/>
      </c>
      <c r="I69" s="35"/>
      <c r="J69" s="35"/>
      <c r="K69" s="9" t="str">
        <f t="shared" si="2"/>
        <v/>
      </c>
    </row>
    <row r="70" spans="1:11">
      <c r="A70" s="31">
        <v>69</v>
      </c>
      <c r="B70" s="32"/>
      <c r="C70" s="7" t="str">
        <f>IF(B70="","",IFERROR(VLOOKUP(B70,'02_学校情報'!$A$2:$E$21,2,FALSE),""))</f>
        <v/>
      </c>
      <c r="D70" s="32"/>
      <c r="E70" s="32"/>
      <c r="F70" s="32"/>
      <c r="G70" s="35"/>
      <c r="H70" s="8" t="str">
        <f>IF(B70="","",IFERROR(VLOOKUP(B70,'02_学校情報'!$A$2:$E$21,5,FALSE),""))</f>
        <v/>
      </c>
      <c r="I70" s="35"/>
      <c r="J70" s="35"/>
      <c r="K70" s="9" t="str">
        <f t="shared" si="2"/>
        <v/>
      </c>
    </row>
    <row r="71" spans="1:11">
      <c r="A71" s="31">
        <v>70</v>
      </c>
      <c r="B71" s="32"/>
      <c r="C71" s="7" t="str">
        <f>IF(B71="","",IFERROR(VLOOKUP(B71,'02_学校情報'!$A$2:$E$21,2,FALSE),""))</f>
        <v/>
      </c>
      <c r="D71" s="32"/>
      <c r="E71" s="32"/>
      <c r="F71" s="32"/>
      <c r="G71" s="35"/>
      <c r="H71" s="8" t="str">
        <f>IF(B71="","",IFERROR(VLOOKUP(B71,'02_学校情報'!$A$2:$E$21,5,FALSE),""))</f>
        <v/>
      </c>
      <c r="I71" s="35"/>
      <c r="J71" s="35"/>
      <c r="K71" s="9" t="str">
        <f t="shared" si="2"/>
        <v/>
      </c>
    </row>
    <row r="72" spans="1:11">
      <c r="A72" s="31">
        <v>71</v>
      </c>
      <c r="B72" s="32"/>
      <c r="C72" s="7" t="str">
        <f>IF(B72="","",IFERROR(VLOOKUP(B72,'02_学校情報'!$A$2:$E$21,2,FALSE),""))</f>
        <v/>
      </c>
      <c r="D72" s="32"/>
      <c r="E72" s="32"/>
      <c r="F72" s="32"/>
      <c r="G72" s="35"/>
      <c r="H72" s="8" t="str">
        <f>IF(B72="","",IFERROR(VLOOKUP(B72,'02_学校情報'!$A$2:$E$21,5,FALSE),""))</f>
        <v/>
      </c>
      <c r="I72" s="35"/>
      <c r="J72" s="35"/>
      <c r="K72" s="9" t="str">
        <f t="shared" si="2"/>
        <v/>
      </c>
    </row>
    <row r="73" spans="1:11">
      <c r="A73" s="31">
        <v>72</v>
      </c>
      <c r="B73" s="32"/>
      <c r="C73" s="7" t="str">
        <f>IF(B73="","",IFERROR(VLOOKUP(B73,'02_学校情報'!$A$2:$E$21,2,FALSE),""))</f>
        <v/>
      </c>
      <c r="D73" s="32"/>
      <c r="E73" s="32"/>
      <c r="F73" s="32"/>
      <c r="G73" s="35"/>
      <c r="H73" s="8" t="str">
        <f>IF(B73="","",IFERROR(VLOOKUP(B73,'02_学校情報'!$A$2:$E$21,5,FALSE),""))</f>
        <v/>
      </c>
      <c r="I73" s="35"/>
      <c r="J73" s="35"/>
      <c r="K73" s="9" t="str">
        <f t="shared" si="2"/>
        <v/>
      </c>
    </row>
    <row r="74" spans="1:11">
      <c r="A74" s="31">
        <v>73</v>
      </c>
      <c r="B74" s="32"/>
      <c r="C74" s="7" t="str">
        <f>IF(B74="","",IFERROR(VLOOKUP(B74,'02_学校情報'!$A$2:$E$21,2,FALSE),""))</f>
        <v/>
      </c>
      <c r="D74" s="32"/>
      <c r="E74" s="32"/>
      <c r="F74" s="32"/>
      <c r="G74" s="35"/>
      <c r="H74" s="8" t="str">
        <f>IF(B74="","",IFERROR(VLOOKUP(B74,'02_学校情報'!$A$2:$E$21,5,FALSE),""))</f>
        <v/>
      </c>
      <c r="I74" s="35"/>
      <c r="J74" s="35"/>
      <c r="K74" s="9" t="str">
        <f t="shared" si="2"/>
        <v/>
      </c>
    </row>
    <row r="75" spans="1:11">
      <c r="A75" s="31">
        <v>74</v>
      </c>
      <c r="B75" s="32"/>
      <c r="C75" s="7" t="str">
        <f>IF(B75="","",IFERROR(VLOOKUP(B75,'02_学校情報'!$A$2:$E$21,2,FALSE),""))</f>
        <v/>
      </c>
      <c r="D75" s="32"/>
      <c r="E75" s="32"/>
      <c r="F75" s="32"/>
      <c r="G75" s="35"/>
      <c r="H75" s="8" t="str">
        <f>IF(B75="","",IFERROR(VLOOKUP(B75,'02_学校情報'!$A$2:$E$21,5,FALSE),""))</f>
        <v/>
      </c>
      <c r="I75" s="35"/>
      <c r="J75" s="35"/>
      <c r="K75" s="9" t="str">
        <f t="shared" si="2"/>
        <v/>
      </c>
    </row>
    <row r="76" spans="1:11">
      <c r="A76" s="31">
        <v>75</v>
      </c>
      <c r="B76" s="32"/>
      <c r="C76" s="7" t="str">
        <f>IF(B76="","",IFERROR(VLOOKUP(B76,'02_学校情報'!$A$2:$E$21,2,FALSE),""))</f>
        <v/>
      </c>
      <c r="D76" s="32"/>
      <c r="E76" s="32"/>
      <c r="F76" s="32"/>
      <c r="G76" s="35"/>
      <c r="H76" s="8" t="str">
        <f>IF(B76="","",IFERROR(VLOOKUP(B76,'02_学校情報'!$A$2:$E$21,5,FALSE),""))</f>
        <v/>
      </c>
      <c r="I76" s="35"/>
      <c r="J76" s="35"/>
      <c r="K76" s="9" t="str">
        <f t="shared" si="2"/>
        <v/>
      </c>
    </row>
    <row r="77" spans="1:11">
      <c r="A77" s="31">
        <v>76</v>
      </c>
      <c r="B77" s="32"/>
      <c r="C77" s="7" t="str">
        <f>IF(B77="","",IFERROR(VLOOKUP(B77,'02_学校情報'!$A$2:$E$21,2,FALSE),""))</f>
        <v/>
      </c>
      <c r="D77" s="32"/>
      <c r="E77" s="32"/>
      <c r="F77" s="32"/>
      <c r="G77" s="35"/>
      <c r="H77" s="8" t="str">
        <f>IF(B77="","",IFERROR(VLOOKUP(B77,'02_学校情報'!$A$2:$E$21,5,FALSE),""))</f>
        <v/>
      </c>
      <c r="I77" s="35"/>
      <c r="J77" s="35"/>
      <c r="K77" s="9" t="str">
        <f t="shared" si="2"/>
        <v/>
      </c>
    </row>
    <row r="78" spans="1:11">
      <c r="A78" s="31">
        <v>77</v>
      </c>
      <c r="B78" s="32"/>
      <c r="C78" s="7" t="str">
        <f>IF(B78="","",IFERROR(VLOOKUP(B78,'02_学校情報'!$A$2:$E$21,2,FALSE),""))</f>
        <v/>
      </c>
      <c r="D78" s="32"/>
      <c r="E78" s="32"/>
      <c r="F78" s="32"/>
      <c r="G78" s="35"/>
      <c r="H78" s="8" t="str">
        <f>IF(B78="","",IFERROR(VLOOKUP(B78,'02_学校情報'!$A$2:$E$21,5,FALSE),""))</f>
        <v/>
      </c>
      <c r="I78" s="35"/>
      <c r="J78" s="35"/>
      <c r="K78" s="9" t="str">
        <f t="shared" si="2"/>
        <v/>
      </c>
    </row>
    <row r="79" spans="1:11">
      <c r="A79" s="31">
        <v>78</v>
      </c>
      <c r="B79" s="32"/>
      <c r="C79" s="7" t="str">
        <f>IF(B79="","",IFERROR(VLOOKUP(B79,'02_学校情報'!$A$2:$E$21,2,FALSE),""))</f>
        <v/>
      </c>
      <c r="D79" s="32"/>
      <c r="E79" s="32"/>
      <c r="F79" s="32"/>
      <c r="G79" s="35"/>
      <c r="H79" s="8" t="str">
        <f>IF(B79="","",IFERROR(VLOOKUP(B79,'02_学校情報'!$A$2:$E$21,5,FALSE),""))</f>
        <v/>
      </c>
      <c r="I79" s="35"/>
      <c r="J79" s="35"/>
      <c r="K79" s="9" t="str">
        <f t="shared" si="2"/>
        <v/>
      </c>
    </row>
    <row r="80" spans="1:11">
      <c r="A80" s="31">
        <v>79</v>
      </c>
      <c r="B80" s="32"/>
      <c r="C80" s="7" t="str">
        <f>IF(B80="","",IFERROR(VLOOKUP(B80,'02_学校情報'!$A$2:$E$21,2,FALSE),""))</f>
        <v/>
      </c>
      <c r="D80" s="32"/>
      <c r="E80" s="32"/>
      <c r="F80" s="32"/>
      <c r="G80" s="35"/>
      <c r="H80" s="8" t="str">
        <f>IF(B80="","",IFERROR(VLOOKUP(B80,'02_学校情報'!$A$2:$E$21,5,FALSE),""))</f>
        <v/>
      </c>
      <c r="I80" s="35"/>
      <c r="J80" s="35"/>
      <c r="K80" s="9" t="str">
        <f t="shared" si="2"/>
        <v/>
      </c>
    </row>
    <row r="81" spans="1:11">
      <c r="A81" s="31">
        <v>80</v>
      </c>
      <c r="B81" s="32"/>
      <c r="C81" s="7" t="str">
        <f>IF(B81="","",IFERROR(VLOOKUP(B81,'02_学校情報'!$A$2:$E$21,2,FALSE),""))</f>
        <v/>
      </c>
      <c r="D81" s="32"/>
      <c r="E81" s="32"/>
      <c r="F81" s="32"/>
      <c r="G81" s="35"/>
      <c r="H81" s="8" t="str">
        <f>IF(B81="","",IFERROR(VLOOKUP(B81,'02_学校情報'!$A$2:$E$21,5,FALSE),""))</f>
        <v/>
      </c>
      <c r="I81" s="35"/>
      <c r="J81" s="35"/>
      <c r="K81" s="9" t="str">
        <f t="shared" si="2"/>
        <v/>
      </c>
    </row>
    <row r="82" spans="1:11">
      <c r="A82" s="31">
        <v>81</v>
      </c>
      <c r="B82" s="32"/>
      <c r="C82" s="7" t="str">
        <f>IF(B82="","",IFERROR(VLOOKUP(B82,'02_学校情報'!$A$2:$E$21,2,FALSE),""))</f>
        <v/>
      </c>
      <c r="D82" s="32"/>
      <c r="E82" s="32"/>
      <c r="F82" s="32"/>
      <c r="G82" s="35"/>
      <c r="H82" s="8" t="str">
        <f>IF(B82="","",IFERROR(VLOOKUP(B82,'02_学校情報'!$A$2:$E$21,5,FALSE),""))</f>
        <v/>
      </c>
      <c r="I82" s="35"/>
      <c r="J82" s="35"/>
      <c r="K82" s="9" t="str">
        <f t="shared" si="2"/>
        <v/>
      </c>
    </row>
    <row r="83" spans="1:11">
      <c r="A83" s="31">
        <v>82</v>
      </c>
      <c r="B83" s="32"/>
      <c r="C83" s="7" t="str">
        <f>IF(B83="","",IFERROR(VLOOKUP(B83,'02_学校情報'!$A$2:$E$21,2,FALSE),""))</f>
        <v/>
      </c>
      <c r="D83" s="32"/>
      <c r="E83" s="32"/>
      <c r="F83" s="32"/>
      <c r="G83" s="35"/>
      <c r="H83" s="8" t="str">
        <f>IF(B83="","",IFERROR(VLOOKUP(B83,'02_学校情報'!$A$2:$E$21,5,FALSE),""))</f>
        <v/>
      </c>
      <c r="I83" s="35"/>
      <c r="J83" s="35"/>
      <c r="K83" s="9" t="str">
        <f t="shared" si="2"/>
        <v/>
      </c>
    </row>
    <row r="84" spans="1:11">
      <c r="A84" s="31">
        <v>83</v>
      </c>
      <c r="B84" s="32"/>
      <c r="C84" s="7" t="str">
        <f>IF(B84="","",IFERROR(VLOOKUP(B84,'02_学校情報'!$A$2:$E$21,2,FALSE),""))</f>
        <v/>
      </c>
      <c r="D84" s="32"/>
      <c r="E84" s="32"/>
      <c r="F84" s="32"/>
      <c r="G84" s="35"/>
      <c r="H84" s="8" t="str">
        <f>IF(B84="","",IFERROR(VLOOKUP(B84,'02_学校情報'!$A$2:$E$21,5,FALSE),""))</f>
        <v/>
      </c>
      <c r="I84" s="35"/>
      <c r="J84" s="35"/>
      <c r="K84" s="9" t="str">
        <f t="shared" si="2"/>
        <v/>
      </c>
    </row>
    <row r="85" spans="1:11">
      <c r="A85" s="31">
        <v>84</v>
      </c>
      <c r="B85" s="32"/>
      <c r="C85" s="7" t="str">
        <f>IF(B85="","",IFERROR(VLOOKUP(B85,'02_学校情報'!$A$2:$E$21,2,FALSE),""))</f>
        <v/>
      </c>
      <c r="D85" s="32"/>
      <c r="E85" s="32"/>
      <c r="F85" s="32"/>
      <c r="G85" s="35"/>
      <c r="H85" s="8" t="str">
        <f>IF(B85="","",IFERROR(VLOOKUP(B85,'02_学校情報'!$A$2:$E$21,5,FALSE),""))</f>
        <v/>
      </c>
      <c r="I85" s="35"/>
      <c r="J85" s="35"/>
      <c r="K85" s="9" t="str">
        <f t="shared" si="2"/>
        <v/>
      </c>
    </row>
    <row r="86" spans="1:11">
      <c r="A86" s="31">
        <v>85</v>
      </c>
      <c r="B86" s="32"/>
      <c r="C86" s="7" t="str">
        <f>IF(B86="","",IFERROR(VLOOKUP(B86,'02_学校情報'!$A$2:$E$21,2,FALSE),""))</f>
        <v/>
      </c>
      <c r="D86" s="32"/>
      <c r="E86" s="32"/>
      <c r="F86" s="32"/>
      <c r="G86" s="35"/>
      <c r="H86" s="8" t="str">
        <f>IF(B86="","",IFERROR(VLOOKUP(B86,'02_学校情報'!$A$2:$E$21,5,FALSE),""))</f>
        <v/>
      </c>
      <c r="I86" s="35"/>
      <c r="J86" s="35"/>
      <c r="K86" s="9" t="str">
        <f t="shared" si="2"/>
        <v/>
      </c>
    </row>
    <row r="87" spans="1:11">
      <c r="A87" s="31">
        <v>86</v>
      </c>
      <c r="B87" s="32"/>
      <c r="C87" s="7" t="str">
        <f>IF(B87="","",IFERROR(VLOOKUP(B87,'02_学校情報'!$A$2:$E$21,2,FALSE),""))</f>
        <v/>
      </c>
      <c r="D87" s="32"/>
      <c r="E87" s="32"/>
      <c r="F87" s="32"/>
      <c r="G87" s="35"/>
      <c r="H87" s="8" t="str">
        <f>IF(B87="","",IFERROR(VLOOKUP(B87,'02_学校情報'!$A$2:$E$21,5,FALSE),""))</f>
        <v/>
      </c>
      <c r="I87" s="35"/>
      <c r="J87" s="35"/>
      <c r="K87" s="9" t="str">
        <f t="shared" si="2"/>
        <v/>
      </c>
    </row>
    <row r="88" spans="1:11">
      <c r="A88" s="31">
        <v>87</v>
      </c>
      <c r="B88" s="32"/>
      <c r="C88" s="7" t="str">
        <f>IF(B88="","",IFERROR(VLOOKUP(B88,'02_学校情報'!$A$2:$E$21,2,FALSE),""))</f>
        <v/>
      </c>
      <c r="D88" s="32"/>
      <c r="E88" s="32"/>
      <c r="F88" s="32"/>
      <c r="G88" s="35"/>
      <c r="H88" s="8" t="str">
        <f>IF(B88="","",IFERROR(VLOOKUP(B88,'02_学校情報'!$A$2:$E$21,5,FALSE),""))</f>
        <v/>
      </c>
      <c r="I88" s="35"/>
      <c r="J88" s="35"/>
      <c r="K88" s="9" t="str">
        <f t="shared" si="2"/>
        <v/>
      </c>
    </row>
    <row r="89" spans="1:11">
      <c r="A89" s="31">
        <v>88</v>
      </c>
      <c r="B89" s="32"/>
      <c r="C89" s="7" t="str">
        <f>IF(B89="","",IFERROR(VLOOKUP(B89,'02_学校情報'!$A$2:$E$21,2,FALSE),""))</f>
        <v/>
      </c>
      <c r="D89" s="32"/>
      <c r="E89" s="32"/>
      <c r="F89" s="32"/>
      <c r="G89" s="35"/>
      <c r="H89" s="8" t="str">
        <f>IF(B89="","",IFERROR(VLOOKUP(B89,'02_学校情報'!$A$2:$E$21,5,FALSE),""))</f>
        <v/>
      </c>
      <c r="I89" s="35"/>
      <c r="J89" s="35"/>
      <c r="K89" s="9" t="str">
        <f t="shared" si="2"/>
        <v/>
      </c>
    </row>
    <row r="90" spans="1:11">
      <c r="A90" s="31">
        <v>89</v>
      </c>
      <c r="B90" s="32"/>
      <c r="C90" s="7" t="str">
        <f>IF(B90="","",IFERROR(VLOOKUP(B90,'02_学校情報'!$A$2:$E$21,2,FALSE),""))</f>
        <v/>
      </c>
      <c r="D90" s="32"/>
      <c r="E90" s="32"/>
      <c r="F90" s="32"/>
      <c r="G90" s="35"/>
      <c r="H90" s="8" t="str">
        <f>IF(B90="","",IFERROR(VLOOKUP(B90,'02_学校情報'!$A$2:$E$21,5,FALSE),""))</f>
        <v/>
      </c>
      <c r="I90" s="35"/>
      <c r="J90" s="35"/>
      <c r="K90" s="9" t="str">
        <f t="shared" si="2"/>
        <v/>
      </c>
    </row>
    <row r="91" spans="1:11">
      <c r="A91" s="31">
        <v>90</v>
      </c>
      <c r="B91" s="32"/>
      <c r="C91" s="7" t="str">
        <f>IF(B91="","",IFERROR(VLOOKUP(B91,'02_学校情報'!$A$2:$E$21,2,FALSE),""))</f>
        <v/>
      </c>
      <c r="D91" s="32"/>
      <c r="E91" s="32"/>
      <c r="F91" s="32"/>
      <c r="G91" s="35"/>
      <c r="H91" s="8" t="str">
        <f>IF(B91="","",IFERROR(VLOOKUP(B91,'02_学校情報'!$A$2:$E$21,5,FALSE),""))</f>
        <v/>
      </c>
      <c r="I91" s="35"/>
      <c r="J91" s="35"/>
      <c r="K91" s="9" t="str">
        <f t="shared" si="2"/>
        <v/>
      </c>
    </row>
    <row r="92" spans="1:11">
      <c r="A92" s="31">
        <v>91</v>
      </c>
      <c r="B92" s="32"/>
      <c r="C92" s="7" t="str">
        <f>IF(B92="","",IFERROR(VLOOKUP(B92,'02_学校情報'!$A$2:$E$21,2,FALSE),""))</f>
        <v/>
      </c>
      <c r="D92" s="32"/>
      <c r="E92" s="32"/>
      <c r="F92" s="32"/>
      <c r="G92" s="35"/>
      <c r="H92" s="8" t="str">
        <f>IF(B92="","",IFERROR(VLOOKUP(B92,'02_学校情報'!$A$2:$E$21,5,FALSE),""))</f>
        <v/>
      </c>
      <c r="I92" s="35"/>
      <c r="J92" s="35"/>
      <c r="K92" s="9" t="str">
        <f t="shared" si="2"/>
        <v/>
      </c>
    </row>
    <row r="93" spans="1:11">
      <c r="A93" s="31">
        <v>92</v>
      </c>
      <c r="B93" s="32"/>
      <c r="C93" s="7" t="str">
        <f>IF(B93="","",IFERROR(VLOOKUP(B93,'02_学校情報'!$A$2:$E$21,2,FALSE),""))</f>
        <v/>
      </c>
      <c r="D93" s="32"/>
      <c r="E93" s="32"/>
      <c r="F93" s="32"/>
      <c r="G93" s="35"/>
      <c r="H93" s="8" t="str">
        <f>IF(B93="","",IFERROR(VLOOKUP(B93,'02_学校情報'!$A$2:$E$21,5,FALSE),""))</f>
        <v/>
      </c>
      <c r="I93" s="35"/>
      <c r="J93" s="35"/>
      <c r="K93" s="9" t="str">
        <f t="shared" si="2"/>
        <v/>
      </c>
    </row>
    <row r="94" spans="1:11">
      <c r="A94" s="31">
        <v>93</v>
      </c>
      <c r="B94" s="32"/>
      <c r="C94" s="7" t="str">
        <f>IF(B94="","",IFERROR(VLOOKUP(B94,'02_学校情報'!$A$2:$E$21,2,FALSE),""))</f>
        <v/>
      </c>
      <c r="D94" s="32"/>
      <c r="E94" s="32"/>
      <c r="F94" s="32"/>
      <c r="G94" s="35"/>
      <c r="H94" s="8" t="str">
        <f>IF(B94="","",IFERROR(VLOOKUP(B94,'02_学校情報'!$A$2:$E$21,5,FALSE),""))</f>
        <v/>
      </c>
      <c r="I94" s="35"/>
      <c r="J94" s="35"/>
      <c r="K94" s="9" t="str">
        <f t="shared" si="2"/>
        <v/>
      </c>
    </row>
    <row r="95" spans="1:11">
      <c r="A95" s="31">
        <v>94</v>
      </c>
      <c r="B95" s="32"/>
      <c r="C95" s="7" t="str">
        <f>IF(B95="","",IFERROR(VLOOKUP(B95,'02_学校情報'!$A$2:$E$21,2,FALSE),""))</f>
        <v/>
      </c>
      <c r="D95" s="32"/>
      <c r="E95" s="32"/>
      <c r="F95" s="32"/>
      <c r="G95" s="35"/>
      <c r="H95" s="8" t="str">
        <f>IF(B95="","",IFERROR(VLOOKUP(B95,'02_学校情報'!$A$2:$E$21,5,FALSE),""))</f>
        <v/>
      </c>
      <c r="I95" s="35"/>
      <c r="J95" s="35"/>
      <c r="K95" s="9" t="str">
        <f t="shared" si="2"/>
        <v/>
      </c>
    </row>
    <row r="96" spans="1:11">
      <c r="A96" s="31">
        <v>95</v>
      </c>
      <c r="B96" s="32"/>
      <c r="C96" s="7" t="str">
        <f>IF(B96="","",IFERROR(VLOOKUP(B96,'02_学校情報'!$A$2:$E$21,2,FALSE),""))</f>
        <v/>
      </c>
      <c r="D96" s="32"/>
      <c r="E96" s="32"/>
      <c r="F96" s="32"/>
      <c r="G96" s="35"/>
      <c r="H96" s="8" t="str">
        <f>IF(B96="","",IFERROR(VLOOKUP(B96,'02_学校情報'!$A$2:$E$21,5,FALSE),""))</f>
        <v/>
      </c>
      <c r="I96" s="35"/>
      <c r="J96" s="35"/>
      <c r="K96" s="9" t="str">
        <f t="shared" si="2"/>
        <v/>
      </c>
    </row>
    <row r="97" spans="1:11">
      <c r="A97" s="31">
        <v>96</v>
      </c>
      <c r="B97" s="32"/>
      <c r="C97" s="7" t="str">
        <f>IF(B97="","",IFERROR(VLOOKUP(B97,'02_学校情報'!$A$2:$E$21,2,FALSE),""))</f>
        <v/>
      </c>
      <c r="D97" s="32"/>
      <c r="E97" s="32"/>
      <c r="F97" s="32"/>
      <c r="G97" s="35"/>
      <c r="H97" s="8" t="str">
        <f>IF(B97="","",IFERROR(VLOOKUP(B97,'02_学校情報'!$A$2:$E$21,5,FALSE),""))</f>
        <v/>
      </c>
      <c r="I97" s="35"/>
      <c r="J97" s="35"/>
      <c r="K97" s="9" t="str">
        <f t="shared" si="2"/>
        <v/>
      </c>
    </row>
    <row r="98" spans="1:11">
      <c r="A98" s="31">
        <v>97</v>
      </c>
      <c r="B98" s="32"/>
      <c r="C98" s="7" t="str">
        <f>IF(B98="","",IFERROR(VLOOKUP(B98,'02_学校情報'!$A$2:$E$21,2,FALSE),""))</f>
        <v/>
      </c>
      <c r="D98" s="32"/>
      <c r="E98" s="32"/>
      <c r="F98" s="32"/>
      <c r="G98" s="35"/>
      <c r="H98" s="8" t="str">
        <f>IF(B98="","",IFERROR(VLOOKUP(B98,'02_学校情報'!$A$2:$E$21,5,FALSE),""))</f>
        <v/>
      </c>
      <c r="I98" s="35"/>
      <c r="J98" s="35"/>
      <c r="K98" s="9" t="str">
        <f t="shared" ref="K98:K101" si="3">IF(OR(I98="",J98=""),"",MIN(I98,J98))</f>
        <v/>
      </c>
    </row>
    <row r="99" spans="1:11">
      <c r="A99" s="31">
        <v>98</v>
      </c>
      <c r="B99" s="32"/>
      <c r="C99" s="7" t="str">
        <f>IF(B99="","",IFERROR(VLOOKUP(B99,'02_学校情報'!$A$2:$E$21,2,FALSE),""))</f>
        <v/>
      </c>
      <c r="D99" s="32"/>
      <c r="E99" s="32"/>
      <c r="F99" s="32"/>
      <c r="G99" s="35"/>
      <c r="H99" s="8" t="str">
        <f>IF(B99="","",IFERROR(VLOOKUP(B99,'02_学校情報'!$A$2:$E$21,5,FALSE),""))</f>
        <v/>
      </c>
      <c r="I99" s="35"/>
      <c r="J99" s="35"/>
      <c r="K99" s="9" t="str">
        <f t="shared" si="3"/>
        <v/>
      </c>
    </row>
    <row r="100" spans="1:11">
      <c r="A100" s="31">
        <v>99</v>
      </c>
      <c r="B100" s="32"/>
      <c r="C100" s="7" t="str">
        <f>IF(B100="","",IFERROR(VLOOKUP(B100,'02_学校情報'!$A$2:$E$21,2,FALSE),""))</f>
        <v/>
      </c>
      <c r="D100" s="32"/>
      <c r="E100" s="32"/>
      <c r="F100" s="32"/>
      <c r="G100" s="35"/>
      <c r="H100" s="8" t="str">
        <f>IF(B100="","",IFERROR(VLOOKUP(B100,'02_学校情報'!$A$2:$E$21,5,FALSE),""))</f>
        <v/>
      </c>
      <c r="I100" s="35"/>
      <c r="J100" s="35"/>
      <c r="K100" s="9" t="str">
        <f t="shared" si="3"/>
        <v/>
      </c>
    </row>
    <row r="101" spans="1:11">
      <c r="A101" s="31">
        <v>100</v>
      </c>
      <c r="B101" s="32"/>
      <c r="C101" s="7" t="str">
        <f>IF(B101="","",IFERROR(VLOOKUP(B101,'02_学校情報'!$A$2:$E$21,2,FALSE),""))</f>
        <v/>
      </c>
      <c r="D101" s="32"/>
      <c r="E101" s="32"/>
      <c r="F101" s="32"/>
      <c r="G101" s="35"/>
      <c r="H101" s="8" t="str">
        <f>IF(B101="","",IFERROR(VLOOKUP(B101,'02_学校情報'!$A$2:$E$21,5,FALSE),""))</f>
        <v/>
      </c>
      <c r="I101" s="35"/>
      <c r="J101" s="35"/>
      <c r="K101" s="9" t="str">
        <f t="shared" si="3"/>
        <v/>
      </c>
    </row>
  </sheetData>
  <sheetProtection sheet="1" objects="1" scenarios="1"/>
  <phoneticPr fontId="2"/>
  <pageMargins left="0.7" right="0.7" top="0.75" bottom="0.75" header="0.3" footer="0.3"/>
  <pageSetup paperSize="9" scale="34" orientation="portrait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21"/>
  <sheetViews>
    <sheetView workbookViewId="0">
      <selection activeCell="D28" sqref="D28"/>
    </sheetView>
  </sheetViews>
  <sheetFormatPr defaultColWidth="9" defaultRowHeight="18"/>
  <cols>
    <col min="1" max="1" width="5.59765625" customWidth="1"/>
    <col min="2" max="2" width="10.5" style="18" customWidth="1"/>
    <col min="3" max="4" width="40.69921875" style="18" customWidth="1"/>
    <col min="5" max="5" width="12.19921875" style="18" bestFit="1" customWidth="1"/>
    <col min="6" max="6" width="13.59765625" style="18" bestFit="1" customWidth="1"/>
  </cols>
  <sheetData>
    <row r="1" spans="1:6" ht="40.200000000000003" customHeight="1" thickBo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9" t="s">
        <v>47</v>
      </c>
    </row>
    <row r="2" spans="1:6" ht="19.2" thickTop="1" thickBot="1">
      <c r="A2" s="31">
        <v>1</v>
      </c>
      <c r="B2" s="32" t="s">
        <v>18</v>
      </c>
      <c r="C2" s="32" t="s">
        <v>48</v>
      </c>
      <c r="D2" s="32" t="s">
        <v>26</v>
      </c>
      <c r="E2" s="33" t="s">
        <v>49</v>
      </c>
      <c r="F2" s="30" t="s">
        <v>27</v>
      </c>
    </row>
    <row r="3" spans="1:6" ht="18.600000000000001" thickTop="1">
      <c r="A3" s="31">
        <v>2</v>
      </c>
      <c r="B3" s="32" t="s">
        <v>80</v>
      </c>
      <c r="C3" s="32" t="s">
        <v>81</v>
      </c>
      <c r="D3" s="32" t="s">
        <v>82</v>
      </c>
      <c r="E3" s="32" t="s">
        <v>79</v>
      </c>
      <c r="F3" s="28" t="s">
        <v>78</v>
      </c>
    </row>
    <row r="4" spans="1:6">
      <c r="A4" s="31">
        <v>3</v>
      </c>
      <c r="B4" s="32"/>
      <c r="C4" s="32"/>
      <c r="D4" s="32"/>
      <c r="E4" s="32"/>
      <c r="F4" s="32"/>
    </row>
    <row r="5" spans="1:6">
      <c r="A5" s="31">
        <v>4</v>
      </c>
      <c r="B5" s="32"/>
      <c r="C5" s="32"/>
      <c r="D5" s="32"/>
      <c r="E5" s="32"/>
      <c r="F5" s="32"/>
    </row>
    <row r="6" spans="1:6">
      <c r="A6" s="31">
        <v>5</v>
      </c>
      <c r="B6" s="32"/>
      <c r="C6" s="32"/>
      <c r="D6" s="32"/>
      <c r="E6" s="32"/>
      <c r="F6" s="32"/>
    </row>
    <row r="7" spans="1:6">
      <c r="A7" s="31">
        <v>6</v>
      </c>
      <c r="B7" s="32"/>
      <c r="C7" s="32"/>
      <c r="D7" s="32"/>
      <c r="E7" s="32"/>
      <c r="F7" s="32"/>
    </row>
    <row r="8" spans="1:6">
      <c r="A8" s="31">
        <v>7</v>
      </c>
      <c r="B8" s="32"/>
      <c r="C8" s="32"/>
      <c r="D8" s="32"/>
      <c r="E8" s="32"/>
      <c r="F8" s="32"/>
    </row>
    <row r="9" spans="1:6">
      <c r="A9" s="31">
        <v>8</v>
      </c>
      <c r="B9" s="32"/>
      <c r="C9" s="32"/>
      <c r="D9" s="32"/>
      <c r="E9" s="32"/>
      <c r="F9" s="32"/>
    </row>
    <row r="10" spans="1:6">
      <c r="A10" s="31">
        <v>9</v>
      </c>
      <c r="B10" s="32"/>
      <c r="C10" s="32"/>
      <c r="D10" s="32"/>
      <c r="E10" s="32"/>
      <c r="F10" s="32"/>
    </row>
    <row r="11" spans="1:6">
      <c r="A11" s="31">
        <v>10</v>
      </c>
      <c r="B11" s="32"/>
      <c r="C11" s="32"/>
      <c r="D11" s="32"/>
      <c r="E11" s="32"/>
      <c r="F11" s="32"/>
    </row>
    <row r="12" spans="1:6">
      <c r="A12" s="31">
        <v>11</v>
      </c>
      <c r="B12" s="32"/>
      <c r="C12" s="32"/>
      <c r="D12" s="32"/>
      <c r="E12" s="32"/>
      <c r="F12" s="32"/>
    </row>
    <row r="13" spans="1:6">
      <c r="A13" s="31">
        <v>12</v>
      </c>
      <c r="B13" s="32"/>
      <c r="C13" s="32"/>
      <c r="D13" s="32"/>
      <c r="E13" s="32"/>
      <c r="F13" s="32"/>
    </row>
    <row r="14" spans="1:6">
      <c r="A14" s="31">
        <v>13</v>
      </c>
      <c r="B14" s="32"/>
      <c r="C14" s="32"/>
      <c r="D14" s="32"/>
      <c r="E14" s="32"/>
      <c r="F14" s="32"/>
    </row>
    <row r="15" spans="1:6">
      <c r="A15" s="31">
        <v>14</v>
      </c>
      <c r="B15" s="32"/>
      <c r="C15" s="32"/>
      <c r="D15" s="32"/>
      <c r="E15" s="32"/>
      <c r="F15" s="32"/>
    </row>
    <row r="16" spans="1:6">
      <c r="A16" s="31">
        <v>15</v>
      </c>
      <c r="B16" s="32"/>
      <c r="C16" s="32"/>
      <c r="D16" s="32"/>
      <c r="E16" s="32"/>
      <c r="F16" s="32"/>
    </row>
    <row r="17" spans="1:6">
      <c r="A17" s="31">
        <v>16</v>
      </c>
      <c r="B17" s="32"/>
      <c r="C17" s="32"/>
      <c r="D17" s="32"/>
      <c r="E17" s="32"/>
      <c r="F17" s="32"/>
    </row>
    <row r="18" spans="1:6">
      <c r="A18" s="31">
        <v>17</v>
      </c>
      <c r="B18" s="32"/>
      <c r="C18" s="32"/>
      <c r="D18" s="32"/>
      <c r="E18" s="32"/>
      <c r="F18" s="32"/>
    </row>
    <row r="19" spans="1:6">
      <c r="A19" s="31">
        <v>18</v>
      </c>
      <c r="B19" s="32"/>
      <c r="C19" s="32"/>
      <c r="D19" s="32"/>
      <c r="E19" s="32"/>
      <c r="F19" s="32"/>
    </row>
    <row r="20" spans="1:6">
      <c r="A20" s="31">
        <v>19</v>
      </c>
      <c r="B20" s="32"/>
      <c r="C20" s="32"/>
      <c r="D20" s="32"/>
      <c r="E20" s="32"/>
      <c r="F20" s="32"/>
    </row>
    <row r="21" spans="1:6">
      <c r="A21" s="31">
        <v>20</v>
      </c>
      <c r="B21" s="32"/>
      <c r="C21" s="32"/>
      <c r="D21" s="32"/>
      <c r="E21" s="32"/>
      <c r="F21" s="32"/>
    </row>
  </sheetData>
  <sheetProtection sheet="1" objects="1" scenarios="1"/>
  <phoneticPr fontId="2"/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24"/>
  <sheetViews>
    <sheetView workbookViewId="0">
      <selection activeCell="B18" sqref="B18"/>
    </sheetView>
  </sheetViews>
  <sheetFormatPr defaultColWidth="9" defaultRowHeight="16.2"/>
  <cols>
    <col min="1" max="1" width="5.59765625" style="64" customWidth="1"/>
    <col min="2" max="2" width="10.59765625" style="64" customWidth="1"/>
    <col min="3" max="4" width="40.69921875" style="64" customWidth="1"/>
    <col min="5" max="5" width="9" style="45"/>
    <col min="6" max="9" width="10.69921875" style="64" customWidth="1"/>
    <col min="10" max="10" width="9" style="45"/>
    <col min="11" max="11" width="40.69921875" style="64" customWidth="1"/>
    <col min="12" max="16384" width="9" style="45"/>
  </cols>
  <sheetData>
    <row r="1" spans="1:11" ht="39.75" customHeight="1" thickBot="1">
      <c r="A1" s="42" t="s">
        <v>42</v>
      </c>
      <c r="B1" s="43" t="s">
        <v>77</v>
      </c>
      <c r="C1" s="42" t="s">
        <v>18</v>
      </c>
      <c r="D1" s="42" t="s">
        <v>50</v>
      </c>
      <c r="E1" s="42" t="s">
        <v>32</v>
      </c>
      <c r="F1" s="44" t="s">
        <v>74</v>
      </c>
      <c r="G1" s="44" t="s">
        <v>75</v>
      </c>
      <c r="H1" s="44" t="s">
        <v>51</v>
      </c>
      <c r="I1" s="44" t="s">
        <v>52</v>
      </c>
      <c r="J1" s="42" t="s">
        <v>53</v>
      </c>
      <c r="K1" s="43" t="s">
        <v>54</v>
      </c>
    </row>
    <row r="2" spans="1:11" ht="17.399999999999999" thickTop="1" thickBot="1">
      <c r="A2" s="46">
        <v>1</v>
      </c>
      <c r="B2" s="47">
        <v>1</v>
      </c>
      <c r="C2" s="48" t="str">
        <f>IF(B2="","",IFERROR(VLOOKUP(B2,'03_学科情報'!$A$2:$F$101,3,FALSE),""))</f>
        <v>都庁ビジネス専門学校</v>
      </c>
      <c r="D2" s="49" t="str">
        <f>IF(B2="","",IFERROR(VLOOKUP(B2,'03_学科情報'!$A$2:$F$101,4,FALSE),""))</f>
        <v>国際ビジネス学科</v>
      </c>
      <c r="E2" s="50">
        <f>IF(B2="","",IFERROR(VLOOKUP(B2,'03_学科情報'!$A$2:$F$101,6,FALSE),""))</f>
        <v>2</v>
      </c>
      <c r="F2" s="51">
        <v>0</v>
      </c>
      <c r="G2" s="51">
        <v>0</v>
      </c>
      <c r="H2" s="51">
        <v>80</v>
      </c>
      <c r="I2" s="51">
        <v>0</v>
      </c>
      <c r="J2" s="52">
        <f t="shared" ref="J2:J11" si="0">SUM(F2:I2)</f>
        <v>80</v>
      </c>
      <c r="K2" s="53" t="s">
        <v>83</v>
      </c>
    </row>
    <row r="3" spans="1:11" ht="18" customHeight="1" thickTop="1" thickBot="1">
      <c r="A3" s="54">
        <v>2</v>
      </c>
      <c r="B3" s="55">
        <v>3</v>
      </c>
      <c r="C3" s="56" t="str">
        <f>IF(B3="","",IFERROR(VLOOKUP(B3,'03_学科情報'!$A$2:$F$101,3,FALSE),""))</f>
        <v>都庁情報デザイン専門学校</v>
      </c>
      <c r="D3" s="49" t="str">
        <f>IF(B3="","",IFERROR(VLOOKUP(B3,'03_学科情報'!$A$2:$F$101,4,FALSE),""))</f>
        <v>情報デザイン学科</v>
      </c>
      <c r="E3" s="50">
        <f>IF(B3="","",IFERROR(VLOOKUP(B3,'03_学科情報'!$A$2:$F$101,6,FALSE),""))</f>
        <v>3</v>
      </c>
      <c r="F3" s="51">
        <v>0</v>
      </c>
      <c r="G3" s="51">
        <v>40</v>
      </c>
      <c r="H3" s="51">
        <v>40</v>
      </c>
      <c r="I3" s="51">
        <v>45</v>
      </c>
      <c r="J3" s="52">
        <f t="shared" si="0"/>
        <v>125</v>
      </c>
      <c r="K3" s="57" t="s">
        <v>65</v>
      </c>
    </row>
    <row r="4" spans="1:11" ht="18" customHeight="1" thickTop="1">
      <c r="A4" s="54">
        <v>3</v>
      </c>
      <c r="B4" s="54"/>
      <c r="C4" s="56" t="str">
        <f>IF(B4="","",IFERROR(VLOOKUP(B4,'03_学科情報'!$A$2:$F$101,3,FALSE),""))</f>
        <v/>
      </c>
      <c r="D4" s="49" t="str">
        <f>IF(B4="","",IFERROR(VLOOKUP(B4,'03_学科情報'!$A$2:$F$101,4,FALSE),""))</f>
        <v/>
      </c>
      <c r="E4" s="50" t="str">
        <f>IF(B4="","",IFERROR(VLOOKUP(B4,'03_学科情報'!$A$2:$F$101,6,FALSE),""))</f>
        <v/>
      </c>
      <c r="F4" s="51"/>
      <c r="G4" s="51"/>
      <c r="H4" s="51"/>
      <c r="I4" s="51"/>
      <c r="J4" s="58">
        <f t="shared" si="0"/>
        <v>0</v>
      </c>
      <c r="K4" s="59"/>
    </row>
    <row r="5" spans="1:11" ht="18" customHeight="1">
      <c r="A5" s="54">
        <v>4</v>
      </c>
      <c r="B5" s="54"/>
      <c r="C5" s="56" t="str">
        <f>IF(B5="","",IFERROR(VLOOKUP(B5,'03_学科情報'!$A$2:$F$101,3,FALSE),""))</f>
        <v/>
      </c>
      <c r="D5" s="49" t="str">
        <f>IF(B5="","",IFERROR(VLOOKUP(B5,'03_学科情報'!$A$2:$F$101,4,FALSE),""))</f>
        <v/>
      </c>
      <c r="E5" s="50" t="str">
        <f>IF(B5="","",IFERROR(VLOOKUP(B5,'03_学科情報'!$A$2:$F$101,6,FALSE),""))</f>
        <v/>
      </c>
      <c r="F5" s="51"/>
      <c r="G5" s="51"/>
      <c r="H5" s="51"/>
      <c r="I5" s="51"/>
      <c r="J5" s="58">
        <f t="shared" si="0"/>
        <v>0</v>
      </c>
      <c r="K5" s="60"/>
    </row>
    <row r="6" spans="1:11">
      <c r="A6" s="54">
        <v>5</v>
      </c>
      <c r="B6" s="54"/>
      <c r="C6" s="56" t="str">
        <f>IF(B6="","",IFERROR(VLOOKUP(B6,'03_学科情報'!$A$2:$F$101,3,FALSE),""))</f>
        <v/>
      </c>
      <c r="D6" s="49" t="str">
        <f>IF(B6="","",IFERROR(VLOOKUP(B6,'03_学科情報'!$A$2:$F$101,4,FALSE),""))</f>
        <v/>
      </c>
      <c r="E6" s="50" t="str">
        <f>IF(B6="","",IFERROR(VLOOKUP(B6,'03_学科情報'!$A$2:$F$101,6,FALSE),""))</f>
        <v/>
      </c>
      <c r="F6" s="51"/>
      <c r="G6" s="51"/>
      <c r="H6" s="51"/>
      <c r="I6" s="51"/>
      <c r="J6" s="58">
        <f t="shared" si="0"/>
        <v>0</v>
      </c>
      <c r="K6" s="60"/>
    </row>
    <row r="7" spans="1:11">
      <c r="A7" s="54">
        <v>6</v>
      </c>
      <c r="B7" s="54"/>
      <c r="C7" s="56" t="str">
        <f>IF(B7="","",IFERROR(VLOOKUP(B7,'03_学科情報'!$A$2:$F$101,3,FALSE),""))</f>
        <v/>
      </c>
      <c r="D7" s="49" t="str">
        <f>IF(B7="","",IFERROR(VLOOKUP(B7,'03_学科情報'!$A$2:$F$101,4,FALSE),""))</f>
        <v/>
      </c>
      <c r="E7" s="50" t="str">
        <f>IF(B7="","",IFERROR(VLOOKUP(B7,'03_学科情報'!$A$2:$F$101,6,FALSE),""))</f>
        <v/>
      </c>
      <c r="F7" s="51"/>
      <c r="G7" s="51"/>
      <c r="H7" s="51"/>
      <c r="I7" s="51"/>
      <c r="J7" s="58">
        <f t="shared" si="0"/>
        <v>0</v>
      </c>
      <c r="K7" s="60"/>
    </row>
    <row r="8" spans="1:11">
      <c r="A8" s="54">
        <v>7</v>
      </c>
      <c r="B8" s="54"/>
      <c r="C8" s="56" t="str">
        <f>IF(B8="","",IFERROR(VLOOKUP(B8,'03_学科情報'!$A$2:$F$101,3,FALSE),""))</f>
        <v/>
      </c>
      <c r="D8" s="49" t="str">
        <f>IF(B8="","",IFERROR(VLOOKUP(B8,'03_学科情報'!$A$2:$F$101,4,FALSE),""))</f>
        <v/>
      </c>
      <c r="E8" s="50" t="str">
        <f>IF(B8="","",IFERROR(VLOOKUP(B8,'03_学科情報'!$A$2:$F$101,6,FALSE),""))</f>
        <v/>
      </c>
      <c r="F8" s="51"/>
      <c r="G8" s="51"/>
      <c r="H8" s="51"/>
      <c r="I8" s="51"/>
      <c r="J8" s="58">
        <f t="shared" si="0"/>
        <v>0</v>
      </c>
      <c r="K8" s="60"/>
    </row>
    <row r="9" spans="1:11">
      <c r="A9" s="54">
        <v>8</v>
      </c>
      <c r="B9" s="54"/>
      <c r="C9" s="56" t="str">
        <f>IF(B9="","",IFERROR(VLOOKUP(B9,'03_学科情報'!$A$2:$F$101,3,FALSE),""))</f>
        <v/>
      </c>
      <c r="D9" s="49" t="str">
        <f>IF(B9="","",IFERROR(VLOOKUP(B9,'03_学科情報'!$A$2:$F$101,4,FALSE),""))</f>
        <v/>
      </c>
      <c r="E9" s="50" t="str">
        <f>IF(B9="","",IFERROR(VLOOKUP(B9,'03_学科情報'!$A$2:$F$101,6,FALSE),""))</f>
        <v/>
      </c>
      <c r="F9" s="51"/>
      <c r="G9" s="51"/>
      <c r="H9" s="51"/>
      <c r="I9" s="51"/>
      <c r="J9" s="58">
        <f t="shared" si="0"/>
        <v>0</v>
      </c>
      <c r="K9" s="60"/>
    </row>
    <row r="10" spans="1:11">
      <c r="A10" s="54">
        <v>9</v>
      </c>
      <c r="B10" s="54"/>
      <c r="C10" s="56" t="str">
        <f>IF(B10="","",IFERROR(VLOOKUP(B10,'03_学科情報'!$A$2:$F$101,3,FALSE),""))</f>
        <v/>
      </c>
      <c r="D10" s="49" t="str">
        <f>IF(B10="","",IFERROR(VLOOKUP(B10,'03_学科情報'!$A$2:$F$101,4,FALSE),""))</f>
        <v/>
      </c>
      <c r="E10" s="50" t="str">
        <f>IF(B10="","",IFERROR(VLOOKUP(B10,'03_学科情報'!$A$2:$F$101,6,FALSE),""))</f>
        <v/>
      </c>
      <c r="F10" s="51"/>
      <c r="G10" s="51"/>
      <c r="H10" s="51"/>
      <c r="I10" s="51"/>
      <c r="J10" s="58">
        <f t="shared" si="0"/>
        <v>0</v>
      </c>
      <c r="K10" s="60"/>
    </row>
    <row r="11" spans="1:11">
      <c r="A11" s="54">
        <v>10</v>
      </c>
      <c r="B11" s="54"/>
      <c r="C11" s="56" t="str">
        <f>IF(B11="","",IFERROR(VLOOKUP(B11,'03_学科情報'!$A$2:$F$101,3,FALSE),""))</f>
        <v/>
      </c>
      <c r="D11" s="49" t="str">
        <f>IF(B11="","",IFERROR(VLOOKUP(B11,'03_学科情報'!$A$2:$F$101,4,FALSE),""))</f>
        <v/>
      </c>
      <c r="E11" s="50" t="str">
        <f>IF(B11="","",IFERROR(VLOOKUP(B11,'03_学科情報'!$A$2:$F$101,6,FALSE),""))</f>
        <v/>
      </c>
      <c r="F11" s="51"/>
      <c r="G11" s="51"/>
      <c r="H11" s="51"/>
      <c r="I11" s="51"/>
      <c r="J11" s="58">
        <f t="shared" si="0"/>
        <v>0</v>
      </c>
      <c r="K11" s="60"/>
    </row>
    <row r="12" spans="1:11">
      <c r="A12" s="54">
        <v>11</v>
      </c>
      <c r="B12" s="54"/>
      <c r="C12" s="56" t="str">
        <f>IF(B12="","",IFERROR(VLOOKUP(B12,'03_学科情報'!$A$2:$F$101,3,FALSE),""))</f>
        <v/>
      </c>
      <c r="D12" s="49" t="str">
        <f>IF(B12="","",IFERROR(VLOOKUP(B12,'03_学科情報'!$A$2:$F$101,4,FALSE),""))</f>
        <v/>
      </c>
      <c r="E12" s="50" t="str">
        <f>IF(B12="","",IFERROR(VLOOKUP(B12,'03_学科情報'!$A$2:$F$101,6,FALSE),""))</f>
        <v/>
      </c>
      <c r="F12" s="51"/>
      <c r="G12" s="51"/>
      <c r="H12" s="51"/>
      <c r="I12" s="51"/>
      <c r="J12" s="58">
        <f t="shared" ref="J12:J21" si="1">SUM(F12:I12)</f>
        <v>0</v>
      </c>
      <c r="K12" s="60"/>
    </row>
    <row r="13" spans="1:11" ht="18" customHeight="1">
      <c r="A13" s="54">
        <v>12</v>
      </c>
      <c r="B13" s="54"/>
      <c r="C13" s="56" t="str">
        <f>IF(B13="","",IFERROR(VLOOKUP(B13,'03_学科情報'!$A$2:$F$101,3,FALSE),""))</f>
        <v/>
      </c>
      <c r="D13" s="49" t="str">
        <f>IF(B13="","",IFERROR(VLOOKUP(B13,'03_学科情報'!$A$2:$F$101,4,FALSE),""))</f>
        <v/>
      </c>
      <c r="E13" s="50" t="str">
        <f>IF(B13="","",IFERROR(VLOOKUP(B13,'03_学科情報'!$A$2:$F$101,6,FALSE),""))</f>
        <v/>
      </c>
      <c r="F13" s="51"/>
      <c r="G13" s="51"/>
      <c r="H13" s="51"/>
      <c r="I13" s="51"/>
      <c r="J13" s="58">
        <f t="shared" si="1"/>
        <v>0</v>
      </c>
      <c r="K13" s="60"/>
    </row>
    <row r="14" spans="1:11" ht="18" customHeight="1">
      <c r="A14" s="54">
        <v>13</v>
      </c>
      <c r="B14" s="54"/>
      <c r="C14" s="56" t="str">
        <f>IF(B14="","",IFERROR(VLOOKUP(B14,'03_学科情報'!$A$2:$F$101,3,FALSE),""))</f>
        <v/>
      </c>
      <c r="D14" s="49" t="str">
        <f>IF(B14="","",IFERROR(VLOOKUP(B14,'03_学科情報'!$A$2:$F$101,4,FALSE),""))</f>
        <v/>
      </c>
      <c r="E14" s="50" t="str">
        <f>IF(B14="","",IFERROR(VLOOKUP(B14,'03_学科情報'!$A$2:$F$101,6,FALSE),""))</f>
        <v/>
      </c>
      <c r="F14" s="51"/>
      <c r="G14" s="51"/>
      <c r="H14" s="51"/>
      <c r="I14" s="51"/>
      <c r="J14" s="58">
        <f t="shared" si="1"/>
        <v>0</v>
      </c>
      <c r="K14" s="60"/>
    </row>
    <row r="15" spans="1:11" ht="18" customHeight="1">
      <c r="A15" s="54">
        <v>14</v>
      </c>
      <c r="B15" s="54"/>
      <c r="C15" s="56" t="str">
        <f>IF(B15="","",IFERROR(VLOOKUP(B15,'03_学科情報'!$A$2:$F$101,3,FALSE),""))</f>
        <v/>
      </c>
      <c r="D15" s="49" t="str">
        <f>IF(B15="","",IFERROR(VLOOKUP(B15,'03_学科情報'!$A$2:$F$101,4,FALSE),""))</f>
        <v/>
      </c>
      <c r="E15" s="50" t="str">
        <f>IF(B15="","",IFERROR(VLOOKUP(B15,'03_学科情報'!$A$2:$F$101,6,FALSE),""))</f>
        <v/>
      </c>
      <c r="F15" s="51"/>
      <c r="G15" s="51"/>
      <c r="H15" s="51"/>
      <c r="I15" s="51"/>
      <c r="J15" s="58">
        <f t="shared" si="1"/>
        <v>0</v>
      </c>
      <c r="K15" s="60"/>
    </row>
    <row r="16" spans="1:11">
      <c r="A16" s="54">
        <v>15</v>
      </c>
      <c r="B16" s="54"/>
      <c r="C16" s="56" t="str">
        <f>IF(B16="","",IFERROR(VLOOKUP(B16,'03_学科情報'!$A$2:$F$101,3,FALSE),""))</f>
        <v/>
      </c>
      <c r="D16" s="49" t="str">
        <f>IF(B16="","",IFERROR(VLOOKUP(B16,'03_学科情報'!$A$2:$F$101,4,FALSE),""))</f>
        <v/>
      </c>
      <c r="E16" s="50" t="str">
        <f>IF(B16="","",IFERROR(VLOOKUP(B16,'03_学科情報'!$A$2:$F$101,6,FALSE),""))</f>
        <v/>
      </c>
      <c r="F16" s="51"/>
      <c r="G16" s="51"/>
      <c r="H16" s="51"/>
      <c r="I16" s="51"/>
      <c r="J16" s="58">
        <f t="shared" si="1"/>
        <v>0</v>
      </c>
      <c r="K16" s="60"/>
    </row>
    <row r="17" spans="1:11">
      <c r="A17" s="54">
        <v>16</v>
      </c>
      <c r="B17" s="54"/>
      <c r="C17" s="56" t="str">
        <f>IF(B17="","",IFERROR(VLOOKUP(B17,'03_学科情報'!$A$2:$F$101,3,FALSE),""))</f>
        <v/>
      </c>
      <c r="D17" s="49" t="str">
        <f>IF(B17="","",IFERROR(VLOOKUP(B17,'03_学科情報'!$A$2:$F$101,4,FALSE),""))</f>
        <v/>
      </c>
      <c r="E17" s="50" t="str">
        <f>IF(B17="","",IFERROR(VLOOKUP(B17,'03_学科情報'!$A$2:$F$101,6,FALSE),""))</f>
        <v/>
      </c>
      <c r="F17" s="51"/>
      <c r="G17" s="51"/>
      <c r="H17" s="51"/>
      <c r="I17" s="51"/>
      <c r="J17" s="58">
        <f t="shared" si="1"/>
        <v>0</v>
      </c>
      <c r="K17" s="60"/>
    </row>
    <row r="18" spans="1:11">
      <c r="A18" s="54">
        <v>17</v>
      </c>
      <c r="B18" s="54"/>
      <c r="C18" s="56" t="str">
        <f>IF(B18="","",IFERROR(VLOOKUP(B18,'03_学科情報'!$A$2:$F$101,3,FALSE),""))</f>
        <v/>
      </c>
      <c r="D18" s="49" t="str">
        <f>IF(B18="","",IFERROR(VLOOKUP(B18,'03_学科情報'!$A$2:$F$101,4,FALSE),""))</f>
        <v/>
      </c>
      <c r="E18" s="50" t="str">
        <f>IF(B18="","",IFERROR(VLOOKUP(B18,'03_学科情報'!$A$2:$F$101,6,FALSE),""))</f>
        <v/>
      </c>
      <c r="F18" s="51"/>
      <c r="G18" s="51"/>
      <c r="H18" s="51"/>
      <c r="I18" s="51"/>
      <c r="J18" s="58">
        <f t="shared" si="1"/>
        <v>0</v>
      </c>
      <c r="K18" s="60"/>
    </row>
    <row r="19" spans="1:11">
      <c r="A19" s="54">
        <v>18</v>
      </c>
      <c r="B19" s="54"/>
      <c r="C19" s="56" t="str">
        <f>IF(B19="","",IFERROR(VLOOKUP(B19,'03_学科情報'!$A$2:$F$101,3,FALSE),""))</f>
        <v/>
      </c>
      <c r="D19" s="49" t="str">
        <f>IF(B19="","",IFERROR(VLOOKUP(B19,'03_学科情報'!$A$2:$F$101,4,FALSE),""))</f>
        <v/>
      </c>
      <c r="E19" s="50" t="str">
        <f>IF(B19="","",IFERROR(VLOOKUP(B19,'03_学科情報'!$A$2:$F$101,6,FALSE),""))</f>
        <v/>
      </c>
      <c r="F19" s="51"/>
      <c r="G19" s="51"/>
      <c r="H19" s="51"/>
      <c r="I19" s="51"/>
      <c r="J19" s="58">
        <f t="shared" si="1"/>
        <v>0</v>
      </c>
      <c r="K19" s="60"/>
    </row>
    <row r="20" spans="1:11">
      <c r="A20" s="54">
        <v>19</v>
      </c>
      <c r="B20" s="54"/>
      <c r="C20" s="56" t="str">
        <f>IF(B20="","",IFERROR(VLOOKUP(B20,'03_学科情報'!$A$2:$F$101,3,FALSE),""))</f>
        <v/>
      </c>
      <c r="D20" s="49" t="str">
        <f>IF(B20="","",IFERROR(VLOOKUP(B20,'03_学科情報'!$A$2:$F$101,4,FALSE),""))</f>
        <v/>
      </c>
      <c r="E20" s="50" t="str">
        <f>IF(B20="","",IFERROR(VLOOKUP(B20,'03_学科情報'!$A$2:$F$101,6,FALSE),""))</f>
        <v/>
      </c>
      <c r="F20" s="51"/>
      <c r="G20" s="51"/>
      <c r="H20" s="51"/>
      <c r="I20" s="51"/>
      <c r="J20" s="58">
        <f t="shared" si="1"/>
        <v>0</v>
      </c>
      <c r="K20" s="60"/>
    </row>
    <row r="21" spans="1:11">
      <c r="A21" s="54">
        <v>20</v>
      </c>
      <c r="B21" s="54"/>
      <c r="C21" s="56" t="str">
        <f>IF(B21="","",IFERROR(VLOOKUP(B21,'03_学科情報'!$A$2:$F$101,3,FALSE),""))</f>
        <v/>
      </c>
      <c r="D21" s="49" t="str">
        <f>IF(B21="","",IFERROR(VLOOKUP(B21,'03_学科情報'!$A$2:$F$101,4,FALSE),""))</f>
        <v/>
      </c>
      <c r="E21" s="50" t="str">
        <f>IF(B21="","",IFERROR(VLOOKUP(B21,'03_学科情報'!$A$2:$F$101,6,FALSE),""))</f>
        <v/>
      </c>
      <c r="F21" s="51"/>
      <c r="G21" s="51"/>
      <c r="H21" s="51"/>
      <c r="I21" s="51"/>
      <c r="J21" s="58">
        <f t="shared" si="1"/>
        <v>0</v>
      </c>
      <c r="K21" s="60"/>
    </row>
    <row r="22" spans="1:11" ht="16.8" thickBot="1">
      <c r="A22" s="45"/>
      <c r="B22" s="45"/>
      <c r="C22" s="45"/>
      <c r="D22" s="45"/>
      <c r="F22" s="45"/>
      <c r="G22" s="45"/>
      <c r="H22" s="45"/>
      <c r="I22" s="45"/>
      <c r="K22" s="45"/>
    </row>
    <row r="23" spans="1:11" ht="17.399999999999999" thickTop="1" thickBot="1">
      <c r="A23" s="61" t="s">
        <v>55</v>
      </c>
      <c r="B23" s="62"/>
      <c r="C23" s="62"/>
      <c r="D23" s="63"/>
      <c r="F23" s="45"/>
      <c r="G23" s="45"/>
      <c r="H23" s="45"/>
      <c r="I23" s="45"/>
      <c r="K23" s="45"/>
    </row>
    <row r="24" spans="1:11" ht="16.8" thickTop="1"/>
  </sheetData>
  <sheetProtection sheet="1" objects="1" scenarios="1"/>
  <phoneticPr fontId="2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F21"/>
  <sheetViews>
    <sheetView workbookViewId="0">
      <selection activeCell="A18" sqref="A18"/>
    </sheetView>
  </sheetViews>
  <sheetFormatPr defaultColWidth="9" defaultRowHeight="18"/>
  <cols>
    <col min="2" max="2" width="10.59765625" customWidth="1"/>
    <col min="3" max="3" width="40.69921875" style="18" customWidth="1"/>
    <col min="4" max="4" width="12.59765625" style="18" customWidth="1"/>
    <col min="5" max="5" width="40.69921875" style="18" customWidth="1"/>
    <col min="6" max="6" width="20.69921875" style="18" customWidth="1"/>
  </cols>
  <sheetData>
    <row r="1" spans="1:6" ht="40.200000000000003" customHeight="1" thickBot="1">
      <c r="A1" s="10" t="s">
        <v>42</v>
      </c>
      <c r="B1" s="65" t="s">
        <v>73</v>
      </c>
      <c r="C1" s="10" t="s">
        <v>18</v>
      </c>
      <c r="D1" s="10" t="s">
        <v>56</v>
      </c>
      <c r="E1" s="10" t="s">
        <v>57</v>
      </c>
      <c r="F1" s="10" t="s">
        <v>58</v>
      </c>
    </row>
    <row r="2" spans="1:6" ht="18.600000000000001" thickTop="1">
      <c r="A2" s="66">
        <v>1</v>
      </c>
      <c r="B2" s="67">
        <v>1</v>
      </c>
      <c r="C2" s="68" t="str">
        <f>IF(B2="","",IFERROR(VLOOKUP(B2,'02_学校情報'!$A$2:$B$21,2,FALSE),""))</f>
        <v>都庁ビジネス専門学校</v>
      </c>
      <c r="D2" s="69" t="s">
        <v>59</v>
      </c>
      <c r="E2" s="69" t="s">
        <v>72</v>
      </c>
      <c r="F2" s="69" t="s">
        <v>69</v>
      </c>
    </row>
    <row r="3" spans="1:6" ht="18.600000000000001" thickBot="1">
      <c r="A3" s="66">
        <v>2</v>
      </c>
      <c r="B3" s="70">
        <v>2</v>
      </c>
      <c r="C3" s="68" t="str">
        <f>IF(B3="","",IFERROR(VLOOKUP(B3,'02_学校情報'!$A$2:$B$21,2,FALSE),""))</f>
        <v>都庁情報デザイン専門学校</v>
      </c>
      <c r="D3" s="69" t="s">
        <v>60</v>
      </c>
      <c r="E3" s="69" t="s">
        <v>71</v>
      </c>
      <c r="F3" s="69" t="s">
        <v>70</v>
      </c>
    </row>
    <row r="4" spans="1:6" ht="18.600000000000001" thickTop="1">
      <c r="A4" s="71">
        <v>3</v>
      </c>
      <c r="B4" s="72"/>
      <c r="C4" s="73" t="str">
        <f>IF(B4="","",IFERROR(VLOOKUP(B4,'02_学校情報'!$A$2:$B$21,2,FALSE),""))</f>
        <v/>
      </c>
      <c r="D4" s="69"/>
      <c r="E4" s="69"/>
      <c r="F4" s="69"/>
    </row>
    <row r="5" spans="1:6">
      <c r="A5" s="71">
        <v>4</v>
      </c>
      <c r="B5" s="69"/>
      <c r="C5" s="73" t="str">
        <f>IF(B5="","",IFERROR(VLOOKUP(B5,'02_学校情報'!$A$2:$B$21,2,FALSE),""))</f>
        <v/>
      </c>
      <c r="D5" s="69"/>
      <c r="E5" s="69"/>
      <c r="F5" s="69"/>
    </row>
    <row r="6" spans="1:6">
      <c r="A6" s="71">
        <v>5</v>
      </c>
      <c r="B6" s="69"/>
      <c r="C6" s="73" t="str">
        <f>IF(B6="","",IFERROR(VLOOKUP(B6,'02_学校情報'!$A$2:$B$21,2,FALSE),""))</f>
        <v/>
      </c>
      <c r="D6" s="69"/>
      <c r="E6" s="69"/>
      <c r="F6" s="69"/>
    </row>
    <row r="7" spans="1:6">
      <c r="A7" s="71">
        <v>6</v>
      </c>
      <c r="B7" s="69"/>
      <c r="C7" s="73" t="str">
        <f>IF(B7="","",IFERROR(VLOOKUP(B7,'02_学校情報'!$A$2:$B$21,2,FALSE),""))</f>
        <v/>
      </c>
      <c r="D7" s="69"/>
      <c r="E7" s="69"/>
      <c r="F7" s="69"/>
    </row>
    <row r="8" spans="1:6">
      <c r="A8" s="71">
        <v>7</v>
      </c>
      <c r="B8" s="69"/>
      <c r="C8" s="73" t="str">
        <f>IF(B8="","",IFERROR(VLOOKUP(B8,'02_学校情報'!$A$2:$B$21,2,FALSE),""))</f>
        <v/>
      </c>
      <c r="D8" s="69"/>
      <c r="E8" s="69"/>
      <c r="F8" s="69"/>
    </row>
    <row r="9" spans="1:6">
      <c r="A9" s="71">
        <v>8</v>
      </c>
      <c r="B9" s="69"/>
      <c r="C9" s="73" t="str">
        <f>IF(B9="","",IFERROR(VLOOKUP(B9,'02_学校情報'!$A$2:$B$21,2,FALSE),""))</f>
        <v/>
      </c>
      <c r="D9" s="69"/>
      <c r="E9" s="69"/>
      <c r="F9" s="69"/>
    </row>
    <row r="10" spans="1:6">
      <c r="A10" s="71">
        <v>9</v>
      </c>
      <c r="B10" s="69"/>
      <c r="C10" s="73" t="str">
        <f>IF(B10="","",IFERROR(VLOOKUP(B10,'02_学校情報'!$A$2:$B$21,2,FALSE),""))</f>
        <v/>
      </c>
      <c r="D10" s="69"/>
      <c r="E10" s="69"/>
      <c r="F10" s="69"/>
    </row>
    <row r="11" spans="1:6">
      <c r="A11" s="71">
        <v>10</v>
      </c>
      <c r="B11" s="69"/>
      <c r="C11" s="73" t="str">
        <f>IF(B11="","",IFERROR(VLOOKUP(B11,'02_学校情報'!$A$2:$B$21,2,FALSE),""))</f>
        <v/>
      </c>
      <c r="D11" s="69"/>
      <c r="E11" s="69"/>
      <c r="F11" s="69"/>
    </row>
    <row r="12" spans="1:6">
      <c r="A12" s="71">
        <v>11</v>
      </c>
      <c r="B12" s="69"/>
      <c r="C12" s="73" t="str">
        <f>IF(B12="","",IFERROR(VLOOKUP(B12,'02_学校情報'!$A$2:$B$21,2,FALSE),""))</f>
        <v/>
      </c>
      <c r="D12" s="69"/>
      <c r="E12" s="69"/>
      <c r="F12" s="69"/>
    </row>
    <row r="13" spans="1:6">
      <c r="A13" s="71">
        <v>12</v>
      </c>
      <c r="B13" s="69"/>
      <c r="C13" s="73" t="str">
        <f>IF(B13="","",IFERROR(VLOOKUP(B13,'02_学校情報'!$A$2:$B$21,2,FALSE),""))</f>
        <v/>
      </c>
      <c r="D13" s="69"/>
      <c r="E13" s="69"/>
      <c r="F13" s="69"/>
    </row>
    <row r="14" spans="1:6">
      <c r="A14" s="71">
        <v>13</v>
      </c>
      <c r="B14" s="69"/>
      <c r="C14" s="73" t="str">
        <f>IF(B14="","",IFERROR(VLOOKUP(B14,'02_学校情報'!$A$2:$B$21,2,FALSE),""))</f>
        <v/>
      </c>
      <c r="D14" s="69"/>
      <c r="E14" s="69"/>
      <c r="F14" s="69"/>
    </row>
    <row r="15" spans="1:6">
      <c r="A15" s="71">
        <v>14</v>
      </c>
      <c r="B15" s="69"/>
      <c r="C15" s="73" t="str">
        <f>IF(B15="","",IFERROR(VLOOKUP(B15,'02_学校情報'!$A$2:$B$21,2,FALSE),""))</f>
        <v/>
      </c>
      <c r="D15" s="69"/>
      <c r="E15" s="69"/>
      <c r="F15" s="69"/>
    </row>
    <row r="16" spans="1:6">
      <c r="A16" s="71">
        <v>15</v>
      </c>
      <c r="B16" s="69"/>
      <c r="C16" s="73" t="str">
        <f>IF(B16="","",IFERROR(VLOOKUP(B16,'02_学校情報'!$A$2:$B$21,2,FALSE),""))</f>
        <v/>
      </c>
      <c r="D16" s="69"/>
      <c r="E16" s="69"/>
      <c r="F16" s="69"/>
    </row>
    <row r="17" spans="1:6">
      <c r="A17" s="71">
        <v>16</v>
      </c>
      <c r="B17" s="69"/>
      <c r="C17" s="73" t="str">
        <f>IF(B17="","",IFERROR(VLOOKUP(B17,'02_学校情報'!$A$2:$B$21,2,FALSE),""))</f>
        <v/>
      </c>
      <c r="D17" s="69"/>
      <c r="E17" s="69"/>
      <c r="F17" s="69"/>
    </row>
    <row r="18" spans="1:6">
      <c r="A18" s="71">
        <v>17</v>
      </c>
      <c r="B18" s="69"/>
      <c r="C18" s="73" t="str">
        <f>IF(B18="","",IFERROR(VLOOKUP(B18,'02_学校情報'!$A$2:$B$21,2,FALSE),""))</f>
        <v/>
      </c>
      <c r="D18" s="69"/>
      <c r="E18" s="69"/>
      <c r="F18" s="69"/>
    </row>
    <row r="19" spans="1:6">
      <c r="A19" s="71">
        <v>18</v>
      </c>
      <c r="B19" s="69"/>
      <c r="C19" s="73" t="str">
        <f>IF(B19="","",IFERROR(VLOOKUP(B19,'02_学校情報'!$A$2:$B$21,2,FALSE),""))</f>
        <v/>
      </c>
      <c r="D19" s="69"/>
      <c r="E19" s="69"/>
      <c r="F19" s="69"/>
    </row>
    <row r="20" spans="1:6">
      <c r="A20" s="71">
        <v>19</v>
      </c>
      <c r="B20" s="69"/>
      <c r="C20" s="73" t="str">
        <f>IF(B20="","",IFERROR(VLOOKUP(B20,'02_学校情報'!$A$2:$B$21,2,FALSE),""))</f>
        <v/>
      </c>
      <c r="D20" s="69"/>
      <c r="E20" s="69"/>
      <c r="F20" s="69"/>
    </row>
    <row r="21" spans="1:6">
      <c r="A21" s="71">
        <v>20</v>
      </c>
      <c r="B21" s="69"/>
      <c r="C21" s="73" t="str">
        <f>IF(B21="","",IFERROR(VLOOKUP(B21,'02_学校情報'!$A$2:$B$21,2,FALSE),""))</f>
        <v/>
      </c>
      <c r="D21" s="69"/>
      <c r="E21" s="69"/>
      <c r="F21" s="69"/>
    </row>
  </sheetData>
  <sheetProtection sheet="1" objects="1" scenarios="1"/>
  <phoneticPr fontId="2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01_法人情報</vt:lpstr>
      <vt:lpstr>02_学校情報</vt:lpstr>
      <vt:lpstr>03_学科情報</vt:lpstr>
      <vt:lpstr>04_名称変更（該当校のみ）</vt:lpstr>
      <vt:lpstr>05_定員内訳（該当学科のみ）</vt:lpstr>
      <vt:lpstr>06_他補助金等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松島　幸太</dc:creator>
  <cp:lastModifiedBy>松島　幸太</cp:lastModifiedBy>
  <dcterms:created xsi:type="dcterms:W3CDTF">2026-10-20T02:01:04Z</dcterms:created>
  <dcterms:modified xsi:type="dcterms:W3CDTF">2026-10-22T02:11:58Z</dcterms:modified>
</cp:coreProperties>
</file>