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X:\幼稚園係\R7年度\17_私立幼稚園事務処理手引改訂\02_Ⅱ学校関係書類\03_校正後（最新）\Ⅱ－２　私立幼稚園に関する届出事項提出書類\"/>
    </mc:Choice>
  </mc:AlternateContent>
  <xr:revisionPtr revIDLastSave="0" documentId="13_ncr:1_{6519AE60-1AEC-46AC-96F3-A2B582993D6D}" xr6:coauthVersionLast="47" xr6:coauthVersionMax="47" xr10:uidLastSave="{00000000-0000-0000-0000-000000000000}"/>
  <bookViews>
    <workbookView xWindow="-108" yWindow="-108" windowWidth="23256" windowHeight="12456" tabRatio="787" firstSheet="1" activeTab="3" xr2:uid="{00000000-000D-0000-FFFF-FFFF00000000}"/>
  </bookViews>
  <sheets>
    <sheet name="様式１（学校法人）" sheetId="3" r:id="rId1"/>
    <sheet name="様式１（学校法人以外）" sheetId="21" r:id="rId2"/>
    <sheet name="様式２（私学助成園）" sheetId="15" r:id="rId3"/>
    <sheet name="様式２（新制度園）" sheetId="20" r:id="rId4"/>
    <sheet name="様式３（該当あれば）（学校別）" sheetId="14" r:id="rId5"/>
    <sheet name="様式４（学費変更に関する確認表）" sheetId="16" r:id="rId6"/>
  </sheets>
  <externalReferences>
    <externalReference r:id="rId7"/>
    <externalReference r:id="rId8"/>
  </externalReferences>
  <definedNames>
    <definedName name="_xlnm.Print_Area" localSheetId="0">'様式１（学校法人）'!$B$2:$T$53</definedName>
    <definedName name="_xlnm.Print_Area" localSheetId="1">'様式１（学校法人以外）'!$B$2:$T$53</definedName>
    <definedName name="_xlnm.Print_Area" localSheetId="2">'様式２（私学助成園）'!$B$2:$AD$75</definedName>
    <definedName name="_xlnm.Print_Area" localSheetId="3">'様式２（新制度園）'!$B$2:$AD$46</definedName>
    <definedName name="_xlnm.Print_Area" localSheetId="4">'様式３（該当あれば）（学校別）'!$B$2:$P$37</definedName>
    <definedName name="_xlnm.Print_Area" localSheetId="5">'様式４（学費変更に関する確認表）'!$B$2:$D$25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8" i="21" l="1"/>
  <c r="O48" i="21"/>
  <c r="L48" i="21"/>
  <c r="I48" i="21"/>
  <c r="R47" i="21"/>
  <c r="O47" i="21"/>
  <c r="L47" i="21"/>
  <c r="I47" i="21"/>
  <c r="R46" i="21"/>
  <c r="O46" i="21"/>
  <c r="L46" i="21"/>
  <c r="I46" i="21"/>
  <c r="R45" i="21"/>
  <c r="O45" i="21"/>
  <c r="L45" i="21"/>
  <c r="I45" i="21"/>
  <c r="R44" i="21"/>
  <c r="P44" i="21"/>
  <c r="O44" i="21"/>
  <c r="M44" i="21"/>
  <c r="L44" i="21"/>
  <c r="J44" i="21"/>
  <c r="I44" i="21"/>
  <c r="R43" i="21"/>
  <c r="P43" i="21"/>
  <c r="O43" i="21"/>
  <c r="M43" i="21"/>
  <c r="L43" i="21"/>
  <c r="J43" i="21"/>
  <c r="I43" i="21"/>
  <c r="R42" i="21"/>
  <c r="P42" i="21"/>
  <c r="O42" i="21"/>
  <c r="M42" i="21"/>
  <c r="L42" i="21"/>
  <c r="J42" i="21"/>
  <c r="I42" i="21"/>
  <c r="P41" i="21"/>
  <c r="M41" i="21"/>
  <c r="J41" i="21"/>
  <c r="P40" i="21"/>
  <c r="M40" i="21"/>
  <c r="J40" i="21"/>
  <c r="R39" i="21"/>
  <c r="P39" i="21"/>
  <c r="O39" i="21"/>
  <c r="M39" i="21"/>
  <c r="L39" i="21"/>
  <c r="J39" i="21"/>
  <c r="I39" i="21"/>
  <c r="P38" i="21"/>
  <c r="M38" i="21"/>
  <c r="J38" i="21"/>
  <c r="P37" i="21"/>
  <c r="M37" i="21"/>
  <c r="J37" i="21"/>
  <c r="R36" i="21"/>
  <c r="P36" i="21"/>
  <c r="O36" i="21"/>
  <c r="M36" i="21"/>
  <c r="L36" i="21"/>
  <c r="J36" i="21"/>
  <c r="I36" i="21"/>
  <c r="R35" i="21"/>
  <c r="P35" i="21"/>
  <c r="O35" i="21"/>
  <c r="M35" i="21"/>
  <c r="L35" i="21"/>
  <c r="J35" i="21"/>
  <c r="I35" i="21"/>
  <c r="P34" i="21"/>
  <c r="M34" i="21"/>
  <c r="J34" i="21"/>
  <c r="P33" i="21"/>
  <c r="M33" i="21"/>
  <c r="J33" i="21"/>
  <c r="R32" i="21"/>
  <c r="P32" i="21"/>
  <c r="O32" i="21"/>
  <c r="M32" i="21"/>
  <c r="L32" i="21"/>
  <c r="J32" i="21"/>
  <c r="I32" i="21"/>
  <c r="P31" i="21"/>
  <c r="M31" i="21"/>
  <c r="J31" i="21"/>
  <c r="P30" i="21"/>
  <c r="M30" i="21"/>
  <c r="J30" i="21"/>
  <c r="R29" i="21"/>
  <c r="P29" i="21"/>
  <c r="O29" i="21"/>
  <c r="M29" i="21"/>
  <c r="L29" i="21"/>
  <c r="J29" i="21"/>
  <c r="I29" i="21"/>
  <c r="R28" i="21"/>
  <c r="P28" i="21"/>
  <c r="O28" i="21"/>
  <c r="M28" i="21"/>
  <c r="L28" i="21"/>
  <c r="J28" i="21"/>
  <c r="I28" i="21"/>
  <c r="P27" i="21"/>
  <c r="M27" i="21"/>
  <c r="J27" i="21"/>
  <c r="P26" i="21"/>
  <c r="M26" i="21"/>
  <c r="J26" i="21"/>
  <c r="P25" i="21"/>
  <c r="M25" i="21"/>
  <c r="J25" i="21"/>
  <c r="P24" i="21"/>
  <c r="M24" i="21"/>
  <c r="J24" i="21"/>
  <c r="P23" i="21"/>
  <c r="M23" i="21"/>
  <c r="J23" i="21"/>
  <c r="P22" i="21"/>
  <c r="M22" i="21"/>
  <c r="J22" i="21"/>
  <c r="R21" i="21"/>
  <c r="P21" i="21"/>
  <c r="O21" i="21"/>
  <c r="M21" i="21"/>
  <c r="L21" i="21"/>
  <c r="J21" i="21"/>
  <c r="I21" i="21"/>
  <c r="R20" i="21"/>
  <c r="P20" i="21"/>
  <c r="O20" i="21"/>
  <c r="M20" i="21"/>
  <c r="L20" i="21"/>
  <c r="J20" i="21"/>
  <c r="I20" i="21"/>
  <c r="P19" i="21"/>
  <c r="M19" i="21"/>
  <c r="J19" i="21"/>
  <c r="P18" i="21"/>
  <c r="M18" i="21"/>
  <c r="J18" i="21"/>
  <c r="P15" i="21"/>
  <c r="M15" i="21"/>
  <c r="J15" i="21"/>
  <c r="P14" i="21"/>
  <c r="M14" i="21"/>
  <c r="J14" i="21"/>
  <c r="P13" i="21"/>
  <c r="M13" i="21"/>
  <c r="J13" i="21"/>
  <c r="P12" i="21"/>
  <c r="M12" i="21"/>
  <c r="J12" i="21"/>
  <c r="R11" i="21"/>
  <c r="O11" i="21"/>
  <c r="L11" i="21"/>
  <c r="I11" i="21"/>
  <c r="AB42" i="20"/>
  <c r="Q42" i="20"/>
  <c r="F42" i="20"/>
  <c r="AB7" i="20"/>
  <c r="R23" i="20"/>
  <c r="G23" i="20"/>
  <c r="R8" i="20"/>
  <c r="R7" i="20"/>
  <c r="G7" i="20"/>
  <c r="G8" i="20"/>
  <c r="AC39" i="20"/>
  <c r="AB38" i="20"/>
  <c r="R38" i="20"/>
  <c r="G38" i="20"/>
  <c r="AC41" i="20"/>
  <c r="AB40" i="20"/>
  <c r="R40" i="20"/>
  <c r="G40" i="20"/>
  <c r="AC37" i="20" l="1"/>
  <c r="AB36" i="20"/>
  <c r="R36" i="20"/>
  <c r="G36" i="20"/>
  <c r="AC35" i="20"/>
  <c r="AB34" i="20"/>
  <c r="R34" i="20"/>
  <c r="G34" i="20"/>
  <c r="AC33" i="20"/>
  <c r="AB32" i="20"/>
  <c r="R32" i="20"/>
  <c r="G32" i="20"/>
  <c r="AC31" i="20"/>
  <c r="AB30" i="20"/>
  <c r="R30" i="20"/>
  <c r="G30" i="20"/>
  <c r="AC29" i="20"/>
  <c r="AB28" i="20"/>
  <c r="R28" i="20"/>
  <c r="G28" i="20"/>
  <c r="AC27" i="20"/>
  <c r="AB26" i="20"/>
  <c r="R26" i="20"/>
  <c r="G26" i="20"/>
  <c r="AC25" i="20"/>
  <c r="AB24" i="20"/>
  <c r="R24" i="20"/>
  <c r="G24" i="20"/>
  <c r="AC14" i="20"/>
  <c r="AB13" i="20"/>
  <c r="R13" i="20"/>
  <c r="G13" i="20"/>
  <c r="AC12" i="20"/>
  <c r="AB11" i="20"/>
  <c r="R11" i="20"/>
  <c r="G11" i="20"/>
  <c r="AC10" i="20"/>
  <c r="AB9" i="20"/>
  <c r="R9" i="20"/>
  <c r="G9" i="20"/>
  <c r="AC22" i="20" l="1"/>
  <c r="AB21" i="20"/>
  <c r="R21" i="20"/>
  <c r="G21" i="20"/>
  <c r="AC20" i="20"/>
  <c r="AB19" i="20"/>
  <c r="R19" i="20"/>
  <c r="G19" i="20"/>
  <c r="AC18" i="20"/>
  <c r="AB17" i="20"/>
  <c r="R17" i="20"/>
  <c r="G17" i="20"/>
  <c r="AC16" i="20"/>
  <c r="AB15" i="20"/>
  <c r="R15" i="20"/>
  <c r="G15" i="20"/>
  <c r="F3" i="20"/>
  <c r="AD2" i="20"/>
  <c r="AB71" i="15" l="1"/>
  <c r="AC70" i="15"/>
  <c r="AB69" i="15"/>
  <c r="AC68" i="15"/>
  <c r="AB67" i="15"/>
  <c r="AC66" i="15"/>
  <c r="AB65" i="15"/>
  <c r="AC64" i="15"/>
  <c r="AB62" i="15"/>
  <c r="AC61" i="15"/>
  <c r="AB60" i="15"/>
  <c r="AC59" i="15"/>
  <c r="AB58" i="15"/>
  <c r="AC57" i="15"/>
  <c r="AB56" i="15"/>
  <c r="AC55" i="15"/>
  <c r="AB54" i="15"/>
  <c r="R52" i="15"/>
  <c r="G52" i="15"/>
  <c r="AB52" i="15"/>
  <c r="AC51" i="15"/>
  <c r="AB50" i="15"/>
  <c r="AC49" i="15"/>
  <c r="AB48" i="15"/>
  <c r="AC47" i="15"/>
  <c r="AB46" i="15"/>
  <c r="AC45" i="15"/>
  <c r="AB44" i="15"/>
  <c r="AB43" i="15"/>
  <c r="AC42" i="15"/>
  <c r="AB41" i="15"/>
  <c r="AC40" i="15"/>
  <c r="AB39" i="15"/>
  <c r="AC38" i="15"/>
  <c r="AB37" i="15"/>
  <c r="AC36" i="15"/>
  <c r="AB35" i="15"/>
  <c r="AB34" i="15"/>
  <c r="AC33" i="15"/>
  <c r="AB32" i="15"/>
  <c r="AC31" i="15"/>
  <c r="AB30" i="15"/>
  <c r="AC29" i="15"/>
  <c r="AB28" i="15"/>
  <c r="AC27" i="15"/>
  <c r="AB26" i="15"/>
  <c r="AB25" i="15"/>
  <c r="AC24" i="15"/>
  <c r="AB23" i="15"/>
  <c r="AC22" i="15"/>
  <c r="AC20" i="15"/>
  <c r="AC18" i="15"/>
  <c r="AB21" i="15"/>
  <c r="AB19" i="15"/>
  <c r="AB17" i="15"/>
  <c r="AB16" i="15"/>
  <c r="G7" i="15"/>
  <c r="R16" i="15"/>
  <c r="G16" i="15"/>
  <c r="R25" i="15"/>
  <c r="G25" i="15"/>
  <c r="R34" i="15"/>
  <c r="G34" i="15"/>
  <c r="R43" i="15"/>
  <c r="G43" i="15"/>
  <c r="R53" i="15"/>
  <c r="G53" i="15"/>
  <c r="R62" i="15"/>
  <c r="G62" i="15"/>
  <c r="R7" i="15"/>
  <c r="R69" i="15"/>
  <c r="R67" i="15"/>
  <c r="R65" i="15"/>
  <c r="R63" i="15"/>
  <c r="R60" i="15"/>
  <c r="R58" i="15"/>
  <c r="R56" i="15"/>
  <c r="R54" i="15"/>
  <c r="G69" i="15"/>
  <c r="G67" i="15"/>
  <c r="G65" i="15"/>
  <c r="G63" i="15"/>
  <c r="G60" i="15"/>
  <c r="G58" i="15"/>
  <c r="G56" i="15"/>
  <c r="G54" i="15"/>
  <c r="R50" i="15"/>
  <c r="R48" i="15"/>
  <c r="R46" i="15"/>
  <c r="R44" i="15"/>
  <c r="R41" i="15"/>
  <c r="R39" i="15"/>
  <c r="R37" i="15"/>
  <c r="R35" i="15"/>
  <c r="R32" i="15"/>
  <c r="R30" i="15"/>
  <c r="R28" i="15"/>
  <c r="R26" i="15"/>
  <c r="R23" i="15"/>
  <c r="R21" i="15"/>
  <c r="R19" i="15"/>
  <c r="R17" i="15"/>
  <c r="G50" i="15"/>
  <c r="G48" i="15"/>
  <c r="G46" i="15"/>
  <c r="G44" i="15"/>
  <c r="G41" i="15"/>
  <c r="G39" i="15"/>
  <c r="G37" i="15"/>
  <c r="G35" i="15"/>
  <c r="G32" i="15"/>
  <c r="G30" i="15"/>
  <c r="G28" i="15"/>
  <c r="G26" i="15"/>
  <c r="G23" i="15"/>
  <c r="G21" i="15"/>
  <c r="G19" i="15"/>
  <c r="G17" i="15"/>
  <c r="J12" i="3" l="1"/>
  <c r="B29" i="14" l="1"/>
  <c r="B3" i="14"/>
  <c r="B23" i="14"/>
  <c r="F3" i="15"/>
  <c r="R11" i="3"/>
  <c r="O11" i="3"/>
  <c r="I11" i="3"/>
  <c r="L11" i="3"/>
  <c r="J23" i="3"/>
  <c r="AC15" i="15" l="1"/>
  <c r="U15" i="15"/>
  <c r="J15" i="15"/>
  <c r="AB14" i="15"/>
  <c r="R14" i="15"/>
  <c r="G14" i="15"/>
  <c r="AC13" i="15"/>
  <c r="U13" i="15"/>
  <c r="J13" i="15"/>
  <c r="AB12" i="15"/>
  <c r="R12" i="15"/>
  <c r="G12" i="15"/>
  <c r="AC11" i="15"/>
  <c r="U11" i="15"/>
  <c r="J11" i="15"/>
  <c r="AB10" i="15"/>
  <c r="R10" i="15"/>
  <c r="G10" i="15"/>
  <c r="AC9" i="15"/>
  <c r="U9" i="15"/>
  <c r="J9" i="15"/>
  <c r="AB8" i="15"/>
  <c r="R8" i="15"/>
  <c r="G8" i="15"/>
  <c r="AB7" i="15"/>
  <c r="Q71" i="15"/>
  <c r="F71" i="15"/>
  <c r="AD2" i="15"/>
  <c r="O28" i="14" l="1"/>
  <c r="E27" i="14"/>
  <c r="R20" i="14"/>
  <c r="Q20" i="14"/>
  <c r="N20" i="14"/>
  <c r="N13" i="14"/>
  <c r="P2" i="14"/>
  <c r="R47" i="3" l="1"/>
  <c r="O47" i="3"/>
  <c r="L47" i="3"/>
  <c r="I47" i="3"/>
  <c r="R46" i="3"/>
  <c r="O46" i="3"/>
  <c r="L46" i="3"/>
  <c r="I46" i="3"/>
  <c r="R48" i="3" l="1"/>
  <c r="R45" i="3"/>
  <c r="O48" i="3"/>
  <c r="O45" i="3"/>
  <c r="L48" i="3"/>
  <c r="L45" i="3"/>
  <c r="I39" i="3"/>
  <c r="P23" i="3" l="1"/>
  <c r="P24" i="3"/>
  <c r="P25" i="3"/>
  <c r="P26" i="3"/>
  <c r="P27" i="3"/>
  <c r="P22" i="3"/>
  <c r="M23" i="3"/>
  <c r="M24" i="3"/>
  <c r="M25" i="3"/>
  <c r="M26" i="3"/>
  <c r="M27" i="3"/>
  <c r="M22" i="3"/>
  <c r="J24" i="3"/>
  <c r="J25" i="3"/>
  <c r="J26" i="3"/>
  <c r="J27" i="3"/>
  <c r="J22" i="3"/>
  <c r="O20" i="3"/>
  <c r="P20" i="3" s="1"/>
  <c r="M44" i="3"/>
  <c r="L44" i="3"/>
  <c r="R44" i="3"/>
  <c r="I42" i="3"/>
  <c r="J42" i="3" s="1"/>
  <c r="M43" i="3"/>
  <c r="P41" i="3"/>
  <c r="P40" i="3"/>
  <c r="M42" i="3"/>
  <c r="M41" i="3"/>
  <c r="M40" i="3"/>
  <c r="J41" i="3"/>
  <c r="J40" i="3"/>
  <c r="P38" i="3"/>
  <c r="P37" i="3"/>
  <c r="M39" i="3"/>
  <c r="M38" i="3"/>
  <c r="M37" i="3"/>
  <c r="J38" i="3"/>
  <c r="J37" i="3"/>
  <c r="R43" i="3"/>
  <c r="L43" i="3"/>
  <c r="R42" i="3"/>
  <c r="O42" i="3"/>
  <c r="P42" i="3" s="1"/>
  <c r="L42" i="3"/>
  <c r="R39" i="3"/>
  <c r="O39" i="3"/>
  <c r="P39" i="3" s="1"/>
  <c r="L39" i="3"/>
  <c r="J39" i="3"/>
  <c r="M36" i="3"/>
  <c r="L36" i="3"/>
  <c r="R36" i="3"/>
  <c r="I35" i="3"/>
  <c r="J35" i="3" s="1"/>
  <c r="M35" i="3"/>
  <c r="M32" i="3"/>
  <c r="R35" i="3"/>
  <c r="O35" i="3"/>
  <c r="O36" i="3" s="1"/>
  <c r="P36" i="3" s="1"/>
  <c r="L35" i="3"/>
  <c r="R32" i="3"/>
  <c r="O32" i="3"/>
  <c r="L32" i="3"/>
  <c r="I32" i="3"/>
  <c r="J32" i="3" s="1"/>
  <c r="I20" i="3"/>
  <c r="P33" i="3"/>
  <c r="P34" i="3"/>
  <c r="M34" i="3"/>
  <c r="M33" i="3"/>
  <c r="J33" i="3"/>
  <c r="J34" i="3"/>
  <c r="J30" i="3"/>
  <c r="J31" i="3"/>
  <c r="P31" i="3"/>
  <c r="P30" i="3"/>
  <c r="M31" i="3"/>
  <c r="M30" i="3"/>
  <c r="J13" i="3"/>
  <c r="M29" i="3"/>
  <c r="R29" i="3"/>
  <c r="L29" i="3"/>
  <c r="L28" i="3"/>
  <c r="M28" i="3"/>
  <c r="M21" i="3"/>
  <c r="R28" i="3"/>
  <c r="I21" i="3"/>
  <c r="R21" i="3"/>
  <c r="O21" i="3"/>
  <c r="P21" i="3" s="1"/>
  <c r="L21" i="3"/>
  <c r="R20" i="3"/>
  <c r="M20" i="3"/>
  <c r="P13" i="3"/>
  <c r="P14" i="3"/>
  <c r="P15" i="3"/>
  <c r="P18" i="3"/>
  <c r="P19" i="3"/>
  <c r="P12" i="3"/>
  <c r="M19" i="3"/>
  <c r="M13" i="3"/>
  <c r="M14" i="3"/>
  <c r="M15" i="3"/>
  <c r="M18" i="3"/>
  <c r="M12" i="3"/>
  <c r="L20" i="3"/>
  <c r="J14" i="3"/>
  <c r="J15" i="3"/>
  <c r="J18" i="3"/>
  <c r="J19" i="3"/>
  <c r="J20" i="3" l="1"/>
  <c r="I45" i="3"/>
  <c r="O43" i="3"/>
  <c r="P43" i="3" s="1"/>
  <c r="P32" i="3"/>
  <c r="P35" i="3"/>
  <c r="O28" i="3"/>
  <c r="I28" i="3"/>
  <c r="J28" i="3" s="1"/>
  <c r="I43" i="3"/>
  <c r="J43" i="3" s="1"/>
  <c r="I36" i="3"/>
  <c r="J36" i="3" s="1"/>
  <c r="J21" i="3"/>
  <c r="O29" i="3" l="1"/>
  <c r="P28" i="3"/>
  <c r="I29" i="3"/>
  <c r="I44" i="3" s="1"/>
  <c r="O44" i="3" l="1"/>
  <c r="P29" i="3"/>
  <c r="J29" i="3"/>
  <c r="J44" i="3"/>
  <c r="I48" i="3"/>
  <c r="P44" i="3" l="1"/>
</calcChain>
</file>

<file path=xl/sharedStrings.xml><?xml version="1.0" encoding="utf-8"?>
<sst xmlns="http://schemas.openxmlformats.org/spreadsheetml/2006/main" count="1247" uniqueCount="240">
  <si>
    <t>費目</t>
    <rPh sb="0" eb="2">
      <t>ヒモク</t>
    </rPh>
    <phoneticPr fontId="1"/>
  </si>
  <si>
    <t>変更後の学費の場合(A)</t>
    <rPh sb="0" eb="2">
      <t>ヘンコウ</t>
    </rPh>
    <rPh sb="2" eb="3">
      <t>ゴ</t>
    </rPh>
    <rPh sb="4" eb="6">
      <t>ガクヒ</t>
    </rPh>
    <rPh sb="7" eb="9">
      <t>バアイ</t>
    </rPh>
    <phoneticPr fontId="1"/>
  </si>
  <si>
    <t>(注)</t>
    <rPh sb="1" eb="2">
      <t>チュウ</t>
    </rPh>
    <phoneticPr fontId="1"/>
  </si>
  <si>
    <t>学年により徴収する金額が異なる場合及び一定の条件により免除されている場合も、欄を分けて記入すること。</t>
    <rPh sb="0" eb="2">
      <t>ガクネン</t>
    </rPh>
    <rPh sb="5" eb="7">
      <t>チョウシュウ</t>
    </rPh>
    <rPh sb="9" eb="11">
      <t>キンガク</t>
    </rPh>
    <rPh sb="12" eb="13">
      <t>コト</t>
    </rPh>
    <rPh sb="15" eb="17">
      <t>バアイ</t>
    </rPh>
    <rPh sb="17" eb="18">
      <t>オヨ</t>
    </rPh>
    <rPh sb="19" eb="21">
      <t>イッテイ</t>
    </rPh>
    <rPh sb="22" eb="24">
      <t>ジョウケン</t>
    </rPh>
    <rPh sb="27" eb="29">
      <t>メンジョ</t>
    </rPh>
    <rPh sb="34" eb="36">
      <t>バアイ</t>
    </rPh>
    <rPh sb="38" eb="39">
      <t>ラン</t>
    </rPh>
    <rPh sb="40" eb="41">
      <t>ワ</t>
    </rPh>
    <rPh sb="43" eb="45">
      <t>キニュウ</t>
    </rPh>
    <phoneticPr fontId="1"/>
  </si>
  <si>
    <t>欄が不足する場合は、別紙にして追加すること。</t>
    <rPh sb="0" eb="1">
      <t>ラン</t>
    </rPh>
    <rPh sb="2" eb="4">
      <t>フソク</t>
    </rPh>
    <rPh sb="6" eb="8">
      <t>バアイ</t>
    </rPh>
    <rPh sb="10" eb="12">
      <t>ベッシ</t>
    </rPh>
    <rPh sb="15" eb="17">
      <t>ツイカ</t>
    </rPh>
    <phoneticPr fontId="1"/>
  </si>
  <si>
    <t>総額</t>
    <rPh sb="0" eb="1">
      <t>ソウ</t>
    </rPh>
    <rPh sb="1" eb="2">
      <t>ガク</t>
    </rPh>
    <phoneticPr fontId="1"/>
  </si>
  <si>
    <t>金額</t>
    <rPh sb="0" eb="2">
      <t>キンガク</t>
    </rPh>
    <phoneticPr fontId="1"/>
  </si>
  <si>
    <t>単価</t>
    <rPh sb="0" eb="2">
      <t>タンカ</t>
    </rPh>
    <phoneticPr fontId="1"/>
  </si>
  <si>
    <t>月</t>
    <rPh sb="0" eb="1">
      <t>ツキ</t>
    </rPh>
    <phoneticPr fontId="1"/>
  </si>
  <si>
    <t>円×12=</t>
    <rPh sb="0" eb="1">
      <t>エン</t>
    </rPh>
    <phoneticPr fontId="1"/>
  </si>
  <si>
    <t>円</t>
    <rPh sb="0" eb="1">
      <t>エン</t>
    </rPh>
    <phoneticPr fontId="1"/>
  </si>
  <si>
    <t>人</t>
    <rPh sb="0" eb="1">
      <t>ニン</t>
    </rPh>
    <phoneticPr fontId="1"/>
  </si>
  <si>
    <t>増減</t>
    <rPh sb="0" eb="2">
      <t>ゾウゲン</t>
    </rPh>
    <phoneticPr fontId="1"/>
  </si>
  <si>
    <t>上段：金額(A)-(B)</t>
    <rPh sb="0" eb="2">
      <t>ジョウダン</t>
    </rPh>
    <rPh sb="3" eb="4">
      <t>キン</t>
    </rPh>
    <rPh sb="4" eb="5">
      <t>ガク</t>
    </rPh>
    <phoneticPr fontId="1"/>
  </si>
  <si>
    <t>増減率(</t>
    <rPh sb="0" eb="2">
      <t>ゾウゲン</t>
    </rPh>
    <rPh sb="2" eb="3">
      <t>リツ</t>
    </rPh>
    <phoneticPr fontId="1"/>
  </si>
  <si>
    <t>％)</t>
    <phoneticPr fontId="1"/>
  </si>
  <si>
    <t>下段：単価の増減率</t>
    <rPh sb="0" eb="2">
      <t>ゲダン</t>
    </rPh>
    <rPh sb="3" eb="5">
      <t>タンカ</t>
    </rPh>
    <rPh sb="6" eb="8">
      <t>ゾウゲン</t>
    </rPh>
    <rPh sb="8" eb="9">
      <t>リツ</t>
    </rPh>
    <phoneticPr fontId="1"/>
  </si>
  <si>
    <t>現行の学費の場合(B)</t>
    <rPh sb="0" eb="2">
      <t>ゲンコウ</t>
    </rPh>
    <rPh sb="3" eb="5">
      <t>ガクヒ</t>
    </rPh>
    <rPh sb="6" eb="8">
      <t>バアイ</t>
    </rPh>
    <phoneticPr fontId="1"/>
  </si>
  <si>
    <t>合計</t>
    <rPh sb="0" eb="2">
      <t>ゴウケイ</t>
    </rPh>
    <phoneticPr fontId="1"/>
  </si>
  <si>
    <t>１</t>
    <phoneticPr fontId="1"/>
  </si>
  <si>
    <t>２</t>
    <phoneticPr fontId="1"/>
  </si>
  <si>
    <t>４</t>
    <phoneticPr fontId="1"/>
  </si>
  <si>
    <t>学校名</t>
    <rPh sb="0" eb="2">
      <t>ガッコウ</t>
    </rPh>
    <rPh sb="2" eb="3">
      <t>メイ</t>
    </rPh>
    <phoneticPr fontId="1"/>
  </si>
  <si>
    <t>電話番号</t>
    <rPh sb="0" eb="2">
      <t>デンワ</t>
    </rPh>
    <rPh sb="2" eb="4">
      <t>バンゴウ</t>
    </rPh>
    <phoneticPr fontId="1"/>
  </si>
  <si>
    <t>作成者氏名</t>
    <rPh sb="0" eb="3">
      <t>サクセイシャ</t>
    </rPh>
    <rPh sb="3" eb="5">
      <t>シメイ</t>
    </rPh>
    <phoneticPr fontId="1"/>
  </si>
  <si>
    <t>（単位：千円）</t>
    <rPh sb="1" eb="3">
      <t>タンイ</t>
    </rPh>
    <rPh sb="4" eb="6">
      <t>センエン</t>
    </rPh>
    <phoneticPr fontId="1"/>
  </si>
  <si>
    <t>科目</t>
    <rPh sb="0" eb="2">
      <t>カモク</t>
    </rPh>
    <phoneticPr fontId="1"/>
  </si>
  <si>
    <t>対前年度
増減率</t>
    <rPh sb="0" eb="1">
      <t>タイ</t>
    </rPh>
    <rPh sb="1" eb="4">
      <t>ゼンネンド</t>
    </rPh>
    <rPh sb="5" eb="7">
      <t>ゾウゲン</t>
    </rPh>
    <rPh sb="7" eb="8">
      <t>リツ</t>
    </rPh>
    <phoneticPr fontId="1"/>
  </si>
  <si>
    <t>　手数料</t>
    <rPh sb="1" eb="4">
      <t>テスウリョウ</t>
    </rPh>
    <phoneticPr fontId="1"/>
  </si>
  <si>
    <t>　寄付金</t>
    <rPh sb="1" eb="4">
      <t>キフキン</t>
    </rPh>
    <phoneticPr fontId="1"/>
  </si>
  <si>
    <t>　資産売却差額</t>
    <rPh sb="1" eb="3">
      <t>シサン</t>
    </rPh>
    <rPh sb="3" eb="5">
      <t>バイキャク</t>
    </rPh>
    <rPh sb="5" eb="7">
      <t>サガク</t>
    </rPh>
    <phoneticPr fontId="1"/>
  </si>
  <si>
    <t>　雑収入</t>
    <rPh sb="1" eb="4">
      <t>ザッシュウニュウ</t>
    </rPh>
    <phoneticPr fontId="1"/>
  </si>
  <si>
    <t>(A)</t>
    <phoneticPr fontId="1"/>
  </si>
  <si>
    <t>　人件費</t>
    <rPh sb="1" eb="4">
      <t>ジンケンヒ</t>
    </rPh>
    <phoneticPr fontId="1"/>
  </si>
  <si>
    <t>（教員人件費）</t>
    <rPh sb="1" eb="3">
      <t>キョウイン</t>
    </rPh>
    <rPh sb="3" eb="6">
      <t>ジンケンヒ</t>
    </rPh>
    <phoneticPr fontId="1"/>
  </si>
  <si>
    <t>（職員人件費）</t>
    <rPh sb="1" eb="3">
      <t>ショクイン</t>
    </rPh>
    <rPh sb="3" eb="6">
      <t>ジンケンヒ</t>
    </rPh>
    <phoneticPr fontId="1"/>
  </si>
  <si>
    <t>（その他の人件費）</t>
    <rPh sb="3" eb="4">
      <t>タ</t>
    </rPh>
    <rPh sb="5" eb="8">
      <t>ジンケンヒ</t>
    </rPh>
    <phoneticPr fontId="1"/>
  </si>
  <si>
    <t>　教育研究経費</t>
    <rPh sb="1" eb="3">
      <t>キョウイク</t>
    </rPh>
    <rPh sb="3" eb="5">
      <t>ケンキュウ</t>
    </rPh>
    <rPh sb="5" eb="7">
      <t>ケイヒ</t>
    </rPh>
    <phoneticPr fontId="1"/>
  </si>
  <si>
    <t>　管理経費</t>
    <rPh sb="1" eb="3">
      <t>カンリ</t>
    </rPh>
    <rPh sb="3" eb="5">
      <t>ケイヒ</t>
    </rPh>
    <phoneticPr fontId="1"/>
  </si>
  <si>
    <t>　資産処分差額</t>
    <rPh sb="1" eb="3">
      <t>シサン</t>
    </rPh>
    <rPh sb="3" eb="5">
      <t>ショブン</t>
    </rPh>
    <rPh sb="5" eb="7">
      <t>サガク</t>
    </rPh>
    <phoneticPr fontId="1"/>
  </si>
  <si>
    <t>(B)</t>
    <phoneticPr fontId="1"/>
  </si>
  <si>
    <t>(A)-(B)</t>
    <phoneticPr fontId="1"/>
  </si>
  <si>
    <t>　収支係数</t>
    <rPh sb="1" eb="3">
      <t>シュウシ</t>
    </rPh>
    <rPh sb="3" eb="5">
      <t>ケイスウ</t>
    </rPh>
    <phoneticPr fontId="1"/>
  </si>
  <si>
    <t>％</t>
    <phoneticPr fontId="1"/>
  </si>
  <si>
    <t>円</t>
  </si>
  <si>
    <t>増減率(</t>
  </si>
  <si>
    <t>金額</t>
  </si>
  <si>
    <t>人</t>
  </si>
  <si>
    <t>単価</t>
  </si>
  <si>
    <t>月</t>
  </si>
  <si>
    <t>円×12=</t>
  </si>
  <si>
    <t>01 千代田区</t>
    <rPh sb="6" eb="7">
      <t>ク</t>
    </rPh>
    <phoneticPr fontId="1"/>
  </si>
  <si>
    <t>02 中央区</t>
    <phoneticPr fontId="1"/>
  </si>
  <si>
    <t>03 港区</t>
    <phoneticPr fontId="1"/>
  </si>
  <si>
    <t>04 新宿区</t>
    <phoneticPr fontId="1"/>
  </si>
  <si>
    <t>05 文京区</t>
    <phoneticPr fontId="1"/>
  </si>
  <si>
    <t>06 台東区</t>
    <phoneticPr fontId="1"/>
  </si>
  <si>
    <t>07 墨田区</t>
    <phoneticPr fontId="1"/>
  </si>
  <si>
    <t>08 江東区</t>
    <phoneticPr fontId="1"/>
  </si>
  <si>
    <t>09 品川区</t>
    <phoneticPr fontId="1"/>
  </si>
  <si>
    <t>10 目黒区</t>
    <phoneticPr fontId="1"/>
  </si>
  <si>
    <t>11 大田区</t>
    <phoneticPr fontId="1"/>
  </si>
  <si>
    <t>12 世田谷区</t>
    <phoneticPr fontId="1"/>
  </si>
  <si>
    <t>13 渋谷区</t>
    <phoneticPr fontId="1"/>
  </si>
  <si>
    <t>14 中野区</t>
    <phoneticPr fontId="1"/>
  </si>
  <si>
    <t>15 杉並区</t>
    <phoneticPr fontId="1"/>
  </si>
  <si>
    <t>16 豊島区</t>
    <phoneticPr fontId="1"/>
  </si>
  <si>
    <t>17 北区</t>
    <phoneticPr fontId="1"/>
  </si>
  <si>
    <t>18 荒川区</t>
    <phoneticPr fontId="1"/>
  </si>
  <si>
    <t>19 板橋区</t>
    <phoneticPr fontId="1"/>
  </si>
  <si>
    <t>20 練馬区</t>
    <rPh sb="5" eb="6">
      <t>ク</t>
    </rPh>
    <phoneticPr fontId="1"/>
  </si>
  <si>
    <t>21 足立区</t>
    <phoneticPr fontId="1"/>
  </si>
  <si>
    <t>22 葛飾区</t>
    <phoneticPr fontId="1"/>
  </si>
  <si>
    <t>23 江戸川区</t>
    <rPh sb="3" eb="7">
      <t>エドガワク</t>
    </rPh>
    <phoneticPr fontId="1"/>
  </si>
  <si>
    <t>24 八王子市</t>
    <rPh sb="3" eb="7">
      <t>ハチオウジシ</t>
    </rPh>
    <phoneticPr fontId="1"/>
  </si>
  <si>
    <t>25 立川市</t>
    <rPh sb="3" eb="6">
      <t>タチカワシ</t>
    </rPh>
    <phoneticPr fontId="1"/>
  </si>
  <si>
    <t>26 武蔵野市</t>
    <rPh sb="3" eb="7">
      <t>ムサシノシ</t>
    </rPh>
    <phoneticPr fontId="1"/>
  </si>
  <si>
    <t>27 三鷹市</t>
    <rPh sb="3" eb="6">
      <t>ミタカシ</t>
    </rPh>
    <phoneticPr fontId="1"/>
  </si>
  <si>
    <t>29 府中市</t>
    <rPh sb="3" eb="6">
      <t>フチュウシ</t>
    </rPh>
    <phoneticPr fontId="1"/>
  </si>
  <si>
    <t>30 昭島市</t>
    <rPh sb="3" eb="6">
      <t>アキシマシ</t>
    </rPh>
    <phoneticPr fontId="1"/>
  </si>
  <si>
    <t>31 調布市</t>
    <rPh sb="3" eb="6">
      <t>チョウフシ</t>
    </rPh>
    <phoneticPr fontId="1"/>
  </si>
  <si>
    <t>32 町田市</t>
    <rPh sb="3" eb="6">
      <t>マチダシ</t>
    </rPh>
    <phoneticPr fontId="1"/>
  </si>
  <si>
    <t>33 小金井市</t>
    <rPh sb="3" eb="7">
      <t>コガネイシ</t>
    </rPh>
    <phoneticPr fontId="1"/>
  </si>
  <si>
    <t>34 小平市</t>
    <rPh sb="3" eb="6">
      <t>コダイラシ</t>
    </rPh>
    <phoneticPr fontId="1"/>
  </si>
  <si>
    <t>36 東村山市</t>
    <rPh sb="3" eb="7">
      <t>ヒガシムラヤマシ</t>
    </rPh>
    <phoneticPr fontId="1"/>
  </si>
  <si>
    <t>37 国分寺市</t>
    <rPh sb="3" eb="7">
      <t>コクブンジシ</t>
    </rPh>
    <phoneticPr fontId="1"/>
  </si>
  <si>
    <t>38 国立市</t>
    <rPh sb="3" eb="6">
      <t>クニタチシ</t>
    </rPh>
    <phoneticPr fontId="1"/>
  </si>
  <si>
    <t>42 清瀬市</t>
    <rPh sb="3" eb="6">
      <t>キヨセシ</t>
    </rPh>
    <phoneticPr fontId="1"/>
  </si>
  <si>
    <t>43 東久留米市</t>
    <rPh sb="3" eb="8">
      <t>ヒガシクルメシ</t>
    </rPh>
    <phoneticPr fontId="1"/>
  </si>
  <si>
    <t>44 武蔵村山市</t>
    <rPh sb="3" eb="5">
      <t>ムサシ</t>
    </rPh>
    <rPh sb="5" eb="7">
      <t>ムラヤマ</t>
    </rPh>
    <rPh sb="7" eb="8">
      <t>シ</t>
    </rPh>
    <phoneticPr fontId="1"/>
  </si>
  <si>
    <t>45 多摩市</t>
    <rPh sb="3" eb="5">
      <t>タマ</t>
    </rPh>
    <rPh sb="5" eb="6">
      <t>シ</t>
    </rPh>
    <phoneticPr fontId="1"/>
  </si>
  <si>
    <t>46 稲城市</t>
    <rPh sb="3" eb="6">
      <t>イナギシ</t>
    </rPh>
    <phoneticPr fontId="1"/>
  </si>
  <si>
    <t>48 あきる野市</t>
    <rPh sb="6" eb="8">
      <t>ノシ</t>
    </rPh>
    <phoneticPr fontId="1"/>
  </si>
  <si>
    <t>49 西東京市</t>
    <rPh sb="3" eb="7">
      <t>ニシトウキョウシ</t>
    </rPh>
    <phoneticPr fontId="1"/>
  </si>
  <si>
    <t>学校法人名</t>
    <rPh sb="0" eb="4">
      <t>ガホ</t>
    </rPh>
    <rPh sb="4" eb="5">
      <t>メイ</t>
    </rPh>
    <phoneticPr fontId="1"/>
  </si>
  <si>
    <t>法人所在地</t>
    <rPh sb="0" eb="2">
      <t>ホウジン</t>
    </rPh>
    <rPh sb="2" eb="5">
      <t>ショザイチ</t>
    </rPh>
    <phoneticPr fontId="1"/>
  </si>
  <si>
    <t>35 日野市</t>
    <rPh sb="3" eb="5">
      <t>ヒノ</t>
    </rPh>
    <rPh sb="5" eb="6">
      <t>シ</t>
    </rPh>
    <phoneticPr fontId="1"/>
  </si>
  <si>
    <t>教育活動収支</t>
    <rPh sb="0" eb="2">
      <t>キョウイク</t>
    </rPh>
    <rPh sb="2" eb="4">
      <t>カツドウ</t>
    </rPh>
    <rPh sb="4" eb="6">
      <t>シュウシ</t>
    </rPh>
    <phoneticPr fontId="1"/>
  </si>
  <si>
    <t>事業活動収入</t>
    <rPh sb="0" eb="2">
      <t>ジギョウ</t>
    </rPh>
    <rPh sb="2" eb="4">
      <t>カツドウ</t>
    </rPh>
    <rPh sb="4" eb="6">
      <t>シュウニュウ</t>
    </rPh>
    <phoneticPr fontId="1"/>
  </si>
  <si>
    <t>　付随事業収入</t>
    <rPh sb="1" eb="3">
      <t>フズイ</t>
    </rPh>
    <rPh sb="3" eb="5">
      <t>ジギョウ</t>
    </rPh>
    <rPh sb="5" eb="7">
      <t>シュウニュウ</t>
    </rPh>
    <phoneticPr fontId="1"/>
  </si>
  <si>
    <t>　徴収不能額等</t>
    <rPh sb="1" eb="3">
      <t>チョウシュウ</t>
    </rPh>
    <rPh sb="3" eb="5">
      <t>フノウ</t>
    </rPh>
    <rPh sb="5" eb="6">
      <t>ガク</t>
    </rPh>
    <rPh sb="6" eb="7">
      <t>トウ</t>
    </rPh>
    <phoneticPr fontId="1"/>
  </si>
  <si>
    <t>事業活動支出</t>
    <rPh sb="0" eb="2">
      <t>ジギョウ</t>
    </rPh>
    <rPh sb="2" eb="4">
      <t>カツドウ</t>
    </rPh>
    <rPh sb="4" eb="6">
      <t>シシュツ</t>
    </rPh>
    <phoneticPr fontId="1"/>
  </si>
  <si>
    <t>教育活動外収支</t>
    <rPh sb="0" eb="2">
      <t>キョウイク</t>
    </rPh>
    <rPh sb="2" eb="4">
      <t>カツドウ</t>
    </rPh>
    <rPh sb="4" eb="5">
      <t>ソト</t>
    </rPh>
    <rPh sb="5" eb="7">
      <t>シュウシ</t>
    </rPh>
    <phoneticPr fontId="1"/>
  </si>
  <si>
    <t>(Ｃ)</t>
    <phoneticPr fontId="1"/>
  </si>
  <si>
    <t>　受取利息・配当金</t>
    <rPh sb="1" eb="3">
      <t>ウケトリ</t>
    </rPh>
    <rPh sb="3" eb="5">
      <t>リソク</t>
    </rPh>
    <rPh sb="6" eb="9">
      <t>ハイトウキン</t>
    </rPh>
    <phoneticPr fontId="1"/>
  </si>
  <si>
    <t>　その他教育活動外収入</t>
    <rPh sb="3" eb="4">
      <t>タ</t>
    </rPh>
    <rPh sb="4" eb="6">
      <t>キョウイク</t>
    </rPh>
    <rPh sb="6" eb="8">
      <t>カツドウ</t>
    </rPh>
    <rPh sb="8" eb="9">
      <t>ガイ</t>
    </rPh>
    <rPh sb="9" eb="11">
      <t>シュウニュウ</t>
    </rPh>
    <phoneticPr fontId="1"/>
  </si>
  <si>
    <t>　借入金等利息</t>
    <rPh sb="1" eb="3">
      <t>カリイレ</t>
    </rPh>
    <rPh sb="3" eb="4">
      <t>キン</t>
    </rPh>
    <rPh sb="4" eb="5">
      <t>トウ</t>
    </rPh>
    <rPh sb="5" eb="7">
      <t>リソク</t>
    </rPh>
    <phoneticPr fontId="1"/>
  </si>
  <si>
    <t>　その他教育活動外支出</t>
    <rPh sb="3" eb="4">
      <t>タ</t>
    </rPh>
    <rPh sb="4" eb="6">
      <t>キョウイク</t>
    </rPh>
    <rPh sb="6" eb="8">
      <t>カツドウ</t>
    </rPh>
    <rPh sb="8" eb="9">
      <t>ガイ</t>
    </rPh>
    <rPh sb="9" eb="11">
      <t>シシュツ</t>
    </rPh>
    <phoneticPr fontId="1"/>
  </si>
  <si>
    <t>(Ｄ)</t>
    <phoneticPr fontId="1"/>
  </si>
  <si>
    <t>特別収支</t>
    <rPh sb="0" eb="2">
      <t>トクベツ</t>
    </rPh>
    <rPh sb="2" eb="4">
      <t>シュウシ</t>
    </rPh>
    <phoneticPr fontId="1"/>
  </si>
  <si>
    <t>事業活動支出</t>
    <rPh sb="0" eb="6">
      <t>ジギョウカツドウシシュツ</t>
    </rPh>
    <phoneticPr fontId="1"/>
  </si>
  <si>
    <t>　その他特別収入</t>
    <rPh sb="3" eb="4">
      <t>タ</t>
    </rPh>
    <rPh sb="4" eb="6">
      <t>トクベツ</t>
    </rPh>
    <rPh sb="6" eb="8">
      <t>シュウニュウ</t>
    </rPh>
    <phoneticPr fontId="1"/>
  </si>
  <si>
    <t>(Ｅ)</t>
    <phoneticPr fontId="1"/>
  </si>
  <si>
    <t>　その他特別支出</t>
    <rPh sb="3" eb="4">
      <t>タ</t>
    </rPh>
    <rPh sb="4" eb="6">
      <t>トクベツ</t>
    </rPh>
    <rPh sb="6" eb="8">
      <t>シシュツ</t>
    </rPh>
    <phoneticPr fontId="1"/>
  </si>
  <si>
    <t>（Ｆ）</t>
    <phoneticPr fontId="1"/>
  </si>
  <si>
    <t>(Ｅ)-(Ｆ)</t>
    <phoneticPr fontId="1"/>
  </si>
  <si>
    <t>×100</t>
    <phoneticPr fontId="1"/>
  </si>
  <si>
    <t>事業活動支出</t>
    <rPh sb="0" eb="2">
      <t>ジギョウ</t>
    </rPh>
    <rPh sb="2" eb="4">
      <t>カツドウ</t>
    </rPh>
    <rPh sb="4" eb="6">
      <t>シシュツ</t>
    </rPh>
    <phoneticPr fontId="1"/>
  </si>
  <si>
    <t>事業活動支出</t>
    <rPh sb="0" eb="6">
      <t>ジギョウカツドウシシュツ</t>
    </rPh>
    <phoneticPr fontId="1"/>
  </si>
  <si>
    <t>(C)-(D)</t>
    <phoneticPr fontId="1"/>
  </si>
  <si>
    <t>　教育活動収支差額(ⅰ)</t>
    <rPh sb="1" eb="3">
      <t>キョウイク</t>
    </rPh>
    <rPh sb="3" eb="5">
      <t>カツドウ</t>
    </rPh>
    <rPh sb="5" eb="7">
      <t>シュウシ</t>
    </rPh>
    <rPh sb="7" eb="9">
      <t>サガク</t>
    </rPh>
    <phoneticPr fontId="1"/>
  </si>
  <si>
    <t>　教育活動外収支差額(ⅱ)</t>
    <rPh sb="1" eb="3">
      <t>キョウイク</t>
    </rPh>
    <rPh sb="3" eb="5">
      <t>カツドウ</t>
    </rPh>
    <rPh sb="5" eb="6">
      <t>ガイ</t>
    </rPh>
    <rPh sb="6" eb="8">
      <t>シュウシ</t>
    </rPh>
    <rPh sb="8" eb="10">
      <t>サガク</t>
    </rPh>
    <phoneticPr fontId="1"/>
  </si>
  <si>
    <t>　特別収支差額(ⅲ)</t>
    <rPh sb="1" eb="3">
      <t>トクベツ</t>
    </rPh>
    <rPh sb="3" eb="5">
      <t>シュウシ</t>
    </rPh>
    <rPh sb="5" eb="7">
      <t>サガク</t>
    </rPh>
    <phoneticPr fontId="1"/>
  </si>
  <si>
    <t>(ⅰ)+(ⅱ)+(ⅲ)</t>
    <phoneticPr fontId="1"/>
  </si>
  <si>
    <t>(Ａ+Ｃ+Ｅ)-(B+D+F)</t>
    <phoneticPr fontId="1"/>
  </si>
  <si>
    <t>(A+C+E)</t>
    <phoneticPr fontId="1"/>
  </si>
  <si>
    <t>％</t>
    <phoneticPr fontId="1"/>
  </si>
  <si>
    <t>（様式１）　事業活動収支計算書</t>
    <rPh sb="1" eb="3">
      <t>ヨウシキ</t>
    </rPh>
    <rPh sb="6" eb="8">
      <t>ジギョウ</t>
    </rPh>
    <rPh sb="8" eb="10">
      <t>カツドウ</t>
    </rPh>
    <phoneticPr fontId="1"/>
  </si>
  <si>
    <t>％</t>
    <phoneticPr fontId="1"/>
  </si>
  <si>
    <t>％</t>
    <phoneticPr fontId="1"/>
  </si>
  <si>
    <t>　教育活動収入計</t>
    <rPh sb="1" eb="3">
      <t>キョウイク</t>
    </rPh>
    <rPh sb="3" eb="5">
      <t>カツドウ</t>
    </rPh>
    <rPh sb="5" eb="7">
      <t>シュウニュウ</t>
    </rPh>
    <rPh sb="7" eb="8">
      <t>ケイ</t>
    </rPh>
    <phoneticPr fontId="1"/>
  </si>
  <si>
    <t>　教育活動支出計</t>
    <rPh sb="1" eb="3">
      <t>キョウイク</t>
    </rPh>
    <rPh sb="3" eb="5">
      <t>カツドウ</t>
    </rPh>
    <rPh sb="5" eb="7">
      <t>シシュツ</t>
    </rPh>
    <rPh sb="7" eb="8">
      <t>ケイ</t>
    </rPh>
    <phoneticPr fontId="1"/>
  </si>
  <si>
    <t>％</t>
    <phoneticPr fontId="1"/>
  </si>
  <si>
    <t>　教育活動外収入計</t>
    <rPh sb="1" eb="3">
      <t>キョウイク</t>
    </rPh>
    <rPh sb="3" eb="5">
      <t>カツドウ</t>
    </rPh>
    <rPh sb="5" eb="6">
      <t>ガイ</t>
    </rPh>
    <rPh sb="6" eb="8">
      <t>シュウニュウ</t>
    </rPh>
    <rPh sb="8" eb="9">
      <t>ケイ</t>
    </rPh>
    <phoneticPr fontId="1"/>
  </si>
  <si>
    <t>　教育活動外支出計</t>
    <rPh sb="1" eb="3">
      <t>キョウイク</t>
    </rPh>
    <rPh sb="3" eb="5">
      <t>カツドウ</t>
    </rPh>
    <rPh sb="5" eb="6">
      <t>ガイ</t>
    </rPh>
    <rPh sb="6" eb="8">
      <t>シシュツ</t>
    </rPh>
    <rPh sb="8" eb="9">
      <t>ケイ</t>
    </rPh>
    <phoneticPr fontId="1"/>
  </si>
  <si>
    <t>　特別収入計</t>
    <rPh sb="1" eb="3">
      <t>トクベツ</t>
    </rPh>
    <rPh sb="3" eb="5">
      <t>シュウニュウ</t>
    </rPh>
    <rPh sb="5" eb="6">
      <t>ケイ</t>
    </rPh>
    <phoneticPr fontId="1"/>
  </si>
  <si>
    <t>　特別支出計</t>
    <rPh sb="1" eb="3">
      <t>トクベツ</t>
    </rPh>
    <rPh sb="3" eb="5">
      <t>シシュツ</t>
    </rPh>
    <rPh sb="5" eb="6">
      <t>ケイ</t>
    </rPh>
    <phoneticPr fontId="1"/>
  </si>
  <si>
    <t>補助金構成比率</t>
    <rPh sb="0" eb="3">
      <t>ホジョキン</t>
    </rPh>
    <rPh sb="3" eb="5">
      <t>コウセイ</t>
    </rPh>
    <rPh sb="5" eb="7">
      <t>ヒリツ</t>
    </rPh>
    <phoneticPr fontId="1"/>
  </si>
  <si>
    <t>％</t>
    <phoneticPr fontId="1"/>
  </si>
  <si>
    <t>％</t>
    <phoneticPr fontId="1"/>
  </si>
  <si>
    <t>　経常費補助金</t>
    <rPh sb="1" eb="4">
      <t>ケイジョウヒ</t>
    </rPh>
    <rPh sb="4" eb="7">
      <t>ホジョキン</t>
    </rPh>
    <phoneticPr fontId="1"/>
  </si>
  <si>
    <t>　その他補助金</t>
    <rPh sb="3" eb="4">
      <t>タ</t>
    </rPh>
    <rPh sb="4" eb="7">
      <t>ホジョキン</t>
    </rPh>
    <phoneticPr fontId="1"/>
  </si>
  <si>
    <t>事業活動収支差額</t>
    <rPh sb="0" eb="2">
      <t>ジギョウ</t>
    </rPh>
    <rPh sb="2" eb="4">
      <t>カツドウ</t>
    </rPh>
    <rPh sb="4" eb="6">
      <t>シュウシ</t>
    </rPh>
    <rPh sb="6" eb="8">
      <t>サガク</t>
    </rPh>
    <phoneticPr fontId="1"/>
  </si>
  <si>
    <t>人件費比率</t>
    <rPh sb="0" eb="3">
      <t>ジンケンヒ</t>
    </rPh>
    <rPh sb="3" eb="5">
      <t>ヒリツ</t>
    </rPh>
    <rPh sb="4" eb="5">
      <t>リツ</t>
    </rPh>
    <phoneticPr fontId="1"/>
  </si>
  <si>
    <t>人件費依存率</t>
    <rPh sb="0" eb="3">
      <t>ジンケンヒ</t>
    </rPh>
    <rPh sb="3" eb="5">
      <t>イゾン</t>
    </rPh>
    <rPh sb="5" eb="6">
      <t>リツ</t>
    </rPh>
    <phoneticPr fontId="1"/>
  </si>
  <si>
    <t>メールアドレス</t>
    <phoneticPr fontId="1"/>
  </si>
  <si>
    <t>ア　施設及び設備に関する取得計画</t>
    <rPh sb="2" eb="4">
      <t>シセツ</t>
    </rPh>
    <rPh sb="4" eb="5">
      <t>オヨ</t>
    </rPh>
    <rPh sb="6" eb="8">
      <t>セツビ</t>
    </rPh>
    <rPh sb="9" eb="10">
      <t>カン</t>
    </rPh>
    <rPh sb="12" eb="14">
      <t>シュトク</t>
    </rPh>
    <rPh sb="14" eb="16">
      <t>ケイカク</t>
    </rPh>
    <phoneticPr fontId="1"/>
  </si>
  <si>
    <t>取得内容</t>
    <rPh sb="0" eb="2">
      <t>シュトク</t>
    </rPh>
    <rPh sb="2" eb="4">
      <t>ナイヨウ</t>
    </rPh>
    <phoneticPr fontId="1"/>
  </si>
  <si>
    <t>（ア）</t>
    <phoneticPr fontId="1"/>
  </si>
  <si>
    <t>土地</t>
    <rPh sb="0" eb="2">
      <t>トチ</t>
    </rPh>
    <phoneticPr fontId="1"/>
  </si>
  <si>
    <t>（イ）</t>
    <phoneticPr fontId="1"/>
  </si>
  <si>
    <t>建物</t>
    <rPh sb="0" eb="2">
      <t>タテモノ</t>
    </rPh>
    <phoneticPr fontId="1"/>
  </si>
  <si>
    <t>（ウ）</t>
    <phoneticPr fontId="1"/>
  </si>
  <si>
    <t>機器備品</t>
    <rPh sb="0" eb="2">
      <t>キキ</t>
    </rPh>
    <rPh sb="2" eb="4">
      <t>ビヒン</t>
    </rPh>
    <phoneticPr fontId="1"/>
  </si>
  <si>
    <t>（エ）</t>
    <phoneticPr fontId="1"/>
  </si>
  <si>
    <t>その他</t>
    <rPh sb="2" eb="3">
      <t>タ</t>
    </rPh>
    <phoneticPr fontId="1"/>
  </si>
  <si>
    <t>計</t>
    <rPh sb="0" eb="1">
      <t>ケイ</t>
    </rPh>
    <phoneticPr fontId="1"/>
  </si>
  <si>
    <t>イ　上記アにおける資金計画</t>
    <rPh sb="2" eb="4">
      <t>ジョウキ</t>
    </rPh>
    <rPh sb="9" eb="11">
      <t>シキン</t>
    </rPh>
    <rPh sb="11" eb="13">
      <t>ケイカク</t>
    </rPh>
    <phoneticPr fontId="1"/>
  </si>
  <si>
    <t>資金計画の内容</t>
    <rPh sb="0" eb="2">
      <t>シキン</t>
    </rPh>
    <rPh sb="2" eb="4">
      <t>ケイカク</t>
    </rPh>
    <rPh sb="5" eb="7">
      <t>ナイヨウ</t>
    </rPh>
    <phoneticPr fontId="1"/>
  </si>
  <si>
    <t>借入金</t>
    <rPh sb="0" eb="2">
      <t>カリイレ</t>
    </rPh>
    <rPh sb="2" eb="3">
      <t>キン</t>
    </rPh>
    <phoneticPr fontId="1"/>
  </si>
  <si>
    <t>学校債</t>
    <rPh sb="0" eb="2">
      <t>ガッコウ</t>
    </rPh>
    <rPh sb="2" eb="3">
      <t>サイ</t>
    </rPh>
    <phoneticPr fontId="1"/>
  </si>
  <si>
    <t>内部積立金取崩</t>
    <rPh sb="0" eb="2">
      <t>ナイブ</t>
    </rPh>
    <rPh sb="2" eb="4">
      <t>ツミタテ</t>
    </rPh>
    <rPh sb="4" eb="5">
      <t>キン</t>
    </rPh>
    <rPh sb="5" eb="7">
      <t>トリクズシ</t>
    </rPh>
    <phoneticPr fontId="1"/>
  </si>
  <si>
    <t>収支差額よりの充当分</t>
    <rPh sb="0" eb="2">
      <t>シュウシ</t>
    </rPh>
    <rPh sb="2" eb="4">
      <t>サガク</t>
    </rPh>
    <rPh sb="7" eb="9">
      <t>ジュウトウ</t>
    </rPh>
    <rPh sb="9" eb="10">
      <t>ブン</t>
    </rPh>
    <phoneticPr fontId="1"/>
  </si>
  <si>
    <t>１　土地及び建物取得（増改築も含む）は、できるだけ長期的な均衡が図られるように計画を立てること。</t>
    <rPh sb="2" eb="4">
      <t>トチ</t>
    </rPh>
    <rPh sb="4" eb="5">
      <t>オヨ</t>
    </rPh>
    <rPh sb="6" eb="8">
      <t>タテモノ</t>
    </rPh>
    <rPh sb="8" eb="10">
      <t>シュトク</t>
    </rPh>
    <rPh sb="11" eb="14">
      <t>ゾウカイチク</t>
    </rPh>
    <rPh sb="15" eb="16">
      <t>フク</t>
    </rPh>
    <rPh sb="25" eb="28">
      <t>チョウキテキ</t>
    </rPh>
    <rPh sb="29" eb="31">
      <t>キンコウ</t>
    </rPh>
    <rPh sb="32" eb="33">
      <t>ハカ</t>
    </rPh>
    <rPh sb="39" eb="41">
      <t>ケイカク</t>
    </rPh>
    <rPh sb="42" eb="43">
      <t>タ</t>
    </rPh>
    <phoneticPr fontId="1"/>
  </si>
  <si>
    <t>２　事業が２年以上にまたがる場合は、簡単な全体事業計画を添付すること。</t>
    <rPh sb="2" eb="4">
      <t>ジギョウ</t>
    </rPh>
    <rPh sb="6" eb="7">
      <t>ネン</t>
    </rPh>
    <rPh sb="7" eb="9">
      <t>イジョウ</t>
    </rPh>
    <rPh sb="14" eb="16">
      <t>バアイ</t>
    </rPh>
    <rPh sb="18" eb="20">
      <t>カンタン</t>
    </rPh>
    <rPh sb="21" eb="23">
      <t>ゼンタイ</t>
    </rPh>
    <rPh sb="23" eb="25">
      <t>ジギョウ</t>
    </rPh>
    <rPh sb="25" eb="27">
      <t>ケイカク</t>
    </rPh>
    <rPh sb="28" eb="30">
      <t>テンプ</t>
    </rPh>
    <phoneticPr fontId="1"/>
  </si>
  <si>
    <t>ア　借入金等の返済額</t>
    <rPh sb="2" eb="4">
      <t>カリイレ</t>
    </rPh>
    <rPh sb="4" eb="5">
      <t>キン</t>
    </rPh>
    <rPh sb="5" eb="6">
      <t>ナド</t>
    </rPh>
    <rPh sb="7" eb="9">
      <t>ヘンサイ</t>
    </rPh>
    <rPh sb="9" eb="10">
      <t>ガク</t>
    </rPh>
    <phoneticPr fontId="1"/>
  </si>
  <si>
    <t>（借入内容）</t>
    <rPh sb="1" eb="3">
      <t>カリイレ</t>
    </rPh>
    <rPh sb="3" eb="5">
      <t>ナイヨウ</t>
    </rPh>
    <phoneticPr fontId="1"/>
  </si>
  <si>
    <t>イ　返済に必要な財源</t>
    <rPh sb="2" eb="4">
      <t>ヘンサイ</t>
    </rPh>
    <rPh sb="5" eb="7">
      <t>ヒツヨウ</t>
    </rPh>
    <rPh sb="8" eb="10">
      <t>ザイゲン</t>
    </rPh>
    <phoneticPr fontId="1"/>
  </si>
  <si>
    <t>収支差額よりの
充当分</t>
    <rPh sb="0" eb="2">
      <t>シュウシ</t>
    </rPh>
    <rPh sb="2" eb="4">
      <t>サガク</t>
    </rPh>
    <rPh sb="8" eb="10">
      <t>ジュウトウ</t>
    </rPh>
    <rPh sb="10" eb="11">
      <t>ブン</t>
    </rPh>
    <phoneticPr fontId="1"/>
  </si>
  <si>
    <t>（積立目的）</t>
    <rPh sb="1" eb="3">
      <t>ツミタ</t>
    </rPh>
    <rPh sb="3" eb="5">
      <t>モクテキ</t>
    </rPh>
    <phoneticPr fontId="1"/>
  </si>
  <si>
    <t>２号基本金</t>
    <rPh sb="1" eb="2">
      <t>ゴウ</t>
    </rPh>
    <rPh sb="2" eb="4">
      <t>キホン</t>
    </rPh>
    <rPh sb="4" eb="5">
      <t>キン</t>
    </rPh>
    <phoneticPr fontId="1"/>
  </si>
  <si>
    <t>引当特定資産</t>
  </si>
  <si>
    <t>３号基本金</t>
    <rPh sb="1" eb="2">
      <t>ゴウ</t>
    </rPh>
    <rPh sb="2" eb="4">
      <t>キホン</t>
    </rPh>
    <rPh sb="4" eb="5">
      <t>キン</t>
    </rPh>
    <phoneticPr fontId="1"/>
  </si>
  <si>
    <t>内部積立金留保額については、明確な目的を持ち、できるだけ計画的な積立を図ること。</t>
    <rPh sb="0" eb="2">
      <t>ナイブ</t>
    </rPh>
    <rPh sb="2" eb="4">
      <t>ツミタテ</t>
    </rPh>
    <rPh sb="4" eb="5">
      <t>キン</t>
    </rPh>
    <rPh sb="5" eb="7">
      <t>リュウホ</t>
    </rPh>
    <rPh sb="7" eb="8">
      <t>ガク</t>
    </rPh>
    <rPh sb="14" eb="16">
      <t>メイカク</t>
    </rPh>
    <rPh sb="17" eb="19">
      <t>モクテキ</t>
    </rPh>
    <rPh sb="20" eb="21">
      <t>モ</t>
    </rPh>
    <rPh sb="28" eb="31">
      <t>ケイカクテキ</t>
    </rPh>
    <rPh sb="32" eb="34">
      <t>ツミタ</t>
    </rPh>
    <rPh sb="35" eb="36">
      <t>ハカ</t>
    </rPh>
    <phoneticPr fontId="1"/>
  </si>
  <si>
    <t>総額</t>
    <rPh sb="0" eb="2">
      <t>ソウガク</t>
    </rPh>
    <phoneticPr fontId="1"/>
  </si>
  <si>
    <t>総額</t>
    <rPh sb="0" eb="2">
      <t>ソウガク</t>
    </rPh>
    <phoneticPr fontId="1"/>
  </si>
  <si>
    <t>項番</t>
    <rPh sb="0" eb="2">
      <t>コウバン</t>
    </rPh>
    <phoneticPr fontId="15"/>
  </si>
  <si>
    <t>確認事項</t>
    <rPh sb="0" eb="2">
      <t>カクニン</t>
    </rPh>
    <rPh sb="2" eb="4">
      <t>ジコウ</t>
    </rPh>
    <phoneticPr fontId="15"/>
  </si>
  <si>
    <t>学校記入欄</t>
    <rPh sb="0" eb="2">
      <t>ガッコウ</t>
    </rPh>
    <rPh sb="2" eb="4">
      <t>キニュウ</t>
    </rPh>
    <rPh sb="4" eb="5">
      <t>ラン</t>
    </rPh>
    <phoneticPr fontId="15"/>
  </si>
  <si>
    <t>保護者・生徒への説明は済んでいる。</t>
    <phoneticPr fontId="15"/>
  </si>
  <si>
    <t>〇×を記入</t>
    <rPh sb="3" eb="5">
      <t>キニュウ</t>
    </rPh>
    <phoneticPr fontId="15"/>
  </si>
  <si>
    <t>保護者・生徒への説明が済んでいない場合、説明予定時期・方法を記載。</t>
    <rPh sb="8" eb="10">
      <t>セツメイ</t>
    </rPh>
    <rPh sb="30" eb="32">
      <t>キサイ</t>
    </rPh>
    <phoneticPr fontId="15"/>
  </si>
  <si>
    <t>時期・方法を記入</t>
    <rPh sb="0" eb="2">
      <t>ジキ</t>
    </rPh>
    <rPh sb="3" eb="5">
      <t>ホウホウ</t>
    </rPh>
    <rPh sb="6" eb="8">
      <t>キニュウ</t>
    </rPh>
    <phoneticPr fontId="15"/>
  </si>
  <si>
    <t>現時点で、総定員に対して過剰収容になっていない。</t>
    <rPh sb="5" eb="6">
      <t>ソウ</t>
    </rPh>
    <phoneticPr fontId="15"/>
  </si>
  <si>
    <t>総定員と実員を記入</t>
    <rPh sb="0" eb="1">
      <t>ソウ</t>
    </rPh>
    <rPh sb="1" eb="3">
      <t>テイイン</t>
    </rPh>
    <rPh sb="4" eb="6">
      <t>ジツイン</t>
    </rPh>
    <rPh sb="7" eb="9">
      <t>キニュウ</t>
    </rPh>
    <phoneticPr fontId="15"/>
  </si>
  <si>
    <t>学費変更の主な理由。</t>
    <rPh sb="0" eb="2">
      <t>ガクヒ</t>
    </rPh>
    <rPh sb="2" eb="4">
      <t>ヘンコウ</t>
    </rPh>
    <rPh sb="5" eb="6">
      <t>オモ</t>
    </rPh>
    <rPh sb="7" eb="9">
      <t>リユウ</t>
    </rPh>
    <phoneticPr fontId="15"/>
  </si>
  <si>
    <t>以下から選択（複数選択可）</t>
    <rPh sb="0" eb="2">
      <t>イカ</t>
    </rPh>
    <rPh sb="4" eb="6">
      <t>センタク</t>
    </rPh>
    <rPh sb="7" eb="9">
      <t>フクスウ</t>
    </rPh>
    <rPh sb="9" eb="11">
      <t>センタク</t>
    </rPh>
    <rPh sb="11" eb="12">
      <t>カ</t>
    </rPh>
    <phoneticPr fontId="15"/>
  </si>
  <si>
    <t>直近の変更年度。</t>
    <rPh sb="0" eb="2">
      <t>チョッキン</t>
    </rPh>
    <rPh sb="3" eb="5">
      <t>ヘンコウ</t>
    </rPh>
    <rPh sb="5" eb="7">
      <t>ネンド</t>
    </rPh>
    <phoneticPr fontId="15"/>
  </si>
  <si>
    <t>変更年度の記入</t>
    <rPh sb="0" eb="2">
      <t>ヘンコウ</t>
    </rPh>
    <rPh sb="2" eb="4">
      <t>ネンド</t>
    </rPh>
    <rPh sb="5" eb="7">
      <t>キニュウ</t>
    </rPh>
    <phoneticPr fontId="15"/>
  </si>
  <si>
    <t>不要な貸し付けを行っていない。</t>
    <phoneticPr fontId="15"/>
  </si>
  <si>
    <t>耐震工事は実施済みである。</t>
    <phoneticPr fontId="15"/>
  </si>
  <si>
    <t>耐震工事が未実施の場合、未実施の理由及び実施予定時期を記載。</t>
    <rPh sb="0" eb="2">
      <t>タイシン</t>
    </rPh>
    <rPh sb="2" eb="4">
      <t>コウジ</t>
    </rPh>
    <rPh sb="5" eb="6">
      <t>ミ</t>
    </rPh>
    <rPh sb="12" eb="15">
      <t>ミジッシ</t>
    </rPh>
    <rPh sb="16" eb="18">
      <t>リユウ</t>
    </rPh>
    <rPh sb="18" eb="19">
      <t>オヨ</t>
    </rPh>
    <rPh sb="27" eb="29">
      <t>キサイ</t>
    </rPh>
    <phoneticPr fontId="15"/>
  </si>
  <si>
    <t>実施予定時期の記入</t>
    <rPh sb="0" eb="2">
      <t>ジッシ</t>
    </rPh>
    <rPh sb="2" eb="4">
      <t>ヨテイ</t>
    </rPh>
    <rPh sb="4" eb="6">
      <t>ジキ</t>
    </rPh>
    <rPh sb="7" eb="9">
      <t>キニュウ</t>
    </rPh>
    <phoneticPr fontId="15"/>
  </si>
  <si>
    <t>広報活動を適切に実施している。（所轄庁が学則変更届を受理するまでは、募集要項等に記載の学費について「予定」や「申請中」という旨を明記してください。）</t>
    <rPh sb="5" eb="7">
      <t>テキセツ</t>
    </rPh>
    <rPh sb="8" eb="10">
      <t>ジッシ</t>
    </rPh>
    <rPh sb="16" eb="18">
      <t>テキセツ</t>
    </rPh>
    <rPh sb="19" eb="21">
      <t>ジッシ</t>
    </rPh>
    <rPh sb="30" eb="32">
      <t>ボシュウ</t>
    </rPh>
    <rPh sb="32" eb="34">
      <t>ヨウコウ</t>
    </rPh>
    <rPh sb="34" eb="35">
      <t>トウ</t>
    </rPh>
    <rPh sb="36" eb="38">
      <t>キサイ</t>
    </rPh>
    <rPh sb="39" eb="41">
      <t>ガクヒ</t>
    </rPh>
    <rPh sb="46" eb="48">
      <t>ヨテイ</t>
    </rPh>
    <rPh sb="51" eb="54">
      <t>シンセイチュウ</t>
    </rPh>
    <rPh sb="58" eb="59">
      <t>ムネ</t>
    </rPh>
    <rPh sb="60" eb="62">
      <t>メイキ</t>
    </rPh>
    <phoneticPr fontId="15"/>
  </si>
  <si>
    <t>※確認事項への回答について、再度確認が必要な場合は、所轄庁より追加書類の提出を求める場合があります。</t>
    <rPh sb="1" eb="3">
      <t>カクニン</t>
    </rPh>
    <rPh sb="3" eb="5">
      <t>ジコウ</t>
    </rPh>
    <rPh sb="7" eb="9">
      <t>カイトウ</t>
    </rPh>
    <rPh sb="14" eb="16">
      <t>サイド</t>
    </rPh>
    <rPh sb="16" eb="18">
      <t>カクニン</t>
    </rPh>
    <rPh sb="19" eb="21">
      <t>ヒツヨウ</t>
    </rPh>
    <rPh sb="22" eb="24">
      <t>バアイ</t>
    </rPh>
    <rPh sb="26" eb="29">
      <t>ショカツチョウ</t>
    </rPh>
    <rPh sb="31" eb="33">
      <t>ツイカ</t>
    </rPh>
    <rPh sb="33" eb="35">
      <t>ショルイ</t>
    </rPh>
    <rPh sb="36" eb="38">
      <t>テイシュツ</t>
    </rPh>
    <rPh sb="39" eb="40">
      <t>モト</t>
    </rPh>
    <rPh sb="42" eb="44">
      <t>バアイ</t>
    </rPh>
    <phoneticPr fontId="15"/>
  </si>
  <si>
    <t>今年度は決算見込額を、次年度については所要見込額を記入すること。</t>
    <rPh sb="0" eb="1">
      <t>コン</t>
    </rPh>
    <rPh sb="11" eb="12">
      <t>ジ</t>
    </rPh>
    <phoneticPr fontId="1"/>
  </si>
  <si>
    <t>今年度の経常費補助金については、今年10月内示額（今年8月交付一般補助交付額を含む）とすること。</t>
    <rPh sb="0" eb="1">
      <t>コン</t>
    </rPh>
    <rPh sb="16" eb="18">
      <t>コトシ</t>
    </rPh>
    <rPh sb="25" eb="27">
      <t>コトシ</t>
    </rPh>
    <phoneticPr fontId="1"/>
  </si>
  <si>
    <t>保育料</t>
    <rPh sb="0" eb="3">
      <t>ホイクリョウ</t>
    </rPh>
    <phoneticPr fontId="1"/>
  </si>
  <si>
    <t>満３歳</t>
    <rPh sb="0" eb="1">
      <t>マン</t>
    </rPh>
    <rPh sb="2" eb="3">
      <t>サイ</t>
    </rPh>
    <phoneticPr fontId="1"/>
  </si>
  <si>
    <t>３歳</t>
    <rPh sb="1" eb="2">
      <t>サイ</t>
    </rPh>
    <phoneticPr fontId="1"/>
  </si>
  <si>
    <t>４歳</t>
    <rPh sb="1" eb="2">
      <t>サイ</t>
    </rPh>
    <phoneticPr fontId="1"/>
  </si>
  <si>
    <t>５歳</t>
    <rPh sb="1" eb="2">
      <t>サイ</t>
    </rPh>
    <phoneticPr fontId="1"/>
  </si>
  <si>
    <t>上段：単価（年額）×園児数＝計</t>
    <rPh sb="0" eb="2">
      <t>ジョウダン</t>
    </rPh>
    <rPh sb="3" eb="5">
      <t>タンカ</t>
    </rPh>
    <rPh sb="6" eb="8">
      <t>ネンガク</t>
    </rPh>
    <rPh sb="14" eb="15">
      <t>ケイ</t>
    </rPh>
    <phoneticPr fontId="1"/>
  </si>
  <si>
    <t>下段：単価（月額・年額）、園児数</t>
    <rPh sb="0" eb="2">
      <t>ゲダン</t>
    </rPh>
    <rPh sb="3" eb="5">
      <t>タンカ</t>
    </rPh>
    <rPh sb="6" eb="8">
      <t>ゲツガク</t>
    </rPh>
    <rPh sb="9" eb="11">
      <t>ネンガク</t>
    </rPh>
    <phoneticPr fontId="1"/>
  </si>
  <si>
    <t>園児数</t>
  </si>
  <si>
    <t>園児数</t>
    <phoneticPr fontId="1"/>
  </si>
  <si>
    <t>各費目の上段には総額を、下段には算定の基礎となった「単価」及び「園児数」を記入すること。</t>
    <rPh sb="0" eb="3">
      <t>カクヒモク</t>
    </rPh>
    <rPh sb="4" eb="6">
      <t>ジョウダン</t>
    </rPh>
    <rPh sb="8" eb="9">
      <t>ソウ</t>
    </rPh>
    <rPh sb="9" eb="10">
      <t>ガク</t>
    </rPh>
    <rPh sb="12" eb="14">
      <t>ゲダン</t>
    </rPh>
    <rPh sb="16" eb="18">
      <t>サンテイ</t>
    </rPh>
    <rPh sb="19" eb="21">
      <t>キソ</t>
    </rPh>
    <rPh sb="26" eb="28">
      <t>タンカ</t>
    </rPh>
    <rPh sb="29" eb="30">
      <t>オヨ</t>
    </rPh>
    <rPh sb="37" eb="39">
      <t>キニュウ</t>
    </rPh>
    <phoneticPr fontId="1"/>
  </si>
  <si>
    <t>その他園則上の納付金</t>
    <rPh sb="2" eb="3">
      <t>タ</t>
    </rPh>
    <rPh sb="5" eb="6">
      <t>ジョウ</t>
    </rPh>
    <rPh sb="7" eb="10">
      <t>ノウフキン</t>
    </rPh>
    <phoneticPr fontId="1"/>
  </si>
  <si>
    <t>園則で定めている学費について、費目ごとに記入すること</t>
    <rPh sb="3" eb="4">
      <t>サダ</t>
    </rPh>
    <rPh sb="8" eb="10">
      <t>ガクヒ</t>
    </rPh>
    <rPh sb="15" eb="17">
      <t>ヒモク</t>
    </rPh>
    <rPh sb="20" eb="22">
      <t>キニュウ</t>
    </rPh>
    <phoneticPr fontId="1"/>
  </si>
  <si>
    <t>入園料（入園時一括）</t>
    <rPh sb="0" eb="3">
      <t>ニュウエンリョウ</t>
    </rPh>
    <rPh sb="4" eb="6">
      <t>ニュウエン</t>
    </rPh>
    <rPh sb="6" eb="7">
      <t>ジ</t>
    </rPh>
    <rPh sb="7" eb="9">
      <t>イッカツ</t>
    </rPh>
    <phoneticPr fontId="1"/>
  </si>
  <si>
    <t>施設費等（入園時一括）</t>
    <rPh sb="0" eb="2">
      <t>シセツ</t>
    </rPh>
    <rPh sb="2" eb="3">
      <t>ヒ</t>
    </rPh>
    <rPh sb="3" eb="4">
      <t>ナド</t>
    </rPh>
    <rPh sb="5" eb="7">
      <t>ニュウエン</t>
    </rPh>
    <rPh sb="7" eb="8">
      <t>ジ</t>
    </rPh>
    <rPh sb="8" eb="10">
      <t>イッカツ</t>
    </rPh>
    <phoneticPr fontId="1"/>
  </si>
  <si>
    <t>教材費（年額）</t>
    <rPh sb="0" eb="2">
      <t>キョウザイ</t>
    </rPh>
    <rPh sb="2" eb="3">
      <t>ヒ</t>
    </rPh>
    <rPh sb="4" eb="6">
      <t>ネンガク</t>
    </rPh>
    <phoneticPr fontId="1"/>
  </si>
  <si>
    <t>冷暖房費・空調費（年額）</t>
    <rPh sb="0" eb="3">
      <t>レイダンボウ</t>
    </rPh>
    <rPh sb="3" eb="4">
      <t>ヒ</t>
    </rPh>
    <rPh sb="5" eb="7">
      <t>クウチョウ</t>
    </rPh>
    <rPh sb="7" eb="8">
      <t>ヒ</t>
    </rPh>
    <rPh sb="9" eb="11">
      <t>ネンガク</t>
    </rPh>
    <phoneticPr fontId="1"/>
  </si>
  <si>
    <t>（様式２）　学費変更内容（私学助成園）</t>
    <rPh sb="1" eb="3">
      <t>ヨウシキ</t>
    </rPh>
    <rPh sb="6" eb="8">
      <t>ガクヒ</t>
    </rPh>
    <rPh sb="8" eb="10">
      <t>ヘンコウ</t>
    </rPh>
    <rPh sb="10" eb="12">
      <t>ナイヨウ</t>
    </rPh>
    <rPh sb="13" eb="15">
      <t>シガク</t>
    </rPh>
    <rPh sb="15" eb="17">
      <t>ジョセイ</t>
    </rPh>
    <rPh sb="17" eb="18">
      <t>エン</t>
    </rPh>
    <phoneticPr fontId="1"/>
  </si>
  <si>
    <t>特定保育料</t>
    <rPh sb="0" eb="2">
      <t>トクテイ</t>
    </rPh>
    <rPh sb="2" eb="5">
      <t>ホイクリョウ</t>
    </rPh>
    <phoneticPr fontId="1"/>
  </si>
  <si>
    <t>０歳</t>
    <rPh sb="1" eb="2">
      <t>サイ</t>
    </rPh>
    <phoneticPr fontId="1"/>
  </si>
  <si>
    <t>１歳</t>
    <rPh sb="1" eb="2">
      <t>サイ</t>
    </rPh>
    <phoneticPr fontId="1"/>
  </si>
  <si>
    <t>（様式２）　学費変更内容（新制度園）</t>
    <rPh sb="1" eb="3">
      <t>ヨウシキ</t>
    </rPh>
    <rPh sb="6" eb="8">
      <t>ガクヒ</t>
    </rPh>
    <rPh sb="8" eb="10">
      <t>ヘンコウ</t>
    </rPh>
    <rPh sb="10" eb="12">
      <t>ナイヨウ</t>
    </rPh>
    <rPh sb="13" eb="16">
      <t>シンセイド</t>
    </rPh>
    <rPh sb="16" eb="17">
      <t>エン</t>
    </rPh>
    <phoneticPr fontId="1"/>
  </si>
  <si>
    <t>入園検定料</t>
    <rPh sb="0" eb="2">
      <t>ニュウエン</t>
    </rPh>
    <rPh sb="2" eb="5">
      <t>ケンテイリョウ</t>
    </rPh>
    <phoneticPr fontId="1"/>
  </si>
  <si>
    <t>入園受入準備経費</t>
    <rPh sb="0" eb="2">
      <t>ニュウエン</t>
    </rPh>
    <rPh sb="2" eb="4">
      <t>ウケイ</t>
    </rPh>
    <rPh sb="4" eb="6">
      <t>ジュンビ</t>
    </rPh>
    <rPh sb="6" eb="8">
      <t>ケイヒ</t>
    </rPh>
    <phoneticPr fontId="1"/>
  </si>
  <si>
    <t>園則及び運営規定で定めている学費について、費目ごとに記入すること</t>
    <rPh sb="2" eb="3">
      <t>オヨ</t>
    </rPh>
    <rPh sb="4" eb="6">
      <t>ウンエイ</t>
    </rPh>
    <rPh sb="6" eb="8">
      <t>キテイ</t>
    </rPh>
    <rPh sb="9" eb="10">
      <t>サダ</t>
    </rPh>
    <rPh sb="14" eb="16">
      <t>ガクヒ</t>
    </rPh>
    <rPh sb="21" eb="23">
      <t>ヒモク</t>
    </rPh>
    <rPh sb="26" eb="28">
      <t>キニュウ</t>
    </rPh>
    <phoneticPr fontId="1"/>
  </si>
  <si>
    <t>３</t>
  </si>
  <si>
    <t>　学生生徒等納付金</t>
    <rPh sb="1" eb="3">
      <t>ガクセイ</t>
    </rPh>
    <rPh sb="3" eb="5">
      <t>セイト</t>
    </rPh>
    <rPh sb="5" eb="6">
      <t>ナド</t>
    </rPh>
    <rPh sb="6" eb="9">
      <t>ノウフキン</t>
    </rPh>
    <phoneticPr fontId="1"/>
  </si>
  <si>
    <t>前年度及び前々年度は、学校別の事業活動収支内訳書の決算額から転記すること。</t>
    <rPh sb="0" eb="3">
      <t>ゼンネンド</t>
    </rPh>
    <rPh sb="5" eb="7">
      <t>ゼンゼン</t>
    </rPh>
    <rPh sb="7" eb="9">
      <t>ネンド</t>
    </rPh>
    <rPh sb="8" eb="9">
      <t>ド</t>
    </rPh>
    <phoneticPr fontId="1"/>
  </si>
  <si>
    <t>　○○補助金</t>
    <rPh sb="3" eb="6">
      <t>ホジョキン</t>
    </rPh>
    <phoneticPr fontId="1"/>
  </si>
  <si>
    <t>　教育振興費補助金</t>
    <rPh sb="1" eb="3">
      <t>キョウイク</t>
    </rPh>
    <rPh sb="3" eb="5">
      <t>シンコウ</t>
    </rPh>
    <rPh sb="5" eb="6">
      <t>ヒ</t>
    </rPh>
    <rPh sb="6" eb="9">
      <t>ホジョキン</t>
    </rPh>
    <phoneticPr fontId="1"/>
  </si>
  <si>
    <t>　補助活動収入</t>
    <rPh sb="1" eb="3">
      <t>ホジョ</t>
    </rPh>
    <rPh sb="3" eb="5">
      <t>カツドウ</t>
    </rPh>
    <rPh sb="5" eb="7">
      <t>シュウニュウ</t>
    </rPh>
    <phoneticPr fontId="1"/>
  </si>
  <si>
    <t>収入</t>
    <rPh sb="0" eb="2">
      <t>シュウニュウ</t>
    </rPh>
    <phoneticPr fontId="1"/>
  </si>
  <si>
    <t>（様式１）　事業活動収支計算書</t>
    <rPh sb="1" eb="3">
      <t>ヨウシキ</t>
    </rPh>
    <rPh sb="6" eb="8">
      <t>ジギョウ</t>
    </rPh>
    <rPh sb="8" eb="10">
      <t>カツドウ</t>
    </rPh>
    <rPh sb="10" eb="12">
      <t>シュウシ</t>
    </rPh>
    <phoneticPr fontId="1"/>
  </si>
  <si>
    <t>（様式３）　施設、設備及び借入金等に係る資金計画</t>
    <rPh sb="1" eb="3">
      <t>ヨウシキ</t>
    </rPh>
    <rPh sb="6" eb="8">
      <t>シセツ</t>
    </rPh>
    <rPh sb="9" eb="11">
      <t>セツビ</t>
    </rPh>
    <rPh sb="11" eb="12">
      <t>オヨ</t>
    </rPh>
    <rPh sb="13" eb="15">
      <t>カリイレ</t>
    </rPh>
    <rPh sb="15" eb="16">
      <t>キン</t>
    </rPh>
    <rPh sb="16" eb="17">
      <t>ナド</t>
    </rPh>
    <rPh sb="18" eb="19">
      <t>カカ</t>
    </rPh>
    <rPh sb="20" eb="22">
      <t>シキン</t>
    </rPh>
    <rPh sb="22" eb="24">
      <t>ケイカク</t>
    </rPh>
    <phoneticPr fontId="1"/>
  </si>
  <si>
    <t>（様式４）　学費の変更に関する確認表</t>
    <rPh sb="6" eb="8">
      <t>ガクヒ</t>
    </rPh>
    <rPh sb="9" eb="11">
      <t>ヘンコウ</t>
    </rPh>
    <rPh sb="12" eb="13">
      <t>カン</t>
    </rPh>
    <rPh sb="15" eb="17">
      <t>カクニン</t>
    </rPh>
    <rPh sb="17" eb="18">
      <t>ヒョウ</t>
    </rPh>
    <phoneticPr fontId="15"/>
  </si>
  <si>
    <t>（４でその他と回答した場合）具体的な理由</t>
    <phoneticPr fontId="1"/>
  </si>
  <si>
    <t>昨年度の貸借対照表の写しを添付すること。</t>
    <rPh sb="0" eb="3">
      <t>サクネンド</t>
    </rPh>
    <rPh sb="1" eb="3">
      <t>ネンド</t>
    </rPh>
    <phoneticPr fontId="1"/>
  </si>
  <si>
    <t>２歳</t>
    <rPh sb="1" eb="2">
      <t>サイ</t>
    </rPh>
    <phoneticPr fontId="1"/>
  </si>
  <si>
    <t>学費変更積算資料（学校法人）</t>
    <rPh sb="0" eb="2">
      <t>ガクヒ</t>
    </rPh>
    <rPh sb="2" eb="4">
      <t>ヘンコウ</t>
    </rPh>
    <rPh sb="4" eb="6">
      <t>セキサン</t>
    </rPh>
    <rPh sb="6" eb="8">
      <t>シリョウ</t>
    </rPh>
    <rPh sb="9" eb="11">
      <t>ガッコウ</t>
    </rPh>
    <rPh sb="11" eb="13">
      <t>ホウジン</t>
    </rPh>
    <phoneticPr fontId="1"/>
  </si>
  <si>
    <t>学費変更積算資料（学校法人以外）</t>
    <rPh sb="0" eb="2">
      <t>ガクヒ</t>
    </rPh>
    <rPh sb="2" eb="4">
      <t>ヘンコウ</t>
    </rPh>
    <rPh sb="4" eb="6">
      <t>セキサン</t>
    </rPh>
    <rPh sb="6" eb="8">
      <t>シリョウ</t>
    </rPh>
    <rPh sb="9" eb="11">
      <t>ガッコウ</t>
    </rPh>
    <rPh sb="11" eb="13">
      <t>ホウジン</t>
    </rPh>
    <rPh sb="13" eb="15">
      <t>イガイ</t>
    </rPh>
    <phoneticPr fontId="1"/>
  </si>
  <si>
    <t>【注】</t>
    <rPh sb="1" eb="2">
      <t>チュウ</t>
    </rPh>
    <phoneticPr fontId="1"/>
  </si>
  <si>
    <t>時期：令和〇年〇月〇日の保護者説明会
方法：資料配布及び口頭にて説明</t>
    <phoneticPr fontId="1"/>
  </si>
  <si>
    <t>総定員：〇〇名
実員：□□名</t>
    <phoneticPr fontId="1"/>
  </si>
  <si>
    <t>令和〇年度入園児より。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</si>
</sst>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quot;△ &quot;#,##0.0"/>
    <numFmt numFmtId="178" formatCode="#,##0.00;&quot;△ &quot;#,##0.00"/>
  </numFmts>
  <fonts count="21" x14ac:knownFonts="1">
    <font>
      <sz val="11"/>
      <name val="ＭＳ Ｐゴシック"/>
      <family val="3"/>
      <charset val="128"/>
    </font>
    <font>
      <sz val="6"/>
      <name val="ＭＳ Ｐゴシック"/>
      <family val="3"/>
      <charset val="128"/>
    </font>
    <font>
      <sz val="8"/>
      <name val="ＭＳ Ｐ明朝"/>
      <family val="1"/>
      <charset val="128"/>
    </font>
    <font>
      <sz val="6"/>
      <name val="ＭＳ Ｐ明朝"/>
      <family val="1"/>
      <charset val="128"/>
    </font>
    <font>
      <sz val="9"/>
      <name val="ＭＳ Ｐ明朝"/>
      <family val="1"/>
      <charset val="128"/>
    </font>
    <font>
      <sz val="7"/>
      <name val="ＭＳ Ｐ明朝"/>
      <family val="1"/>
      <charset val="128"/>
    </font>
    <font>
      <sz val="11"/>
      <name val="ＭＳ Ｐ明朝"/>
      <family val="1"/>
      <charset val="128"/>
    </font>
    <font>
      <sz val="10"/>
      <name val="ＭＳ Ｐ明朝"/>
      <family val="1"/>
      <charset val="128"/>
    </font>
    <font>
      <u/>
      <sz val="8"/>
      <name val="ＭＳ Ｐ明朝"/>
      <family val="1"/>
      <charset val="128"/>
    </font>
    <font>
      <sz val="14"/>
      <name val="ＭＳ ゴシック"/>
      <family val="3"/>
      <charset val="128"/>
    </font>
    <font>
      <sz val="8"/>
      <color indexed="10"/>
      <name val="ＭＳ Ｐ明朝"/>
      <family val="1"/>
      <charset val="128"/>
    </font>
    <font>
      <sz val="9"/>
      <color rgb="FF000000"/>
      <name val="MS UI Gothic"/>
      <family val="3"/>
      <charset val="128"/>
    </font>
    <font>
      <sz val="11"/>
      <name val="ＭＳ Ｐゴシック"/>
      <family val="3"/>
      <charset val="128"/>
    </font>
    <font>
      <sz val="11"/>
      <color indexed="10"/>
      <name val="ＭＳ Ｐゴシック"/>
      <family val="3"/>
      <charset val="128"/>
    </font>
    <font>
      <sz val="11"/>
      <color theme="1"/>
      <name val="ＭＳ Ｐゴシック"/>
      <family val="2"/>
      <scheme val="minor"/>
    </font>
    <font>
      <sz val="6"/>
      <name val="ＭＳ Ｐゴシック"/>
      <family val="3"/>
      <charset val="128"/>
      <scheme val="minor"/>
    </font>
    <font>
      <sz val="8"/>
      <color rgb="FF222222"/>
      <name val="ＭＳ Ｐ明朝"/>
      <family val="1"/>
      <charset val="128"/>
    </font>
    <font>
      <sz val="8"/>
      <color theme="1"/>
      <name val="ＭＳ Ｐ明朝"/>
      <family val="1"/>
      <charset val="128"/>
    </font>
    <font>
      <sz val="6"/>
      <color theme="1"/>
      <name val="ＭＳ Ｐ明朝"/>
      <family val="1"/>
      <charset val="128"/>
    </font>
    <font>
      <sz val="11"/>
      <color theme="1"/>
      <name val="ＭＳ Ｐゴシック"/>
      <family val="3"/>
      <charset val="128"/>
      <scheme val="major"/>
    </font>
    <font>
      <sz val="8"/>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8">
    <border>
      <left/>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hair">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style="thin">
        <color indexed="64"/>
      </left>
      <right style="hair">
        <color indexed="64"/>
      </right>
      <top/>
      <bottom/>
      <diagonal/>
    </border>
    <border>
      <left/>
      <right/>
      <top style="thin">
        <color indexed="64"/>
      </top>
      <bottom style="thin">
        <color indexed="64"/>
      </bottom>
      <diagonal/>
    </border>
    <border>
      <left style="thin">
        <color indexed="64"/>
      </left>
      <right/>
      <top/>
      <bottom style="hair">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right/>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diagonal/>
    </border>
  </borders>
  <cellStyleXfs count="2">
    <xf numFmtId="0" fontId="0" fillId="0" borderId="0">
      <alignment vertical="center"/>
    </xf>
    <xf numFmtId="0" fontId="14" fillId="0" borderId="0"/>
  </cellStyleXfs>
  <cellXfs count="315">
    <xf numFmtId="0" fontId="0" fillId="0" borderId="0" xfId="0">
      <alignment vertical="center"/>
    </xf>
    <xf numFmtId="0" fontId="2" fillId="0" borderId="0" xfId="0" applyFont="1">
      <alignment vertical="center"/>
    </xf>
    <xf numFmtId="49" fontId="2" fillId="0" borderId="0" xfId="0" applyNumberFormat="1" applyFont="1">
      <alignment vertical="center"/>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2" fillId="0" borderId="0" xfId="0" applyFont="1" applyAlignment="1">
      <alignment horizontal="distributed" vertical="center" indent="10"/>
    </xf>
    <xf numFmtId="0" fontId="7" fillId="0" borderId="0" xfId="0" applyFont="1" applyAlignment="1">
      <alignment horizontal="distributed" vertical="center" indent="11"/>
    </xf>
    <xf numFmtId="0" fontId="4" fillId="0" borderId="0" xfId="0" applyFont="1">
      <alignment vertical="center"/>
    </xf>
    <xf numFmtId="0" fontId="2" fillId="0" borderId="0" xfId="0" applyFont="1" applyAlignment="1">
      <alignment horizontal="center" vertical="center"/>
    </xf>
    <xf numFmtId="0" fontId="2" fillId="0" borderId="0" xfId="0" applyFont="1" applyAlignment="1"/>
    <xf numFmtId="0" fontId="2" fillId="0" borderId="0" xfId="0" applyFont="1" applyAlignment="1">
      <alignment horizontal="center"/>
    </xf>
    <xf numFmtId="0" fontId="2" fillId="0" borderId="0" xfId="0" applyFont="1" applyAlignment="1">
      <alignment horizontal="right"/>
    </xf>
    <xf numFmtId="176" fontId="2" fillId="2" borderId="8" xfId="0" applyNumberFormat="1" applyFont="1" applyFill="1" applyBorder="1" applyAlignment="1">
      <alignment vertical="center" shrinkToFit="1"/>
    </xf>
    <xf numFmtId="177" fontId="2" fillId="0" borderId="9" xfId="0" applyNumberFormat="1" applyFont="1" applyBorder="1" applyAlignment="1">
      <alignment vertical="center" shrinkToFit="1"/>
    </xf>
    <xf numFmtId="0" fontId="2" fillId="0" borderId="6" xfId="0" applyFont="1" applyBorder="1" applyAlignment="1">
      <alignment horizontal="left" vertical="center"/>
    </xf>
    <xf numFmtId="177" fontId="2" fillId="2" borderId="9" xfId="0" applyNumberFormat="1" applyFont="1" applyFill="1" applyBorder="1" applyAlignment="1">
      <alignment vertical="center" shrinkToFit="1"/>
    </xf>
    <xf numFmtId="176" fontId="2" fillId="2" borderId="10" xfId="0" applyNumberFormat="1" applyFont="1" applyFill="1" applyBorder="1" applyAlignment="1">
      <alignment vertical="center" shrinkToFit="1"/>
    </xf>
    <xf numFmtId="0" fontId="2" fillId="0" borderId="1" xfId="0" applyFont="1" applyBorder="1" applyAlignment="1">
      <alignment horizontal="left" vertical="center"/>
    </xf>
    <xf numFmtId="177" fontId="2" fillId="2" borderId="11" xfId="0" applyNumberFormat="1" applyFont="1" applyFill="1" applyBorder="1" applyAlignment="1">
      <alignment vertical="center" shrinkToFit="1"/>
    </xf>
    <xf numFmtId="0" fontId="2" fillId="0" borderId="4" xfId="0" applyFont="1" applyBorder="1" applyAlignment="1">
      <alignment horizontal="left" vertical="center"/>
    </xf>
    <xf numFmtId="176" fontId="2" fillId="0" borderId="7" xfId="0" applyNumberFormat="1" applyFont="1" applyBorder="1" applyAlignment="1">
      <alignment vertical="center" shrinkToFit="1"/>
    </xf>
    <xf numFmtId="177" fontId="2" fillId="0" borderId="14" xfId="0" applyNumberFormat="1" applyFont="1" applyBorder="1" applyAlignment="1">
      <alignment vertical="center" shrinkToFit="1"/>
    </xf>
    <xf numFmtId="177" fontId="2" fillId="2" borderId="14" xfId="0" applyNumberFormat="1" applyFont="1" applyFill="1" applyBorder="1" applyAlignment="1">
      <alignment vertical="center" shrinkToFit="1"/>
    </xf>
    <xf numFmtId="176" fontId="2" fillId="0" borderId="8" xfId="0" applyNumberFormat="1" applyFont="1" applyBorder="1" applyAlignment="1">
      <alignment vertical="center" shrinkToFit="1"/>
    </xf>
    <xf numFmtId="0" fontId="2" fillId="0" borderId="15" xfId="0" applyFont="1" applyBorder="1">
      <alignment vertical="center"/>
    </xf>
    <xf numFmtId="0" fontId="2" fillId="0" borderId="18" xfId="0" applyFont="1" applyBorder="1" applyAlignment="1">
      <alignment horizontal="distributed" vertical="center"/>
    </xf>
    <xf numFmtId="0" fontId="2" fillId="0" borderId="16" xfId="0" applyFont="1" applyBorder="1" applyAlignment="1">
      <alignment horizontal="distributed" vertical="center"/>
    </xf>
    <xf numFmtId="0" fontId="8" fillId="0" borderId="0" xfId="0" applyFont="1" applyAlignment="1">
      <alignment horizontal="right" vertical="top"/>
    </xf>
    <xf numFmtId="0" fontId="4" fillId="0" borderId="0" xfId="0" applyFont="1" applyAlignment="1"/>
    <xf numFmtId="0" fontId="2" fillId="0" borderId="5" xfId="0" applyFont="1" applyBorder="1">
      <alignment vertical="center"/>
    </xf>
    <xf numFmtId="0" fontId="6" fillId="0" borderId="0" xfId="0" applyFont="1">
      <alignment vertical="center"/>
    </xf>
    <xf numFmtId="0" fontId="6" fillId="0" borderId="0" xfId="0" applyFont="1" applyAlignment="1">
      <alignment vertical="top"/>
    </xf>
    <xf numFmtId="0" fontId="3" fillId="0" borderId="40" xfId="0" applyFont="1" applyBorder="1" applyAlignment="1">
      <alignment vertical="center" shrinkToFit="1"/>
    </xf>
    <xf numFmtId="0" fontId="3" fillId="0" borderId="3" xfId="0" applyFont="1" applyBorder="1" applyAlignment="1">
      <alignment vertical="center" shrinkToFit="1"/>
    </xf>
    <xf numFmtId="0" fontId="3" fillId="0" borderId="10" xfId="0" applyFont="1" applyBorder="1" applyAlignment="1">
      <alignment vertical="center" shrinkToFit="1"/>
    </xf>
    <xf numFmtId="0" fontId="3" fillId="0" borderId="1" xfId="0" applyFont="1" applyBorder="1" applyAlignment="1">
      <alignment vertical="center" shrinkToFit="1"/>
    </xf>
    <xf numFmtId="0" fontId="3" fillId="0" borderId="11" xfId="0" applyFont="1" applyBorder="1" applyAlignment="1">
      <alignment horizontal="right" vertical="center" shrinkToFit="1"/>
    </xf>
    <xf numFmtId="176" fontId="5" fillId="2" borderId="16" xfId="0" applyNumberFormat="1" applyFont="1" applyFill="1" applyBorder="1" applyAlignment="1">
      <alignment vertical="center" shrinkToFit="1"/>
    </xf>
    <xf numFmtId="0" fontId="3" fillId="0" borderId="16" xfId="0" applyFont="1" applyBorder="1" applyAlignment="1">
      <alignment horizontal="center" vertical="center" shrinkToFit="1"/>
    </xf>
    <xf numFmtId="0" fontId="3" fillId="0" borderId="28" xfId="0" applyFont="1" applyBorder="1" applyAlignment="1">
      <alignment vertical="center" shrinkToFit="1"/>
    </xf>
    <xf numFmtId="0" fontId="3" fillId="0" borderId="37" xfId="0" applyFont="1" applyBorder="1" applyAlignment="1">
      <alignment horizontal="center" vertical="center" shrinkToFit="1"/>
    </xf>
    <xf numFmtId="176" fontId="5" fillId="2" borderId="11" xfId="0" applyNumberFormat="1" applyFont="1" applyFill="1" applyBorder="1" applyAlignment="1">
      <alignment vertical="center" shrinkToFit="1"/>
    </xf>
    <xf numFmtId="0" fontId="3" fillId="0" borderId="16" xfId="0" applyFont="1" applyBorder="1" applyAlignment="1">
      <alignment vertical="center" shrinkToFit="1"/>
    </xf>
    <xf numFmtId="177" fontId="5" fillId="0" borderId="16" xfId="0" applyNumberFormat="1" applyFont="1" applyBorder="1" applyAlignment="1">
      <alignment vertical="center" shrinkToFit="1"/>
    </xf>
    <xf numFmtId="0" fontId="3" fillId="0" borderId="4" xfId="0" applyFont="1" applyBorder="1" applyAlignment="1">
      <alignment vertical="center" shrinkToFit="1"/>
    </xf>
    <xf numFmtId="0" fontId="3" fillId="0" borderId="42" xfId="0" applyFont="1" applyBorder="1" applyAlignment="1">
      <alignment vertical="center" shrinkToFit="1"/>
    </xf>
    <xf numFmtId="177" fontId="5" fillId="0" borderId="42" xfId="0" applyNumberFormat="1" applyFont="1" applyBorder="1" applyAlignment="1">
      <alignment vertical="center" shrinkToFit="1"/>
    </xf>
    <xf numFmtId="0" fontId="3" fillId="0" borderId="43" xfId="0" applyFont="1" applyBorder="1" applyAlignment="1">
      <alignment vertical="center" shrinkToFit="1"/>
    </xf>
    <xf numFmtId="0" fontId="3" fillId="0" borderId="12" xfId="0" applyFont="1" applyBorder="1" applyAlignment="1">
      <alignment vertical="center" shrinkToFit="1"/>
    </xf>
    <xf numFmtId="0" fontId="3" fillId="0" borderId="5" xfId="0" applyFont="1" applyBorder="1" applyAlignment="1">
      <alignment vertical="center" shrinkToFit="1"/>
    </xf>
    <xf numFmtId="0" fontId="3" fillId="0" borderId="21" xfId="0" applyFont="1" applyBorder="1" applyAlignment="1">
      <alignment vertical="center" shrinkToFit="1"/>
    </xf>
    <xf numFmtId="0" fontId="2" fillId="0" borderId="6"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5" xfId="0" applyFont="1" applyBorder="1" applyAlignment="1">
      <alignment horizontal="left" vertical="center" shrinkToFit="1"/>
    </xf>
    <xf numFmtId="177" fontId="2" fillId="0" borderId="29" xfId="0" applyNumberFormat="1" applyFont="1" applyBorder="1" applyAlignment="1">
      <alignment vertical="center" shrinkToFit="1"/>
    </xf>
    <xf numFmtId="176" fontId="2" fillId="2" borderId="41" xfId="0" applyNumberFormat="1" applyFont="1" applyFill="1" applyBorder="1" applyAlignment="1">
      <alignment vertical="center" shrinkToFit="1"/>
    </xf>
    <xf numFmtId="0" fontId="2" fillId="0" borderId="2" xfId="0" applyFont="1" applyBorder="1" applyAlignment="1">
      <alignment horizontal="left" vertical="center" shrinkToFit="1"/>
    </xf>
    <xf numFmtId="177" fontId="2" fillId="2" borderId="29" xfId="0" applyNumberFormat="1" applyFont="1" applyFill="1" applyBorder="1" applyAlignment="1">
      <alignment vertical="center" shrinkToFit="1"/>
    </xf>
    <xf numFmtId="0" fontId="2" fillId="0" borderId="25" xfId="0" applyFont="1" applyBorder="1" applyAlignment="1">
      <alignment horizontal="left" vertical="center" shrinkToFit="1"/>
    </xf>
    <xf numFmtId="177" fontId="2" fillId="2" borderId="39" xfId="0" applyNumberFormat="1" applyFont="1" applyFill="1" applyBorder="1" applyAlignment="1">
      <alignment vertical="center" shrinkToFit="1"/>
    </xf>
    <xf numFmtId="0" fontId="2" fillId="0" borderId="21" xfId="0" applyFont="1" applyBorder="1">
      <alignment vertical="center"/>
    </xf>
    <xf numFmtId="176" fontId="2" fillId="0" borderId="58" xfId="0" applyNumberFormat="1" applyFont="1" applyBorder="1" applyAlignment="1">
      <alignment vertical="center" shrinkToFit="1"/>
    </xf>
    <xf numFmtId="177" fontId="2" fillId="0" borderId="39" xfId="0" applyNumberFormat="1" applyFont="1" applyBorder="1" applyAlignment="1">
      <alignment vertical="center" shrinkToFit="1"/>
    </xf>
    <xf numFmtId="0" fontId="2" fillId="0" borderId="5" xfId="0" applyFont="1" applyBorder="1" applyAlignment="1">
      <alignment horizontal="left" vertical="center"/>
    </xf>
    <xf numFmtId="0" fontId="2" fillId="0" borderId="2" xfId="0" applyFont="1" applyBorder="1" applyAlignment="1">
      <alignment horizontal="left" vertical="center"/>
    </xf>
    <xf numFmtId="0" fontId="2" fillId="0" borderId="25" xfId="0" applyFont="1" applyBorder="1" applyAlignment="1">
      <alignment horizontal="left" vertical="center"/>
    </xf>
    <xf numFmtId="0" fontId="2" fillId="0" borderId="24" xfId="0" applyFont="1" applyBorder="1" applyAlignment="1">
      <alignment vertical="center" textRotation="255"/>
    </xf>
    <xf numFmtId="0" fontId="2" fillId="0" borderId="25" xfId="0" applyFont="1" applyBorder="1">
      <alignment vertical="center"/>
    </xf>
    <xf numFmtId="176" fontId="2" fillId="0" borderId="40" xfId="0" applyNumberFormat="1" applyFont="1" applyBorder="1" applyAlignment="1">
      <alignment vertical="center" shrinkToFit="1"/>
    </xf>
    <xf numFmtId="177" fontId="2" fillId="0" borderId="27" xfId="0" applyNumberFormat="1" applyFont="1" applyBorder="1" applyAlignment="1">
      <alignment vertical="center" shrinkToFit="1"/>
    </xf>
    <xf numFmtId="0" fontId="2" fillId="0" borderId="3" xfId="0" applyFont="1" applyBorder="1" applyAlignment="1">
      <alignment horizontal="left" vertical="center" shrinkToFit="1"/>
    </xf>
    <xf numFmtId="177" fontId="2" fillId="2" borderId="27" xfId="0" applyNumberFormat="1" applyFont="1" applyFill="1" applyBorder="1" applyAlignment="1">
      <alignment vertical="center" shrinkToFit="1"/>
    </xf>
    <xf numFmtId="0" fontId="2" fillId="0" borderId="59" xfId="0" applyFont="1" applyBorder="1">
      <alignment vertical="center"/>
    </xf>
    <xf numFmtId="0" fontId="2" fillId="0" borderId="1" xfId="0" applyFont="1" applyBorder="1" applyAlignment="1">
      <alignment horizontal="center" vertical="center" shrinkToFit="1"/>
    </xf>
    <xf numFmtId="0" fontId="2" fillId="0" borderId="16" xfId="0" applyFont="1" applyBorder="1" applyAlignment="1">
      <alignment horizontal="center" vertical="center" shrinkToFit="1"/>
    </xf>
    <xf numFmtId="0" fontId="2" fillId="2" borderId="18" xfId="0" applyFont="1" applyFill="1" applyBorder="1" applyAlignment="1">
      <alignment horizontal="left" vertical="center" indent="1"/>
    </xf>
    <xf numFmtId="0" fontId="2" fillId="2" borderId="18" xfId="0" applyFont="1" applyFill="1" applyBorder="1" applyAlignment="1">
      <alignment horizontal="left" vertical="center" indent="1" shrinkToFit="1"/>
    </xf>
    <xf numFmtId="0" fontId="2" fillId="0" borderId="0" xfId="0" applyFont="1" applyAlignment="1">
      <alignment horizontal="distributed" vertical="center"/>
    </xf>
    <xf numFmtId="0" fontId="2" fillId="0" borderId="0" xfId="0" applyFont="1" applyAlignment="1">
      <alignment horizontal="left" vertical="center" indent="1"/>
    </xf>
    <xf numFmtId="0" fontId="4" fillId="0" borderId="23" xfId="0" applyFont="1" applyBorder="1">
      <alignment vertical="center"/>
    </xf>
    <xf numFmtId="0" fontId="4" fillId="0" borderId="19" xfId="0" applyFont="1" applyBorder="1" applyAlignment="1">
      <alignment horizontal="center" vertical="center"/>
    </xf>
    <xf numFmtId="0" fontId="4" fillId="0" borderId="26" xfId="0" applyFont="1" applyBorder="1">
      <alignment vertical="center"/>
    </xf>
    <xf numFmtId="0" fontId="4" fillId="0" borderId="3"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 xfId="0" applyFont="1" applyBorder="1">
      <alignment vertical="center"/>
    </xf>
    <xf numFmtId="0" fontId="4" fillId="0" borderId="62" xfId="0" applyFont="1" applyBorder="1">
      <alignment vertical="center"/>
    </xf>
    <xf numFmtId="0" fontId="4" fillId="0" borderId="24" xfId="0" applyFont="1" applyBorder="1">
      <alignment vertical="center"/>
    </xf>
    <xf numFmtId="0" fontId="4" fillId="0" borderId="2" xfId="0" applyFont="1" applyBorder="1">
      <alignment vertical="center"/>
    </xf>
    <xf numFmtId="0" fontId="4" fillId="0" borderId="24" xfId="0" applyFont="1" applyBorder="1" applyAlignment="1">
      <alignment horizontal="center" vertical="center"/>
    </xf>
    <xf numFmtId="0" fontId="4" fillId="0" borderId="25" xfId="0" applyFont="1" applyBorder="1">
      <alignment vertical="center"/>
    </xf>
    <xf numFmtId="0" fontId="4" fillId="0" borderId="22" xfId="0" applyFont="1" applyBorder="1">
      <alignment vertical="center"/>
    </xf>
    <xf numFmtId="0" fontId="4" fillId="0" borderId="18" xfId="0" applyFont="1" applyBorder="1">
      <alignment vertical="center"/>
    </xf>
    <xf numFmtId="176" fontId="4" fillId="2" borderId="18" xfId="0" applyNumberFormat="1" applyFont="1" applyFill="1" applyBorder="1">
      <alignment vertical="center"/>
    </xf>
    <xf numFmtId="0" fontId="4" fillId="0" borderId="6" xfId="0" applyFont="1" applyBorder="1">
      <alignment vertical="center"/>
    </xf>
    <xf numFmtId="0" fontId="4" fillId="0" borderId="63" xfId="0" applyFont="1" applyBorder="1">
      <alignment vertical="center"/>
    </xf>
    <xf numFmtId="0" fontId="4" fillId="0" borderId="5" xfId="0" applyFont="1" applyBorder="1">
      <alignment vertical="center"/>
    </xf>
    <xf numFmtId="0" fontId="13" fillId="0" borderId="0" xfId="0" applyFont="1">
      <alignment vertical="center"/>
    </xf>
    <xf numFmtId="0" fontId="4" fillId="0" borderId="0" xfId="0" applyFont="1" applyAlignment="1">
      <alignment vertical="center" shrinkToFit="1"/>
    </xf>
    <xf numFmtId="0" fontId="4" fillId="0" borderId="18" xfId="0" applyFont="1" applyBorder="1" applyAlignment="1">
      <alignment vertical="center" wrapText="1" shrinkToFit="1"/>
    </xf>
    <xf numFmtId="176" fontId="4" fillId="0" borderId="18" xfId="0" applyNumberFormat="1" applyFont="1" applyBorder="1">
      <alignment vertical="center"/>
    </xf>
    <xf numFmtId="0" fontId="2" fillId="0" borderId="18" xfId="0" applyFont="1" applyBorder="1">
      <alignment vertical="center"/>
    </xf>
    <xf numFmtId="0" fontId="2" fillId="2" borderId="18" xfId="0" applyFont="1" applyFill="1" applyBorder="1" applyAlignment="1">
      <alignment vertical="center" shrinkToFit="1"/>
    </xf>
    <xf numFmtId="0" fontId="2" fillId="0" borderId="0" xfId="0" applyFont="1" applyAlignment="1">
      <alignment vertical="top"/>
    </xf>
    <xf numFmtId="0" fontId="2" fillId="2" borderId="54" xfId="0" applyFont="1" applyFill="1" applyBorder="1" applyAlignment="1">
      <alignment vertical="center" shrinkToFit="1"/>
    </xf>
    <xf numFmtId="0" fontId="2" fillId="0" borderId="52" xfId="0" applyFont="1" applyBorder="1">
      <alignment vertical="center"/>
    </xf>
    <xf numFmtId="0" fontId="2" fillId="0" borderId="35" xfId="0" applyFont="1" applyBorder="1">
      <alignment vertical="center"/>
    </xf>
    <xf numFmtId="0" fontId="2" fillId="0" borderId="48" xfId="0" applyFont="1" applyBorder="1">
      <alignment vertical="center"/>
    </xf>
    <xf numFmtId="0" fontId="3" fillId="0" borderId="52" xfId="0" applyFont="1" applyBorder="1" applyAlignment="1">
      <alignment vertical="center" shrinkToFit="1"/>
    </xf>
    <xf numFmtId="0" fontId="3" fillId="0" borderId="43" xfId="0" applyFont="1" applyBorder="1">
      <alignment vertical="center"/>
    </xf>
    <xf numFmtId="0" fontId="2" fillId="2" borderId="53" xfId="0" applyFont="1" applyFill="1" applyBorder="1" applyAlignment="1">
      <alignment vertical="center" shrinkToFit="1"/>
    </xf>
    <xf numFmtId="0" fontId="16" fillId="0" borderId="65" xfId="0" applyFont="1" applyBorder="1" applyAlignment="1">
      <alignment horizontal="center" vertical="center"/>
    </xf>
    <xf numFmtId="0" fontId="16" fillId="0" borderId="0" xfId="0" applyFont="1" applyAlignment="1">
      <alignment horizontal="center" vertical="center"/>
    </xf>
    <xf numFmtId="0" fontId="3" fillId="0" borderId="52" xfId="0" applyFont="1" applyBorder="1">
      <alignment vertical="center"/>
    </xf>
    <xf numFmtId="0" fontId="2" fillId="0" borderId="34" xfId="0" applyFont="1" applyBorder="1">
      <alignment vertical="center"/>
    </xf>
    <xf numFmtId="0" fontId="2" fillId="0" borderId="42" xfId="0" applyFont="1" applyBorder="1">
      <alignment vertical="center"/>
    </xf>
    <xf numFmtId="0" fontId="19" fillId="0" borderId="0" xfId="1" applyFont="1"/>
    <xf numFmtId="0" fontId="19" fillId="0" borderId="0" xfId="1" applyFont="1" applyAlignment="1">
      <alignment vertical="center"/>
    </xf>
    <xf numFmtId="0" fontId="19" fillId="0" borderId="60" xfId="1" applyFont="1" applyBorder="1" applyAlignment="1">
      <alignment vertical="center"/>
    </xf>
    <xf numFmtId="0" fontId="19" fillId="3" borderId="66" xfId="1" applyFont="1" applyFill="1" applyBorder="1" applyAlignment="1">
      <alignment vertical="center"/>
    </xf>
    <xf numFmtId="0" fontId="19" fillId="0" borderId="57" xfId="1" applyFont="1" applyBorder="1" applyAlignment="1">
      <alignment horizontal="left" vertical="center" wrapText="1"/>
    </xf>
    <xf numFmtId="0" fontId="19" fillId="0" borderId="56" xfId="1" applyFont="1" applyBorder="1" applyAlignment="1">
      <alignment vertical="center"/>
    </xf>
    <xf numFmtId="0" fontId="2" fillId="0" borderId="42" xfId="0" applyFont="1" applyBorder="1" applyAlignment="1">
      <alignment horizontal="distributed" vertical="center"/>
    </xf>
    <xf numFmtId="0" fontId="20" fillId="0" borderId="0" xfId="0" applyFont="1">
      <alignment vertical="center"/>
    </xf>
    <xf numFmtId="0" fontId="19" fillId="3" borderId="66" xfId="1" applyFont="1" applyFill="1" applyBorder="1" applyAlignment="1">
      <alignment vertical="center" wrapText="1"/>
    </xf>
    <xf numFmtId="0" fontId="19" fillId="3" borderId="67" xfId="1" applyFont="1" applyFill="1" applyBorder="1" applyAlignment="1">
      <alignment vertical="center" wrapText="1"/>
    </xf>
    <xf numFmtId="0" fontId="19" fillId="0" borderId="0" xfId="1" applyFont="1" applyAlignment="1">
      <alignment horizontal="center" vertical="center"/>
    </xf>
    <xf numFmtId="0" fontId="19" fillId="0" borderId="65" xfId="1" applyFont="1" applyBorder="1" applyAlignment="1">
      <alignment horizontal="center" vertical="center"/>
    </xf>
    <xf numFmtId="0" fontId="19" fillId="0" borderId="57" xfId="1" applyFont="1" applyBorder="1" applyAlignment="1">
      <alignment horizontal="center" vertical="center"/>
    </xf>
    <xf numFmtId="0" fontId="19" fillId="0" borderId="0" xfId="1" applyFont="1" applyAlignment="1">
      <alignment horizontal="left" vertical="center"/>
    </xf>
    <xf numFmtId="178" fontId="2" fillId="0" borderId="15" xfId="0" applyNumberFormat="1" applyFont="1" applyBorder="1" applyAlignment="1">
      <alignment horizontal="center" vertical="center" shrinkToFit="1"/>
    </xf>
    <xf numFmtId="178" fontId="2" fillId="0" borderId="16" xfId="0" applyNumberFormat="1" applyFont="1" applyBorder="1" applyAlignment="1">
      <alignment horizontal="center" vertical="center" shrinkToFi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center" vertical="center"/>
    </xf>
    <xf numFmtId="177" fontId="2" fillId="0" borderId="59" xfId="0" applyNumberFormat="1" applyFont="1" applyBorder="1" applyAlignment="1">
      <alignment horizontal="center" vertical="center" shrinkToFit="1"/>
    </xf>
    <xf numFmtId="177" fontId="2" fillId="0" borderId="25" xfId="0" applyNumberFormat="1" applyFont="1" applyBorder="1" applyAlignment="1">
      <alignment horizontal="center" vertical="center" shrinkToFit="1"/>
    </xf>
    <xf numFmtId="178" fontId="2" fillId="0" borderId="8" xfId="0" applyNumberFormat="1" applyFont="1" applyBorder="1" applyAlignment="1">
      <alignment vertical="center" shrinkToFit="1"/>
    </xf>
    <xf numFmtId="178" fontId="2" fillId="0" borderId="9" xfId="0" applyNumberFormat="1" applyFont="1" applyBorder="1" applyAlignment="1">
      <alignment vertical="center" shrinkToFit="1"/>
    </xf>
    <xf numFmtId="178" fontId="2" fillId="0" borderId="41" xfId="0" applyNumberFormat="1" applyFont="1" applyBorder="1" applyAlignment="1">
      <alignment vertical="center" shrinkToFit="1"/>
    </xf>
    <xf numFmtId="178" fontId="2" fillId="0" borderId="29" xfId="0" applyNumberFormat="1" applyFont="1" applyBorder="1" applyAlignment="1">
      <alignment vertical="center" shrinkToFit="1"/>
    </xf>
    <xf numFmtId="0" fontId="2" fillId="0" borderId="23" xfId="0" applyFont="1" applyBorder="1" applyAlignment="1">
      <alignment horizontal="center" vertical="center"/>
    </xf>
    <xf numFmtId="0" fontId="2" fillId="0" borderId="0" xfId="0" applyFont="1" applyAlignment="1">
      <alignment horizontal="center" vertical="center"/>
    </xf>
    <xf numFmtId="0" fontId="2" fillId="0" borderId="24" xfId="0" applyFont="1" applyBorder="1" applyAlignment="1">
      <alignment horizontal="center" vertical="center"/>
    </xf>
    <xf numFmtId="0" fontId="2" fillId="0" borderId="50" xfId="0" applyFont="1" applyBorder="1" applyAlignment="1">
      <alignment horizontal="center" vertical="center"/>
    </xf>
    <xf numFmtId="0" fontId="2" fillId="0" borderId="18" xfId="0" applyFont="1" applyBorder="1" applyAlignment="1">
      <alignment horizontal="center" vertical="center"/>
    </xf>
    <xf numFmtId="177" fontId="2" fillId="0" borderId="0" xfId="0" applyNumberFormat="1" applyFont="1" applyAlignment="1">
      <alignment horizontal="center" vertical="center" shrinkToFit="1"/>
    </xf>
    <xf numFmtId="177" fontId="2" fillId="0" borderId="50" xfId="0" applyNumberFormat="1" applyFont="1" applyBorder="1" applyAlignment="1">
      <alignment horizontal="center" vertical="center" shrinkToFit="1"/>
    </xf>
    <xf numFmtId="0" fontId="2" fillId="0" borderId="56" xfId="0" applyFont="1" applyBorder="1" applyAlignment="1">
      <alignment horizontal="center" vertical="center" textRotation="255"/>
    </xf>
    <xf numFmtId="0" fontId="2" fillId="0" borderId="57" xfId="0" applyFont="1" applyBorder="1" applyAlignment="1">
      <alignment horizontal="center" vertical="center" textRotation="255"/>
    </xf>
    <xf numFmtId="0" fontId="2" fillId="0" borderId="26" xfId="0" applyFont="1" applyBorder="1" applyAlignment="1">
      <alignment horizontal="center" vertical="center"/>
    </xf>
    <xf numFmtId="0" fontId="2" fillId="0" borderId="36"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left" vertical="center" shrinkToFit="1"/>
    </xf>
    <xf numFmtId="0" fontId="2" fillId="0" borderId="47" xfId="0" applyFont="1" applyBorder="1" applyAlignment="1">
      <alignment horizontal="left" vertical="center" shrinkToFit="1"/>
    </xf>
    <xf numFmtId="0" fontId="2" fillId="0" borderId="14" xfId="0" applyFont="1" applyBorder="1" applyAlignment="1">
      <alignment horizontal="left" vertical="center" shrinkToFit="1"/>
    </xf>
    <xf numFmtId="0" fontId="2" fillId="0" borderId="7" xfId="0" applyFont="1" applyBorder="1" applyAlignment="1">
      <alignment horizontal="left" vertical="center"/>
    </xf>
    <xf numFmtId="0" fontId="2" fillId="0" borderId="47" xfId="0" applyFont="1" applyBorder="1" applyAlignment="1">
      <alignment horizontal="left" vertical="center"/>
    </xf>
    <xf numFmtId="0" fontId="2" fillId="0" borderId="14" xfId="0" applyFont="1" applyBorder="1" applyAlignment="1">
      <alignment horizontal="left" vertical="center"/>
    </xf>
    <xf numFmtId="0" fontId="2" fillId="0" borderId="10"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8" xfId="0" applyFont="1" applyBorder="1" applyAlignment="1">
      <alignment horizontal="left" vertical="center"/>
    </xf>
    <xf numFmtId="0" fontId="2" fillId="0" borderId="46" xfId="0" applyFont="1" applyBorder="1" applyAlignment="1">
      <alignment horizontal="left" vertical="center"/>
    </xf>
    <xf numFmtId="0" fontId="2" fillId="0" borderId="9" xfId="0" applyFont="1" applyBorder="1" applyAlignment="1">
      <alignment horizontal="left" vertical="center"/>
    </xf>
    <xf numFmtId="0" fontId="2" fillId="0" borderId="11" xfId="0" applyFont="1" applyBorder="1" applyAlignment="1">
      <alignment horizontal="left" vertical="center"/>
    </xf>
    <xf numFmtId="0" fontId="2" fillId="0" borderId="49" xfId="0" applyFont="1" applyBorder="1" applyAlignment="1">
      <alignment horizontal="left" vertical="center"/>
    </xf>
    <xf numFmtId="0" fontId="2" fillId="0" borderId="52" xfId="0" applyFont="1" applyBorder="1" applyAlignment="1">
      <alignment horizontal="left" vertical="center"/>
    </xf>
    <xf numFmtId="0" fontId="2" fillId="0" borderId="35" xfId="0" applyFont="1" applyBorder="1" applyAlignment="1">
      <alignment horizontal="left" vertical="center"/>
    </xf>
    <xf numFmtId="0" fontId="2" fillId="0" borderId="34" xfId="0" applyFont="1" applyBorder="1" applyAlignment="1">
      <alignment horizontal="left" vertical="center"/>
    </xf>
    <xf numFmtId="0" fontId="2" fillId="0" borderId="59" xfId="0" applyFont="1" applyBorder="1" applyAlignment="1">
      <alignment horizontal="center" vertical="center" textRotation="255"/>
    </xf>
    <xf numFmtId="0" fontId="2" fillId="0" borderId="21" xfId="0" applyFont="1" applyBorder="1" applyAlignment="1">
      <alignment horizontal="center" vertical="center"/>
    </xf>
    <xf numFmtId="0" fontId="2" fillId="0" borderId="28" xfId="0" applyFont="1" applyBorder="1">
      <alignment vertical="center"/>
    </xf>
    <xf numFmtId="0" fontId="2" fillId="0" borderId="37" xfId="0" applyFont="1" applyBorder="1">
      <alignment vertical="center"/>
    </xf>
    <xf numFmtId="0" fontId="2" fillId="0" borderId="38" xfId="0" applyFont="1" applyBorder="1">
      <alignment vertical="center"/>
    </xf>
    <xf numFmtId="0" fontId="2" fillId="0" borderId="12" xfId="0" applyFont="1" applyBorder="1" applyAlignment="1">
      <alignment horizontal="left" vertical="center"/>
    </xf>
    <xf numFmtId="0" fontId="2" fillId="0" borderId="44" xfId="0" applyFont="1" applyBorder="1" applyAlignment="1">
      <alignment horizontal="left" vertical="center"/>
    </xf>
    <xf numFmtId="0" fontId="2" fillId="0" borderId="13" xfId="0" applyFont="1" applyBorder="1" applyAlignment="1">
      <alignment horizontal="left" vertical="center"/>
    </xf>
    <xf numFmtId="0" fontId="9" fillId="0" borderId="0" xfId="0" applyFont="1" applyAlignment="1">
      <alignment horizontal="center" vertical="center"/>
    </xf>
    <xf numFmtId="0" fontId="2" fillId="0" borderId="60" xfId="0" applyFont="1" applyBorder="1" applyAlignment="1">
      <alignment horizontal="center" vertical="center" textRotation="255"/>
    </xf>
    <xf numFmtId="0" fontId="2" fillId="2" borderId="18" xfId="0" applyFont="1" applyFill="1" applyBorder="1" applyAlignment="1">
      <alignment horizontal="left" vertical="center" indent="1" shrinkToFit="1"/>
    </xf>
    <xf numFmtId="0" fontId="10" fillId="0" borderId="0" xfId="0" applyFont="1" applyAlignment="1">
      <alignment horizontal="left" vertical="center" wrapText="1" indent="1"/>
    </xf>
    <xf numFmtId="0" fontId="2" fillId="0" borderId="47" xfId="0" applyFont="1" applyBorder="1" applyAlignment="1">
      <alignment horizontal="distributed" vertical="center" wrapText="1"/>
    </xf>
    <xf numFmtId="0" fontId="2" fillId="0" borderId="48" xfId="0" applyFont="1" applyBorder="1" applyAlignment="1">
      <alignment horizontal="distributed" vertical="center" wrapText="1"/>
    </xf>
    <xf numFmtId="0" fontId="2" fillId="0" borderId="10" xfId="0" applyFont="1" applyBorder="1" applyAlignment="1">
      <alignment horizontal="left" vertical="center" wrapText="1"/>
    </xf>
    <xf numFmtId="0" fontId="2" fillId="0" borderId="61" xfId="0" applyFont="1" applyBorder="1" applyAlignment="1">
      <alignment horizontal="distributed" vertical="center" wrapText="1"/>
    </xf>
    <xf numFmtId="0" fontId="2" fillId="0" borderId="42" xfId="0" applyFont="1" applyBorder="1" applyAlignment="1">
      <alignment horizontal="left" vertical="center" indent="1"/>
    </xf>
    <xf numFmtId="0" fontId="2" fillId="2" borderId="16" xfId="0" applyFont="1" applyFill="1" applyBorder="1" applyAlignment="1">
      <alignment horizontal="left" vertical="center" indent="1"/>
    </xf>
    <xf numFmtId="0" fontId="2" fillId="2" borderId="18" xfId="0" applyFont="1" applyFill="1" applyBorder="1" applyAlignment="1">
      <alignment horizontal="left" vertical="center" indent="1"/>
    </xf>
    <xf numFmtId="0" fontId="2" fillId="0" borderId="7" xfId="0" applyFont="1" applyBorder="1" applyAlignment="1">
      <alignment horizontal="center" vertical="center"/>
    </xf>
    <xf numFmtId="0" fontId="2" fillId="0" borderId="47" xfId="0" applyFont="1" applyBorder="1" applyAlignment="1">
      <alignment horizontal="center" vertical="center"/>
    </xf>
    <xf numFmtId="0" fontId="2" fillId="0" borderId="14" xfId="0" applyFont="1" applyBorder="1" applyAlignment="1">
      <alignment horizontal="center" vertical="center"/>
    </xf>
    <xf numFmtId="176" fontId="2" fillId="2" borderId="11" xfId="0" applyNumberFormat="1" applyFont="1" applyFill="1" applyBorder="1" applyAlignment="1">
      <alignment vertical="center" shrinkToFit="1"/>
    </xf>
    <xf numFmtId="176" fontId="2" fillId="2" borderId="16" xfId="0" applyNumberFormat="1" applyFont="1" applyFill="1" applyBorder="1" applyAlignment="1">
      <alignment vertical="center" shrinkToFit="1"/>
    </xf>
    <xf numFmtId="0" fontId="3" fillId="0" borderId="11" xfId="0" applyFont="1" applyBorder="1" applyAlignment="1">
      <alignment horizontal="center" vertical="center" shrinkToFit="1"/>
    </xf>
    <xf numFmtId="0" fontId="3" fillId="0" borderId="28" xfId="0" applyFont="1" applyBorder="1" applyAlignment="1">
      <alignment horizontal="center" vertical="center" shrinkToFit="1"/>
    </xf>
    <xf numFmtId="176" fontId="2" fillId="0" borderId="11" xfId="0" applyNumberFormat="1" applyFont="1" applyBorder="1" applyAlignment="1">
      <alignment vertical="center" shrinkToFit="1"/>
    </xf>
    <xf numFmtId="176" fontId="2" fillId="0" borderId="16" xfId="0" applyNumberFormat="1" applyFont="1" applyBorder="1" applyAlignment="1">
      <alignment vertical="center" shrinkToFit="1"/>
    </xf>
    <xf numFmtId="176" fontId="5" fillId="0" borderId="15" xfId="0" applyNumberFormat="1" applyFont="1" applyBorder="1" applyAlignment="1">
      <alignment vertical="center" shrinkToFit="1"/>
    </xf>
    <xf numFmtId="176" fontId="5" fillId="0" borderId="16" xfId="0" applyNumberFormat="1" applyFont="1" applyBorder="1" applyAlignment="1">
      <alignment vertical="center" shrinkToFit="1"/>
    </xf>
    <xf numFmtId="0" fontId="3" fillId="0" borderId="52" xfId="0" applyFont="1" applyBorder="1">
      <alignment vertical="center"/>
    </xf>
    <xf numFmtId="0" fontId="2" fillId="0" borderId="32" xfId="0" applyFont="1" applyBorder="1">
      <alignment vertical="center"/>
    </xf>
    <xf numFmtId="0" fontId="2" fillId="0" borderId="33" xfId="0" applyFont="1" applyBorder="1">
      <alignment vertical="center"/>
    </xf>
    <xf numFmtId="176" fontId="2" fillId="0" borderId="32" xfId="0" applyNumberFormat="1" applyFont="1" applyBorder="1" applyAlignment="1">
      <alignment vertical="center" shrinkToFit="1"/>
    </xf>
    <xf numFmtId="176" fontId="2" fillId="0" borderId="27" xfId="0" applyNumberFormat="1" applyFont="1" applyBorder="1" applyAlignment="1">
      <alignment vertical="center" shrinkToFit="1"/>
    </xf>
    <xf numFmtId="176" fontId="5" fillId="0" borderId="53" xfId="0" applyNumberFormat="1" applyFont="1" applyBorder="1" applyAlignment="1">
      <alignment vertical="center" shrinkToFit="1"/>
    </xf>
    <xf numFmtId="176" fontId="5" fillId="0" borderId="54" xfId="0" applyNumberFormat="1" applyFont="1" applyBorder="1" applyAlignment="1">
      <alignment vertical="center" shrinkToFit="1"/>
    </xf>
    <xf numFmtId="0" fontId="2" fillId="0" borderId="20" xfId="0" applyFont="1" applyBorder="1" applyAlignment="1">
      <alignment horizontal="center" vertical="center"/>
    </xf>
    <xf numFmtId="0" fontId="2" fillId="0" borderId="44" xfId="0" applyFont="1" applyBorder="1">
      <alignment vertical="center"/>
    </xf>
    <xf numFmtId="0" fontId="2" fillId="0" borderId="51" xfId="0" applyFont="1" applyBorder="1">
      <alignment vertical="center"/>
    </xf>
    <xf numFmtId="0" fontId="2" fillId="0" borderId="52" xfId="0" applyFont="1" applyBorder="1">
      <alignment vertical="center"/>
    </xf>
    <xf numFmtId="176" fontId="4" fillId="0" borderId="19" xfId="0" applyNumberFormat="1" applyFont="1" applyBorder="1" applyAlignment="1">
      <alignment vertical="center" shrinkToFit="1"/>
    </xf>
    <xf numFmtId="176" fontId="4" fillId="0" borderId="21" xfId="0" applyNumberFormat="1" applyFont="1" applyBorder="1" applyAlignment="1">
      <alignment vertical="center" shrinkToFit="1"/>
    </xf>
    <xf numFmtId="0" fontId="3" fillId="0" borderId="32" xfId="0" applyFont="1" applyBorder="1">
      <alignment vertical="center"/>
    </xf>
    <xf numFmtId="0" fontId="3" fillId="0" borderId="33" xfId="0" applyFont="1" applyBorder="1">
      <alignment vertical="center"/>
    </xf>
    <xf numFmtId="176" fontId="5" fillId="0" borderId="19" xfId="0" applyNumberFormat="1" applyFont="1" applyBorder="1" applyAlignment="1">
      <alignment vertical="center" shrinkToFit="1"/>
    </xf>
    <xf numFmtId="176" fontId="5" fillId="0" borderId="21" xfId="0" applyNumberFormat="1" applyFont="1" applyBorder="1" applyAlignment="1">
      <alignment vertical="center" shrinkToFit="1"/>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5" xfId="0" applyFont="1" applyBorder="1" applyAlignment="1">
      <alignment horizontal="center"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176" fontId="5" fillId="0" borderId="26" xfId="0" applyNumberFormat="1" applyFont="1" applyBorder="1" applyAlignment="1">
      <alignment horizontal="center" vertical="center" shrinkToFit="1"/>
    </xf>
    <xf numFmtId="176" fontId="5" fillId="0" borderId="36" xfId="0" applyNumberFormat="1" applyFont="1" applyBorder="1" applyAlignment="1">
      <alignment horizontal="center" vertical="center" shrinkToFit="1"/>
    </xf>
    <xf numFmtId="176" fontId="5" fillId="0" borderId="22" xfId="0" applyNumberFormat="1" applyFont="1" applyBorder="1" applyAlignment="1">
      <alignment vertical="center" shrinkToFit="1"/>
    </xf>
    <xf numFmtId="176" fontId="5" fillId="0" borderId="18" xfId="0" applyNumberFormat="1" applyFont="1" applyBorder="1" applyAlignment="1">
      <alignment vertical="center" shrinkToFit="1"/>
    </xf>
    <xf numFmtId="176" fontId="5" fillId="0" borderId="15" xfId="0" applyNumberFormat="1" applyFont="1" applyBorder="1" applyAlignment="1">
      <alignment horizontal="center" vertical="center" shrinkToFit="1"/>
    </xf>
    <xf numFmtId="176" fontId="5" fillId="0" borderId="16" xfId="0" applyNumberFormat="1" applyFont="1" applyBorder="1" applyAlignment="1">
      <alignment horizontal="center" vertical="center" shrinkToFit="1"/>
    </xf>
    <xf numFmtId="176" fontId="2" fillId="0" borderId="14" xfId="0" applyNumberFormat="1" applyFont="1" applyBorder="1" applyAlignment="1">
      <alignment vertical="center" shrinkToFit="1"/>
    </xf>
    <xf numFmtId="176" fontId="2" fillId="0" borderId="21" xfId="0" applyNumberFormat="1" applyFont="1" applyBorder="1" applyAlignment="1">
      <alignment vertical="center" shrinkToFit="1"/>
    </xf>
    <xf numFmtId="0" fontId="2" fillId="0" borderId="10" xfId="0" applyFont="1" applyBorder="1" applyAlignment="1">
      <alignment horizontal="distributed" vertical="center" indent="2"/>
    </xf>
    <xf numFmtId="0" fontId="2" fillId="0" borderId="37" xfId="0" applyFont="1" applyBorder="1" applyAlignment="1">
      <alignment horizontal="distributed" vertical="center" indent="2"/>
    </xf>
    <xf numFmtId="0" fontId="2" fillId="0" borderId="38" xfId="0" applyFont="1" applyBorder="1" applyAlignment="1">
      <alignment horizontal="distributed" vertical="center" indent="2"/>
    </xf>
    <xf numFmtId="0" fontId="2" fillId="0" borderId="28"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41" xfId="0" applyFont="1" applyBorder="1" applyAlignment="1">
      <alignment horizontal="distributed" vertical="center" indent="2"/>
    </xf>
    <xf numFmtId="0" fontId="2" fillId="0" borderId="30" xfId="0" applyFont="1" applyBorder="1" applyAlignment="1">
      <alignment horizontal="distributed" vertical="center" indent="2"/>
    </xf>
    <xf numFmtId="0" fontId="2" fillId="0" borderId="31" xfId="0" applyFont="1" applyBorder="1" applyAlignment="1">
      <alignment horizontal="distributed" vertical="center" indent="2"/>
    </xf>
    <xf numFmtId="176" fontId="5" fillId="0" borderId="28" xfId="0" applyNumberFormat="1" applyFont="1" applyBorder="1" applyAlignment="1">
      <alignment vertical="center" shrinkToFit="1"/>
    </xf>
    <xf numFmtId="176" fontId="5" fillId="0" borderId="37" xfId="0" applyNumberFormat="1" applyFont="1" applyBorder="1" applyAlignment="1">
      <alignment vertical="center" shrinkToFit="1"/>
    </xf>
    <xf numFmtId="176" fontId="5" fillId="0" borderId="11" xfId="0" applyNumberFormat="1" applyFont="1" applyBorder="1" applyAlignment="1">
      <alignment vertical="center" shrinkToFit="1"/>
    </xf>
    <xf numFmtId="176" fontId="2" fillId="0" borderId="37" xfId="0" applyNumberFormat="1" applyFont="1" applyBorder="1" applyAlignment="1">
      <alignment vertical="center" shrinkToFit="1"/>
    </xf>
    <xf numFmtId="0" fontId="2" fillId="0" borderId="45"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40"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10"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41"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4" fillId="0" borderId="19" xfId="0" applyFont="1" applyBorder="1" applyAlignment="1">
      <alignment horizontal="distributed" vertical="center" indent="8"/>
    </xf>
    <xf numFmtId="0" fontId="4" fillId="0" borderId="21" xfId="0" applyFont="1" applyBorder="1" applyAlignment="1">
      <alignment horizontal="distributed" vertical="center" indent="8"/>
    </xf>
    <xf numFmtId="0" fontId="4" fillId="0" borderId="5" xfId="0" applyFont="1" applyBorder="1" applyAlignment="1">
      <alignment horizontal="distributed" vertical="center" indent="8"/>
    </xf>
    <xf numFmtId="0" fontId="2" fillId="0" borderId="55" xfId="0" applyFont="1" applyBorder="1" applyAlignment="1">
      <alignment horizontal="center" vertical="center"/>
    </xf>
    <xf numFmtId="0" fontId="2" fillId="0" borderId="28" xfId="0" applyFont="1" applyBorder="1" applyAlignment="1">
      <alignment horizontal="center" vertical="center"/>
    </xf>
    <xf numFmtId="0" fontId="2" fillId="0" borderId="40" xfId="0" applyFont="1" applyBorder="1" applyAlignment="1">
      <alignment horizontal="distributed" vertical="center" indent="2"/>
    </xf>
    <xf numFmtId="0" fontId="2" fillId="0" borderId="32" xfId="0" applyFont="1" applyBorder="1" applyAlignment="1">
      <alignment horizontal="distributed" vertical="center" indent="2"/>
    </xf>
    <xf numFmtId="0" fontId="2" fillId="0" borderId="33" xfId="0" applyFont="1" applyBorder="1" applyAlignment="1">
      <alignment horizontal="distributed" vertical="center" indent="2"/>
    </xf>
    <xf numFmtId="0" fontId="18" fillId="0" borderId="53" xfId="0" applyFont="1" applyBorder="1" applyAlignment="1">
      <alignment horizontal="center" vertical="center"/>
    </xf>
    <xf numFmtId="0" fontId="18" fillId="0" borderId="54" xfId="0" applyFont="1" applyBorder="1" applyAlignment="1">
      <alignment horizontal="center" vertical="center"/>
    </xf>
    <xf numFmtId="0" fontId="18" fillId="0" borderId="43" xfId="0" applyFont="1" applyBorder="1" applyAlignment="1">
      <alignment horizontal="center" vertical="center"/>
    </xf>
    <xf numFmtId="0" fontId="18" fillId="0" borderId="24" xfId="0" applyFont="1" applyBorder="1" applyAlignment="1">
      <alignment horizontal="center" vertical="center"/>
    </xf>
    <xf numFmtId="0" fontId="18" fillId="0" borderId="50" xfId="0" applyFont="1" applyBorder="1" applyAlignment="1">
      <alignment horizontal="center" vertical="center"/>
    </xf>
    <xf numFmtId="0" fontId="18" fillId="0" borderId="25"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43" xfId="0" applyFont="1" applyBorder="1" applyAlignment="1">
      <alignment horizontal="center" vertical="center"/>
    </xf>
    <xf numFmtId="0" fontId="17" fillId="0" borderId="24" xfId="0" applyFont="1" applyBorder="1" applyAlignment="1">
      <alignment horizontal="center" vertical="center"/>
    </xf>
    <xf numFmtId="0" fontId="17" fillId="0" borderId="50" xfId="0" applyFont="1" applyBorder="1" applyAlignment="1">
      <alignment horizontal="center" vertical="center"/>
    </xf>
    <xf numFmtId="0" fontId="17" fillId="0" borderId="25" xfId="0" applyFont="1" applyBorder="1" applyAlignment="1">
      <alignment horizontal="center" vertical="center"/>
    </xf>
    <xf numFmtId="0" fontId="2" fillId="0" borderId="64" xfId="0" applyFont="1" applyBorder="1" applyAlignment="1">
      <alignment horizontal="left" vertical="center"/>
    </xf>
    <xf numFmtId="0" fontId="2" fillId="0" borderId="59" xfId="0" applyFont="1" applyBorder="1" applyAlignment="1">
      <alignment horizontal="left" vertical="center"/>
    </xf>
    <xf numFmtId="0" fontId="2" fillId="0" borderId="20" xfId="0" applyFont="1" applyBorder="1" applyAlignment="1">
      <alignment horizontal="center" vertical="center" shrinkToFit="1"/>
    </xf>
    <xf numFmtId="0" fontId="2" fillId="0" borderId="58" xfId="0" applyFont="1" applyBorder="1" applyAlignment="1">
      <alignment horizontal="center" vertical="center" shrinkToFit="1"/>
    </xf>
    <xf numFmtId="0" fontId="4" fillId="0" borderId="17" xfId="0" applyFont="1" applyBorder="1">
      <alignment vertical="center"/>
    </xf>
    <xf numFmtId="0" fontId="4" fillId="2" borderId="29" xfId="0" applyFont="1" applyFill="1" applyBorder="1">
      <alignment vertical="center"/>
    </xf>
    <xf numFmtId="0" fontId="4" fillId="2" borderId="17" xfId="0" applyFont="1" applyFill="1" applyBorder="1">
      <alignment vertical="center"/>
    </xf>
    <xf numFmtId="0" fontId="4" fillId="2" borderId="45" xfId="0" applyFont="1" applyFill="1" applyBorder="1">
      <alignment vertical="center"/>
    </xf>
    <xf numFmtId="176" fontId="4" fillId="2" borderId="17" xfId="0" applyNumberFormat="1" applyFont="1" applyFill="1" applyBorder="1">
      <alignment vertical="center"/>
    </xf>
    <xf numFmtId="176" fontId="4" fillId="0" borderId="21" xfId="0" applyNumberFormat="1" applyFont="1" applyBorder="1">
      <alignment vertical="center"/>
    </xf>
    <xf numFmtId="176" fontId="4" fillId="2" borderId="18" xfId="0" applyNumberFormat="1" applyFont="1" applyFill="1" applyBorder="1">
      <alignment vertical="center"/>
    </xf>
    <xf numFmtId="0" fontId="4" fillId="2" borderId="0" xfId="0" applyFont="1" applyFill="1" applyAlignment="1">
      <alignment vertical="top"/>
    </xf>
    <xf numFmtId="176" fontId="4" fillId="0" borderId="18" xfId="0" applyNumberFormat="1" applyFont="1" applyBorder="1">
      <alignment vertical="center"/>
    </xf>
    <xf numFmtId="176" fontId="4" fillId="2" borderId="16" xfId="0" applyNumberFormat="1" applyFont="1" applyFill="1" applyBorder="1">
      <alignment vertical="center"/>
    </xf>
    <xf numFmtId="0" fontId="4" fillId="0" borderId="16" xfId="0" applyFont="1" applyBorder="1">
      <alignment vertical="center"/>
    </xf>
    <xf numFmtId="0" fontId="4" fillId="2" borderId="11" xfId="0" applyFont="1" applyFill="1" applyBorder="1">
      <alignment vertical="center"/>
    </xf>
    <xf numFmtId="0" fontId="4" fillId="2" borderId="16" xfId="0" applyFont="1" applyFill="1" applyBorder="1">
      <alignment vertical="center"/>
    </xf>
    <xf numFmtId="0" fontId="4" fillId="2" borderId="28" xfId="0" applyFont="1" applyFill="1" applyBorder="1">
      <alignment vertical="center"/>
    </xf>
    <xf numFmtId="176" fontId="4" fillId="0" borderId="50" xfId="0" applyNumberFormat="1" applyFont="1" applyBorder="1">
      <alignment vertical="center"/>
    </xf>
    <xf numFmtId="0" fontId="4" fillId="0" borderId="14" xfId="0" applyFont="1" applyBorder="1" applyAlignment="1">
      <alignment horizontal="center" vertical="center"/>
    </xf>
    <xf numFmtId="0" fontId="4" fillId="0" borderId="61" xfId="0" applyFont="1" applyBorder="1" applyAlignment="1">
      <alignment horizontal="center" vertical="center"/>
    </xf>
    <xf numFmtId="0" fontId="4" fillId="0" borderId="18" xfId="0" applyFont="1" applyBorder="1">
      <alignment vertical="center"/>
    </xf>
    <xf numFmtId="0" fontId="4" fillId="2" borderId="27" xfId="0" applyFont="1" applyFill="1" applyBorder="1">
      <alignment vertical="center"/>
    </xf>
    <xf numFmtId="0" fontId="4" fillId="2" borderId="36" xfId="0" applyFont="1" applyFill="1" applyBorder="1">
      <alignment vertical="center"/>
    </xf>
    <xf numFmtId="0" fontId="4" fillId="2" borderId="55" xfId="0" applyFont="1" applyFill="1" applyBorder="1">
      <alignment vertical="center"/>
    </xf>
    <xf numFmtId="0" fontId="4" fillId="0" borderId="0" xfId="0" applyFont="1" applyAlignment="1">
      <alignment horizontal="center" vertical="center"/>
    </xf>
    <xf numFmtId="0" fontId="4" fillId="0" borderId="50" xfId="0" applyFont="1" applyBorder="1" applyAlignment="1">
      <alignment horizontal="center" vertical="center"/>
    </xf>
    <xf numFmtId="0" fontId="4" fillId="0" borderId="42" xfId="0" applyFont="1" applyBorder="1">
      <alignment vertical="center"/>
    </xf>
    <xf numFmtId="0" fontId="4" fillId="0" borderId="36" xfId="0" applyFont="1" applyBorder="1">
      <alignment vertical="center"/>
    </xf>
    <xf numFmtId="176" fontId="4" fillId="2" borderId="36" xfId="0" applyNumberFormat="1" applyFont="1" applyFill="1" applyBorder="1">
      <alignment vertical="center"/>
    </xf>
    <xf numFmtId="0" fontId="19" fillId="0" borderId="65" xfId="1" applyFont="1" applyBorder="1" applyAlignment="1">
      <alignment horizontal="center" vertical="center"/>
    </xf>
    <xf numFmtId="0" fontId="19" fillId="0" borderId="65" xfId="1" applyFont="1" applyBorder="1" applyAlignment="1">
      <alignment horizontal="left" vertical="center" wrapText="1"/>
    </xf>
    <xf numFmtId="0" fontId="19" fillId="0" borderId="53" xfId="1" applyFont="1" applyBorder="1" applyAlignment="1">
      <alignment horizontal="left" vertical="center"/>
    </xf>
    <xf numFmtId="0" fontId="19" fillId="0" borderId="24" xfId="1" applyFont="1" applyBorder="1" applyAlignment="1">
      <alignment horizontal="left" vertical="center"/>
    </xf>
    <xf numFmtId="0" fontId="19" fillId="0" borderId="60" xfId="1" applyFont="1" applyBorder="1" applyAlignment="1">
      <alignment horizontal="left" vertical="center"/>
    </xf>
    <xf numFmtId="0" fontId="19" fillId="0" borderId="57" xfId="1" applyFont="1" applyBorder="1" applyAlignment="1">
      <alignment horizontal="left" vertical="center"/>
    </xf>
    <xf numFmtId="0" fontId="12" fillId="0" borderId="0" xfId="0" applyFont="1" applyBorder="1" applyAlignment="1">
      <alignment horizontal="center" vertical="center"/>
    </xf>
  </cellXfs>
  <cellStyles count="2">
    <cellStyle name="標準" xfId="0" builtinId="0"/>
    <cellStyle name="標準 2" xfId="1" xr:uid="{86ECB5C2-A9E3-47DB-8250-BA41FEC24B55}"/>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91440</xdr:colOff>
          <xdr:row>10</xdr:row>
          <xdr:rowOff>45720</xdr:rowOff>
        </xdr:from>
        <xdr:to>
          <xdr:col>3</xdr:col>
          <xdr:colOff>1935480</xdr:colOff>
          <xdr:row>10</xdr:row>
          <xdr:rowOff>335280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園児数減少への対応のため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91440</xdr:colOff>
          <xdr:row>10</xdr:row>
          <xdr:rowOff>236220</xdr:rowOff>
        </xdr:from>
        <xdr:to>
          <xdr:col>3</xdr:col>
          <xdr:colOff>1440180</xdr:colOff>
          <xdr:row>10</xdr:row>
          <xdr:rowOff>579120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教職員の処遇改善のため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10</xdr:row>
          <xdr:rowOff>518160</xdr:rowOff>
        </xdr:from>
        <xdr:to>
          <xdr:col>3</xdr:col>
          <xdr:colOff>1363980</xdr:colOff>
          <xdr:row>11</xdr:row>
          <xdr:rowOff>60961</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施設・設備の改修に備えるため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1638300</xdr:colOff>
          <xdr:row>10</xdr:row>
          <xdr:rowOff>259080</xdr:rowOff>
        </xdr:from>
        <xdr:to>
          <xdr:col>3</xdr:col>
          <xdr:colOff>2506980</xdr:colOff>
          <xdr:row>10</xdr:row>
          <xdr:rowOff>556260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1645920</xdr:colOff>
          <xdr:row>10</xdr:row>
          <xdr:rowOff>45720</xdr:rowOff>
        </xdr:from>
        <xdr:to>
          <xdr:col>4</xdr:col>
          <xdr:colOff>45720</xdr:colOff>
          <xdr:row>10</xdr:row>
          <xdr:rowOff>335280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5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物価高騰に対応するため</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23554;&#21508;&#20418;\&#26032;&#34276;\&#23398;&#36027;&#22793;&#26356;&#12395;&#12388;&#12356;&#12390;\&#23554;&#21508;&#29992;\&#65288;&#21442;&#32771;&#65289;04%20R6%20&#27096;&#24335;&#65297;&#65374;&#65302;.xlsx" TargetMode="External"/><Relationship Id="rId1" Type="http://schemas.openxmlformats.org/officeDocument/2006/relationships/externalLinkPath" Target="file:///\\10.226.81.11\&#25991;&#26360;&#25152;&#34101;&#24235;\&#23554;&#21508;&#20418;\&#26032;&#34276;\&#23398;&#36027;&#22793;&#26356;&#12395;&#12388;&#12356;&#12390;\&#23554;&#21508;&#29992;\&#65288;&#21442;&#32771;&#65289;04%20R6%20&#27096;&#24335;&#65297;&#65374;&#653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23554;&#21508;&#20418;\&#26032;&#34276;\&#23398;&#36027;&#22793;&#26356;&#12395;&#12388;&#12356;&#12390;\&#23554;&#21508;&#29992;\04%20R6%20&#27096;&#24335;&#65297;&#65374;&#65302;.xlsx" TargetMode="External"/><Relationship Id="rId1" Type="http://schemas.openxmlformats.org/officeDocument/2006/relationships/externalLinkPath" Target="file:///\\10.226.81.11\&#25991;&#26360;&#25152;&#34101;&#24235;\&#23554;&#21508;&#20418;\&#26032;&#34276;\&#23398;&#36027;&#22793;&#26356;&#12395;&#12388;&#12356;&#12390;\&#23554;&#21508;&#29992;\04%20R6%20&#27096;&#24335;&#65297;&#65374;&#653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１"/>
      <sheetName val="様式２"/>
      <sheetName val="様式３"/>
      <sheetName val="様式４（該当あれば）"/>
      <sheetName val="様式５"/>
      <sheetName val="様式６"/>
    </sheetNames>
    <sheetDataSet>
      <sheetData sheetId="0">
        <row r="4">
          <cell r="P4"/>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１"/>
      <sheetName val="様式２"/>
      <sheetName val="様式３"/>
      <sheetName val="様式４（該当あれば）"/>
      <sheetName val="様式５"/>
      <sheetName val="様式６"/>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2:W97"/>
  <sheetViews>
    <sheetView showGridLines="0" view="pageBreakPreview" zoomScale="80" zoomScaleNormal="100" zoomScaleSheetLayoutView="80" workbookViewId="0">
      <selection activeCell="H51" sqref="H51"/>
    </sheetView>
  </sheetViews>
  <sheetFormatPr defaultColWidth="9" defaultRowHeight="9.6" x14ac:dyDescent="0.2"/>
  <cols>
    <col min="1" max="1" width="9" style="1"/>
    <col min="2" max="3" width="3.6640625" style="1" customWidth="1"/>
    <col min="4" max="4" width="3.33203125" style="1" customWidth="1"/>
    <col min="5" max="5" width="2.33203125" style="1" bestFit="1" customWidth="1"/>
    <col min="6" max="6" width="2.6640625" style="1" customWidth="1"/>
    <col min="7" max="7" width="4" style="1" customWidth="1"/>
    <col min="8" max="8" width="6.44140625" style="11" customWidth="1"/>
    <col min="9" max="9" width="9.6640625" style="1" customWidth="1"/>
    <col min="10" max="10" width="5.6640625" style="1" customWidth="1"/>
    <col min="11" max="11" width="2.6640625" style="1" customWidth="1"/>
    <col min="12" max="12" width="9.77734375" style="1" customWidth="1"/>
    <col min="13" max="13" width="5.6640625" style="1" customWidth="1"/>
    <col min="14" max="14" width="2.6640625" style="1" customWidth="1"/>
    <col min="15" max="15" width="10.6640625" style="1" bestFit="1" customWidth="1"/>
    <col min="16" max="16" width="5.6640625" style="1" customWidth="1"/>
    <col min="17" max="17" width="2.6640625" style="1" customWidth="1"/>
    <col min="18" max="18" width="9.44140625" style="1" customWidth="1"/>
    <col min="19" max="19" width="5.6640625" style="1" customWidth="1"/>
    <col min="20" max="20" width="2.6640625" style="1" customWidth="1"/>
    <col min="21" max="16384" width="9" style="1"/>
  </cols>
  <sheetData>
    <row r="2" spans="2:23" s="8" customFormat="1" ht="16.2" x14ac:dyDescent="0.2">
      <c r="B2" s="181" t="s">
        <v>234</v>
      </c>
      <c r="C2" s="181"/>
      <c r="D2" s="181"/>
      <c r="E2" s="181"/>
      <c r="F2" s="181"/>
      <c r="G2" s="181"/>
      <c r="H2" s="181"/>
      <c r="I2" s="181"/>
      <c r="J2" s="181"/>
      <c r="K2" s="181"/>
      <c r="L2" s="181"/>
      <c r="M2" s="181"/>
      <c r="N2" s="181"/>
      <c r="O2" s="181"/>
      <c r="P2" s="181"/>
      <c r="Q2" s="181"/>
      <c r="R2" s="181"/>
      <c r="S2" s="181"/>
      <c r="T2" s="181"/>
    </row>
    <row r="3" spans="2:23" s="8" customFormat="1" ht="9" customHeight="1" x14ac:dyDescent="0.2">
      <c r="D3" s="9"/>
      <c r="E3" s="9"/>
      <c r="F3" s="9"/>
      <c r="G3" s="9"/>
      <c r="H3" s="9"/>
      <c r="I3" s="9"/>
      <c r="J3" s="9"/>
      <c r="K3" s="9"/>
      <c r="L3" s="9"/>
      <c r="M3" s="9"/>
      <c r="N3" s="9"/>
      <c r="O3" s="9"/>
      <c r="P3" s="9"/>
      <c r="Q3" s="9"/>
      <c r="R3" s="9"/>
      <c r="S3" s="9"/>
      <c r="T3" s="9"/>
    </row>
    <row r="4" spans="2:23" ht="16.05" customHeight="1" x14ac:dyDescent="0.2">
      <c r="I4" s="28" t="s">
        <v>94</v>
      </c>
      <c r="J4" s="191"/>
      <c r="K4" s="191"/>
      <c r="L4" s="191"/>
      <c r="M4" s="191"/>
      <c r="O4" s="28" t="s">
        <v>22</v>
      </c>
      <c r="P4" s="183"/>
      <c r="Q4" s="183"/>
      <c r="R4" s="183"/>
      <c r="S4" s="183"/>
      <c r="T4" s="183"/>
      <c r="U4" s="184"/>
      <c r="V4" s="184"/>
      <c r="W4" s="184"/>
    </row>
    <row r="5" spans="2:23" ht="16.05" customHeight="1" x14ac:dyDescent="0.2">
      <c r="I5" s="28" t="s">
        <v>95</v>
      </c>
      <c r="J5" s="191"/>
      <c r="K5" s="191"/>
      <c r="L5" s="191"/>
      <c r="M5" s="191"/>
      <c r="O5" s="29" t="s">
        <v>24</v>
      </c>
      <c r="P5" s="79"/>
      <c r="Q5" s="79"/>
      <c r="R5" s="79"/>
      <c r="S5" s="79"/>
      <c r="T5" s="79"/>
      <c r="U5" s="184"/>
      <c r="V5" s="184"/>
      <c r="W5" s="184"/>
    </row>
    <row r="6" spans="2:23" ht="15.75" customHeight="1" x14ac:dyDescent="0.2">
      <c r="I6" s="80"/>
      <c r="J6" s="81"/>
      <c r="K6" s="81"/>
      <c r="L6" s="81"/>
      <c r="M6" s="81"/>
      <c r="O6" s="29" t="s">
        <v>23</v>
      </c>
      <c r="P6" s="190"/>
      <c r="Q6" s="190"/>
      <c r="R6" s="190"/>
      <c r="S6" s="190"/>
      <c r="T6" s="190"/>
      <c r="U6" s="184"/>
      <c r="V6" s="184"/>
      <c r="W6" s="184"/>
    </row>
    <row r="7" spans="2:23" ht="15.75" customHeight="1" x14ac:dyDescent="0.2">
      <c r="I7" s="115"/>
      <c r="J7" s="81"/>
      <c r="K7" s="81"/>
      <c r="L7" s="81"/>
      <c r="M7" s="81"/>
      <c r="O7" s="29" t="s">
        <v>145</v>
      </c>
      <c r="P7" s="78"/>
      <c r="Q7" s="78"/>
      <c r="R7" s="78"/>
      <c r="S7" s="78"/>
      <c r="T7" s="78"/>
      <c r="U7" s="184"/>
      <c r="V7" s="184"/>
      <c r="W7" s="184"/>
    </row>
    <row r="8" spans="2:23" ht="16.05" customHeight="1" x14ac:dyDescent="0.2">
      <c r="O8" s="118"/>
      <c r="P8" s="189"/>
      <c r="Q8" s="189"/>
      <c r="R8" s="189"/>
      <c r="S8" s="189"/>
      <c r="T8" s="189"/>
      <c r="U8" s="184"/>
      <c r="V8" s="184"/>
      <c r="W8" s="184"/>
    </row>
    <row r="9" spans="2:23" ht="12.75" customHeight="1" x14ac:dyDescent="0.2">
      <c r="B9" s="33" t="s">
        <v>127</v>
      </c>
    </row>
    <row r="10" spans="2:23" ht="15.45" customHeight="1" x14ac:dyDescent="0.15">
      <c r="D10" s="31"/>
      <c r="E10" s="12"/>
      <c r="F10" s="12"/>
      <c r="G10" s="12"/>
      <c r="H10" s="13"/>
      <c r="I10" s="12"/>
      <c r="J10" s="12"/>
      <c r="K10" s="12"/>
      <c r="L10" s="12"/>
      <c r="M10" s="12"/>
      <c r="N10" s="12"/>
      <c r="O10" s="12"/>
      <c r="P10" s="12"/>
      <c r="Q10" s="12"/>
      <c r="R10" s="12"/>
      <c r="S10" s="12"/>
      <c r="T10" s="14" t="s">
        <v>25</v>
      </c>
    </row>
    <row r="11" spans="2:23" ht="19.5" customHeight="1" x14ac:dyDescent="0.2">
      <c r="B11" s="182" t="s">
        <v>97</v>
      </c>
      <c r="C11" s="182" t="s">
        <v>98</v>
      </c>
      <c r="D11" s="192" t="s">
        <v>26</v>
      </c>
      <c r="E11" s="193"/>
      <c r="F11" s="193"/>
      <c r="G11" s="193"/>
      <c r="H11" s="194"/>
      <c r="I11" s="114" t="str">
        <f ca="1">TEXT(EDATE(TODAY(),9), "ggge") &amp; "年度"</f>
        <v>令和8年度</v>
      </c>
      <c r="J11" s="188" t="s">
        <v>27</v>
      </c>
      <c r="K11" s="186"/>
      <c r="L11" s="114" t="str">
        <f ca="1">TEXT(EDATE(TODAY(),-3), "ggge") &amp; "年度"</f>
        <v>令和7年度</v>
      </c>
      <c r="M11" s="185" t="s">
        <v>27</v>
      </c>
      <c r="N11" s="186"/>
      <c r="O11" s="114" t="str">
        <f ca="1">TEXT(EDATE(TODAY(),-15), "ggge") &amp; "年度"</f>
        <v>令和6年度</v>
      </c>
      <c r="P11" s="185" t="s">
        <v>27</v>
      </c>
      <c r="Q11" s="186"/>
      <c r="R11" s="114" t="str">
        <f ca="1">TEXT(EDATE(TODAY(),-27), "ggge") &amp; "年度"</f>
        <v>令和5年度</v>
      </c>
      <c r="S11" s="185" t="s">
        <v>27</v>
      </c>
      <c r="T11" s="186"/>
    </row>
    <row r="12" spans="2:23" ht="19.5" customHeight="1" x14ac:dyDescent="0.2">
      <c r="B12" s="151"/>
      <c r="C12" s="151"/>
      <c r="D12" s="165" t="s">
        <v>222</v>
      </c>
      <c r="E12" s="166"/>
      <c r="F12" s="166"/>
      <c r="G12" s="166"/>
      <c r="H12" s="167"/>
      <c r="I12" s="15"/>
      <c r="J12" s="16" t="str">
        <f>IF(ISBLANK(L12),"",(I12-L12)/L12*100)</f>
        <v/>
      </c>
      <c r="K12" s="54" t="s">
        <v>128</v>
      </c>
      <c r="L12" s="15"/>
      <c r="M12" s="16" t="str">
        <f>IF(ISBLANK(O12),"",(L12-O12)/O12*100)</f>
        <v/>
      </c>
      <c r="N12" s="54" t="s">
        <v>128</v>
      </c>
      <c r="O12" s="15"/>
      <c r="P12" s="16" t="str">
        <f>IF(ISBLANK(R12),"",(O12-R12)/R12*100)</f>
        <v/>
      </c>
      <c r="Q12" s="54" t="s">
        <v>128</v>
      </c>
      <c r="R12" s="15"/>
      <c r="S12" s="18"/>
      <c r="T12" s="54" t="s">
        <v>129</v>
      </c>
    </row>
    <row r="13" spans="2:23" ht="19.5" customHeight="1" x14ac:dyDescent="0.2">
      <c r="B13" s="151"/>
      <c r="C13" s="151"/>
      <c r="D13" s="162" t="s">
        <v>28</v>
      </c>
      <c r="E13" s="163"/>
      <c r="F13" s="163"/>
      <c r="G13" s="163"/>
      <c r="H13" s="168"/>
      <c r="I13" s="19"/>
      <c r="J13" s="16" t="str">
        <f>IF(ISBLANK(L13),"",(I13-L13)/L13*100)</f>
        <v/>
      </c>
      <c r="K13" s="55"/>
      <c r="L13" s="19"/>
      <c r="M13" s="16" t="str">
        <f>IF(ISBLANK(O13),"",(L13-O13)/O13*100)</f>
        <v/>
      </c>
      <c r="N13" s="55"/>
      <c r="O13" s="19"/>
      <c r="P13" s="16" t="str">
        <f t="shared" ref="P13:P19" si="0">IF(ISBLANK(R13),"",(O13-R13)/R13*100)</f>
        <v/>
      </c>
      <c r="Q13" s="55"/>
      <c r="R13" s="19"/>
      <c r="S13" s="21"/>
      <c r="T13" s="20"/>
    </row>
    <row r="14" spans="2:23" ht="19.5" customHeight="1" x14ac:dyDescent="0.2">
      <c r="B14" s="151"/>
      <c r="C14" s="151"/>
      <c r="D14" s="162" t="s">
        <v>29</v>
      </c>
      <c r="E14" s="163"/>
      <c r="F14" s="163"/>
      <c r="G14" s="163"/>
      <c r="H14" s="168"/>
      <c r="I14" s="19"/>
      <c r="J14" s="16" t="str">
        <f t="shared" ref="J14:J19" si="1">IF(ISBLANK(L14),"",(I14-L14)/L14*100)</f>
        <v/>
      </c>
      <c r="K14" s="55"/>
      <c r="L14" s="19"/>
      <c r="M14" s="16" t="str">
        <f>IF(ISBLANK(O14),"",(L14-O14)/O14*100)</f>
        <v/>
      </c>
      <c r="N14" s="55"/>
      <c r="O14" s="19"/>
      <c r="P14" s="16" t="str">
        <f t="shared" si="0"/>
        <v/>
      </c>
      <c r="Q14" s="55"/>
      <c r="R14" s="19"/>
      <c r="S14" s="21"/>
      <c r="T14" s="20"/>
    </row>
    <row r="15" spans="2:23" ht="19.5" customHeight="1" x14ac:dyDescent="0.2">
      <c r="B15" s="151"/>
      <c r="C15" s="151"/>
      <c r="D15" s="162" t="s">
        <v>140</v>
      </c>
      <c r="E15" s="163"/>
      <c r="F15" s="163"/>
      <c r="G15" s="163"/>
      <c r="H15" s="168"/>
      <c r="I15" s="19"/>
      <c r="J15" s="16" t="str">
        <f t="shared" si="1"/>
        <v/>
      </c>
      <c r="K15" s="55"/>
      <c r="L15" s="19"/>
      <c r="M15" s="16" t="str">
        <f>IF(ISBLANK(O15),"",(L15-O15)/O15*100)</f>
        <v/>
      </c>
      <c r="N15" s="55"/>
      <c r="O15" s="19"/>
      <c r="P15" s="16" t="str">
        <f t="shared" si="0"/>
        <v/>
      </c>
      <c r="Q15" s="55"/>
      <c r="R15" s="19"/>
      <c r="S15" s="21"/>
      <c r="T15" s="20"/>
    </row>
    <row r="16" spans="2:23" ht="19.5" customHeight="1" x14ac:dyDescent="0.2">
      <c r="B16" s="151"/>
      <c r="C16" s="151"/>
      <c r="D16" s="162" t="s">
        <v>224</v>
      </c>
      <c r="E16" s="163"/>
      <c r="F16" s="163"/>
      <c r="G16" s="163"/>
      <c r="H16" s="168"/>
      <c r="I16" s="19"/>
      <c r="J16" s="16"/>
      <c r="K16" s="55"/>
      <c r="L16" s="19"/>
      <c r="M16" s="16"/>
      <c r="N16" s="55"/>
      <c r="O16" s="19"/>
      <c r="P16" s="16"/>
      <c r="Q16" s="55"/>
      <c r="R16" s="19"/>
      <c r="S16" s="21"/>
      <c r="T16" s="20"/>
    </row>
    <row r="17" spans="2:20" ht="19.5" customHeight="1" x14ac:dyDescent="0.2">
      <c r="B17" s="151"/>
      <c r="C17" s="151"/>
      <c r="D17" s="162" t="s">
        <v>141</v>
      </c>
      <c r="E17" s="163"/>
      <c r="F17" s="163"/>
      <c r="G17" s="163"/>
      <c r="H17" s="168"/>
      <c r="I17" s="19"/>
      <c r="J17" s="16"/>
      <c r="K17" s="55"/>
      <c r="L17" s="19"/>
      <c r="M17" s="16"/>
      <c r="N17" s="55"/>
      <c r="O17" s="19"/>
      <c r="P17" s="16"/>
      <c r="Q17" s="55"/>
      <c r="R17" s="19"/>
      <c r="S17" s="21"/>
      <c r="T17" s="20"/>
    </row>
    <row r="18" spans="2:20" ht="19.5" customHeight="1" x14ac:dyDescent="0.2">
      <c r="B18" s="151"/>
      <c r="C18" s="151"/>
      <c r="D18" s="162" t="s">
        <v>99</v>
      </c>
      <c r="E18" s="163"/>
      <c r="F18" s="163"/>
      <c r="G18" s="163"/>
      <c r="H18" s="168"/>
      <c r="I18" s="19"/>
      <c r="J18" s="16" t="str">
        <f t="shared" si="1"/>
        <v/>
      </c>
      <c r="K18" s="55"/>
      <c r="L18" s="19"/>
      <c r="M18" s="16" t="str">
        <f>IF(ISBLANK(O18),"",(L18-O18)/O18*100)</f>
        <v/>
      </c>
      <c r="N18" s="55"/>
      <c r="O18" s="19"/>
      <c r="P18" s="16" t="str">
        <f t="shared" si="0"/>
        <v/>
      </c>
      <c r="Q18" s="55"/>
      <c r="R18" s="19"/>
      <c r="S18" s="21"/>
      <c r="T18" s="20"/>
    </row>
    <row r="19" spans="2:20" ht="19.5" customHeight="1" x14ac:dyDescent="0.2">
      <c r="B19" s="151"/>
      <c r="C19" s="151"/>
      <c r="D19" s="178" t="s">
        <v>31</v>
      </c>
      <c r="E19" s="179"/>
      <c r="F19" s="179"/>
      <c r="G19" s="179"/>
      <c r="H19" s="180"/>
      <c r="I19" s="58"/>
      <c r="J19" s="57" t="str">
        <f t="shared" si="1"/>
        <v/>
      </c>
      <c r="K19" s="59"/>
      <c r="L19" s="58"/>
      <c r="M19" s="57" t="str">
        <f>IF(ISBLANK(O19),"",(L19-O19)/O19*100)</f>
        <v/>
      </c>
      <c r="N19" s="59"/>
      <c r="O19" s="58"/>
      <c r="P19" s="57" t="str">
        <f t="shared" si="0"/>
        <v/>
      </c>
      <c r="Q19" s="59"/>
      <c r="R19" s="58"/>
      <c r="S19" s="60"/>
      <c r="T19" s="22"/>
    </row>
    <row r="20" spans="2:20" ht="19.5" customHeight="1" x14ac:dyDescent="0.2">
      <c r="B20" s="151"/>
      <c r="C20" s="152"/>
      <c r="D20" s="159" t="s">
        <v>130</v>
      </c>
      <c r="E20" s="160"/>
      <c r="F20" s="161"/>
      <c r="G20" s="161"/>
      <c r="H20" s="63" t="s">
        <v>32</v>
      </c>
      <c r="I20" s="64" t="str">
        <f>IF(ISBLANK(I12),"",SUM(I12:I19))</f>
        <v/>
      </c>
      <c r="J20" s="65" t="str">
        <f>IF(ISBLANK(I12),"",(I20-L20)/L20*100)</f>
        <v/>
      </c>
      <c r="K20" s="61"/>
      <c r="L20" s="64" t="str">
        <f>IF(ISBLANK(L12),"",SUM(L12:L19))</f>
        <v/>
      </c>
      <c r="M20" s="65" t="str">
        <f>IF(ISBLANK(L12),"",(L20-O20)/O20*100)</f>
        <v/>
      </c>
      <c r="N20" s="61"/>
      <c r="O20" s="64" t="str">
        <f>IF(ISBLANK(O12),"",SUM(O12:O19))</f>
        <v/>
      </c>
      <c r="P20" s="65" t="str">
        <f>IF(ISBLANK(O12),"",(O20-R20)/R20*100)</f>
        <v/>
      </c>
      <c r="Q20" s="61"/>
      <c r="R20" s="64" t="str">
        <f>IF(ISBLANK(R12),"",SUM(R12:R19))</f>
        <v/>
      </c>
      <c r="S20" s="62"/>
      <c r="T20" s="66"/>
    </row>
    <row r="21" spans="2:20" ht="19.5" customHeight="1" x14ac:dyDescent="0.2">
      <c r="B21" s="151"/>
      <c r="C21" s="151" t="s">
        <v>101</v>
      </c>
      <c r="D21" s="165" t="s">
        <v>33</v>
      </c>
      <c r="E21" s="166"/>
      <c r="F21" s="166"/>
      <c r="G21" s="166"/>
      <c r="H21" s="169"/>
      <c r="I21" s="26" t="str">
        <f>IF(ISBLANK(I22),"",SUM(I22:I24))</f>
        <v/>
      </c>
      <c r="J21" s="16" t="str">
        <f>IF(ISBLANK(I22),"",(I21-L21)/L21*100)</f>
        <v/>
      </c>
      <c r="K21" s="54" t="s">
        <v>43</v>
      </c>
      <c r="L21" s="26" t="str">
        <f>IF(ISBLANK(L22),"",SUM(L22:L24))</f>
        <v/>
      </c>
      <c r="M21" s="16" t="str">
        <f>IF(ISBLANK(L22),"",(L21-O21)/O21*100)</f>
        <v/>
      </c>
      <c r="N21" s="54" t="s">
        <v>43</v>
      </c>
      <c r="O21" s="26" t="str">
        <f>IF(ISBLANK(O22),"",SUM(O22:O24))</f>
        <v/>
      </c>
      <c r="P21" s="16" t="str">
        <f>IF(ISBLANK(O22),"",(O21-R21)/R21*100)</f>
        <v/>
      </c>
      <c r="Q21" s="54" t="s">
        <v>43</v>
      </c>
      <c r="R21" s="26" t="str">
        <f>IF(ISBLANK(R22),"",SUM(R22:R24))</f>
        <v/>
      </c>
      <c r="S21" s="18"/>
      <c r="T21" s="54" t="s">
        <v>132</v>
      </c>
    </row>
    <row r="22" spans="2:20" ht="19.5" customHeight="1" x14ac:dyDescent="0.2">
      <c r="B22" s="151"/>
      <c r="C22" s="151"/>
      <c r="D22" s="27"/>
      <c r="E22" s="175" t="s">
        <v>34</v>
      </c>
      <c r="F22" s="175"/>
      <c r="G22" s="176"/>
      <c r="H22" s="177"/>
      <c r="I22" s="19"/>
      <c r="J22" s="16" t="str">
        <f>IF(ISBLANK(L22),"",(I22-L22)/L22*100)</f>
        <v/>
      </c>
      <c r="K22" s="55"/>
      <c r="L22" s="19"/>
      <c r="M22" s="16" t="str">
        <f t="shared" ref="M22:M27" si="2">IF(ISBLANK(O22),"",(L22-O22)/O22*100)</f>
        <v/>
      </c>
      <c r="N22" s="55"/>
      <c r="O22" s="19"/>
      <c r="P22" s="16" t="str">
        <f>IF(ISBLANK(R22),"",(O22-R22)/R22*100)</f>
        <v/>
      </c>
      <c r="Q22" s="55"/>
      <c r="R22" s="19"/>
      <c r="S22" s="21"/>
      <c r="T22" s="55"/>
    </row>
    <row r="23" spans="2:20" ht="19.5" customHeight="1" x14ac:dyDescent="0.2">
      <c r="B23" s="151"/>
      <c r="C23" s="151"/>
      <c r="D23" s="27"/>
      <c r="E23" s="175" t="s">
        <v>35</v>
      </c>
      <c r="F23" s="175"/>
      <c r="G23" s="176"/>
      <c r="H23" s="177"/>
      <c r="I23" s="19"/>
      <c r="J23" s="16" t="str">
        <f>IF(ISBLANK(L23),"",(I23-L23)/L23*100)</f>
        <v/>
      </c>
      <c r="K23" s="55"/>
      <c r="L23" s="19"/>
      <c r="M23" s="16" t="str">
        <f t="shared" si="2"/>
        <v/>
      </c>
      <c r="N23" s="55"/>
      <c r="O23" s="19"/>
      <c r="P23" s="16" t="str">
        <f t="shared" ref="P23:P27" si="3">IF(ISBLANK(R23),"",(O23-R23)/R23*100)</f>
        <v/>
      </c>
      <c r="Q23" s="55"/>
      <c r="R23" s="19"/>
      <c r="S23" s="21"/>
      <c r="T23" s="55"/>
    </row>
    <row r="24" spans="2:20" ht="19.5" customHeight="1" x14ac:dyDescent="0.2">
      <c r="B24" s="151"/>
      <c r="C24" s="151"/>
      <c r="D24" s="27"/>
      <c r="E24" s="175" t="s">
        <v>36</v>
      </c>
      <c r="F24" s="175"/>
      <c r="G24" s="176"/>
      <c r="H24" s="177"/>
      <c r="I24" s="19"/>
      <c r="J24" s="16" t="str">
        <f t="shared" ref="J24:J27" si="4">IF(ISBLANK(L24),"",(I24-L24)/L24*100)</f>
        <v/>
      </c>
      <c r="K24" s="55"/>
      <c r="L24" s="19"/>
      <c r="M24" s="16" t="str">
        <f t="shared" si="2"/>
        <v/>
      </c>
      <c r="N24" s="55"/>
      <c r="O24" s="19"/>
      <c r="P24" s="16" t="str">
        <f t="shared" si="3"/>
        <v/>
      </c>
      <c r="Q24" s="55"/>
      <c r="R24" s="19"/>
      <c r="S24" s="21"/>
      <c r="T24" s="55"/>
    </row>
    <row r="25" spans="2:20" ht="19.5" customHeight="1" x14ac:dyDescent="0.2">
      <c r="B25" s="151"/>
      <c r="C25" s="151"/>
      <c r="D25" s="162" t="s">
        <v>37</v>
      </c>
      <c r="E25" s="163"/>
      <c r="F25" s="163"/>
      <c r="G25" s="163"/>
      <c r="H25" s="164"/>
      <c r="I25" s="19"/>
      <c r="J25" s="16" t="str">
        <f t="shared" si="4"/>
        <v/>
      </c>
      <c r="K25" s="55"/>
      <c r="L25" s="19"/>
      <c r="M25" s="16" t="str">
        <f t="shared" si="2"/>
        <v/>
      </c>
      <c r="N25" s="55"/>
      <c r="O25" s="19"/>
      <c r="P25" s="16" t="str">
        <f t="shared" si="3"/>
        <v/>
      </c>
      <c r="Q25" s="55"/>
      <c r="R25" s="19"/>
      <c r="S25" s="21"/>
      <c r="T25" s="55"/>
    </row>
    <row r="26" spans="2:20" ht="19.5" customHeight="1" x14ac:dyDescent="0.2">
      <c r="B26" s="151"/>
      <c r="C26" s="151"/>
      <c r="D26" s="162" t="s">
        <v>38</v>
      </c>
      <c r="E26" s="163"/>
      <c r="F26" s="163"/>
      <c r="G26" s="163"/>
      <c r="H26" s="164"/>
      <c r="I26" s="19"/>
      <c r="J26" s="16" t="str">
        <f t="shared" si="4"/>
        <v/>
      </c>
      <c r="K26" s="55"/>
      <c r="L26" s="19"/>
      <c r="M26" s="16" t="str">
        <f t="shared" si="2"/>
        <v/>
      </c>
      <c r="N26" s="55"/>
      <c r="O26" s="19"/>
      <c r="P26" s="16" t="str">
        <f t="shared" si="3"/>
        <v/>
      </c>
      <c r="Q26" s="55"/>
      <c r="R26" s="19"/>
      <c r="S26" s="21"/>
      <c r="T26" s="55"/>
    </row>
    <row r="27" spans="2:20" ht="19.5" customHeight="1" x14ac:dyDescent="0.2">
      <c r="B27" s="151"/>
      <c r="C27" s="151"/>
      <c r="D27" s="187" t="s">
        <v>100</v>
      </c>
      <c r="E27" s="163"/>
      <c r="F27" s="163"/>
      <c r="G27" s="163"/>
      <c r="H27" s="164"/>
      <c r="I27" s="19"/>
      <c r="J27" s="16" t="str">
        <f t="shared" si="4"/>
        <v/>
      </c>
      <c r="K27" s="55"/>
      <c r="L27" s="19"/>
      <c r="M27" s="16" t="str">
        <f t="shared" si="2"/>
        <v/>
      </c>
      <c r="N27" s="55"/>
      <c r="O27" s="19"/>
      <c r="P27" s="16" t="str">
        <f t="shared" si="3"/>
        <v/>
      </c>
      <c r="Q27" s="55"/>
      <c r="R27" s="19"/>
      <c r="S27" s="21"/>
      <c r="T27" s="55"/>
    </row>
    <row r="28" spans="2:20" ht="19.5" customHeight="1" x14ac:dyDescent="0.2">
      <c r="B28" s="151"/>
      <c r="C28" s="152"/>
      <c r="D28" s="159" t="s">
        <v>131</v>
      </c>
      <c r="E28" s="160"/>
      <c r="F28" s="161"/>
      <c r="G28" s="161"/>
      <c r="H28" s="32" t="s">
        <v>40</v>
      </c>
      <c r="I28" s="23" t="str">
        <f>IF(ISBLANK(I22),"",I21+SUM(I25:I27))</f>
        <v/>
      </c>
      <c r="J28" s="24" t="str">
        <f>IF(ISBLANK(I22),"",(I28-L28)/L28*100)</f>
        <v/>
      </c>
      <c r="K28" s="56"/>
      <c r="L28" s="23" t="str">
        <f>IF(ISBLANK(L22),"",L21+SUM(L25:L27))</f>
        <v/>
      </c>
      <c r="M28" s="24" t="str">
        <f>IF(ISBLANK(L22),"",(L28-O28)/O28*100)</f>
        <v/>
      </c>
      <c r="N28" s="56"/>
      <c r="O28" s="23" t="str">
        <f>IF(ISBLANK(O22),"",O21+SUM(O25:O27))</f>
        <v/>
      </c>
      <c r="P28" s="24" t="str">
        <f>IF(ISBLANK(O22),"",(O28-R28)/R28*100)</f>
        <v/>
      </c>
      <c r="Q28" s="56"/>
      <c r="R28" s="23" t="str">
        <f>IF(ISBLANK(R22),"",R21+SUM(R25:R27))</f>
        <v/>
      </c>
      <c r="S28" s="25"/>
      <c r="T28" s="56"/>
    </row>
    <row r="29" spans="2:20" ht="19.5" customHeight="1" x14ac:dyDescent="0.2">
      <c r="B29" s="69"/>
      <c r="C29" s="147" t="s">
        <v>120</v>
      </c>
      <c r="D29" s="147"/>
      <c r="E29" s="147"/>
      <c r="F29" s="147"/>
      <c r="G29" s="147"/>
      <c r="H29" s="70" t="s">
        <v>41</v>
      </c>
      <c r="I29" s="64" t="str">
        <f>IF(ISBLANK(I22),"",I20-I28)</f>
        <v/>
      </c>
      <c r="J29" s="65" t="str">
        <f>IF(ISBLANK(I22),"",(I29-L29)/L29*100)</f>
        <v/>
      </c>
      <c r="K29" s="61"/>
      <c r="L29" s="64" t="str">
        <f>IF(ISBLANK(L22),"",L20-L28)</f>
        <v/>
      </c>
      <c r="M29" s="65" t="str">
        <f>IF(ISBLANK(L22),"",(L29-O29)/O29*100)</f>
        <v/>
      </c>
      <c r="N29" s="61"/>
      <c r="O29" s="64" t="str">
        <f>IF(ISBLANK(O22),"",O20-O28)</f>
        <v/>
      </c>
      <c r="P29" s="65" t="str">
        <f>IF(ISBLANK(O22),"",(O29-R29)/R29*100)</f>
        <v/>
      </c>
      <c r="Q29" s="61"/>
      <c r="R29" s="64" t="str">
        <f>IF(ISBLANK(R22),"",R20-R28)</f>
        <v/>
      </c>
      <c r="S29" s="62"/>
      <c r="T29" s="61"/>
    </row>
    <row r="30" spans="2:20" ht="19.5" customHeight="1" x14ac:dyDescent="0.2">
      <c r="B30" s="151" t="s">
        <v>102</v>
      </c>
      <c r="C30" s="151" t="s">
        <v>98</v>
      </c>
      <c r="D30" s="165" t="s">
        <v>104</v>
      </c>
      <c r="E30" s="166"/>
      <c r="F30" s="166"/>
      <c r="G30" s="166"/>
      <c r="H30" s="167"/>
      <c r="I30" s="15"/>
      <c r="J30" s="16" t="str">
        <f>IF(ISBLANK(L30),"",(I30-L30)/L30*100)</f>
        <v/>
      </c>
      <c r="K30" s="54" t="s">
        <v>43</v>
      </c>
      <c r="L30" s="15"/>
      <c r="M30" s="16" t="str">
        <f>IF(ISBLANK(O30),"",(L30-O30)/O30*100)</f>
        <v/>
      </c>
      <c r="N30" s="54" t="s">
        <v>43</v>
      </c>
      <c r="O30" s="15"/>
      <c r="P30" s="16" t="str">
        <f>IF(ISBLANK(R30),"",(O30-R30)/R30*100)</f>
        <v/>
      </c>
      <c r="Q30" s="54" t="s">
        <v>43</v>
      </c>
      <c r="R30" s="15"/>
      <c r="S30" s="18"/>
      <c r="T30" s="17" t="s">
        <v>132</v>
      </c>
    </row>
    <row r="31" spans="2:20" ht="19.5" customHeight="1" x14ac:dyDescent="0.2">
      <c r="B31" s="151"/>
      <c r="C31" s="151"/>
      <c r="D31" s="162" t="s">
        <v>105</v>
      </c>
      <c r="E31" s="163"/>
      <c r="F31" s="163"/>
      <c r="G31" s="163"/>
      <c r="H31" s="168"/>
      <c r="I31" s="58"/>
      <c r="J31" s="57" t="str">
        <f>IF(ISBLANK(L31),"",(I31-L31)/L31*100)</f>
        <v/>
      </c>
      <c r="K31" s="59"/>
      <c r="L31" s="58"/>
      <c r="M31" s="57" t="str">
        <f>IF(ISBLANK(O31),"",(L31-O31)/O31*100)</f>
        <v/>
      </c>
      <c r="N31" s="59"/>
      <c r="O31" s="58"/>
      <c r="P31" s="57" t="str">
        <f>IF(ISBLANK(R31),"",(O31-R31)/R31*100)</f>
        <v/>
      </c>
      <c r="Q31" s="59"/>
      <c r="R31" s="58"/>
      <c r="S31" s="60"/>
      <c r="T31" s="20"/>
    </row>
    <row r="32" spans="2:20" ht="19.2" customHeight="1" x14ac:dyDescent="0.2">
      <c r="B32" s="151"/>
      <c r="C32" s="152"/>
      <c r="D32" s="156" t="s">
        <v>133</v>
      </c>
      <c r="E32" s="157"/>
      <c r="F32" s="158"/>
      <c r="G32" s="158"/>
      <c r="H32" s="63" t="s">
        <v>103</v>
      </c>
      <c r="I32" s="64" t="str">
        <f>IF(ISBLANK(I12),"",SUM(I30:I31))</f>
        <v/>
      </c>
      <c r="J32" s="65" t="str">
        <f>IF(ISBLANK(I12),"",(I32-L32)/L32*100)</f>
        <v/>
      </c>
      <c r="K32" s="61"/>
      <c r="L32" s="64" t="str">
        <f>IF(ISBLANK(L12),"",SUM(L30:L31))</f>
        <v/>
      </c>
      <c r="M32" s="65" t="str">
        <f>IF(ISBLANK(L12),"",(L32-O32)/O32*100)</f>
        <v/>
      </c>
      <c r="N32" s="61"/>
      <c r="O32" s="64" t="str">
        <f>IF(ISBLANK(O12),"",SUM(O30:O31))</f>
        <v/>
      </c>
      <c r="P32" s="65" t="str">
        <f>IF(ISBLANK(O12),"",(O32-R32)/R32*100)</f>
        <v/>
      </c>
      <c r="Q32" s="61"/>
      <c r="R32" s="64" t="str">
        <f>IF(ISBLANK(R12),"",SUM(R30:R31))</f>
        <v/>
      </c>
      <c r="S32" s="62"/>
      <c r="T32" s="66"/>
    </row>
    <row r="33" spans="1:20" ht="19.5" customHeight="1" x14ac:dyDescent="0.2">
      <c r="B33" s="151"/>
      <c r="C33" s="151" t="s">
        <v>118</v>
      </c>
      <c r="D33" s="165" t="s">
        <v>106</v>
      </c>
      <c r="E33" s="166"/>
      <c r="F33" s="166"/>
      <c r="G33" s="166"/>
      <c r="H33" s="169"/>
      <c r="I33" s="15"/>
      <c r="J33" s="16" t="str">
        <f>IF(ISBLANK(L33),"",(I33-L33)/L33*100)</f>
        <v/>
      </c>
      <c r="K33" s="54" t="s">
        <v>43</v>
      </c>
      <c r="L33" s="15"/>
      <c r="M33" s="16" t="str">
        <f>IF(ISBLANK(O33),"",(L33-O33)/O33*100)</f>
        <v/>
      </c>
      <c r="N33" s="54" t="s">
        <v>43</v>
      </c>
      <c r="O33" s="15"/>
      <c r="P33" s="16" t="str">
        <f>IF(ISBLANK(R33),"",(O33-R33)/R33*100)</f>
        <v/>
      </c>
      <c r="Q33" s="54" t="s">
        <v>43</v>
      </c>
      <c r="R33" s="15"/>
      <c r="S33" s="18"/>
      <c r="T33" s="54" t="s">
        <v>132</v>
      </c>
    </row>
    <row r="34" spans="1:20" ht="19.5" customHeight="1" x14ac:dyDescent="0.2">
      <c r="B34" s="151"/>
      <c r="C34" s="151" t="s">
        <v>117</v>
      </c>
      <c r="D34" s="162" t="s">
        <v>107</v>
      </c>
      <c r="E34" s="163"/>
      <c r="F34" s="163"/>
      <c r="G34" s="163"/>
      <c r="H34" s="164"/>
      <c r="I34" s="58"/>
      <c r="J34" s="57" t="str">
        <f>IF(ISBLANK(L34),"",(I34-L34)/L34*100)</f>
        <v/>
      </c>
      <c r="K34" s="59"/>
      <c r="L34" s="58"/>
      <c r="M34" s="57" t="str">
        <f>IF(ISBLANK(O34),"",(L34-O34)/O34*100)</f>
        <v/>
      </c>
      <c r="N34" s="59"/>
      <c r="O34" s="58"/>
      <c r="P34" s="57" t="str">
        <f>IF(ISBLANK(R34),"",(O34-R34)/R34*100)</f>
        <v/>
      </c>
      <c r="Q34" s="59"/>
      <c r="R34" s="58"/>
      <c r="S34" s="60"/>
      <c r="T34" s="59"/>
    </row>
    <row r="35" spans="1:20" ht="19.5" customHeight="1" x14ac:dyDescent="0.2">
      <c r="B35" s="151"/>
      <c r="C35" s="152"/>
      <c r="D35" s="156" t="s">
        <v>134</v>
      </c>
      <c r="E35" s="157"/>
      <c r="F35" s="158"/>
      <c r="G35" s="158"/>
      <c r="H35" s="32" t="s">
        <v>108</v>
      </c>
      <c r="I35" s="23" t="str">
        <f>IF(ISBLANK(I22),"",SUM(I33:I34))</f>
        <v/>
      </c>
      <c r="J35" s="24" t="str">
        <f>IF(ISBLANK(I22),"",(I35-L35)/L35*100)</f>
        <v/>
      </c>
      <c r="K35" s="56"/>
      <c r="L35" s="23" t="str">
        <f>IF(ISBLANK(L22),"",SUM(L33:L34))</f>
        <v/>
      </c>
      <c r="M35" s="24" t="str">
        <f>IF(ISBLANK(L22),"",(L35-O35)/O35*100)</f>
        <v/>
      </c>
      <c r="N35" s="56"/>
      <c r="O35" s="23" t="str">
        <f>IF(ISBLANK(O22),"",SUM(O33:O34))</f>
        <v/>
      </c>
      <c r="P35" s="24" t="str">
        <f>IF(ISBLANK(O22),"",(O35-R35)/R35*100)</f>
        <v/>
      </c>
      <c r="Q35" s="56"/>
      <c r="R35" s="23" t="str">
        <f>IF(ISBLANK(R22),"",SUM(R33:R34))</f>
        <v/>
      </c>
      <c r="S35" s="25"/>
      <c r="T35" s="56"/>
    </row>
    <row r="36" spans="1:20" ht="19.5" customHeight="1" x14ac:dyDescent="0.2">
      <c r="B36" s="69"/>
      <c r="C36" s="147" t="s">
        <v>121</v>
      </c>
      <c r="D36" s="147"/>
      <c r="E36" s="147"/>
      <c r="F36" s="147"/>
      <c r="G36" s="147"/>
      <c r="H36" s="70" t="s">
        <v>119</v>
      </c>
      <c r="I36" s="23" t="str">
        <f>IF(ISBLANK(I22),"",I32-I35)</f>
        <v/>
      </c>
      <c r="J36" s="24" t="str">
        <f>IF(ISBLANK(I22),"",(I36-L36)/L36*100)</f>
        <v/>
      </c>
      <c r="K36" s="56"/>
      <c r="L36" s="23" t="str">
        <f>IF(ISBLANK(L22),"",L32-L35)</f>
        <v/>
      </c>
      <c r="M36" s="24" t="str">
        <f>IF(ISBLANK(L22),"",(L36-O36)/O36*100)</f>
        <v/>
      </c>
      <c r="N36" s="56"/>
      <c r="O36" s="23" t="str">
        <f>IF(ISBLANK(O22),"",O32-O35)</f>
        <v/>
      </c>
      <c r="P36" s="24" t="str">
        <f>IF(ISBLANK(O22),"",(O36-R36)/R36*100)</f>
        <v/>
      </c>
      <c r="Q36" s="56"/>
      <c r="R36" s="23" t="str">
        <f>IF(ISBLANK(R22),"",R32-R35)</f>
        <v/>
      </c>
      <c r="S36" s="62"/>
      <c r="T36" s="61"/>
    </row>
    <row r="37" spans="1:20" ht="19.5" customHeight="1" x14ac:dyDescent="0.2">
      <c r="B37" s="151" t="s">
        <v>109</v>
      </c>
      <c r="C37" s="151" t="s">
        <v>98</v>
      </c>
      <c r="D37" s="165" t="s">
        <v>30</v>
      </c>
      <c r="E37" s="166"/>
      <c r="F37" s="166"/>
      <c r="G37" s="166"/>
      <c r="H37" s="167"/>
      <c r="I37" s="15"/>
      <c r="J37" s="16" t="str">
        <f>IF(ISBLANK(L37),"",(I37-L37)/L37*100)</f>
        <v/>
      </c>
      <c r="K37" s="54" t="s">
        <v>132</v>
      </c>
      <c r="L37" s="15"/>
      <c r="M37" s="16" t="str">
        <f>IF(ISBLANK(O37),"",(L37-O37)/O37*100)</f>
        <v/>
      </c>
      <c r="N37" s="54" t="s">
        <v>132</v>
      </c>
      <c r="O37" s="15"/>
      <c r="P37" s="16" t="str">
        <f>IF(ISBLANK(R37),"",(O37-R37)/R37*100)</f>
        <v/>
      </c>
      <c r="Q37" s="54" t="s">
        <v>132</v>
      </c>
      <c r="R37" s="15"/>
      <c r="S37" s="18"/>
      <c r="T37" s="17" t="s">
        <v>132</v>
      </c>
    </row>
    <row r="38" spans="1:20" ht="19.5" customHeight="1" x14ac:dyDescent="0.2">
      <c r="B38" s="151"/>
      <c r="C38" s="151"/>
      <c r="D38" s="162" t="s">
        <v>111</v>
      </c>
      <c r="E38" s="163"/>
      <c r="F38" s="163"/>
      <c r="G38" s="163"/>
      <c r="H38" s="168"/>
      <c r="I38" s="58"/>
      <c r="J38" s="57" t="str">
        <f>IF(ISBLANK(L38),"",(I38-L38)/L38*100)</f>
        <v/>
      </c>
      <c r="K38" s="59"/>
      <c r="L38" s="58"/>
      <c r="M38" s="57" t="str">
        <f>IF(ISBLANK(O38),"",(L38-O38)/O38*100)</f>
        <v/>
      </c>
      <c r="N38" s="59"/>
      <c r="O38" s="58"/>
      <c r="P38" s="57" t="str">
        <f>IF(ISBLANK(R38),"",(O38-R38)/R38*100)</f>
        <v/>
      </c>
      <c r="Q38" s="59"/>
      <c r="R38" s="58"/>
      <c r="S38" s="60"/>
      <c r="T38" s="67"/>
    </row>
    <row r="39" spans="1:20" ht="19.5" customHeight="1" x14ac:dyDescent="0.2">
      <c r="B39" s="151"/>
      <c r="C39" s="152"/>
      <c r="D39" s="159" t="s">
        <v>135</v>
      </c>
      <c r="E39" s="160"/>
      <c r="F39" s="161"/>
      <c r="G39" s="161"/>
      <c r="H39" s="63" t="s">
        <v>112</v>
      </c>
      <c r="I39" s="64" t="str">
        <f>IF(ISBLANK(I12),"",SUM(I37:I38))</f>
        <v/>
      </c>
      <c r="J39" s="65" t="str">
        <f>IF(ISBLANK(I12),"",(I39-L39)/L39*100)</f>
        <v/>
      </c>
      <c r="K39" s="61"/>
      <c r="L39" s="64" t="str">
        <f>IF(ISBLANK(L12),"",SUM(L37:L38))</f>
        <v/>
      </c>
      <c r="M39" s="65" t="str">
        <f>IF(ISBLANK(L12),"",(L39-O39)/O39*100)</f>
        <v/>
      </c>
      <c r="N39" s="61"/>
      <c r="O39" s="64" t="str">
        <f>IF(ISBLANK(O12),"",SUM(O37:O38))</f>
        <v/>
      </c>
      <c r="P39" s="65" t="str">
        <f>IF(ISBLANK(O12),"",(O39-R39)/R39*100)</f>
        <v/>
      </c>
      <c r="Q39" s="61"/>
      <c r="R39" s="64" t="str">
        <f>IF(ISBLANK(R12),"",SUM(R37:R38))</f>
        <v/>
      </c>
      <c r="S39" s="62"/>
      <c r="T39" s="68"/>
    </row>
    <row r="40" spans="1:20" ht="19.5" customHeight="1" x14ac:dyDescent="0.2">
      <c r="B40" s="151"/>
      <c r="C40" s="173" t="s">
        <v>110</v>
      </c>
      <c r="D40" s="165" t="s">
        <v>39</v>
      </c>
      <c r="E40" s="166"/>
      <c r="F40" s="166"/>
      <c r="G40" s="166"/>
      <c r="H40" s="169"/>
      <c r="I40" s="15"/>
      <c r="J40" s="16" t="str">
        <f>IF(ISBLANK(L40),"",(I40-L40)/L40*100)</f>
        <v/>
      </c>
      <c r="K40" s="54"/>
      <c r="L40" s="15"/>
      <c r="M40" s="16" t="str">
        <f>IF(ISBLANK(O40),"",(L40-O40)/O40*100)</f>
        <v/>
      </c>
      <c r="N40" s="54"/>
      <c r="O40" s="15"/>
      <c r="P40" s="16" t="str">
        <f>IF(ISBLANK(R40),"",(O40-R40)/R40*100)</f>
        <v/>
      </c>
      <c r="Q40" s="54"/>
      <c r="R40" s="15"/>
      <c r="S40" s="18"/>
      <c r="T40" s="54"/>
    </row>
    <row r="41" spans="1:20" ht="19.5" customHeight="1" x14ac:dyDescent="0.2">
      <c r="B41" s="151"/>
      <c r="C41" s="173"/>
      <c r="D41" s="162" t="s">
        <v>113</v>
      </c>
      <c r="E41" s="163"/>
      <c r="F41" s="163"/>
      <c r="G41" s="163"/>
      <c r="H41" s="164"/>
      <c r="I41" s="19"/>
      <c r="J41" s="57" t="str">
        <f>IF(ISBLANK(L41),"",(I41-L41)/L41*100)</f>
        <v/>
      </c>
      <c r="K41" s="55"/>
      <c r="L41" s="19"/>
      <c r="M41" s="57" t="str">
        <f>IF(ISBLANK(O41),"",(L41-O41)/O41*100)</f>
        <v/>
      </c>
      <c r="N41" s="55"/>
      <c r="O41" s="19"/>
      <c r="P41" s="57" t="str">
        <f>IF(ISBLANK(R41),"",(O41-R41)/R41*100)</f>
        <v/>
      </c>
      <c r="Q41" s="55"/>
      <c r="R41" s="19"/>
      <c r="S41" s="21"/>
      <c r="T41" s="55"/>
    </row>
    <row r="42" spans="1:20" ht="19.5" customHeight="1" x14ac:dyDescent="0.2">
      <c r="B42" s="151"/>
      <c r="C42" s="173"/>
      <c r="D42" s="170" t="s">
        <v>136</v>
      </c>
      <c r="E42" s="171"/>
      <c r="F42" s="172"/>
      <c r="G42" s="172"/>
      <c r="H42" s="32" t="s">
        <v>114</v>
      </c>
      <c r="I42" s="23" t="str">
        <f>IF(ISBLANK(I22),"",SUM(I40:I41))</f>
        <v/>
      </c>
      <c r="J42" s="24" t="str">
        <f>IF(ISBLANK(I22),"",(I42-L42)/L42*100)</f>
        <v/>
      </c>
      <c r="K42" s="56"/>
      <c r="L42" s="23" t="str">
        <f>IF(ISBLANK(L22),"",SUM(L40:L41))</f>
        <v/>
      </c>
      <c r="M42" s="24" t="str">
        <f>IF(ISBLANK(L22),"",(L42-O42)/O42*100)</f>
        <v/>
      </c>
      <c r="N42" s="56"/>
      <c r="O42" s="23" t="str">
        <f>IF(ISBLANK(O22),"",SUM(O40:O41))</f>
        <v/>
      </c>
      <c r="P42" s="24" t="str">
        <f>IF(ISBLANK(O22),"",(O42-R42)/R42*100)</f>
        <v/>
      </c>
      <c r="Q42" s="56"/>
      <c r="R42" s="23" t="str">
        <f>IF(ISBLANK(R22),"",SUM(R40:R41))</f>
        <v/>
      </c>
      <c r="S42" s="25"/>
      <c r="T42" s="56"/>
    </row>
    <row r="43" spans="1:20" ht="19.5" customHeight="1" x14ac:dyDescent="0.2">
      <c r="A43" s="75"/>
      <c r="B43" s="69"/>
      <c r="C43" s="174" t="s">
        <v>122</v>
      </c>
      <c r="D43" s="174"/>
      <c r="E43" s="174"/>
      <c r="F43" s="174"/>
      <c r="G43" s="174"/>
      <c r="H43" s="70" t="s">
        <v>115</v>
      </c>
      <c r="I43" s="23" t="str">
        <f>IF(ISBLANK(I22),"",I39-I42)</f>
        <v/>
      </c>
      <c r="J43" s="24" t="str">
        <f>IF(ISBLANK(I22),"",(I43-L43)/L43*100)</f>
        <v/>
      </c>
      <c r="K43" s="61"/>
      <c r="L43" s="23" t="str">
        <f>IF(ISBLANK(L22),"",L39-L42)</f>
        <v/>
      </c>
      <c r="M43" s="24" t="str">
        <f>IF(ISBLANK(L22),"",(L43-O43)/O43*100)</f>
        <v/>
      </c>
      <c r="N43" s="61"/>
      <c r="O43" s="23" t="str">
        <f>IF(ISBLANK(O22),"",O39-O42)</f>
        <v/>
      </c>
      <c r="P43" s="24" t="str">
        <f>IF(ISBLANK(O22),"",(O43-R43)/R43*100)</f>
        <v/>
      </c>
      <c r="Q43" s="61"/>
      <c r="R43" s="23" t="str">
        <f>IF(ISBLANK(R22),"",R39-R42)</f>
        <v/>
      </c>
      <c r="S43" s="25"/>
      <c r="T43" s="56"/>
    </row>
    <row r="44" spans="1:20" ht="19.5" customHeight="1" x14ac:dyDescent="0.2">
      <c r="A44" s="75"/>
      <c r="B44" s="153" t="s">
        <v>142</v>
      </c>
      <c r="C44" s="154"/>
      <c r="D44" s="154"/>
      <c r="E44" s="154"/>
      <c r="F44" s="154"/>
      <c r="G44" s="154" t="s">
        <v>123</v>
      </c>
      <c r="H44" s="155"/>
      <c r="I44" s="71" t="str">
        <f>IF(ISBLANK(I22),"",SUM(I29,I36,I43))</f>
        <v/>
      </c>
      <c r="J44" s="72" t="str">
        <f>IF(ISBLANK(I22),"",(I44-L44)/L44*100)</f>
        <v/>
      </c>
      <c r="K44" s="73"/>
      <c r="L44" s="71" t="str">
        <f>IF(ISBLANK(L22),"",SUM(L29,L36,L43))</f>
        <v/>
      </c>
      <c r="M44" s="72" t="str">
        <f>IF(ISBLANK(L22),"",(L44-O44)/O44*100)</f>
        <v/>
      </c>
      <c r="N44" s="73"/>
      <c r="O44" s="71" t="str">
        <f>IF(ISBLANK(O22),"",SUM(O29,O36,O43))</f>
        <v/>
      </c>
      <c r="P44" s="72" t="str">
        <f>IF(ISBLANK(O22),"",(O44-R44)/R44*100)</f>
        <v/>
      </c>
      <c r="Q44" s="73"/>
      <c r="R44" s="71" t="str">
        <f>IF(ISBLANK(R22),"",SUM(R29,R36,R43))</f>
        <v/>
      </c>
      <c r="S44" s="74"/>
      <c r="T44" s="73"/>
    </row>
    <row r="45" spans="1:20" ht="19.5" customHeight="1" x14ac:dyDescent="0.2">
      <c r="A45" s="75"/>
      <c r="B45" s="135" t="s">
        <v>143</v>
      </c>
      <c r="C45" s="136"/>
      <c r="D45" s="136"/>
      <c r="E45" s="136"/>
      <c r="F45" s="136"/>
      <c r="G45" s="136"/>
      <c r="H45" s="137"/>
      <c r="I45" s="133" t="str">
        <f>IF(ISBLANK(I22),"",I21/(I12+I15)*100)</f>
        <v/>
      </c>
      <c r="J45" s="134"/>
      <c r="K45" s="76" t="s">
        <v>43</v>
      </c>
      <c r="L45" s="133" t="str">
        <f>IF(ISBLANK(L22),"",L21/(L12+L15)*100)</f>
        <v/>
      </c>
      <c r="M45" s="134"/>
      <c r="N45" s="77" t="s">
        <v>138</v>
      </c>
      <c r="O45" s="133" t="str">
        <f>IF(ISBLANK(O22),"",O21/(O12+O15)*100)</f>
        <v/>
      </c>
      <c r="P45" s="134"/>
      <c r="Q45" s="77" t="s">
        <v>43</v>
      </c>
      <c r="R45" s="133" t="str">
        <f>IF(ISBLANK(R22),"",R21/(R12+R15)*100)</f>
        <v/>
      </c>
      <c r="S45" s="134"/>
      <c r="T45" s="76" t="s">
        <v>139</v>
      </c>
    </row>
    <row r="46" spans="1:20" ht="19.5" customHeight="1" x14ac:dyDescent="0.2">
      <c r="A46" s="75"/>
      <c r="B46" s="135" t="s">
        <v>144</v>
      </c>
      <c r="C46" s="136"/>
      <c r="D46" s="136"/>
      <c r="E46" s="136"/>
      <c r="F46" s="136"/>
      <c r="G46" s="136"/>
      <c r="H46" s="137"/>
      <c r="I46" s="133" t="str">
        <f>IF(ISBLANK(I22),"",I21/I12*100)</f>
        <v/>
      </c>
      <c r="J46" s="134"/>
      <c r="K46" s="76" t="s">
        <v>43</v>
      </c>
      <c r="L46" s="133" t="str">
        <f>IF(ISBLANK(L22),"",L21/L12*100)</f>
        <v/>
      </c>
      <c r="M46" s="134"/>
      <c r="N46" s="77" t="s">
        <v>43</v>
      </c>
      <c r="O46" s="133" t="str">
        <f>IF(ISBLANK(O22),"",O21/O12*100)</f>
        <v/>
      </c>
      <c r="P46" s="134"/>
      <c r="Q46" s="77" t="s">
        <v>43</v>
      </c>
      <c r="R46" s="133" t="str">
        <f>IF(ISBLANK(R22),"",R21/R12*100)</f>
        <v/>
      </c>
      <c r="S46" s="134"/>
      <c r="T46" s="76" t="s">
        <v>43</v>
      </c>
    </row>
    <row r="47" spans="1:20" ht="12" customHeight="1" x14ac:dyDescent="0.2">
      <c r="A47" s="75"/>
      <c r="B47" s="135" t="s">
        <v>137</v>
      </c>
      <c r="C47" s="136"/>
      <c r="D47" s="136"/>
      <c r="E47" s="136"/>
      <c r="F47" s="136"/>
      <c r="G47" s="136"/>
      <c r="H47" s="137"/>
      <c r="I47" s="133" t="str">
        <f>IF(ISBLANK(I22),"",(I15+I17)/(I20+I32+I39)*100)</f>
        <v/>
      </c>
      <c r="J47" s="134"/>
      <c r="K47" s="76" t="s">
        <v>43</v>
      </c>
      <c r="L47" s="133" t="str">
        <f>IF(ISBLANK(L22),"",(L15+L17)/(L20+L32+L39)*100)</f>
        <v/>
      </c>
      <c r="M47" s="134"/>
      <c r="N47" s="77" t="s">
        <v>43</v>
      </c>
      <c r="O47" s="133" t="str">
        <f>IF(ISBLANK(O22),"",(O15+O17)/(O20+O32+O39)*100)</f>
        <v/>
      </c>
      <c r="P47" s="134"/>
      <c r="Q47" s="77" t="s">
        <v>43</v>
      </c>
      <c r="R47" s="133" t="str">
        <f>IF(ISBLANK(R22),"",(R15+R17)/(R20+R32+R39)*100)</f>
        <v/>
      </c>
      <c r="S47" s="134"/>
      <c r="T47" s="76" t="s">
        <v>43</v>
      </c>
    </row>
    <row r="48" spans="1:20" ht="12" customHeight="1" x14ac:dyDescent="0.2">
      <c r="A48" s="75"/>
      <c r="B48" s="144" t="s">
        <v>42</v>
      </c>
      <c r="C48" s="145"/>
      <c r="D48" s="148" t="s">
        <v>124</v>
      </c>
      <c r="E48" s="148"/>
      <c r="F48" s="148"/>
      <c r="G48" s="148"/>
      <c r="H48" s="138" t="s">
        <v>116</v>
      </c>
      <c r="I48" s="140" t="str">
        <f>IF(ISBLANK(I22),"",I44/(I20+I32+I39)*100)</f>
        <v/>
      </c>
      <c r="J48" s="141"/>
      <c r="K48" s="138" t="s">
        <v>43</v>
      </c>
      <c r="L48" s="140" t="str">
        <f>IF(ISBLANK(L22),"",L44/(L20+L32+L39)*100)</f>
        <v/>
      </c>
      <c r="M48" s="141"/>
      <c r="N48" s="149" t="s">
        <v>43</v>
      </c>
      <c r="O48" s="140" t="str">
        <f>IF(ISBLANK(O22),"",O44/(O20+O32+O39)*100)</f>
        <v/>
      </c>
      <c r="P48" s="141"/>
      <c r="Q48" s="149" t="s">
        <v>126</v>
      </c>
      <c r="R48" s="140" t="str">
        <f>IF(ISBLANK(R22),"",R44/(R20+R32+R39)*100)</f>
        <v/>
      </c>
      <c r="S48" s="141"/>
      <c r="T48" s="138" t="s">
        <v>43</v>
      </c>
    </row>
    <row r="49" spans="1:20" ht="15.75" customHeight="1" x14ac:dyDescent="0.2">
      <c r="A49" s="75"/>
      <c r="B49" s="146"/>
      <c r="C49" s="147"/>
      <c r="D49" s="147" t="s">
        <v>125</v>
      </c>
      <c r="E49" s="147"/>
      <c r="F49" s="147"/>
      <c r="G49" s="147"/>
      <c r="H49" s="139"/>
      <c r="I49" s="142"/>
      <c r="J49" s="143"/>
      <c r="K49" s="139"/>
      <c r="L49" s="142"/>
      <c r="M49" s="143"/>
      <c r="N49" s="150"/>
      <c r="O49" s="142"/>
      <c r="P49" s="143"/>
      <c r="Q49" s="150"/>
      <c r="R49" s="142"/>
      <c r="S49" s="143"/>
      <c r="T49" s="139"/>
    </row>
    <row r="50" spans="1:20" ht="15.75" customHeight="1" x14ac:dyDescent="0.2">
      <c r="A50" s="75"/>
      <c r="D50" s="1" t="s">
        <v>236</v>
      </c>
      <c r="E50" s="2"/>
      <c r="F50" s="1" t="s">
        <v>223</v>
      </c>
    </row>
    <row r="51" spans="1:20" ht="15.75" customHeight="1" x14ac:dyDescent="0.2">
      <c r="A51" s="75"/>
      <c r="F51" s="1" t="s">
        <v>195</v>
      </c>
    </row>
    <row r="52" spans="1:20" ht="15.75" customHeight="1" x14ac:dyDescent="0.2">
      <c r="A52" s="75"/>
      <c r="F52" s="1" t="s">
        <v>196</v>
      </c>
    </row>
    <row r="53" spans="1:20" x14ac:dyDescent="0.2">
      <c r="E53" s="2"/>
    </row>
    <row r="54" spans="1:20" ht="10.8" x14ac:dyDescent="0.2">
      <c r="J54" s="10" t="s">
        <v>51</v>
      </c>
    </row>
    <row r="55" spans="1:20" ht="10.8" x14ac:dyDescent="0.2">
      <c r="J55" s="10" t="s">
        <v>52</v>
      </c>
    </row>
    <row r="56" spans="1:20" ht="10.8" x14ac:dyDescent="0.2">
      <c r="J56" s="10" t="s">
        <v>53</v>
      </c>
    </row>
    <row r="57" spans="1:20" ht="10.8" x14ac:dyDescent="0.2">
      <c r="J57" s="10" t="s">
        <v>54</v>
      </c>
    </row>
    <row r="58" spans="1:20" ht="10.8" x14ac:dyDescent="0.2">
      <c r="J58" s="10" t="s">
        <v>55</v>
      </c>
    </row>
    <row r="59" spans="1:20" ht="10.8" x14ac:dyDescent="0.2">
      <c r="J59" s="10" t="s">
        <v>56</v>
      </c>
    </row>
    <row r="60" spans="1:20" ht="10.8" x14ac:dyDescent="0.2">
      <c r="J60" s="10" t="s">
        <v>57</v>
      </c>
    </row>
    <row r="61" spans="1:20" ht="10.5" customHeight="1" x14ac:dyDescent="0.2">
      <c r="J61" s="10" t="s">
        <v>58</v>
      </c>
    </row>
    <row r="62" spans="1:20" ht="10.8" x14ac:dyDescent="0.2">
      <c r="J62" s="10" t="s">
        <v>59</v>
      </c>
    </row>
    <row r="63" spans="1:20" ht="10.8" x14ac:dyDescent="0.2">
      <c r="J63" s="10" t="s">
        <v>60</v>
      </c>
    </row>
    <row r="64" spans="1:20" ht="10.8" x14ac:dyDescent="0.2">
      <c r="J64" s="10" t="s">
        <v>61</v>
      </c>
    </row>
    <row r="65" spans="10:10" ht="10.8" x14ac:dyDescent="0.2">
      <c r="J65" s="10" t="s">
        <v>62</v>
      </c>
    </row>
    <row r="66" spans="10:10" ht="10.8" x14ac:dyDescent="0.2">
      <c r="J66" s="10" t="s">
        <v>63</v>
      </c>
    </row>
    <row r="67" spans="10:10" ht="10.8" x14ac:dyDescent="0.2">
      <c r="J67" s="10" t="s">
        <v>64</v>
      </c>
    </row>
    <row r="68" spans="10:10" ht="10.8" x14ac:dyDescent="0.2">
      <c r="J68" s="10" t="s">
        <v>65</v>
      </c>
    </row>
    <row r="69" spans="10:10" ht="10.8" x14ac:dyDescent="0.2">
      <c r="J69" s="10" t="s">
        <v>66</v>
      </c>
    </row>
    <row r="70" spans="10:10" ht="10.8" x14ac:dyDescent="0.2">
      <c r="J70" s="10" t="s">
        <v>67</v>
      </c>
    </row>
    <row r="71" spans="10:10" ht="10.8" x14ac:dyDescent="0.2">
      <c r="J71" s="10" t="s">
        <v>68</v>
      </c>
    </row>
    <row r="72" spans="10:10" ht="10.8" x14ac:dyDescent="0.2">
      <c r="J72" s="10" t="s">
        <v>69</v>
      </c>
    </row>
    <row r="73" spans="10:10" ht="10.8" x14ac:dyDescent="0.2">
      <c r="J73" s="10" t="s">
        <v>70</v>
      </c>
    </row>
    <row r="74" spans="10:10" ht="10.8" x14ac:dyDescent="0.2">
      <c r="J74" s="10" t="s">
        <v>71</v>
      </c>
    </row>
    <row r="75" spans="10:10" ht="10.8" x14ac:dyDescent="0.2">
      <c r="J75" s="10" t="s">
        <v>72</v>
      </c>
    </row>
    <row r="76" spans="10:10" ht="10.8" x14ac:dyDescent="0.2">
      <c r="J76" s="10" t="s">
        <v>73</v>
      </c>
    </row>
    <row r="77" spans="10:10" ht="10.8" x14ac:dyDescent="0.2">
      <c r="J77" s="10" t="s">
        <v>74</v>
      </c>
    </row>
    <row r="78" spans="10:10" ht="10.8" x14ac:dyDescent="0.2">
      <c r="J78" s="10" t="s">
        <v>75</v>
      </c>
    </row>
    <row r="79" spans="10:10" ht="10.8" x14ac:dyDescent="0.2">
      <c r="J79" s="10" t="s">
        <v>76</v>
      </c>
    </row>
    <row r="80" spans="10:10" ht="10.8" x14ac:dyDescent="0.2">
      <c r="J80" s="10" t="s">
        <v>77</v>
      </c>
    </row>
    <row r="81" spans="10:10" ht="10.8" x14ac:dyDescent="0.2">
      <c r="J81" s="10" t="s">
        <v>78</v>
      </c>
    </row>
    <row r="82" spans="10:10" ht="10.8" x14ac:dyDescent="0.2">
      <c r="J82" s="10" t="s">
        <v>79</v>
      </c>
    </row>
    <row r="83" spans="10:10" ht="10.8" x14ac:dyDescent="0.2">
      <c r="J83" s="10" t="s">
        <v>80</v>
      </c>
    </row>
    <row r="84" spans="10:10" ht="10.8" x14ac:dyDescent="0.2">
      <c r="J84" s="10" t="s">
        <v>81</v>
      </c>
    </row>
    <row r="85" spans="10:10" ht="10.8" x14ac:dyDescent="0.2">
      <c r="J85" s="10" t="s">
        <v>82</v>
      </c>
    </row>
    <row r="86" spans="10:10" ht="10.8" x14ac:dyDescent="0.2">
      <c r="J86" s="10" t="s">
        <v>83</v>
      </c>
    </row>
    <row r="87" spans="10:10" ht="10.8" x14ac:dyDescent="0.2">
      <c r="J87" s="10" t="s">
        <v>96</v>
      </c>
    </row>
    <row r="88" spans="10:10" ht="10.8" x14ac:dyDescent="0.2">
      <c r="J88" s="10" t="s">
        <v>84</v>
      </c>
    </row>
    <row r="89" spans="10:10" ht="10.8" x14ac:dyDescent="0.2">
      <c r="J89" s="10" t="s">
        <v>85</v>
      </c>
    </row>
    <row r="90" spans="10:10" ht="10.8" x14ac:dyDescent="0.2">
      <c r="J90" s="10" t="s">
        <v>86</v>
      </c>
    </row>
    <row r="91" spans="10:10" ht="10.8" x14ac:dyDescent="0.2">
      <c r="J91" s="10" t="s">
        <v>87</v>
      </c>
    </row>
    <row r="92" spans="10:10" ht="10.8" x14ac:dyDescent="0.2">
      <c r="J92" s="10" t="s">
        <v>88</v>
      </c>
    </row>
    <row r="93" spans="10:10" ht="10.8" x14ac:dyDescent="0.2">
      <c r="J93" s="10" t="s">
        <v>89</v>
      </c>
    </row>
    <row r="94" spans="10:10" ht="10.8" x14ac:dyDescent="0.2">
      <c r="J94" s="10" t="s">
        <v>90</v>
      </c>
    </row>
    <row r="95" spans="10:10" ht="10.8" x14ac:dyDescent="0.2">
      <c r="J95" s="10" t="s">
        <v>91</v>
      </c>
    </row>
    <row r="96" spans="10:10" ht="10.8" x14ac:dyDescent="0.2">
      <c r="J96" s="10" t="s">
        <v>92</v>
      </c>
    </row>
    <row r="97" spans="10:10" ht="10.8" x14ac:dyDescent="0.2">
      <c r="J97" s="10" t="s">
        <v>93</v>
      </c>
    </row>
  </sheetData>
  <mergeCells count="82">
    <mergeCell ref="U4:W8"/>
    <mergeCell ref="D28:G28"/>
    <mergeCell ref="D26:H26"/>
    <mergeCell ref="S11:T11"/>
    <mergeCell ref="D12:H12"/>
    <mergeCell ref="D13:H13"/>
    <mergeCell ref="D14:H14"/>
    <mergeCell ref="D27:H27"/>
    <mergeCell ref="J11:K11"/>
    <mergeCell ref="M11:N11"/>
    <mergeCell ref="P11:Q11"/>
    <mergeCell ref="P8:T8"/>
    <mergeCell ref="P6:T6"/>
    <mergeCell ref="J4:M4"/>
    <mergeCell ref="D11:H11"/>
    <mergeCell ref="J5:M5"/>
    <mergeCell ref="B2:T2"/>
    <mergeCell ref="B11:B28"/>
    <mergeCell ref="D32:G32"/>
    <mergeCell ref="P4:T4"/>
    <mergeCell ref="C11:C20"/>
    <mergeCell ref="C30:C32"/>
    <mergeCell ref="D33:H33"/>
    <mergeCell ref="D30:H30"/>
    <mergeCell ref="D31:H31"/>
    <mergeCell ref="D15:H15"/>
    <mergeCell ref="E23:H23"/>
    <mergeCell ref="E24:H24"/>
    <mergeCell ref="D25:H25"/>
    <mergeCell ref="D21:H21"/>
    <mergeCell ref="E22:H22"/>
    <mergeCell ref="D18:H18"/>
    <mergeCell ref="D19:H19"/>
    <mergeCell ref="D20:G20"/>
    <mergeCell ref="D17:H17"/>
    <mergeCell ref="D16:H16"/>
    <mergeCell ref="C36:G36"/>
    <mergeCell ref="C37:C39"/>
    <mergeCell ref="D42:G42"/>
    <mergeCell ref="C40:C42"/>
    <mergeCell ref="C43:G43"/>
    <mergeCell ref="C33:C35"/>
    <mergeCell ref="C21:C28"/>
    <mergeCell ref="C29:G29"/>
    <mergeCell ref="B45:H45"/>
    <mergeCell ref="B47:H47"/>
    <mergeCell ref="B44:F44"/>
    <mergeCell ref="G44:H44"/>
    <mergeCell ref="D35:G35"/>
    <mergeCell ref="D39:G39"/>
    <mergeCell ref="D34:H34"/>
    <mergeCell ref="D37:H37"/>
    <mergeCell ref="D38:H38"/>
    <mergeCell ref="D40:H40"/>
    <mergeCell ref="D41:H41"/>
    <mergeCell ref="B30:B35"/>
    <mergeCell ref="B37:B42"/>
    <mergeCell ref="T48:T49"/>
    <mergeCell ref="K48:K49"/>
    <mergeCell ref="L48:M49"/>
    <mergeCell ref="N48:N49"/>
    <mergeCell ref="O48:P49"/>
    <mergeCell ref="Q48:Q49"/>
    <mergeCell ref="R48:S49"/>
    <mergeCell ref="B46:H46"/>
    <mergeCell ref="R47:S47"/>
    <mergeCell ref="H48:H49"/>
    <mergeCell ref="I48:J49"/>
    <mergeCell ref="B48:C49"/>
    <mergeCell ref="D48:G48"/>
    <mergeCell ref="D49:G49"/>
    <mergeCell ref="O47:P47"/>
    <mergeCell ref="L47:M47"/>
    <mergeCell ref="R45:S45"/>
    <mergeCell ref="O45:P45"/>
    <mergeCell ref="L45:M45"/>
    <mergeCell ref="I45:J45"/>
    <mergeCell ref="I47:J47"/>
    <mergeCell ref="I46:J46"/>
    <mergeCell ref="L46:M46"/>
    <mergeCell ref="O46:P46"/>
    <mergeCell ref="R46:S46"/>
  </mergeCells>
  <phoneticPr fontId="1"/>
  <dataValidations count="1">
    <dataValidation type="list" allowBlank="1" showInputMessage="1" showErrorMessage="1" sqref="K5:M7 J5" xr:uid="{00000000-0002-0000-0000-000000000000}">
      <formula1>$J$54:$J$97</formula1>
    </dataValidation>
  </dataValidations>
  <pageMargins left="0.78740157480314965" right="0.59055118110236227" top="0.78740157480314965" bottom="0.78740157480314965" header="0.51181102362204722" footer="0.51181102362204722"/>
  <pageSetup paperSize="9" scale="84" fitToWidth="0"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D8835-2D21-4C57-88D3-4B47A588BF79}">
  <sheetPr>
    <tabColor indexed="51"/>
    <pageSetUpPr fitToPage="1"/>
  </sheetPr>
  <dimension ref="A2:W97"/>
  <sheetViews>
    <sheetView showGridLines="0" view="pageBreakPreview" topLeftCell="A33" zoomScale="89" zoomScaleNormal="100" zoomScaleSheetLayoutView="130" workbookViewId="0">
      <selection activeCell="G51" sqref="G51"/>
    </sheetView>
  </sheetViews>
  <sheetFormatPr defaultColWidth="9" defaultRowHeight="9.6" x14ac:dyDescent="0.2"/>
  <cols>
    <col min="1" max="1" width="9" style="1"/>
    <col min="2" max="3" width="3.6640625" style="1" customWidth="1"/>
    <col min="4" max="4" width="3.33203125" style="1" customWidth="1"/>
    <col min="5" max="5" width="2.33203125" style="1" bestFit="1" customWidth="1"/>
    <col min="6" max="6" width="2.6640625" style="1" customWidth="1"/>
    <col min="7" max="7" width="4" style="1" customWidth="1"/>
    <col min="8" max="8" width="6.44140625" style="11" customWidth="1"/>
    <col min="9" max="9" width="9.6640625" style="1" customWidth="1"/>
    <col min="10" max="10" width="5.6640625" style="1" customWidth="1"/>
    <col min="11" max="11" width="2.6640625" style="1" customWidth="1"/>
    <col min="12" max="12" width="9.77734375" style="1" customWidth="1"/>
    <col min="13" max="13" width="5.6640625" style="1" customWidth="1"/>
    <col min="14" max="14" width="2.6640625" style="1" customWidth="1"/>
    <col min="15" max="15" width="9.44140625" style="1" customWidth="1"/>
    <col min="16" max="16" width="5.6640625" style="1" customWidth="1"/>
    <col min="17" max="17" width="2.6640625" style="1" customWidth="1"/>
    <col min="18" max="18" width="9.44140625" style="1" customWidth="1"/>
    <col min="19" max="19" width="5.6640625" style="1" customWidth="1"/>
    <col min="20" max="20" width="2.6640625" style="1" customWidth="1"/>
    <col min="21" max="16384" width="9" style="1"/>
  </cols>
  <sheetData>
    <row r="2" spans="2:23" s="8" customFormat="1" ht="16.2" x14ac:dyDescent="0.2">
      <c r="B2" s="181" t="s">
        <v>235</v>
      </c>
      <c r="C2" s="181"/>
      <c r="D2" s="181"/>
      <c r="E2" s="181"/>
      <c r="F2" s="181"/>
      <c r="G2" s="181"/>
      <c r="H2" s="181"/>
      <c r="I2" s="181"/>
      <c r="J2" s="181"/>
      <c r="K2" s="181"/>
      <c r="L2" s="181"/>
      <c r="M2" s="181"/>
      <c r="N2" s="181"/>
      <c r="O2" s="181"/>
      <c r="P2" s="181"/>
      <c r="Q2" s="181"/>
      <c r="R2" s="181"/>
      <c r="S2" s="181"/>
      <c r="T2" s="181"/>
    </row>
    <row r="3" spans="2:23" s="8" customFormat="1" ht="9" customHeight="1" x14ac:dyDescent="0.2">
      <c r="D3" s="9"/>
      <c r="E3" s="9"/>
      <c r="F3" s="9"/>
      <c r="G3" s="9"/>
      <c r="H3" s="9"/>
      <c r="I3" s="9"/>
      <c r="J3" s="9"/>
      <c r="K3" s="9"/>
      <c r="L3" s="9"/>
      <c r="M3" s="9"/>
      <c r="N3" s="9"/>
      <c r="O3" s="9"/>
      <c r="P3" s="9"/>
      <c r="Q3" s="9"/>
      <c r="R3" s="9"/>
      <c r="S3" s="9"/>
      <c r="T3" s="9"/>
    </row>
    <row r="4" spans="2:23" ht="16.05" customHeight="1" x14ac:dyDescent="0.2">
      <c r="I4" s="28" t="s">
        <v>95</v>
      </c>
      <c r="J4" s="191"/>
      <c r="K4" s="191"/>
      <c r="L4" s="191"/>
      <c r="M4" s="191"/>
      <c r="O4" s="28" t="s">
        <v>22</v>
      </c>
      <c r="P4" s="183"/>
      <c r="Q4" s="183"/>
      <c r="R4" s="183"/>
      <c r="S4" s="183"/>
      <c r="T4" s="183"/>
      <c r="U4" s="184"/>
      <c r="V4" s="184"/>
      <c r="W4" s="184"/>
    </row>
    <row r="5" spans="2:23" ht="16.05" customHeight="1" x14ac:dyDescent="0.2">
      <c r="I5" s="125"/>
      <c r="J5" s="189"/>
      <c r="K5" s="189"/>
      <c r="L5" s="189"/>
      <c r="M5" s="189"/>
      <c r="O5" s="29" t="s">
        <v>24</v>
      </c>
      <c r="P5" s="79"/>
      <c r="Q5" s="79"/>
      <c r="R5" s="79"/>
      <c r="S5" s="79"/>
      <c r="T5" s="79"/>
      <c r="U5" s="184"/>
      <c r="V5" s="184"/>
      <c r="W5" s="184"/>
    </row>
    <row r="6" spans="2:23" ht="15.75" customHeight="1" x14ac:dyDescent="0.2">
      <c r="I6" s="80"/>
      <c r="J6" s="81"/>
      <c r="K6" s="81"/>
      <c r="L6" s="81"/>
      <c r="M6" s="81"/>
      <c r="O6" s="29" t="s">
        <v>23</v>
      </c>
      <c r="P6" s="190"/>
      <c r="Q6" s="190"/>
      <c r="R6" s="190"/>
      <c r="S6" s="190"/>
      <c r="T6" s="190"/>
      <c r="U6" s="184"/>
      <c r="V6" s="184"/>
      <c r="W6" s="184"/>
    </row>
    <row r="7" spans="2:23" ht="15.75" customHeight="1" x14ac:dyDescent="0.2">
      <c r="I7" s="115"/>
      <c r="J7" s="81"/>
      <c r="K7" s="81"/>
      <c r="L7" s="81"/>
      <c r="M7" s="81"/>
      <c r="O7" s="29" t="s">
        <v>145</v>
      </c>
      <c r="P7" s="78"/>
      <c r="Q7" s="78"/>
      <c r="R7" s="78"/>
      <c r="S7" s="78"/>
      <c r="T7" s="78"/>
      <c r="U7" s="184"/>
      <c r="V7" s="184"/>
      <c r="W7" s="184"/>
    </row>
    <row r="8" spans="2:23" ht="16.05" customHeight="1" x14ac:dyDescent="0.2">
      <c r="O8" s="118"/>
      <c r="P8" s="189"/>
      <c r="Q8" s="189"/>
      <c r="R8" s="189"/>
      <c r="S8" s="189"/>
      <c r="T8" s="189"/>
      <c r="U8" s="184"/>
      <c r="V8" s="184"/>
      <c r="W8" s="184"/>
    </row>
    <row r="9" spans="2:23" ht="12.75" customHeight="1" x14ac:dyDescent="0.2">
      <c r="B9" s="33" t="s">
        <v>228</v>
      </c>
    </row>
    <row r="10" spans="2:23" ht="15.45" customHeight="1" x14ac:dyDescent="0.15">
      <c r="D10" s="31"/>
      <c r="E10" s="12"/>
      <c r="F10" s="12"/>
      <c r="G10" s="12"/>
      <c r="H10" s="13"/>
      <c r="I10" s="12"/>
      <c r="J10" s="12"/>
      <c r="K10" s="12"/>
      <c r="L10" s="12"/>
      <c r="M10" s="12"/>
      <c r="N10" s="12"/>
      <c r="O10" s="12"/>
      <c r="P10" s="12"/>
      <c r="Q10" s="12"/>
      <c r="R10" s="12"/>
      <c r="S10" s="12"/>
      <c r="T10" s="14" t="s">
        <v>25</v>
      </c>
    </row>
    <row r="11" spans="2:23" ht="19.5" customHeight="1" x14ac:dyDescent="0.2">
      <c r="B11" s="182" t="s">
        <v>97</v>
      </c>
      <c r="C11" s="182" t="s">
        <v>227</v>
      </c>
      <c r="D11" s="192" t="s">
        <v>26</v>
      </c>
      <c r="E11" s="193"/>
      <c r="F11" s="193"/>
      <c r="G11" s="193"/>
      <c r="H11" s="194"/>
      <c r="I11" s="114" t="str">
        <f ca="1">TEXT(EDATE(TODAY(),9), "ggge") &amp; "年度"</f>
        <v>令和8年度</v>
      </c>
      <c r="J11" s="188" t="s">
        <v>27</v>
      </c>
      <c r="K11" s="186"/>
      <c r="L11" s="114" t="str">
        <f ca="1">TEXT(EDATE(TODAY(),-3), "ggge") &amp; "年度"</f>
        <v>令和7年度</v>
      </c>
      <c r="M11" s="185" t="s">
        <v>27</v>
      </c>
      <c r="N11" s="186"/>
      <c r="O11" s="114" t="str">
        <f ca="1">TEXT(EDATE(TODAY(),-15), "ggge") &amp; "年度"</f>
        <v>令和6年度</v>
      </c>
      <c r="P11" s="185" t="s">
        <v>27</v>
      </c>
      <c r="Q11" s="186"/>
      <c r="R11" s="114" t="str">
        <f ca="1">TEXT(EDATE(TODAY(),-27), "ggge") &amp; "年度"</f>
        <v>令和5年度</v>
      </c>
      <c r="S11" s="185" t="s">
        <v>27</v>
      </c>
      <c r="T11" s="186"/>
    </row>
    <row r="12" spans="2:23" ht="19.5" customHeight="1" x14ac:dyDescent="0.2">
      <c r="B12" s="151"/>
      <c r="C12" s="151"/>
      <c r="D12" s="165" t="s">
        <v>222</v>
      </c>
      <c r="E12" s="166"/>
      <c r="F12" s="166"/>
      <c r="G12" s="166"/>
      <c r="H12" s="167"/>
      <c r="I12" s="15"/>
      <c r="J12" s="16" t="str">
        <f>IF(ISBLANK(L12),"",(I12-L12)/L12*100)</f>
        <v/>
      </c>
      <c r="K12" s="54" t="s">
        <v>43</v>
      </c>
      <c r="L12" s="15"/>
      <c r="M12" s="16" t="str">
        <f>IF(ISBLANK(O12),"",(L12-O12)/O12*100)</f>
        <v/>
      </c>
      <c r="N12" s="54" t="s">
        <v>43</v>
      </c>
      <c r="O12" s="15"/>
      <c r="P12" s="16" t="str">
        <f>IF(ISBLANK(R12),"",(O12-R12)/R12*100)</f>
        <v/>
      </c>
      <c r="Q12" s="54" t="s">
        <v>43</v>
      </c>
      <c r="R12" s="15"/>
      <c r="S12" s="18"/>
      <c r="T12" s="54" t="s">
        <v>43</v>
      </c>
    </row>
    <row r="13" spans="2:23" ht="19.5" customHeight="1" x14ac:dyDescent="0.2">
      <c r="B13" s="151"/>
      <c r="C13" s="151"/>
      <c r="D13" s="162" t="s">
        <v>28</v>
      </c>
      <c r="E13" s="163"/>
      <c r="F13" s="163"/>
      <c r="G13" s="163"/>
      <c r="H13" s="168"/>
      <c r="I13" s="19"/>
      <c r="J13" s="16" t="str">
        <f>IF(ISBLANK(L13),"",(I13-L13)/L13*100)</f>
        <v/>
      </c>
      <c r="K13" s="55"/>
      <c r="L13" s="19"/>
      <c r="M13" s="16" t="str">
        <f>IF(ISBLANK(O13),"",(L13-O13)/O13*100)</f>
        <v/>
      </c>
      <c r="N13" s="55"/>
      <c r="O13" s="19"/>
      <c r="P13" s="16" t="str">
        <f t="shared" ref="P13:P19" si="0">IF(ISBLANK(R13),"",(O13-R13)/R13*100)</f>
        <v/>
      </c>
      <c r="Q13" s="55"/>
      <c r="R13" s="19"/>
      <c r="S13" s="21"/>
      <c r="T13" s="20"/>
    </row>
    <row r="14" spans="2:23" ht="19.5" customHeight="1" x14ac:dyDescent="0.2">
      <c r="B14" s="151"/>
      <c r="C14" s="151"/>
      <c r="D14" s="162" t="s">
        <v>29</v>
      </c>
      <c r="E14" s="163"/>
      <c r="F14" s="163"/>
      <c r="G14" s="163"/>
      <c r="H14" s="168"/>
      <c r="I14" s="19"/>
      <c r="J14" s="16" t="str">
        <f t="shared" ref="J14:J19" si="1">IF(ISBLANK(L14),"",(I14-L14)/L14*100)</f>
        <v/>
      </c>
      <c r="K14" s="55"/>
      <c r="L14" s="19"/>
      <c r="M14" s="16" t="str">
        <f>IF(ISBLANK(O14),"",(L14-O14)/O14*100)</f>
        <v/>
      </c>
      <c r="N14" s="55"/>
      <c r="O14" s="19"/>
      <c r="P14" s="16" t="str">
        <f t="shared" si="0"/>
        <v/>
      </c>
      <c r="Q14" s="55"/>
      <c r="R14" s="19"/>
      <c r="S14" s="21"/>
      <c r="T14" s="20"/>
    </row>
    <row r="15" spans="2:23" ht="19.5" customHeight="1" x14ac:dyDescent="0.2">
      <c r="B15" s="151"/>
      <c r="C15" s="151"/>
      <c r="D15" s="162" t="s">
        <v>225</v>
      </c>
      <c r="E15" s="163"/>
      <c r="F15" s="163"/>
      <c r="G15" s="163"/>
      <c r="H15" s="168"/>
      <c r="I15" s="19"/>
      <c r="J15" s="16" t="str">
        <f t="shared" si="1"/>
        <v/>
      </c>
      <c r="K15" s="55"/>
      <c r="L15" s="19"/>
      <c r="M15" s="16" t="str">
        <f>IF(ISBLANK(O15),"",(L15-O15)/O15*100)</f>
        <v/>
      </c>
      <c r="N15" s="55"/>
      <c r="O15" s="19"/>
      <c r="P15" s="16" t="str">
        <f t="shared" si="0"/>
        <v/>
      </c>
      <c r="Q15" s="55"/>
      <c r="R15" s="19"/>
      <c r="S15" s="21"/>
      <c r="T15" s="20"/>
    </row>
    <row r="16" spans="2:23" ht="19.5" customHeight="1" x14ac:dyDescent="0.2">
      <c r="B16" s="151"/>
      <c r="C16" s="151"/>
      <c r="D16" s="162" t="s">
        <v>224</v>
      </c>
      <c r="E16" s="163"/>
      <c r="F16" s="163"/>
      <c r="G16" s="163"/>
      <c r="H16" s="168"/>
      <c r="I16" s="19"/>
      <c r="J16" s="16"/>
      <c r="K16" s="55"/>
      <c r="L16" s="19"/>
      <c r="M16" s="16"/>
      <c r="N16" s="55"/>
      <c r="O16" s="19"/>
      <c r="P16" s="16"/>
      <c r="Q16" s="55"/>
      <c r="R16" s="19"/>
      <c r="S16" s="21"/>
      <c r="T16" s="20"/>
    </row>
    <row r="17" spans="2:20" ht="19.5" customHeight="1" x14ac:dyDescent="0.2">
      <c r="B17" s="151"/>
      <c r="C17" s="151"/>
      <c r="D17" s="162" t="s">
        <v>141</v>
      </c>
      <c r="E17" s="163"/>
      <c r="F17" s="163"/>
      <c r="G17" s="163"/>
      <c r="H17" s="168"/>
      <c r="I17" s="19"/>
      <c r="J17" s="16"/>
      <c r="K17" s="55"/>
      <c r="L17" s="19"/>
      <c r="M17" s="16"/>
      <c r="N17" s="55"/>
      <c r="O17" s="19"/>
      <c r="P17" s="16"/>
      <c r="Q17" s="55"/>
      <c r="R17" s="19"/>
      <c r="S17" s="21"/>
      <c r="T17" s="20"/>
    </row>
    <row r="18" spans="2:20" ht="19.5" customHeight="1" x14ac:dyDescent="0.2">
      <c r="B18" s="151"/>
      <c r="C18" s="151"/>
      <c r="D18" s="162" t="s">
        <v>226</v>
      </c>
      <c r="E18" s="163"/>
      <c r="F18" s="163"/>
      <c r="G18" s="163"/>
      <c r="H18" s="168"/>
      <c r="I18" s="19"/>
      <c r="J18" s="16" t="str">
        <f t="shared" si="1"/>
        <v/>
      </c>
      <c r="K18" s="55"/>
      <c r="L18" s="19"/>
      <c r="M18" s="16" t="str">
        <f>IF(ISBLANK(O18),"",(L18-O18)/O18*100)</f>
        <v/>
      </c>
      <c r="N18" s="55"/>
      <c r="O18" s="19"/>
      <c r="P18" s="16" t="str">
        <f t="shared" si="0"/>
        <v/>
      </c>
      <c r="Q18" s="55"/>
      <c r="R18" s="19"/>
      <c r="S18" s="21"/>
      <c r="T18" s="20"/>
    </row>
    <row r="19" spans="2:20" ht="19.5" customHeight="1" x14ac:dyDescent="0.2">
      <c r="B19" s="151"/>
      <c r="C19" s="151"/>
      <c r="D19" s="178" t="s">
        <v>31</v>
      </c>
      <c r="E19" s="179"/>
      <c r="F19" s="179"/>
      <c r="G19" s="179"/>
      <c r="H19" s="180"/>
      <c r="I19" s="58"/>
      <c r="J19" s="57" t="str">
        <f t="shared" si="1"/>
        <v/>
      </c>
      <c r="K19" s="59"/>
      <c r="L19" s="58"/>
      <c r="M19" s="57" t="str">
        <f>IF(ISBLANK(O19),"",(L19-O19)/O19*100)</f>
        <v/>
      </c>
      <c r="N19" s="59"/>
      <c r="O19" s="58"/>
      <c r="P19" s="57" t="str">
        <f t="shared" si="0"/>
        <v/>
      </c>
      <c r="Q19" s="59"/>
      <c r="R19" s="58"/>
      <c r="S19" s="60"/>
      <c r="T19" s="22"/>
    </row>
    <row r="20" spans="2:20" ht="19.5" customHeight="1" x14ac:dyDescent="0.2">
      <c r="B20" s="151"/>
      <c r="C20" s="152"/>
      <c r="D20" s="159" t="s">
        <v>130</v>
      </c>
      <c r="E20" s="160"/>
      <c r="F20" s="161"/>
      <c r="G20" s="161"/>
      <c r="H20" s="63" t="s">
        <v>32</v>
      </c>
      <c r="I20" s="64" t="str">
        <f>IF(ISBLANK(I12),"",SUM(I12:I19))</f>
        <v/>
      </c>
      <c r="J20" s="65" t="str">
        <f>IF(ISBLANK(I12),"",(I20-L20)/L20*100)</f>
        <v/>
      </c>
      <c r="K20" s="61"/>
      <c r="L20" s="64" t="str">
        <f>IF(ISBLANK(L12),"",SUM(L12:L19))</f>
        <v/>
      </c>
      <c r="M20" s="65" t="str">
        <f>IF(ISBLANK(L12),"",(L20-O20)/O20*100)</f>
        <v/>
      </c>
      <c r="N20" s="61"/>
      <c r="O20" s="64" t="str">
        <f>IF(ISBLANK(O12),"",SUM(O12:O19))</f>
        <v/>
      </c>
      <c r="P20" s="65" t="str">
        <f>IF(ISBLANK(O12),"",(O20-R20)/R20*100)</f>
        <v/>
      </c>
      <c r="Q20" s="61"/>
      <c r="R20" s="64" t="str">
        <f>IF(ISBLANK(R12),"",SUM(R12:R19))</f>
        <v/>
      </c>
      <c r="S20" s="62"/>
      <c r="T20" s="66"/>
    </row>
    <row r="21" spans="2:20" ht="19.5" customHeight="1" x14ac:dyDescent="0.2">
      <c r="B21" s="151"/>
      <c r="C21" s="151" t="s">
        <v>101</v>
      </c>
      <c r="D21" s="165" t="s">
        <v>33</v>
      </c>
      <c r="E21" s="166"/>
      <c r="F21" s="166"/>
      <c r="G21" s="166"/>
      <c r="H21" s="169"/>
      <c r="I21" s="26" t="str">
        <f>IF(ISBLANK(I22),"",SUM(I22:I24))</f>
        <v/>
      </c>
      <c r="J21" s="16" t="str">
        <f>IF(ISBLANK(I22),"",(I21-L21)/L21*100)</f>
        <v/>
      </c>
      <c r="K21" s="54" t="s">
        <v>43</v>
      </c>
      <c r="L21" s="26" t="str">
        <f>IF(ISBLANK(L22),"",SUM(L22:L24))</f>
        <v/>
      </c>
      <c r="M21" s="16" t="str">
        <f>IF(ISBLANK(L22),"",(L21-O21)/O21*100)</f>
        <v/>
      </c>
      <c r="N21" s="54" t="s">
        <v>43</v>
      </c>
      <c r="O21" s="26" t="str">
        <f>IF(ISBLANK(O22),"",SUM(O22:O24))</f>
        <v/>
      </c>
      <c r="P21" s="16" t="str">
        <f>IF(ISBLANK(O22),"",(O21-R21)/R21*100)</f>
        <v/>
      </c>
      <c r="Q21" s="54" t="s">
        <v>43</v>
      </c>
      <c r="R21" s="26" t="str">
        <f>IF(ISBLANK(R22),"",SUM(R22:R24))</f>
        <v/>
      </c>
      <c r="S21" s="18"/>
      <c r="T21" s="54" t="s">
        <v>43</v>
      </c>
    </row>
    <row r="22" spans="2:20" ht="19.5" customHeight="1" x14ac:dyDescent="0.2">
      <c r="B22" s="151"/>
      <c r="C22" s="151"/>
      <c r="D22" s="27"/>
      <c r="E22" s="175" t="s">
        <v>34</v>
      </c>
      <c r="F22" s="175"/>
      <c r="G22" s="176"/>
      <c r="H22" s="177"/>
      <c r="I22" s="19"/>
      <c r="J22" s="16" t="str">
        <f>IF(ISBLANK(L22),"",(I22-L22)/L22*100)</f>
        <v/>
      </c>
      <c r="K22" s="55"/>
      <c r="L22" s="19"/>
      <c r="M22" s="16" t="str">
        <f t="shared" ref="M22:M27" si="2">IF(ISBLANK(O22),"",(L22-O22)/O22*100)</f>
        <v/>
      </c>
      <c r="N22" s="55"/>
      <c r="O22" s="19"/>
      <c r="P22" s="16" t="str">
        <f>IF(ISBLANK(R22),"",(O22-R22)/R22*100)</f>
        <v/>
      </c>
      <c r="Q22" s="55"/>
      <c r="R22" s="19"/>
      <c r="S22" s="21"/>
      <c r="T22" s="55"/>
    </row>
    <row r="23" spans="2:20" ht="19.5" customHeight="1" x14ac:dyDescent="0.2">
      <c r="B23" s="151"/>
      <c r="C23" s="151"/>
      <c r="D23" s="27"/>
      <c r="E23" s="175" t="s">
        <v>35</v>
      </c>
      <c r="F23" s="175"/>
      <c r="G23" s="176"/>
      <c r="H23" s="177"/>
      <c r="I23" s="19"/>
      <c r="J23" s="16" t="str">
        <f>IF(ISBLANK(L23),"",(I23-L23)/L23*100)</f>
        <v/>
      </c>
      <c r="K23" s="55"/>
      <c r="L23" s="19"/>
      <c r="M23" s="16" t="str">
        <f t="shared" si="2"/>
        <v/>
      </c>
      <c r="N23" s="55"/>
      <c r="O23" s="19"/>
      <c r="P23" s="16" t="str">
        <f t="shared" ref="P23:P27" si="3">IF(ISBLANK(R23),"",(O23-R23)/R23*100)</f>
        <v/>
      </c>
      <c r="Q23" s="55"/>
      <c r="R23" s="19"/>
      <c r="S23" s="21"/>
      <c r="T23" s="55"/>
    </row>
    <row r="24" spans="2:20" ht="19.5" customHeight="1" x14ac:dyDescent="0.2">
      <c r="B24" s="151"/>
      <c r="C24" s="151"/>
      <c r="D24" s="27"/>
      <c r="E24" s="175" t="s">
        <v>36</v>
      </c>
      <c r="F24" s="175"/>
      <c r="G24" s="176"/>
      <c r="H24" s="177"/>
      <c r="I24" s="19"/>
      <c r="J24" s="16" t="str">
        <f t="shared" ref="J24:J27" si="4">IF(ISBLANK(L24),"",(I24-L24)/L24*100)</f>
        <v/>
      </c>
      <c r="K24" s="55"/>
      <c r="L24" s="19"/>
      <c r="M24" s="16" t="str">
        <f t="shared" si="2"/>
        <v/>
      </c>
      <c r="N24" s="55"/>
      <c r="O24" s="19"/>
      <c r="P24" s="16" t="str">
        <f t="shared" si="3"/>
        <v/>
      </c>
      <c r="Q24" s="55"/>
      <c r="R24" s="19"/>
      <c r="S24" s="21"/>
      <c r="T24" s="55"/>
    </row>
    <row r="25" spans="2:20" ht="19.5" customHeight="1" x14ac:dyDescent="0.2">
      <c r="B25" s="151"/>
      <c r="C25" s="151"/>
      <c r="D25" s="162" t="s">
        <v>37</v>
      </c>
      <c r="E25" s="163"/>
      <c r="F25" s="163"/>
      <c r="G25" s="163"/>
      <c r="H25" s="164"/>
      <c r="I25" s="19"/>
      <c r="J25" s="16" t="str">
        <f t="shared" si="4"/>
        <v/>
      </c>
      <c r="K25" s="55"/>
      <c r="L25" s="19"/>
      <c r="M25" s="16" t="str">
        <f t="shared" si="2"/>
        <v/>
      </c>
      <c r="N25" s="55"/>
      <c r="O25" s="19"/>
      <c r="P25" s="16" t="str">
        <f t="shared" si="3"/>
        <v/>
      </c>
      <c r="Q25" s="55"/>
      <c r="R25" s="19"/>
      <c r="S25" s="21"/>
      <c r="T25" s="55"/>
    </row>
    <row r="26" spans="2:20" ht="19.5" customHeight="1" x14ac:dyDescent="0.2">
      <c r="B26" s="151"/>
      <c r="C26" s="151"/>
      <c r="D26" s="162" t="s">
        <v>38</v>
      </c>
      <c r="E26" s="163"/>
      <c r="F26" s="163"/>
      <c r="G26" s="163"/>
      <c r="H26" s="164"/>
      <c r="I26" s="19"/>
      <c r="J26" s="16" t="str">
        <f t="shared" si="4"/>
        <v/>
      </c>
      <c r="K26" s="55"/>
      <c r="L26" s="19"/>
      <c r="M26" s="16" t="str">
        <f t="shared" si="2"/>
        <v/>
      </c>
      <c r="N26" s="55"/>
      <c r="O26" s="19"/>
      <c r="P26" s="16" t="str">
        <f t="shared" si="3"/>
        <v/>
      </c>
      <c r="Q26" s="55"/>
      <c r="R26" s="19"/>
      <c r="S26" s="21"/>
      <c r="T26" s="55"/>
    </row>
    <row r="27" spans="2:20" ht="19.5" customHeight="1" x14ac:dyDescent="0.2">
      <c r="B27" s="151"/>
      <c r="C27" s="151"/>
      <c r="D27" s="187" t="s">
        <v>100</v>
      </c>
      <c r="E27" s="163"/>
      <c r="F27" s="163"/>
      <c r="G27" s="163"/>
      <c r="H27" s="164"/>
      <c r="I27" s="19"/>
      <c r="J27" s="16" t="str">
        <f t="shared" si="4"/>
        <v/>
      </c>
      <c r="K27" s="55"/>
      <c r="L27" s="19"/>
      <c r="M27" s="16" t="str">
        <f t="shared" si="2"/>
        <v/>
      </c>
      <c r="N27" s="55"/>
      <c r="O27" s="19"/>
      <c r="P27" s="16" t="str">
        <f t="shared" si="3"/>
        <v/>
      </c>
      <c r="Q27" s="55"/>
      <c r="R27" s="19"/>
      <c r="S27" s="21"/>
      <c r="T27" s="55"/>
    </row>
    <row r="28" spans="2:20" ht="19.5" customHeight="1" x14ac:dyDescent="0.2">
      <c r="B28" s="151"/>
      <c r="C28" s="152"/>
      <c r="D28" s="159" t="s">
        <v>131</v>
      </c>
      <c r="E28" s="160"/>
      <c r="F28" s="161"/>
      <c r="G28" s="161"/>
      <c r="H28" s="32" t="s">
        <v>40</v>
      </c>
      <c r="I28" s="23" t="str">
        <f>IF(ISBLANK(I22),"",I21+SUM(I25:I27))</f>
        <v/>
      </c>
      <c r="J28" s="24" t="str">
        <f>IF(ISBLANK(I22),"",(I28-L28)/L28*100)</f>
        <v/>
      </c>
      <c r="K28" s="56"/>
      <c r="L28" s="23" t="str">
        <f>IF(ISBLANK(L22),"",L21+SUM(L25:L27))</f>
        <v/>
      </c>
      <c r="M28" s="24" t="str">
        <f>IF(ISBLANK(L22),"",(L28-O28)/O28*100)</f>
        <v/>
      </c>
      <c r="N28" s="56"/>
      <c r="O28" s="23" t="str">
        <f>IF(ISBLANK(O22),"",O21+SUM(O25:O27))</f>
        <v/>
      </c>
      <c r="P28" s="24" t="str">
        <f>IF(ISBLANK(O22),"",(O28-R28)/R28*100)</f>
        <v/>
      </c>
      <c r="Q28" s="56"/>
      <c r="R28" s="23" t="str">
        <f>IF(ISBLANK(R22),"",R21+SUM(R25:R27))</f>
        <v/>
      </c>
      <c r="S28" s="25"/>
      <c r="T28" s="56"/>
    </row>
    <row r="29" spans="2:20" ht="19.5" customHeight="1" x14ac:dyDescent="0.2">
      <c r="B29" s="69"/>
      <c r="C29" s="147" t="s">
        <v>120</v>
      </c>
      <c r="D29" s="147"/>
      <c r="E29" s="147"/>
      <c r="F29" s="147"/>
      <c r="G29" s="147"/>
      <c r="H29" s="70" t="s">
        <v>41</v>
      </c>
      <c r="I29" s="64" t="str">
        <f>IF(ISBLANK(I22),"",I20-I28)</f>
        <v/>
      </c>
      <c r="J29" s="65" t="str">
        <f>IF(ISBLANK(I22),"",(I29-L29)/L29*100)</f>
        <v/>
      </c>
      <c r="K29" s="61"/>
      <c r="L29" s="64" t="str">
        <f>IF(ISBLANK(L22),"",L20-L28)</f>
        <v/>
      </c>
      <c r="M29" s="65" t="str">
        <f>IF(ISBLANK(L22),"",(L29-O29)/O29*100)</f>
        <v/>
      </c>
      <c r="N29" s="61"/>
      <c r="O29" s="64" t="str">
        <f>IF(ISBLANK(O22),"",O20-O28)</f>
        <v/>
      </c>
      <c r="P29" s="65" t="str">
        <f>IF(ISBLANK(O22),"",(O29-R29)/R29*100)</f>
        <v/>
      </c>
      <c r="Q29" s="61"/>
      <c r="R29" s="64" t="str">
        <f>IF(ISBLANK(R22),"",R20-R28)</f>
        <v/>
      </c>
      <c r="S29" s="62"/>
      <c r="T29" s="61"/>
    </row>
    <row r="30" spans="2:20" ht="19.5" customHeight="1" x14ac:dyDescent="0.2">
      <c r="B30" s="151" t="s">
        <v>102</v>
      </c>
      <c r="C30" s="151" t="s">
        <v>98</v>
      </c>
      <c r="D30" s="165" t="s">
        <v>104</v>
      </c>
      <c r="E30" s="166"/>
      <c r="F30" s="166"/>
      <c r="G30" s="166"/>
      <c r="H30" s="167"/>
      <c r="I30" s="15"/>
      <c r="J30" s="16" t="str">
        <f>IF(ISBLANK(L30),"",(I30-L30)/L30*100)</f>
        <v/>
      </c>
      <c r="K30" s="54" t="s">
        <v>43</v>
      </c>
      <c r="L30" s="15"/>
      <c r="M30" s="16" t="str">
        <f>IF(ISBLANK(O30),"",(L30-O30)/O30*100)</f>
        <v/>
      </c>
      <c r="N30" s="54" t="s">
        <v>43</v>
      </c>
      <c r="O30" s="15"/>
      <c r="P30" s="16" t="str">
        <f>IF(ISBLANK(R30),"",(O30-R30)/R30*100)</f>
        <v/>
      </c>
      <c r="Q30" s="54" t="s">
        <v>43</v>
      </c>
      <c r="R30" s="15"/>
      <c r="S30" s="18"/>
      <c r="T30" s="17" t="s">
        <v>43</v>
      </c>
    </row>
    <row r="31" spans="2:20" ht="19.5" customHeight="1" x14ac:dyDescent="0.2">
      <c r="B31" s="151"/>
      <c r="C31" s="151"/>
      <c r="D31" s="162" t="s">
        <v>105</v>
      </c>
      <c r="E31" s="163"/>
      <c r="F31" s="163"/>
      <c r="G31" s="163"/>
      <c r="H31" s="168"/>
      <c r="I31" s="58"/>
      <c r="J31" s="57" t="str">
        <f>IF(ISBLANK(L31),"",(I31-L31)/L31*100)</f>
        <v/>
      </c>
      <c r="K31" s="59"/>
      <c r="L31" s="58"/>
      <c r="M31" s="57" t="str">
        <f>IF(ISBLANK(O31),"",(L31-O31)/O31*100)</f>
        <v/>
      </c>
      <c r="N31" s="59"/>
      <c r="O31" s="58"/>
      <c r="P31" s="57" t="str">
        <f>IF(ISBLANK(R31),"",(O31-R31)/R31*100)</f>
        <v/>
      </c>
      <c r="Q31" s="59"/>
      <c r="R31" s="58"/>
      <c r="S31" s="60"/>
      <c r="T31" s="20"/>
    </row>
    <row r="32" spans="2:20" ht="19.5" customHeight="1" x14ac:dyDescent="0.2">
      <c r="B32" s="151"/>
      <c r="C32" s="152"/>
      <c r="D32" s="156" t="s">
        <v>133</v>
      </c>
      <c r="E32" s="157"/>
      <c r="F32" s="158"/>
      <c r="G32" s="158"/>
      <c r="H32" s="63" t="s">
        <v>103</v>
      </c>
      <c r="I32" s="64" t="str">
        <f>IF(ISBLANK(I12),"",SUM(I30:I31))</f>
        <v/>
      </c>
      <c r="J32" s="65" t="str">
        <f>IF(ISBLANK(I12),"",(I32-L32)/L32*100)</f>
        <v/>
      </c>
      <c r="K32" s="61"/>
      <c r="L32" s="64" t="str">
        <f>IF(ISBLANK(L12),"",SUM(L30:L31))</f>
        <v/>
      </c>
      <c r="M32" s="65" t="str">
        <f>IF(ISBLANK(L12),"",(L32-O32)/O32*100)</f>
        <v/>
      </c>
      <c r="N32" s="61"/>
      <c r="O32" s="64" t="str">
        <f>IF(ISBLANK(O12),"",SUM(O30:O31))</f>
        <v/>
      </c>
      <c r="P32" s="65" t="str">
        <f>IF(ISBLANK(O12),"",(O32-R32)/R32*100)</f>
        <v/>
      </c>
      <c r="Q32" s="61"/>
      <c r="R32" s="64" t="str">
        <f>IF(ISBLANK(R12),"",SUM(R30:R31))</f>
        <v/>
      </c>
      <c r="S32" s="62"/>
      <c r="T32" s="66"/>
    </row>
    <row r="33" spans="1:20" ht="19.5" customHeight="1" x14ac:dyDescent="0.2">
      <c r="B33" s="151"/>
      <c r="C33" s="151" t="s">
        <v>110</v>
      </c>
      <c r="D33" s="165" t="s">
        <v>106</v>
      </c>
      <c r="E33" s="166"/>
      <c r="F33" s="166"/>
      <c r="G33" s="166"/>
      <c r="H33" s="169"/>
      <c r="I33" s="15"/>
      <c r="J33" s="16" t="str">
        <f>IF(ISBLANK(L33),"",(I33-L33)/L33*100)</f>
        <v/>
      </c>
      <c r="K33" s="54" t="s">
        <v>43</v>
      </c>
      <c r="L33" s="15"/>
      <c r="M33" s="16" t="str">
        <f>IF(ISBLANK(O33),"",(L33-O33)/O33*100)</f>
        <v/>
      </c>
      <c r="N33" s="54" t="s">
        <v>43</v>
      </c>
      <c r="O33" s="15"/>
      <c r="P33" s="16" t="str">
        <f>IF(ISBLANK(R33),"",(O33-R33)/R33*100)</f>
        <v/>
      </c>
      <c r="Q33" s="54" t="s">
        <v>43</v>
      </c>
      <c r="R33" s="15"/>
      <c r="S33" s="18"/>
      <c r="T33" s="54" t="s">
        <v>43</v>
      </c>
    </row>
    <row r="34" spans="1:20" ht="19.5" customHeight="1" x14ac:dyDescent="0.2">
      <c r="B34" s="151"/>
      <c r="C34" s="151" t="s">
        <v>101</v>
      </c>
      <c r="D34" s="162" t="s">
        <v>107</v>
      </c>
      <c r="E34" s="163"/>
      <c r="F34" s="163"/>
      <c r="G34" s="163"/>
      <c r="H34" s="164"/>
      <c r="I34" s="58"/>
      <c r="J34" s="57" t="str">
        <f>IF(ISBLANK(L34),"",(I34-L34)/L34*100)</f>
        <v/>
      </c>
      <c r="K34" s="59"/>
      <c r="L34" s="58"/>
      <c r="M34" s="57" t="str">
        <f>IF(ISBLANK(O34),"",(L34-O34)/O34*100)</f>
        <v/>
      </c>
      <c r="N34" s="59"/>
      <c r="O34" s="58"/>
      <c r="P34" s="57" t="str">
        <f>IF(ISBLANK(R34),"",(O34-R34)/R34*100)</f>
        <v/>
      </c>
      <c r="Q34" s="59"/>
      <c r="R34" s="58"/>
      <c r="S34" s="60"/>
      <c r="T34" s="59"/>
    </row>
    <row r="35" spans="1:20" ht="19.5" customHeight="1" x14ac:dyDescent="0.2">
      <c r="B35" s="151"/>
      <c r="C35" s="152"/>
      <c r="D35" s="156" t="s">
        <v>134</v>
      </c>
      <c r="E35" s="157"/>
      <c r="F35" s="158"/>
      <c r="G35" s="158"/>
      <c r="H35" s="32" t="s">
        <v>108</v>
      </c>
      <c r="I35" s="23" t="str">
        <f>IF(ISBLANK(I22),"",SUM(I33:I34))</f>
        <v/>
      </c>
      <c r="J35" s="24" t="str">
        <f>IF(ISBLANK(I22),"",(I35-L35)/L35*100)</f>
        <v/>
      </c>
      <c r="K35" s="56"/>
      <c r="L35" s="23" t="str">
        <f>IF(ISBLANK(L22),"",SUM(L33:L34))</f>
        <v/>
      </c>
      <c r="M35" s="24" t="str">
        <f>IF(ISBLANK(L22),"",(L35-O35)/O35*100)</f>
        <v/>
      </c>
      <c r="N35" s="56"/>
      <c r="O35" s="23" t="str">
        <f>IF(ISBLANK(O22),"",SUM(O33:O34))</f>
        <v/>
      </c>
      <c r="P35" s="24" t="str">
        <f>IF(ISBLANK(O22),"",(O35-R35)/R35*100)</f>
        <v/>
      </c>
      <c r="Q35" s="56"/>
      <c r="R35" s="23" t="str">
        <f>IF(ISBLANK(R22),"",SUM(R33:R34))</f>
        <v/>
      </c>
      <c r="S35" s="25"/>
      <c r="T35" s="56"/>
    </row>
    <row r="36" spans="1:20" ht="19.5" customHeight="1" x14ac:dyDescent="0.2">
      <c r="B36" s="69"/>
      <c r="C36" s="147" t="s">
        <v>121</v>
      </c>
      <c r="D36" s="147"/>
      <c r="E36" s="147"/>
      <c r="F36" s="147"/>
      <c r="G36" s="147"/>
      <c r="H36" s="70" t="s">
        <v>119</v>
      </c>
      <c r="I36" s="23" t="str">
        <f>IF(ISBLANK(I22),"",I32-I35)</f>
        <v/>
      </c>
      <c r="J36" s="24" t="str">
        <f>IF(ISBLANK(I22),"",(I36-L36)/L36*100)</f>
        <v/>
      </c>
      <c r="K36" s="56"/>
      <c r="L36" s="23" t="str">
        <f>IF(ISBLANK(L22),"",L32-L35)</f>
        <v/>
      </c>
      <c r="M36" s="24" t="str">
        <f>IF(ISBLANK(L22),"",(L36-O36)/O36*100)</f>
        <v/>
      </c>
      <c r="N36" s="56"/>
      <c r="O36" s="23" t="str">
        <f>IF(ISBLANK(O22),"",O32-O35)</f>
        <v/>
      </c>
      <c r="P36" s="24" t="str">
        <f>IF(ISBLANK(O22),"",(O36-R36)/R36*100)</f>
        <v/>
      </c>
      <c r="Q36" s="56"/>
      <c r="R36" s="23" t="str">
        <f>IF(ISBLANK(R22),"",R32-R35)</f>
        <v/>
      </c>
      <c r="S36" s="62"/>
      <c r="T36" s="61"/>
    </row>
    <row r="37" spans="1:20" ht="19.5" customHeight="1" x14ac:dyDescent="0.2">
      <c r="B37" s="151" t="s">
        <v>109</v>
      </c>
      <c r="C37" s="151" t="s">
        <v>98</v>
      </c>
      <c r="D37" s="165" t="s">
        <v>30</v>
      </c>
      <c r="E37" s="166"/>
      <c r="F37" s="166"/>
      <c r="G37" s="166"/>
      <c r="H37" s="167"/>
      <c r="I37" s="15"/>
      <c r="J37" s="16" t="str">
        <f>IF(ISBLANK(L37),"",(I37-L37)/L37*100)</f>
        <v/>
      </c>
      <c r="K37" s="54" t="s">
        <v>43</v>
      </c>
      <c r="L37" s="15"/>
      <c r="M37" s="16" t="str">
        <f>IF(ISBLANK(O37),"",(L37-O37)/O37*100)</f>
        <v/>
      </c>
      <c r="N37" s="54" t="s">
        <v>43</v>
      </c>
      <c r="O37" s="15"/>
      <c r="P37" s="16" t="str">
        <f>IF(ISBLANK(R37),"",(O37-R37)/R37*100)</f>
        <v/>
      </c>
      <c r="Q37" s="54" t="s">
        <v>43</v>
      </c>
      <c r="R37" s="15"/>
      <c r="S37" s="18"/>
      <c r="T37" s="17" t="s">
        <v>43</v>
      </c>
    </row>
    <row r="38" spans="1:20" ht="19.5" customHeight="1" x14ac:dyDescent="0.2">
      <c r="B38" s="151"/>
      <c r="C38" s="151"/>
      <c r="D38" s="162" t="s">
        <v>111</v>
      </c>
      <c r="E38" s="163"/>
      <c r="F38" s="163"/>
      <c r="G38" s="163"/>
      <c r="H38" s="168"/>
      <c r="I38" s="58"/>
      <c r="J38" s="57" t="str">
        <f>IF(ISBLANK(L38),"",(I38-L38)/L38*100)</f>
        <v/>
      </c>
      <c r="K38" s="59"/>
      <c r="L38" s="58"/>
      <c r="M38" s="57" t="str">
        <f>IF(ISBLANK(O38),"",(L38-O38)/O38*100)</f>
        <v/>
      </c>
      <c r="N38" s="59"/>
      <c r="O38" s="58"/>
      <c r="P38" s="57" t="str">
        <f>IF(ISBLANK(R38),"",(O38-R38)/R38*100)</f>
        <v/>
      </c>
      <c r="Q38" s="59"/>
      <c r="R38" s="58"/>
      <c r="S38" s="60"/>
      <c r="T38" s="67"/>
    </row>
    <row r="39" spans="1:20" ht="19.5" customHeight="1" x14ac:dyDescent="0.2">
      <c r="B39" s="151"/>
      <c r="C39" s="152"/>
      <c r="D39" s="159" t="s">
        <v>135</v>
      </c>
      <c r="E39" s="160"/>
      <c r="F39" s="161"/>
      <c r="G39" s="161"/>
      <c r="H39" s="63" t="s">
        <v>112</v>
      </c>
      <c r="I39" s="64" t="str">
        <f>IF(ISBLANK(I12),"",SUM(I37:I38))</f>
        <v/>
      </c>
      <c r="J39" s="65" t="str">
        <f>IF(ISBLANK(I12),"",(I39-L39)/L39*100)</f>
        <v/>
      </c>
      <c r="K39" s="61"/>
      <c r="L39" s="64" t="str">
        <f>IF(ISBLANK(L12),"",SUM(L37:L38))</f>
        <v/>
      </c>
      <c r="M39" s="65" t="str">
        <f>IF(ISBLANK(L12),"",(L39-O39)/O39*100)</f>
        <v/>
      </c>
      <c r="N39" s="61"/>
      <c r="O39" s="64" t="str">
        <f>IF(ISBLANK(O12),"",SUM(O37:O38))</f>
        <v/>
      </c>
      <c r="P39" s="65" t="str">
        <f>IF(ISBLANK(O12),"",(O39-R39)/R39*100)</f>
        <v/>
      </c>
      <c r="Q39" s="61"/>
      <c r="R39" s="64" t="str">
        <f>IF(ISBLANK(R12),"",SUM(R37:R38))</f>
        <v/>
      </c>
      <c r="S39" s="62"/>
      <c r="T39" s="68"/>
    </row>
    <row r="40" spans="1:20" ht="19.5" customHeight="1" x14ac:dyDescent="0.2">
      <c r="B40" s="151"/>
      <c r="C40" s="173" t="s">
        <v>110</v>
      </c>
      <c r="D40" s="165" t="s">
        <v>39</v>
      </c>
      <c r="E40" s="166"/>
      <c r="F40" s="166"/>
      <c r="G40" s="166"/>
      <c r="H40" s="169"/>
      <c r="I40" s="15"/>
      <c r="J40" s="16" t="str">
        <f>IF(ISBLANK(L40),"",(I40-L40)/L40*100)</f>
        <v/>
      </c>
      <c r="K40" s="54"/>
      <c r="L40" s="15"/>
      <c r="M40" s="16" t="str">
        <f>IF(ISBLANK(O40),"",(L40-O40)/O40*100)</f>
        <v/>
      </c>
      <c r="N40" s="54"/>
      <c r="O40" s="15"/>
      <c r="P40" s="16" t="str">
        <f>IF(ISBLANK(R40),"",(O40-R40)/R40*100)</f>
        <v/>
      </c>
      <c r="Q40" s="54"/>
      <c r="R40" s="15"/>
      <c r="S40" s="18"/>
      <c r="T40" s="54"/>
    </row>
    <row r="41" spans="1:20" ht="19.5" customHeight="1" x14ac:dyDescent="0.2">
      <c r="B41" s="151"/>
      <c r="C41" s="173"/>
      <c r="D41" s="162" t="s">
        <v>113</v>
      </c>
      <c r="E41" s="163"/>
      <c r="F41" s="163"/>
      <c r="G41" s="163"/>
      <c r="H41" s="164"/>
      <c r="I41" s="19"/>
      <c r="J41" s="57" t="str">
        <f>IF(ISBLANK(L41),"",(I41-L41)/L41*100)</f>
        <v/>
      </c>
      <c r="K41" s="55"/>
      <c r="L41" s="19"/>
      <c r="M41" s="57" t="str">
        <f>IF(ISBLANK(O41),"",(L41-O41)/O41*100)</f>
        <v/>
      </c>
      <c r="N41" s="55"/>
      <c r="O41" s="19"/>
      <c r="P41" s="57" t="str">
        <f>IF(ISBLANK(R41),"",(O41-R41)/R41*100)</f>
        <v/>
      </c>
      <c r="Q41" s="55"/>
      <c r="R41" s="19"/>
      <c r="S41" s="21"/>
      <c r="T41" s="55"/>
    </row>
    <row r="42" spans="1:20" ht="19.5" customHeight="1" x14ac:dyDescent="0.2">
      <c r="B42" s="151"/>
      <c r="C42" s="173"/>
      <c r="D42" s="170" t="s">
        <v>136</v>
      </c>
      <c r="E42" s="171"/>
      <c r="F42" s="172"/>
      <c r="G42" s="172"/>
      <c r="H42" s="32" t="s">
        <v>114</v>
      </c>
      <c r="I42" s="23" t="str">
        <f>IF(ISBLANK(I22),"",SUM(I40:I41))</f>
        <v/>
      </c>
      <c r="J42" s="24" t="str">
        <f>IF(ISBLANK(I22),"",(I42-L42)/L42*100)</f>
        <v/>
      </c>
      <c r="K42" s="56"/>
      <c r="L42" s="23" t="str">
        <f>IF(ISBLANK(L22),"",SUM(L40:L41))</f>
        <v/>
      </c>
      <c r="M42" s="24" t="str">
        <f>IF(ISBLANK(L22),"",(L42-O42)/O42*100)</f>
        <v/>
      </c>
      <c r="N42" s="56"/>
      <c r="O42" s="23" t="str">
        <f>IF(ISBLANK(O22),"",SUM(O40:O41))</f>
        <v/>
      </c>
      <c r="P42" s="24" t="str">
        <f>IF(ISBLANK(O22),"",(O42-R42)/R42*100)</f>
        <v/>
      </c>
      <c r="Q42" s="56"/>
      <c r="R42" s="23" t="str">
        <f>IF(ISBLANK(R22),"",SUM(R40:R41))</f>
        <v/>
      </c>
      <c r="S42" s="25"/>
      <c r="T42" s="56"/>
    </row>
    <row r="43" spans="1:20" ht="19.5" customHeight="1" x14ac:dyDescent="0.2">
      <c r="A43" s="75"/>
      <c r="B43" s="69"/>
      <c r="C43" s="174" t="s">
        <v>122</v>
      </c>
      <c r="D43" s="174"/>
      <c r="E43" s="174"/>
      <c r="F43" s="174"/>
      <c r="G43" s="174"/>
      <c r="H43" s="70" t="s">
        <v>115</v>
      </c>
      <c r="I43" s="23" t="str">
        <f>IF(ISBLANK(I22),"",I39-I42)</f>
        <v/>
      </c>
      <c r="J43" s="24" t="str">
        <f>IF(ISBLANK(I22),"",(I43-L43)/L43*100)</f>
        <v/>
      </c>
      <c r="K43" s="61"/>
      <c r="L43" s="23" t="str">
        <f>IF(ISBLANK(L22),"",L39-L42)</f>
        <v/>
      </c>
      <c r="M43" s="24" t="str">
        <f>IF(ISBLANK(L22),"",(L43-O43)/O43*100)</f>
        <v/>
      </c>
      <c r="N43" s="61"/>
      <c r="O43" s="23" t="str">
        <f>IF(ISBLANK(O22),"",O39-O42)</f>
        <v/>
      </c>
      <c r="P43" s="24" t="str">
        <f>IF(ISBLANK(O22),"",(O43-R43)/R43*100)</f>
        <v/>
      </c>
      <c r="Q43" s="61"/>
      <c r="R43" s="23" t="str">
        <f>IF(ISBLANK(R22),"",R39-R42)</f>
        <v/>
      </c>
      <c r="S43" s="25"/>
      <c r="T43" s="56"/>
    </row>
    <row r="44" spans="1:20" ht="19.5" customHeight="1" x14ac:dyDescent="0.2">
      <c r="A44" s="75"/>
      <c r="B44" s="153" t="s">
        <v>142</v>
      </c>
      <c r="C44" s="154"/>
      <c r="D44" s="154"/>
      <c r="E44" s="154"/>
      <c r="F44" s="154"/>
      <c r="G44" s="154" t="s">
        <v>123</v>
      </c>
      <c r="H44" s="155"/>
      <c r="I44" s="71" t="str">
        <f>IF(ISBLANK(I22),"",SUM(I29,I36,I43))</f>
        <v/>
      </c>
      <c r="J44" s="72" t="str">
        <f>IF(ISBLANK(I22),"",(I44-L44)/L44*100)</f>
        <v/>
      </c>
      <c r="K44" s="73"/>
      <c r="L44" s="71" t="str">
        <f>IF(ISBLANK(L22),"",SUM(L29,L36,L43))</f>
        <v/>
      </c>
      <c r="M44" s="72" t="str">
        <f>IF(ISBLANK(L22),"",(L44-O44)/O44*100)</f>
        <v/>
      </c>
      <c r="N44" s="73"/>
      <c r="O44" s="71" t="str">
        <f>IF(ISBLANK(O22),"",SUM(O29,O36,O43))</f>
        <v/>
      </c>
      <c r="P44" s="72" t="str">
        <f>IF(ISBLANK(O22),"",(O44-R44)/R44*100)</f>
        <v/>
      </c>
      <c r="Q44" s="73"/>
      <c r="R44" s="71" t="str">
        <f>IF(ISBLANK(R22),"",SUM(R29,R36,R43))</f>
        <v/>
      </c>
      <c r="S44" s="74"/>
      <c r="T44" s="73"/>
    </row>
    <row r="45" spans="1:20" ht="19.5" customHeight="1" x14ac:dyDescent="0.2">
      <c r="A45" s="75"/>
      <c r="B45" s="135" t="s">
        <v>143</v>
      </c>
      <c r="C45" s="136"/>
      <c r="D45" s="136"/>
      <c r="E45" s="136"/>
      <c r="F45" s="136"/>
      <c r="G45" s="136"/>
      <c r="H45" s="137"/>
      <c r="I45" s="133" t="str">
        <f>IF(ISBLANK(I22),"",I21/(I12+I15)*100)</f>
        <v/>
      </c>
      <c r="J45" s="134"/>
      <c r="K45" s="76" t="s">
        <v>43</v>
      </c>
      <c r="L45" s="133" t="str">
        <f>IF(ISBLANK(L22),"",L21/(L12+L15)*100)</f>
        <v/>
      </c>
      <c r="M45" s="134"/>
      <c r="N45" s="77" t="s">
        <v>43</v>
      </c>
      <c r="O45" s="133" t="str">
        <f>IF(ISBLANK(O22),"",O21/(O12+O15)*100)</f>
        <v/>
      </c>
      <c r="P45" s="134"/>
      <c r="Q45" s="77" t="s">
        <v>43</v>
      </c>
      <c r="R45" s="133" t="str">
        <f>IF(ISBLANK(R22),"",R21/(R12+R15)*100)</f>
        <v/>
      </c>
      <c r="S45" s="134"/>
      <c r="T45" s="76" t="s">
        <v>43</v>
      </c>
    </row>
    <row r="46" spans="1:20" ht="19.5" customHeight="1" x14ac:dyDescent="0.2">
      <c r="A46" s="75"/>
      <c r="B46" s="135" t="s">
        <v>144</v>
      </c>
      <c r="C46" s="136"/>
      <c r="D46" s="136"/>
      <c r="E46" s="136"/>
      <c r="F46" s="136"/>
      <c r="G46" s="136"/>
      <c r="H46" s="137"/>
      <c r="I46" s="133" t="str">
        <f>IF(ISBLANK(I22),"",I21/I12*100)</f>
        <v/>
      </c>
      <c r="J46" s="134"/>
      <c r="K46" s="76" t="s">
        <v>43</v>
      </c>
      <c r="L46" s="133" t="str">
        <f>IF(ISBLANK(L22),"",L21/L12*100)</f>
        <v/>
      </c>
      <c r="M46" s="134"/>
      <c r="N46" s="77" t="s">
        <v>43</v>
      </c>
      <c r="O46" s="133" t="str">
        <f>IF(ISBLANK(O22),"",O21/O12*100)</f>
        <v/>
      </c>
      <c r="P46" s="134"/>
      <c r="Q46" s="77" t="s">
        <v>43</v>
      </c>
      <c r="R46" s="133" t="str">
        <f>IF(ISBLANK(R22),"",R21/R12*100)</f>
        <v/>
      </c>
      <c r="S46" s="134"/>
      <c r="T46" s="76" t="s">
        <v>43</v>
      </c>
    </row>
    <row r="47" spans="1:20" ht="12" customHeight="1" x14ac:dyDescent="0.2">
      <c r="A47" s="75"/>
      <c r="B47" s="135" t="s">
        <v>137</v>
      </c>
      <c r="C47" s="136"/>
      <c r="D47" s="136"/>
      <c r="E47" s="136"/>
      <c r="F47" s="136"/>
      <c r="G47" s="136"/>
      <c r="H47" s="137"/>
      <c r="I47" s="133" t="str">
        <f>IF(ISBLANK(I22),"",(I15+I17)/(I20+I32+I39)*100)</f>
        <v/>
      </c>
      <c r="J47" s="134"/>
      <c r="K47" s="76" t="s">
        <v>43</v>
      </c>
      <c r="L47" s="133" t="str">
        <f>IF(ISBLANK(L22),"",(L15+L17)/(L20+L32+L39)*100)</f>
        <v/>
      </c>
      <c r="M47" s="134"/>
      <c r="N47" s="77" t="s">
        <v>43</v>
      </c>
      <c r="O47" s="133" t="str">
        <f>IF(ISBLANK(O22),"",(O15+O17)/(O20+O32+O39)*100)</f>
        <v/>
      </c>
      <c r="P47" s="134"/>
      <c r="Q47" s="77" t="s">
        <v>43</v>
      </c>
      <c r="R47" s="133" t="str">
        <f>IF(ISBLANK(R22),"",(R15+R17)/(R20+R32+R39)*100)</f>
        <v/>
      </c>
      <c r="S47" s="134"/>
      <c r="T47" s="76" t="s">
        <v>43</v>
      </c>
    </row>
    <row r="48" spans="1:20" ht="12" customHeight="1" x14ac:dyDescent="0.2">
      <c r="A48" s="75"/>
      <c r="B48" s="144" t="s">
        <v>42</v>
      </c>
      <c r="C48" s="145"/>
      <c r="D48" s="148" t="s">
        <v>124</v>
      </c>
      <c r="E48" s="148"/>
      <c r="F48" s="148"/>
      <c r="G48" s="148"/>
      <c r="H48" s="138" t="s">
        <v>116</v>
      </c>
      <c r="I48" s="140" t="str">
        <f>IF(ISBLANK(I22),"",I44/(I20+I32+I39)*100)</f>
        <v/>
      </c>
      <c r="J48" s="141"/>
      <c r="K48" s="138" t="s">
        <v>43</v>
      </c>
      <c r="L48" s="140" t="str">
        <f>IF(ISBLANK(L22),"",L44/(L20+L32+L39)*100)</f>
        <v/>
      </c>
      <c r="M48" s="141"/>
      <c r="N48" s="149" t="s">
        <v>43</v>
      </c>
      <c r="O48" s="140" t="str">
        <f>IF(ISBLANK(O22),"",O44/(O20+O32+O39)*100)</f>
        <v/>
      </c>
      <c r="P48" s="141"/>
      <c r="Q48" s="149" t="s">
        <v>43</v>
      </c>
      <c r="R48" s="140" t="str">
        <f>IF(ISBLANK(R22),"",R44/(R20+R32+R39)*100)</f>
        <v/>
      </c>
      <c r="S48" s="141"/>
      <c r="T48" s="138" t="s">
        <v>43</v>
      </c>
    </row>
    <row r="49" spans="1:20" ht="15.75" customHeight="1" x14ac:dyDescent="0.2">
      <c r="A49" s="75"/>
      <c r="B49" s="146"/>
      <c r="C49" s="147"/>
      <c r="D49" s="147" t="s">
        <v>125</v>
      </c>
      <c r="E49" s="147"/>
      <c r="F49" s="147"/>
      <c r="G49" s="147"/>
      <c r="H49" s="139"/>
      <c r="I49" s="142"/>
      <c r="J49" s="143"/>
      <c r="K49" s="139"/>
      <c r="L49" s="142"/>
      <c r="M49" s="143"/>
      <c r="N49" s="150"/>
      <c r="O49" s="142"/>
      <c r="P49" s="143"/>
      <c r="Q49" s="150"/>
      <c r="R49" s="142"/>
      <c r="S49" s="143"/>
      <c r="T49" s="139"/>
    </row>
    <row r="50" spans="1:20" ht="15.75" customHeight="1" x14ac:dyDescent="0.2">
      <c r="A50" s="75"/>
      <c r="D50" s="1" t="s">
        <v>236</v>
      </c>
      <c r="E50" s="2"/>
      <c r="F50" s="1" t="s">
        <v>223</v>
      </c>
    </row>
    <row r="51" spans="1:20" ht="15.75" customHeight="1" x14ac:dyDescent="0.2">
      <c r="A51" s="75"/>
      <c r="F51" s="1" t="s">
        <v>195</v>
      </c>
    </row>
    <row r="52" spans="1:20" ht="15.75" customHeight="1" x14ac:dyDescent="0.2">
      <c r="A52" s="75"/>
    </row>
    <row r="53" spans="1:20" x14ac:dyDescent="0.2">
      <c r="E53" s="2"/>
    </row>
    <row r="54" spans="1:20" ht="10.8" x14ac:dyDescent="0.2">
      <c r="J54" s="10" t="s">
        <v>51</v>
      </c>
    </row>
    <row r="55" spans="1:20" ht="10.8" x14ac:dyDescent="0.2">
      <c r="J55" s="10" t="s">
        <v>52</v>
      </c>
    </row>
    <row r="56" spans="1:20" ht="10.8" x14ac:dyDescent="0.2">
      <c r="J56" s="10" t="s">
        <v>53</v>
      </c>
    </row>
    <row r="57" spans="1:20" ht="10.8" x14ac:dyDescent="0.2">
      <c r="J57" s="10" t="s">
        <v>54</v>
      </c>
    </row>
    <row r="58" spans="1:20" ht="10.8" x14ac:dyDescent="0.2">
      <c r="J58" s="10" t="s">
        <v>55</v>
      </c>
    </row>
    <row r="59" spans="1:20" ht="10.8" x14ac:dyDescent="0.2">
      <c r="J59" s="10" t="s">
        <v>56</v>
      </c>
    </row>
    <row r="60" spans="1:20" ht="10.8" x14ac:dyDescent="0.2">
      <c r="J60" s="10" t="s">
        <v>57</v>
      </c>
    </row>
    <row r="61" spans="1:20" ht="10.5" customHeight="1" x14ac:dyDescent="0.2">
      <c r="J61" s="10" t="s">
        <v>58</v>
      </c>
    </row>
    <row r="62" spans="1:20" ht="10.8" x14ac:dyDescent="0.2">
      <c r="J62" s="10" t="s">
        <v>59</v>
      </c>
    </row>
    <row r="63" spans="1:20" ht="10.8" x14ac:dyDescent="0.2">
      <c r="J63" s="10" t="s">
        <v>60</v>
      </c>
    </row>
    <row r="64" spans="1:20" ht="10.8" x14ac:dyDescent="0.2">
      <c r="J64" s="10" t="s">
        <v>61</v>
      </c>
    </row>
    <row r="65" spans="10:10" ht="10.8" x14ac:dyDescent="0.2">
      <c r="J65" s="10" t="s">
        <v>62</v>
      </c>
    </row>
    <row r="66" spans="10:10" ht="10.8" x14ac:dyDescent="0.2">
      <c r="J66" s="10" t="s">
        <v>63</v>
      </c>
    </row>
    <row r="67" spans="10:10" ht="10.8" x14ac:dyDescent="0.2">
      <c r="J67" s="10" t="s">
        <v>64</v>
      </c>
    </row>
    <row r="68" spans="10:10" ht="10.8" x14ac:dyDescent="0.2">
      <c r="J68" s="10" t="s">
        <v>65</v>
      </c>
    </row>
    <row r="69" spans="10:10" ht="10.8" x14ac:dyDescent="0.2">
      <c r="J69" s="10" t="s">
        <v>66</v>
      </c>
    </row>
    <row r="70" spans="10:10" ht="10.8" x14ac:dyDescent="0.2">
      <c r="J70" s="10" t="s">
        <v>67</v>
      </c>
    </row>
    <row r="71" spans="10:10" ht="10.8" x14ac:dyDescent="0.2">
      <c r="J71" s="10" t="s">
        <v>68</v>
      </c>
    </row>
    <row r="72" spans="10:10" ht="10.8" x14ac:dyDescent="0.2">
      <c r="J72" s="10" t="s">
        <v>69</v>
      </c>
    </row>
    <row r="73" spans="10:10" ht="10.8" x14ac:dyDescent="0.2">
      <c r="J73" s="10" t="s">
        <v>70</v>
      </c>
    </row>
    <row r="74" spans="10:10" ht="10.8" x14ac:dyDescent="0.2">
      <c r="J74" s="10" t="s">
        <v>71</v>
      </c>
    </row>
    <row r="75" spans="10:10" ht="10.8" x14ac:dyDescent="0.2">
      <c r="J75" s="10" t="s">
        <v>72</v>
      </c>
    </row>
    <row r="76" spans="10:10" ht="10.8" x14ac:dyDescent="0.2">
      <c r="J76" s="10" t="s">
        <v>73</v>
      </c>
    </row>
    <row r="77" spans="10:10" ht="10.8" x14ac:dyDescent="0.2">
      <c r="J77" s="10" t="s">
        <v>74</v>
      </c>
    </row>
    <row r="78" spans="10:10" ht="10.8" x14ac:dyDescent="0.2">
      <c r="J78" s="10" t="s">
        <v>75</v>
      </c>
    </row>
    <row r="79" spans="10:10" ht="10.8" x14ac:dyDescent="0.2">
      <c r="J79" s="10" t="s">
        <v>76</v>
      </c>
    </row>
    <row r="80" spans="10:10" ht="10.8" x14ac:dyDescent="0.2">
      <c r="J80" s="10" t="s">
        <v>77</v>
      </c>
    </row>
    <row r="81" spans="10:10" ht="10.8" x14ac:dyDescent="0.2">
      <c r="J81" s="10" t="s">
        <v>78</v>
      </c>
    </row>
    <row r="82" spans="10:10" ht="10.8" x14ac:dyDescent="0.2">
      <c r="J82" s="10" t="s">
        <v>79</v>
      </c>
    </row>
    <row r="83" spans="10:10" ht="10.8" x14ac:dyDescent="0.2">
      <c r="J83" s="10" t="s">
        <v>80</v>
      </c>
    </row>
    <row r="84" spans="10:10" ht="10.8" x14ac:dyDescent="0.2">
      <c r="J84" s="10" t="s">
        <v>81</v>
      </c>
    </row>
    <row r="85" spans="10:10" ht="10.8" x14ac:dyDescent="0.2">
      <c r="J85" s="10" t="s">
        <v>82</v>
      </c>
    </row>
    <row r="86" spans="10:10" ht="10.8" x14ac:dyDescent="0.2">
      <c r="J86" s="10" t="s">
        <v>83</v>
      </c>
    </row>
    <row r="87" spans="10:10" ht="10.8" x14ac:dyDescent="0.2">
      <c r="J87" s="10" t="s">
        <v>96</v>
      </c>
    </row>
    <row r="88" spans="10:10" ht="10.8" x14ac:dyDescent="0.2">
      <c r="J88" s="10" t="s">
        <v>84</v>
      </c>
    </row>
    <row r="89" spans="10:10" ht="10.8" x14ac:dyDescent="0.2">
      <c r="J89" s="10" t="s">
        <v>85</v>
      </c>
    </row>
    <row r="90" spans="10:10" ht="10.8" x14ac:dyDescent="0.2">
      <c r="J90" s="10" t="s">
        <v>86</v>
      </c>
    </row>
    <row r="91" spans="10:10" ht="10.8" x14ac:dyDescent="0.2">
      <c r="J91" s="10" t="s">
        <v>87</v>
      </c>
    </row>
    <row r="92" spans="10:10" ht="10.8" x14ac:dyDescent="0.2">
      <c r="J92" s="10" t="s">
        <v>88</v>
      </c>
    </row>
    <row r="93" spans="10:10" ht="10.8" x14ac:dyDescent="0.2">
      <c r="J93" s="10" t="s">
        <v>89</v>
      </c>
    </row>
    <row r="94" spans="10:10" ht="10.8" x14ac:dyDescent="0.2">
      <c r="J94" s="10" t="s">
        <v>90</v>
      </c>
    </row>
    <row r="95" spans="10:10" ht="10.8" x14ac:dyDescent="0.2">
      <c r="J95" s="10" t="s">
        <v>91</v>
      </c>
    </row>
    <row r="96" spans="10:10" ht="10.8" x14ac:dyDescent="0.2">
      <c r="J96" s="10" t="s">
        <v>92</v>
      </c>
    </row>
    <row r="97" spans="10:10" ht="10.8" x14ac:dyDescent="0.2">
      <c r="J97" s="10" t="s">
        <v>93</v>
      </c>
    </row>
  </sheetData>
  <mergeCells count="82">
    <mergeCell ref="B2:T2"/>
    <mergeCell ref="J4:M4"/>
    <mergeCell ref="P4:T4"/>
    <mergeCell ref="U4:W8"/>
    <mergeCell ref="J5:M5"/>
    <mergeCell ref="P6:T6"/>
    <mergeCell ref="P8:T8"/>
    <mergeCell ref="D16:H16"/>
    <mergeCell ref="B11:B28"/>
    <mergeCell ref="C11:C20"/>
    <mergeCell ref="D11:H11"/>
    <mergeCell ref="J11:K11"/>
    <mergeCell ref="D17:H17"/>
    <mergeCell ref="D18:H18"/>
    <mergeCell ref="D19:H19"/>
    <mergeCell ref="D20:G20"/>
    <mergeCell ref="C21:C28"/>
    <mergeCell ref="D21:H21"/>
    <mergeCell ref="E22:H22"/>
    <mergeCell ref="E23:H23"/>
    <mergeCell ref="E24:H24"/>
    <mergeCell ref="D25:H25"/>
    <mergeCell ref="D26:H26"/>
    <mergeCell ref="S11:T11"/>
    <mergeCell ref="D12:H12"/>
    <mergeCell ref="D13:H13"/>
    <mergeCell ref="D14:H14"/>
    <mergeCell ref="D15:H15"/>
    <mergeCell ref="M11:N11"/>
    <mergeCell ref="P11:Q11"/>
    <mergeCell ref="D27:H27"/>
    <mergeCell ref="D28:G28"/>
    <mergeCell ref="C29:G29"/>
    <mergeCell ref="B30:B35"/>
    <mergeCell ref="C30:C32"/>
    <mergeCell ref="D30:H30"/>
    <mergeCell ref="D31:H31"/>
    <mergeCell ref="D32:G32"/>
    <mergeCell ref="C33:C35"/>
    <mergeCell ref="D33:H33"/>
    <mergeCell ref="D34:H34"/>
    <mergeCell ref="D35:G35"/>
    <mergeCell ref="C36:G36"/>
    <mergeCell ref="B37:B42"/>
    <mergeCell ref="C37:C39"/>
    <mergeCell ref="D37:H37"/>
    <mergeCell ref="D38:H38"/>
    <mergeCell ref="D39:G39"/>
    <mergeCell ref="C40:C42"/>
    <mergeCell ref="D40:H40"/>
    <mergeCell ref="D41:H41"/>
    <mergeCell ref="D42:G42"/>
    <mergeCell ref="R48:S49"/>
    <mergeCell ref="C43:G43"/>
    <mergeCell ref="B44:F44"/>
    <mergeCell ref="G44:H44"/>
    <mergeCell ref="B45:H45"/>
    <mergeCell ref="I45:J45"/>
    <mergeCell ref="O45:P45"/>
    <mergeCell ref="R45:S45"/>
    <mergeCell ref="B46:H46"/>
    <mergeCell ref="I46:J46"/>
    <mergeCell ref="L46:M46"/>
    <mergeCell ref="O46:P46"/>
    <mergeCell ref="R46:S46"/>
    <mergeCell ref="L45:M45"/>
    <mergeCell ref="T48:T49"/>
    <mergeCell ref="B47:H47"/>
    <mergeCell ref="I47:J47"/>
    <mergeCell ref="L47:M47"/>
    <mergeCell ref="O47:P47"/>
    <mergeCell ref="R47:S47"/>
    <mergeCell ref="B48:C49"/>
    <mergeCell ref="D48:G48"/>
    <mergeCell ref="H48:H49"/>
    <mergeCell ref="I48:J49"/>
    <mergeCell ref="K48:K49"/>
    <mergeCell ref="D49:G49"/>
    <mergeCell ref="L48:M49"/>
    <mergeCell ref="N48:N49"/>
    <mergeCell ref="O48:P49"/>
    <mergeCell ref="Q48:Q49"/>
  </mergeCells>
  <phoneticPr fontId="1"/>
  <dataValidations count="1">
    <dataValidation type="list" allowBlank="1" showInputMessage="1" showErrorMessage="1" sqref="K4:M7 J4:J5" xr:uid="{DF5A1E1E-805D-4D5E-AA4B-79B99AE4A35E}">
      <formula1>$J$54:$J$97</formula1>
    </dataValidation>
  </dataValidations>
  <pageMargins left="0.78740157480314965" right="0.59055118110236227" top="0.78740157480314965" bottom="0.78740157480314965" header="0.51181102362204722" footer="0.51181102362204722"/>
  <pageSetup paperSize="9" scale="84" fitToWidth="0"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7CD3A-078E-4F40-9347-9229985A30D1}">
  <sheetPr>
    <tabColor indexed="51"/>
    <pageSetUpPr fitToPage="1"/>
  </sheetPr>
  <dimension ref="B2:AD75"/>
  <sheetViews>
    <sheetView showGridLines="0" view="pageBreakPreview" zoomScale="101" zoomScaleNormal="100" zoomScaleSheetLayoutView="100" workbookViewId="0">
      <selection activeCell="B72" sqref="B72"/>
    </sheetView>
  </sheetViews>
  <sheetFormatPr defaultColWidth="9" defaultRowHeight="9.6" x14ac:dyDescent="0.2"/>
  <cols>
    <col min="1" max="1" width="9" style="1"/>
    <col min="2" max="2" width="3.77734375" style="1" customWidth="1"/>
    <col min="3" max="3" width="2.33203125" style="1" customWidth="1"/>
    <col min="4" max="4" width="5.109375" style="1" customWidth="1"/>
    <col min="5" max="5" width="4.109375" style="1" customWidth="1"/>
    <col min="6" max="6" width="3.77734375" style="1" customWidth="1"/>
    <col min="7" max="7" width="1.88671875" style="1" customWidth="1"/>
    <col min="8" max="8" width="4.44140625" style="1" customWidth="1"/>
    <col min="9" max="9" width="4.109375" style="1" customWidth="1"/>
    <col min="10" max="13" width="1.88671875" style="1" customWidth="1"/>
    <col min="14" max="14" width="3.77734375" style="1" customWidth="1"/>
    <col min="15" max="15" width="4.88671875" style="1" customWidth="1"/>
    <col min="16" max="16" width="2.109375" style="1" customWidth="1"/>
    <col min="17" max="17" width="2.6640625" style="1" customWidth="1"/>
    <col min="18" max="18" width="1.88671875" style="1" customWidth="1"/>
    <col min="19" max="19" width="4.88671875" style="1" customWidth="1"/>
    <col min="20" max="20" width="4.77734375" style="1" bestFit="1" customWidth="1"/>
    <col min="21" max="24" width="1.88671875" style="1" customWidth="1"/>
    <col min="25" max="25" width="3.77734375" style="1" customWidth="1"/>
    <col min="26" max="26" width="4.88671875" style="1" customWidth="1"/>
    <col min="27" max="27" width="2.109375" style="1" customWidth="1"/>
    <col min="28" max="28" width="4.44140625" style="1" customWidth="1"/>
    <col min="29" max="29" width="4.88671875" style="1" customWidth="1"/>
    <col min="30" max="30" width="2.109375" style="1" customWidth="1"/>
    <col min="31" max="16384" width="9" style="1"/>
  </cols>
  <sheetData>
    <row r="2" spans="2:30" ht="16.05" customHeight="1" x14ac:dyDescent="0.2">
      <c r="B2" s="34" t="s">
        <v>213</v>
      </c>
      <c r="AD2" s="30" t="str">
        <f>IF([1]様式１!$P$4=0,"",[1]様式１!$P$4)</f>
        <v/>
      </c>
    </row>
    <row r="3" spans="2:30" ht="11.55" customHeight="1" x14ac:dyDescent="0.2">
      <c r="B3" s="249" t="s">
        <v>0</v>
      </c>
      <c r="C3" s="250"/>
      <c r="D3" s="250"/>
      <c r="E3" s="251"/>
      <c r="F3" s="258" t="str">
        <f ca="1">TEXT(EDATE(TODAY(),9), "ggge") &amp; "年度収入見込額"</f>
        <v>令和8年度収入見込額</v>
      </c>
      <c r="G3" s="259"/>
      <c r="H3" s="259"/>
      <c r="I3" s="259"/>
      <c r="J3" s="259"/>
      <c r="K3" s="259"/>
      <c r="L3" s="259"/>
      <c r="M3" s="259"/>
      <c r="N3" s="259"/>
      <c r="O3" s="259"/>
      <c r="P3" s="259"/>
      <c r="Q3" s="259"/>
      <c r="R3" s="259"/>
      <c r="S3" s="259"/>
      <c r="T3" s="259"/>
      <c r="U3" s="259"/>
      <c r="V3" s="259"/>
      <c r="W3" s="259"/>
      <c r="X3" s="259"/>
      <c r="Y3" s="259"/>
      <c r="Z3" s="259"/>
      <c r="AA3" s="260"/>
      <c r="AB3" s="261" t="s">
        <v>12</v>
      </c>
      <c r="AC3" s="250"/>
      <c r="AD3" s="251"/>
    </row>
    <row r="4" spans="2:30" ht="11.55" customHeight="1" x14ac:dyDescent="0.2">
      <c r="B4" s="252"/>
      <c r="C4" s="253"/>
      <c r="D4" s="253"/>
      <c r="E4" s="254"/>
      <c r="F4" s="263" t="s">
        <v>1</v>
      </c>
      <c r="G4" s="264"/>
      <c r="H4" s="264"/>
      <c r="I4" s="264"/>
      <c r="J4" s="264"/>
      <c r="K4" s="264"/>
      <c r="L4" s="264"/>
      <c r="M4" s="264"/>
      <c r="N4" s="264"/>
      <c r="O4" s="264"/>
      <c r="P4" s="265"/>
      <c r="Q4" s="263" t="s">
        <v>17</v>
      </c>
      <c r="R4" s="264"/>
      <c r="S4" s="264"/>
      <c r="T4" s="264"/>
      <c r="U4" s="264"/>
      <c r="V4" s="264"/>
      <c r="W4" s="264"/>
      <c r="X4" s="264"/>
      <c r="Y4" s="264"/>
      <c r="Z4" s="264"/>
      <c r="AA4" s="265"/>
      <c r="AB4" s="262"/>
      <c r="AC4" s="253"/>
      <c r="AD4" s="254"/>
    </row>
    <row r="5" spans="2:30" ht="11.55" customHeight="1" x14ac:dyDescent="0.2">
      <c r="B5" s="252"/>
      <c r="C5" s="253"/>
      <c r="D5" s="253"/>
      <c r="E5" s="254"/>
      <c r="F5" s="233" t="s">
        <v>202</v>
      </c>
      <c r="G5" s="234"/>
      <c r="H5" s="234"/>
      <c r="I5" s="234"/>
      <c r="J5" s="234"/>
      <c r="K5" s="234"/>
      <c r="L5" s="234"/>
      <c r="M5" s="234"/>
      <c r="N5" s="234"/>
      <c r="O5" s="234"/>
      <c r="P5" s="235"/>
      <c r="Q5" s="233" t="s">
        <v>202</v>
      </c>
      <c r="R5" s="234"/>
      <c r="S5" s="234"/>
      <c r="T5" s="234"/>
      <c r="U5" s="234"/>
      <c r="V5" s="234"/>
      <c r="W5" s="234"/>
      <c r="X5" s="234"/>
      <c r="Y5" s="234"/>
      <c r="Z5" s="234"/>
      <c r="AA5" s="235"/>
      <c r="AB5" s="236" t="s">
        <v>13</v>
      </c>
      <c r="AC5" s="237"/>
      <c r="AD5" s="238"/>
    </row>
    <row r="6" spans="2:30" ht="11.55" customHeight="1" x14ac:dyDescent="0.2">
      <c r="B6" s="255"/>
      <c r="C6" s="256"/>
      <c r="D6" s="256"/>
      <c r="E6" s="257"/>
      <c r="F6" s="239" t="s">
        <v>203</v>
      </c>
      <c r="G6" s="240"/>
      <c r="H6" s="240"/>
      <c r="I6" s="240"/>
      <c r="J6" s="240"/>
      <c r="K6" s="240"/>
      <c r="L6" s="240"/>
      <c r="M6" s="240"/>
      <c r="N6" s="240"/>
      <c r="O6" s="240"/>
      <c r="P6" s="241"/>
      <c r="Q6" s="239" t="s">
        <v>203</v>
      </c>
      <c r="R6" s="240"/>
      <c r="S6" s="240"/>
      <c r="T6" s="240"/>
      <c r="U6" s="240"/>
      <c r="V6" s="240"/>
      <c r="W6" s="240"/>
      <c r="X6" s="240"/>
      <c r="Y6" s="240"/>
      <c r="Z6" s="240"/>
      <c r="AA6" s="241"/>
      <c r="AB6" s="246" t="s">
        <v>16</v>
      </c>
      <c r="AC6" s="247"/>
      <c r="AD6" s="248"/>
    </row>
    <row r="7" spans="2:30" ht="13.5" customHeight="1" x14ac:dyDescent="0.2">
      <c r="B7" s="213" t="s">
        <v>197</v>
      </c>
      <c r="C7" s="204"/>
      <c r="D7" s="204"/>
      <c r="E7" s="205"/>
      <c r="F7" s="35" t="s">
        <v>5</v>
      </c>
      <c r="G7" s="206" t="str">
        <f>IF(ISBLANK(H9),"",G8+G10+G12+G14)</f>
        <v/>
      </c>
      <c r="H7" s="206"/>
      <c r="I7" s="206"/>
      <c r="J7" s="206"/>
      <c r="K7" s="206"/>
      <c r="L7" s="206"/>
      <c r="M7" s="206"/>
      <c r="N7" s="206"/>
      <c r="O7" s="207"/>
      <c r="P7" s="36" t="s">
        <v>10</v>
      </c>
      <c r="Q7" s="35" t="s">
        <v>5</v>
      </c>
      <c r="R7" s="206" t="str">
        <f>IF(ISBLANK(S9),"",R8+R10+R12+R14)</f>
        <v/>
      </c>
      <c r="S7" s="206"/>
      <c r="T7" s="206"/>
      <c r="U7" s="206"/>
      <c r="V7" s="206"/>
      <c r="W7" s="206"/>
      <c r="X7" s="206"/>
      <c r="Y7" s="206"/>
      <c r="Z7" s="207"/>
      <c r="AA7" s="36" t="s">
        <v>10</v>
      </c>
      <c r="AB7" s="208" t="str">
        <f>IF(ISBLANK(S9),"",G7-R7)</f>
        <v/>
      </c>
      <c r="AC7" s="209"/>
      <c r="AD7" s="4" t="s">
        <v>10</v>
      </c>
    </row>
    <row r="8" spans="2:30" ht="13.5" customHeight="1" x14ac:dyDescent="0.2">
      <c r="B8" s="210"/>
      <c r="C8" s="176" t="s">
        <v>198</v>
      </c>
      <c r="D8" s="176"/>
      <c r="E8" s="177"/>
      <c r="F8" s="37" t="s">
        <v>6</v>
      </c>
      <c r="G8" s="245" t="str">
        <f>IF(ISBLANK(H9),"",J9*O9)</f>
        <v/>
      </c>
      <c r="H8" s="245"/>
      <c r="I8" s="245"/>
      <c r="J8" s="245"/>
      <c r="K8" s="245"/>
      <c r="L8" s="245"/>
      <c r="M8" s="245"/>
      <c r="N8" s="245"/>
      <c r="O8" s="199"/>
      <c r="P8" s="38" t="s">
        <v>10</v>
      </c>
      <c r="Q8" s="37" t="s">
        <v>6</v>
      </c>
      <c r="R8" s="245" t="str">
        <f>IF(ISBLANK(S9),"",U9*Z9)</f>
        <v/>
      </c>
      <c r="S8" s="245"/>
      <c r="T8" s="245"/>
      <c r="U8" s="245"/>
      <c r="V8" s="245"/>
      <c r="W8" s="245"/>
      <c r="X8" s="245"/>
      <c r="Y8" s="245"/>
      <c r="Z8" s="199"/>
      <c r="AA8" s="38" t="s">
        <v>10</v>
      </c>
      <c r="AB8" s="201" t="str">
        <f>IF(ISBLANK(S9),"",G8-R8)</f>
        <v/>
      </c>
      <c r="AC8" s="202"/>
      <c r="AD8" s="3" t="s">
        <v>10</v>
      </c>
    </row>
    <row r="9" spans="2:30" ht="13.5" customHeight="1" x14ac:dyDescent="0.2">
      <c r="B9" s="210"/>
      <c r="C9" s="176"/>
      <c r="D9" s="176"/>
      <c r="E9" s="177"/>
      <c r="F9" s="37" t="s">
        <v>7</v>
      </c>
      <c r="G9" s="39" t="s">
        <v>8</v>
      </c>
      <c r="H9" s="40"/>
      <c r="I9" s="41" t="s">
        <v>9</v>
      </c>
      <c r="J9" s="242" t="str">
        <f>IF(ISBLANK(H9),"",H9*12)</f>
        <v/>
      </c>
      <c r="K9" s="243"/>
      <c r="L9" s="244"/>
      <c r="M9" s="42" t="s">
        <v>10</v>
      </c>
      <c r="N9" s="43" t="s">
        <v>205</v>
      </c>
      <c r="O9" s="44"/>
      <c r="P9" s="38" t="s">
        <v>11</v>
      </c>
      <c r="Q9" s="37" t="s">
        <v>7</v>
      </c>
      <c r="R9" s="39" t="s">
        <v>8</v>
      </c>
      <c r="S9" s="40"/>
      <c r="T9" s="41" t="s">
        <v>9</v>
      </c>
      <c r="U9" s="242" t="str">
        <f>IF(ISBLANK(S9),"",S9*12)</f>
        <v/>
      </c>
      <c r="V9" s="243"/>
      <c r="W9" s="244"/>
      <c r="X9" s="42" t="s">
        <v>10</v>
      </c>
      <c r="Y9" s="43" t="s">
        <v>205</v>
      </c>
      <c r="Z9" s="44"/>
      <c r="AA9" s="38" t="s">
        <v>11</v>
      </c>
      <c r="AB9" s="45" t="s">
        <v>14</v>
      </c>
      <c r="AC9" s="46" t="str">
        <f>IF(ISBLANK(S9),"",(H9-S9)/S9*100)</f>
        <v/>
      </c>
      <c r="AD9" s="3" t="s">
        <v>15</v>
      </c>
    </row>
    <row r="10" spans="2:30" ht="13.5" customHeight="1" x14ac:dyDescent="0.2">
      <c r="B10" s="210"/>
      <c r="C10" s="176" t="s">
        <v>199</v>
      </c>
      <c r="D10" s="176"/>
      <c r="E10" s="177"/>
      <c r="F10" s="37" t="s">
        <v>6</v>
      </c>
      <c r="G10" s="245" t="str">
        <f>IF(ISBLANK(H11),"",J11*O11)</f>
        <v/>
      </c>
      <c r="H10" s="245"/>
      <c r="I10" s="245"/>
      <c r="J10" s="245"/>
      <c r="K10" s="245"/>
      <c r="L10" s="245"/>
      <c r="M10" s="245"/>
      <c r="N10" s="245"/>
      <c r="O10" s="199"/>
      <c r="P10" s="38" t="s">
        <v>10</v>
      </c>
      <c r="Q10" s="37" t="s">
        <v>6</v>
      </c>
      <c r="R10" s="245" t="str">
        <f>IF(ISBLANK(S11),"",U11*Z11)</f>
        <v/>
      </c>
      <c r="S10" s="245"/>
      <c r="T10" s="245"/>
      <c r="U10" s="245"/>
      <c r="V10" s="245"/>
      <c r="W10" s="245"/>
      <c r="X10" s="245"/>
      <c r="Y10" s="245"/>
      <c r="Z10" s="199"/>
      <c r="AA10" s="38" t="s">
        <v>10</v>
      </c>
      <c r="AB10" s="201" t="str">
        <f>IF(ISBLANK(S11),"",G10-R10)</f>
        <v/>
      </c>
      <c r="AC10" s="202"/>
      <c r="AD10" s="3" t="s">
        <v>10</v>
      </c>
    </row>
    <row r="11" spans="2:30" ht="13.5" customHeight="1" x14ac:dyDescent="0.2">
      <c r="B11" s="210"/>
      <c r="C11" s="176"/>
      <c r="D11" s="176"/>
      <c r="E11" s="177"/>
      <c r="F11" s="37" t="s">
        <v>7</v>
      </c>
      <c r="G11" s="39" t="s">
        <v>8</v>
      </c>
      <c r="H11" s="40"/>
      <c r="I11" s="41" t="s">
        <v>9</v>
      </c>
      <c r="J11" s="242" t="str">
        <f>IF(ISBLANK(H11),"",H11*12)</f>
        <v/>
      </c>
      <c r="K11" s="243"/>
      <c r="L11" s="244"/>
      <c r="M11" s="42" t="s">
        <v>10</v>
      </c>
      <c r="N11" s="43" t="s">
        <v>205</v>
      </c>
      <c r="O11" s="44"/>
      <c r="P11" s="38" t="s">
        <v>11</v>
      </c>
      <c r="Q11" s="37" t="s">
        <v>7</v>
      </c>
      <c r="R11" s="39" t="s">
        <v>8</v>
      </c>
      <c r="S11" s="40"/>
      <c r="T11" s="41" t="s">
        <v>9</v>
      </c>
      <c r="U11" s="242" t="str">
        <f>IF(ISBLANK(S11),"",S11*12)</f>
        <v/>
      </c>
      <c r="V11" s="243"/>
      <c r="W11" s="244"/>
      <c r="X11" s="42" t="s">
        <v>10</v>
      </c>
      <c r="Y11" s="43" t="s">
        <v>205</v>
      </c>
      <c r="Z11" s="44"/>
      <c r="AA11" s="38" t="s">
        <v>11</v>
      </c>
      <c r="AB11" s="45" t="s">
        <v>14</v>
      </c>
      <c r="AC11" s="46" t="str">
        <f>IF(ISBLANK(S11),"",(H11-S11)/S11*100)</f>
        <v/>
      </c>
      <c r="AD11" s="3" t="s">
        <v>15</v>
      </c>
    </row>
    <row r="12" spans="2:30" ht="13.5" customHeight="1" x14ac:dyDescent="0.2">
      <c r="B12" s="210"/>
      <c r="C12" s="176" t="s">
        <v>200</v>
      </c>
      <c r="D12" s="176"/>
      <c r="E12" s="177"/>
      <c r="F12" s="37" t="s">
        <v>6</v>
      </c>
      <c r="G12" s="245" t="str">
        <f>IF(ISBLANK(H13),"",J13*O13)</f>
        <v/>
      </c>
      <c r="H12" s="245"/>
      <c r="I12" s="245"/>
      <c r="J12" s="245"/>
      <c r="K12" s="245"/>
      <c r="L12" s="245"/>
      <c r="M12" s="245"/>
      <c r="N12" s="245"/>
      <c r="O12" s="199"/>
      <c r="P12" s="38" t="s">
        <v>10</v>
      </c>
      <c r="Q12" s="37" t="s">
        <v>6</v>
      </c>
      <c r="R12" s="245" t="str">
        <f>IF(ISBLANK(S13),"",U13*Z13)</f>
        <v/>
      </c>
      <c r="S12" s="245"/>
      <c r="T12" s="245"/>
      <c r="U12" s="245"/>
      <c r="V12" s="245"/>
      <c r="W12" s="245"/>
      <c r="X12" s="245"/>
      <c r="Y12" s="245"/>
      <c r="Z12" s="199"/>
      <c r="AA12" s="38" t="s">
        <v>10</v>
      </c>
      <c r="AB12" s="201" t="str">
        <f>IF(ISBLANK(S13),"",G12-R12)</f>
        <v/>
      </c>
      <c r="AC12" s="202"/>
      <c r="AD12" s="3" t="s">
        <v>10</v>
      </c>
    </row>
    <row r="13" spans="2:30" ht="13.5" customHeight="1" x14ac:dyDescent="0.2">
      <c r="B13" s="210"/>
      <c r="C13" s="211"/>
      <c r="D13" s="211"/>
      <c r="E13" s="212"/>
      <c r="F13" s="37" t="s">
        <v>7</v>
      </c>
      <c r="G13" s="39" t="s">
        <v>8</v>
      </c>
      <c r="H13" s="40"/>
      <c r="I13" s="41" t="s">
        <v>9</v>
      </c>
      <c r="J13" s="242" t="str">
        <f>IF(ISBLANK(H13),"",H13*12)</f>
        <v/>
      </c>
      <c r="K13" s="243"/>
      <c r="L13" s="244"/>
      <c r="M13" s="42" t="s">
        <v>10</v>
      </c>
      <c r="N13" s="43" t="s">
        <v>205</v>
      </c>
      <c r="O13" s="44"/>
      <c r="P13" s="38" t="s">
        <v>11</v>
      </c>
      <c r="Q13" s="37" t="s">
        <v>7</v>
      </c>
      <c r="R13" s="39" t="s">
        <v>8</v>
      </c>
      <c r="S13" s="40"/>
      <c r="T13" s="41" t="s">
        <v>9</v>
      </c>
      <c r="U13" s="242" t="str">
        <f>IF(ISBLANK(S13),"",S13*12)</f>
        <v/>
      </c>
      <c r="V13" s="243"/>
      <c r="W13" s="244"/>
      <c r="X13" s="42" t="s">
        <v>10</v>
      </c>
      <c r="Y13" s="43" t="s">
        <v>205</v>
      </c>
      <c r="Z13" s="44"/>
      <c r="AA13" s="38" t="s">
        <v>11</v>
      </c>
      <c r="AB13" s="45" t="s">
        <v>14</v>
      </c>
      <c r="AC13" s="46" t="str">
        <f>IF(ISBLANK(S13),"",(H13-S13)/S13*100)</f>
        <v/>
      </c>
      <c r="AD13" s="3" t="s">
        <v>15</v>
      </c>
    </row>
    <row r="14" spans="2:30" ht="13.5" customHeight="1" x14ac:dyDescent="0.2">
      <c r="B14" s="210"/>
      <c r="C14" s="176" t="s">
        <v>201</v>
      </c>
      <c r="D14" s="176"/>
      <c r="E14" s="177"/>
      <c r="F14" s="37" t="s">
        <v>6</v>
      </c>
      <c r="G14" s="245" t="str">
        <f>IF(ISBLANK(H15),"",J15*O15)</f>
        <v/>
      </c>
      <c r="H14" s="245"/>
      <c r="I14" s="245"/>
      <c r="J14" s="245"/>
      <c r="K14" s="245"/>
      <c r="L14" s="245"/>
      <c r="M14" s="245"/>
      <c r="N14" s="245"/>
      <c r="O14" s="199"/>
      <c r="P14" s="38" t="s">
        <v>44</v>
      </c>
      <c r="Q14" s="37" t="s">
        <v>46</v>
      </c>
      <c r="R14" s="245" t="str">
        <f>IF(ISBLANK(S15),"",U15*Z15)</f>
        <v/>
      </c>
      <c r="S14" s="245"/>
      <c r="T14" s="245"/>
      <c r="U14" s="245"/>
      <c r="V14" s="245"/>
      <c r="W14" s="245"/>
      <c r="X14" s="245"/>
      <c r="Y14" s="245"/>
      <c r="Z14" s="199"/>
      <c r="AA14" s="38" t="s">
        <v>44</v>
      </c>
      <c r="AB14" s="201" t="str">
        <f>IF(ISBLANK(S15),"",G14-R14)</f>
        <v/>
      </c>
      <c r="AC14" s="202"/>
      <c r="AD14" s="3" t="s">
        <v>10</v>
      </c>
    </row>
    <row r="15" spans="2:30" ht="13.5" customHeight="1" x14ac:dyDescent="0.2">
      <c r="B15" s="210"/>
      <c r="C15" s="176"/>
      <c r="D15" s="176"/>
      <c r="E15" s="177"/>
      <c r="F15" s="37" t="s">
        <v>7</v>
      </c>
      <c r="G15" s="39" t="s">
        <v>49</v>
      </c>
      <c r="H15" s="40"/>
      <c r="I15" s="41" t="s">
        <v>50</v>
      </c>
      <c r="J15" s="242" t="str">
        <f>IF(ISBLANK(H15),"",H15*12)</f>
        <v/>
      </c>
      <c r="K15" s="243"/>
      <c r="L15" s="244"/>
      <c r="M15" s="42" t="s">
        <v>44</v>
      </c>
      <c r="N15" s="43" t="s">
        <v>204</v>
      </c>
      <c r="O15" s="44"/>
      <c r="P15" s="38" t="s">
        <v>47</v>
      </c>
      <c r="Q15" s="37" t="s">
        <v>48</v>
      </c>
      <c r="R15" s="39" t="s">
        <v>49</v>
      </c>
      <c r="S15" s="40"/>
      <c r="T15" s="41" t="s">
        <v>50</v>
      </c>
      <c r="U15" s="242" t="str">
        <f>IF(ISBLANK(S15),"",S15*12)</f>
        <v/>
      </c>
      <c r="V15" s="243"/>
      <c r="W15" s="244"/>
      <c r="X15" s="42" t="s">
        <v>44</v>
      </c>
      <c r="Y15" s="43" t="s">
        <v>204</v>
      </c>
      <c r="Z15" s="44"/>
      <c r="AA15" s="38" t="s">
        <v>47</v>
      </c>
      <c r="AB15" s="45" t="s">
        <v>45</v>
      </c>
      <c r="AC15" s="46" t="str">
        <f>IF(ISBLANK(S15),"",(H15-S15)/S15*100)</f>
        <v/>
      </c>
      <c r="AD15" s="3" t="s">
        <v>15</v>
      </c>
    </row>
    <row r="16" spans="2:30" ht="13.5" customHeight="1" x14ac:dyDescent="0.2">
      <c r="B16" s="213" t="s">
        <v>209</v>
      </c>
      <c r="C16" s="204"/>
      <c r="D16" s="204"/>
      <c r="E16" s="205"/>
      <c r="F16" s="35" t="s">
        <v>5</v>
      </c>
      <c r="G16" s="206" t="str">
        <f>IF(ISBLANK(G18),"",G17+G19+G21+G23)</f>
        <v/>
      </c>
      <c r="H16" s="206"/>
      <c r="I16" s="206"/>
      <c r="J16" s="206"/>
      <c r="K16" s="206"/>
      <c r="L16" s="206"/>
      <c r="M16" s="206"/>
      <c r="N16" s="206"/>
      <c r="O16" s="207"/>
      <c r="P16" s="36" t="s">
        <v>10</v>
      </c>
      <c r="Q16" s="35" t="s">
        <v>5</v>
      </c>
      <c r="R16" s="206" t="str">
        <f>IF(ISBLANK(R18),"",R17+R19+R21+R23)</f>
        <v/>
      </c>
      <c r="S16" s="206"/>
      <c r="T16" s="206"/>
      <c r="U16" s="206"/>
      <c r="V16" s="206"/>
      <c r="W16" s="206"/>
      <c r="X16" s="206"/>
      <c r="Y16" s="206"/>
      <c r="Z16" s="207"/>
      <c r="AA16" s="36" t="s">
        <v>10</v>
      </c>
      <c r="AB16" s="208" t="str">
        <f>IF(ISBLANK(R18),"",G16-R16)</f>
        <v/>
      </c>
      <c r="AC16" s="209"/>
      <c r="AD16" s="4" t="s">
        <v>10</v>
      </c>
    </row>
    <row r="17" spans="2:30" ht="13.5" customHeight="1" x14ac:dyDescent="0.2">
      <c r="B17" s="210"/>
      <c r="C17" s="176" t="s">
        <v>198</v>
      </c>
      <c r="D17" s="176"/>
      <c r="E17" s="177"/>
      <c r="F17" s="37" t="s">
        <v>6</v>
      </c>
      <c r="G17" s="199" t="str">
        <f>IF(ISBLANK(G18),"",G18*N18)</f>
        <v/>
      </c>
      <c r="H17" s="200"/>
      <c r="I17" s="200"/>
      <c r="J17" s="200"/>
      <c r="K17" s="200"/>
      <c r="L17" s="200"/>
      <c r="M17" s="200"/>
      <c r="N17" s="200"/>
      <c r="O17" s="200"/>
      <c r="P17" s="38" t="s">
        <v>10</v>
      </c>
      <c r="Q17" s="37" t="s">
        <v>6</v>
      </c>
      <c r="R17" s="199" t="str">
        <f>IF(ISBLANK(R18),"",R18*Y18)</f>
        <v/>
      </c>
      <c r="S17" s="200"/>
      <c r="T17" s="200"/>
      <c r="U17" s="200"/>
      <c r="V17" s="200"/>
      <c r="W17" s="200"/>
      <c r="X17" s="200"/>
      <c r="Y17" s="200"/>
      <c r="Z17" s="200"/>
      <c r="AA17" s="38" t="s">
        <v>10</v>
      </c>
      <c r="AB17" s="201" t="str">
        <f>IF(ISBLANK(R18),"",G17-R17)</f>
        <v/>
      </c>
      <c r="AC17" s="202"/>
      <c r="AD17" s="3" t="s">
        <v>10</v>
      </c>
    </row>
    <row r="18" spans="2:30" ht="13.5" customHeight="1" x14ac:dyDescent="0.2">
      <c r="B18" s="210"/>
      <c r="C18" s="176"/>
      <c r="D18" s="176"/>
      <c r="E18" s="177"/>
      <c r="F18" s="37" t="s">
        <v>7</v>
      </c>
      <c r="G18" s="195"/>
      <c r="H18" s="196"/>
      <c r="I18" s="196"/>
      <c r="J18" s="196"/>
      <c r="K18" s="42" t="s">
        <v>10</v>
      </c>
      <c r="L18" s="197" t="s">
        <v>205</v>
      </c>
      <c r="M18" s="198"/>
      <c r="N18" s="195"/>
      <c r="O18" s="196"/>
      <c r="P18" s="38" t="s">
        <v>11</v>
      </c>
      <c r="Q18" s="37" t="s">
        <v>7</v>
      </c>
      <c r="R18" s="195"/>
      <c r="S18" s="196"/>
      <c r="T18" s="196"/>
      <c r="U18" s="196"/>
      <c r="V18" s="42" t="s">
        <v>10</v>
      </c>
      <c r="W18" s="197" t="s">
        <v>205</v>
      </c>
      <c r="X18" s="198"/>
      <c r="Y18" s="195"/>
      <c r="Z18" s="196"/>
      <c r="AA18" s="38" t="s">
        <v>11</v>
      </c>
      <c r="AB18" s="45" t="s">
        <v>14</v>
      </c>
      <c r="AC18" s="46" t="str">
        <f>IF(ISBLANK(R18),"",(G18-R18)/R18*100)</f>
        <v/>
      </c>
      <c r="AD18" s="3" t="s">
        <v>15</v>
      </c>
    </row>
    <row r="19" spans="2:30" ht="13.5" customHeight="1" x14ac:dyDescent="0.2">
      <c r="B19" s="210"/>
      <c r="C19" s="176" t="s">
        <v>199</v>
      </c>
      <c r="D19" s="176"/>
      <c r="E19" s="177"/>
      <c r="F19" s="37" t="s">
        <v>6</v>
      </c>
      <c r="G19" s="199" t="str">
        <f>IF(ISBLANK(G20),"",G20*N20)</f>
        <v/>
      </c>
      <c r="H19" s="200"/>
      <c r="I19" s="200"/>
      <c r="J19" s="200"/>
      <c r="K19" s="200"/>
      <c r="L19" s="200"/>
      <c r="M19" s="200"/>
      <c r="N19" s="200"/>
      <c r="O19" s="200"/>
      <c r="P19" s="38" t="s">
        <v>10</v>
      </c>
      <c r="Q19" s="37" t="s">
        <v>6</v>
      </c>
      <c r="R19" s="199" t="str">
        <f>IF(ISBLANK(R20),"",R20*Y20)</f>
        <v/>
      </c>
      <c r="S19" s="200"/>
      <c r="T19" s="200"/>
      <c r="U19" s="200"/>
      <c r="V19" s="200"/>
      <c r="W19" s="200"/>
      <c r="X19" s="200"/>
      <c r="Y19" s="200"/>
      <c r="Z19" s="200"/>
      <c r="AA19" s="38" t="s">
        <v>10</v>
      </c>
      <c r="AB19" s="201" t="str">
        <f>IF(ISBLANK(R20),"",G19-R19)</f>
        <v/>
      </c>
      <c r="AC19" s="202"/>
      <c r="AD19" s="3" t="s">
        <v>10</v>
      </c>
    </row>
    <row r="20" spans="2:30" ht="13.5" customHeight="1" x14ac:dyDescent="0.2">
      <c r="B20" s="210"/>
      <c r="C20" s="176"/>
      <c r="D20" s="176"/>
      <c r="E20" s="177"/>
      <c r="F20" s="37" t="s">
        <v>7</v>
      </c>
      <c r="G20" s="195"/>
      <c r="H20" s="196"/>
      <c r="I20" s="196"/>
      <c r="J20" s="196"/>
      <c r="K20" s="42" t="s">
        <v>10</v>
      </c>
      <c r="L20" s="197" t="s">
        <v>205</v>
      </c>
      <c r="M20" s="198"/>
      <c r="N20" s="195"/>
      <c r="O20" s="196"/>
      <c r="P20" s="38" t="s">
        <v>11</v>
      </c>
      <c r="Q20" s="37" t="s">
        <v>7</v>
      </c>
      <c r="R20" s="195"/>
      <c r="S20" s="196"/>
      <c r="T20" s="196"/>
      <c r="U20" s="196"/>
      <c r="V20" s="42" t="s">
        <v>10</v>
      </c>
      <c r="W20" s="197" t="s">
        <v>205</v>
      </c>
      <c r="X20" s="198"/>
      <c r="Y20" s="195"/>
      <c r="Z20" s="196"/>
      <c r="AA20" s="38" t="s">
        <v>11</v>
      </c>
      <c r="AB20" s="45" t="s">
        <v>14</v>
      </c>
      <c r="AC20" s="46" t="str">
        <f>IF(ISBLANK(R20),"",(G20-R20)/R20*100)</f>
        <v/>
      </c>
      <c r="AD20" s="3" t="s">
        <v>15</v>
      </c>
    </row>
    <row r="21" spans="2:30" ht="13.5" customHeight="1" x14ac:dyDescent="0.2">
      <c r="B21" s="210"/>
      <c r="C21" s="176" t="s">
        <v>200</v>
      </c>
      <c r="D21" s="176"/>
      <c r="E21" s="177"/>
      <c r="F21" s="37" t="s">
        <v>6</v>
      </c>
      <c r="G21" s="199" t="str">
        <f>IF(ISBLANK(G22),"",G22*N22)</f>
        <v/>
      </c>
      <c r="H21" s="200"/>
      <c r="I21" s="200"/>
      <c r="J21" s="200"/>
      <c r="K21" s="200"/>
      <c r="L21" s="200"/>
      <c r="M21" s="200"/>
      <c r="N21" s="200"/>
      <c r="O21" s="200"/>
      <c r="P21" s="38" t="s">
        <v>10</v>
      </c>
      <c r="Q21" s="37" t="s">
        <v>6</v>
      </c>
      <c r="R21" s="199" t="str">
        <f>IF(ISBLANK(R22),"",R22*Y22)</f>
        <v/>
      </c>
      <c r="S21" s="200"/>
      <c r="T21" s="200"/>
      <c r="U21" s="200"/>
      <c r="V21" s="200"/>
      <c r="W21" s="200"/>
      <c r="X21" s="200"/>
      <c r="Y21" s="200"/>
      <c r="Z21" s="200"/>
      <c r="AA21" s="38" t="s">
        <v>10</v>
      </c>
      <c r="AB21" s="201" t="str">
        <f>IF(ISBLANK(R22),"",G21-R21)</f>
        <v/>
      </c>
      <c r="AC21" s="202"/>
      <c r="AD21" s="3" t="s">
        <v>10</v>
      </c>
    </row>
    <row r="22" spans="2:30" ht="13.5" customHeight="1" x14ac:dyDescent="0.2">
      <c r="B22" s="210"/>
      <c r="C22" s="211"/>
      <c r="D22" s="211"/>
      <c r="E22" s="212"/>
      <c r="F22" s="37" t="s">
        <v>7</v>
      </c>
      <c r="G22" s="195"/>
      <c r="H22" s="196"/>
      <c r="I22" s="196"/>
      <c r="J22" s="196"/>
      <c r="K22" s="42" t="s">
        <v>10</v>
      </c>
      <c r="L22" s="197" t="s">
        <v>205</v>
      </c>
      <c r="M22" s="198"/>
      <c r="N22" s="195"/>
      <c r="O22" s="196"/>
      <c r="P22" s="38" t="s">
        <v>11</v>
      </c>
      <c r="Q22" s="37" t="s">
        <v>7</v>
      </c>
      <c r="R22" s="195"/>
      <c r="S22" s="196"/>
      <c r="T22" s="196"/>
      <c r="U22" s="196"/>
      <c r="V22" s="42" t="s">
        <v>10</v>
      </c>
      <c r="W22" s="197" t="s">
        <v>205</v>
      </c>
      <c r="X22" s="198"/>
      <c r="Y22" s="195"/>
      <c r="Z22" s="196"/>
      <c r="AA22" s="38" t="s">
        <v>11</v>
      </c>
      <c r="AB22" s="45" t="s">
        <v>14</v>
      </c>
      <c r="AC22" s="46" t="str">
        <f>IF(ISBLANK(R22),"",(G22-R22)/R22*100)</f>
        <v/>
      </c>
      <c r="AD22" s="3" t="s">
        <v>15</v>
      </c>
    </row>
    <row r="23" spans="2:30" ht="13.5" customHeight="1" x14ac:dyDescent="0.2">
      <c r="B23" s="210"/>
      <c r="C23" s="176" t="s">
        <v>201</v>
      </c>
      <c r="D23" s="176"/>
      <c r="E23" s="177"/>
      <c r="F23" s="37" t="s">
        <v>6</v>
      </c>
      <c r="G23" s="199" t="str">
        <f>IF(ISBLANK(G24),"",G24*N24)</f>
        <v/>
      </c>
      <c r="H23" s="200"/>
      <c r="I23" s="200"/>
      <c r="J23" s="200"/>
      <c r="K23" s="200"/>
      <c r="L23" s="200"/>
      <c r="M23" s="200"/>
      <c r="N23" s="200"/>
      <c r="O23" s="200"/>
      <c r="P23" s="38" t="s">
        <v>10</v>
      </c>
      <c r="Q23" s="37" t="s">
        <v>6</v>
      </c>
      <c r="R23" s="199" t="str">
        <f>IF(ISBLANK(R24),"",R24*Y24)</f>
        <v/>
      </c>
      <c r="S23" s="200"/>
      <c r="T23" s="200"/>
      <c r="U23" s="200"/>
      <c r="V23" s="200"/>
      <c r="W23" s="200"/>
      <c r="X23" s="200"/>
      <c r="Y23" s="200"/>
      <c r="Z23" s="200"/>
      <c r="AA23" s="38" t="s">
        <v>10</v>
      </c>
      <c r="AB23" s="201" t="str">
        <f>IF(ISBLANK(G24),"",G23-R23)</f>
        <v/>
      </c>
      <c r="AC23" s="202"/>
      <c r="AD23" s="3" t="s">
        <v>10</v>
      </c>
    </row>
    <row r="24" spans="2:30" ht="13.5" customHeight="1" x14ac:dyDescent="0.2">
      <c r="B24" s="210"/>
      <c r="C24" s="176"/>
      <c r="D24" s="176"/>
      <c r="E24" s="177"/>
      <c r="F24" s="37" t="s">
        <v>7</v>
      </c>
      <c r="G24" s="195"/>
      <c r="H24" s="196"/>
      <c r="I24" s="196"/>
      <c r="J24" s="196"/>
      <c r="K24" s="42" t="s">
        <v>10</v>
      </c>
      <c r="L24" s="197" t="s">
        <v>205</v>
      </c>
      <c r="M24" s="198"/>
      <c r="N24" s="195"/>
      <c r="O24" s="196"/>
      <c r="P24" s="38" t="s">
        <v>11</v>
      </c>
      <c r="Q24" s="37" t="s">
        <v>7</v>
      </c>
      <c r="R24" s="195"/>
      <c r="S24" s="196"/>
      <c r="T24" s="196"/>
      <c r="U24" s="196"/>
      <c r="V24" s="42" t="s">
        <v>10</v>
      </c>
      <c r="W24" s="197" t="s">
        <v>205</v>
      </c>
      <c r="X24" s="198"/>
      <c r="Y24" s="195"/>
      <c r="Z24" s="196"/>
      <c r="AA24" s="38" t="s">
        <v>11</v>
      </c>
      <c r="AB24" s="45" t="s">
        <v>45</v>
      </c>
      <c r="AC24" s="46" t="str">
        <f>IF(ISBLANK(R24),"",(G24-R24)/R24*100)</f>
        <v/>
      </c>
      <c r="AD24" s="3" t="s">
        <v>15</v>
      </c>
    </row>
    <row r="25" spans="2:30" ht="13.5" customHeight="1" x14ac:dyDescent="0.2">
      <c r="B25" s="203" t="s">
        <v>210</v>
      </c>
      <c r="C25" s="216"/>
      <c r="D25" s="216"/>
      <c r="E25" s="217"/>
      <c r="F25" s="35" t="s">
        <v>5</v>
      </c>
      <c r="G25" s="206" t="str">
        <f>IF(ISBLANK(G27),"",G26+G28+G30+G32)</f>
        <v/>
      </c>
      <c r="H25" s="206"/>
      <c r="I25" s="206"/>
      <c r="J25" s="206"/>
      <c r="K25" s="206"/>
      <c r="L25" s="206"/>
      <c r="M25" s="206"/>
      <c r="N25" s="206"/>
      <c r="O25" s="207"/>
      <c r="P25" s="36" t="s">
        <v>10</v>
      </c>
      <c r="Q25" s="35" t="s">
        <v>5</v>
      </c>
      <c r="R25" s="206" t="str">
        <f>IF(ISBLANK(R27),"",R26+R28+R30+R32)</f>
        <v/>
      </c>
      <c r="S25" s="206"/>
      <c r="T25" s="206"/>
      <c r="U25" s="206"/>
      <c r="V25" s="206"/>
      <c r="W25" s="206"/>
      <c r="X25" s="206"/>
      <c r="Y25" s="206"/>
      <c r="Z25" s="207"/>
      <c r="AA25" s="36" t="s">
        <v>10</v>
      </c>
      <c r="AB25" s="208" t="str">
        <f>IF(ISBLANK(R27),"",G25-R25)</f>
        <v/>
      </c>
      <c r="AC25" s="209"/>
      <c r="AD25" s="4" t="s">
        <v>10</v>
      </c>
    </row>
    <row r="26" spans="2:30" ht="13.5" customHeight="1" x14ac:dyDescent="0.2">
      <c r="B26" s="210"/>
      <c r="C26" s="176" t="s">
        <v>198</v>
      </c>
      <c r="D26" s="176"/>
      <c r="E26" s="177"/>
      <c r="F26" s="37" t="s">
        <v>6</v>
      </c>
      <c r="G26" s="199" t="str">
        <f>IF(ISBLANK(G27),"",G27*N27)</f>
        <v/>
      </c>
      <c r="H26" s="200"/>
      <c r="I26" s="200"/>
      <c r="J26" s="200"/>
      <c r="K26" s="200"/>
      <c r="L26" s="200"/>
      <c r="M26" s="200"/>
      <c r="N26" s="200"/>
      <c r="O26" s="200"/>
      <c r="P26" s="38" t="s">
        <v>10</v>
      </c>
      <c r="Q26" s="37" t="s">
        <v>6</v>
      </c>
      <c r="R26" s="199" t="str">
        <f>IF(ISBLANK(R27),"",R27*Y27)</f>
        <v/>
      </c>
      <c r="S26" s="200"/>
      <c r="T26" s="200"/>
      <c r="U26" s="200"/>
      <c r="V26" s="200"/>
      <c r="W26" s="200"/>
      <c r="X26" s="200"/>
      <c r="Y26" s="200"/>
      <c r="Z26" s="200"/>
      <c r="AA26" s="38" t="s">
        <v>10</v>
      </c>
      <c r="AB26" s="201" t="str">
        <f>IF(ISBLANK(R27),"",G26-R26)</f>
        <v/>
      </c>
      <c r="AC26" s="202"/>
      <c r="AD26" s="3" t="s">
        <v>10</v>
      </c>
    </row>
    <row r="27" spans="2:30" ht="13.5" customHeight="1" x14ac:dyDescent="0.2">
      <c r="B27" s="210"/>
      <c r="C27" s="176"/>
      <c r="D27" s="176"/>
      <c r="E27" s="177"/>
      <c r="F27" s="37" t="s">
        <v>7</v>
      </c>
      <c r="G27" s="195"/>
      <c r="H27" s="196"/>
      <c r="I27" s="196"/>
      <c r="J27" s="196"/>
      <c r="K27" s="42" t="s">
        <v>10</v>
      </c>
      <c r="L27" s="197" t="s">
        <v>205</v>
      </c>
      <c r="M27" s="198"/>
      <c r="N27" s="195"/>
      <c r="O27" s="196"/>
      <c r="P27" s="38" t="s">
        <v>11</v>
      </c>
      <c r="Q27" s="37" t="s">
        <v>7</v>
      </c>
      <c r="R27" s="195"/>
      <c r="S27" s="196"/>
      <c r="T27" s="196"/>
      <c r="U27" s="196"/>
      <c r="V27" s="42" t="s">
        <v>10</v>
      </c>
      <c r="W27" s="197" t="s">
        <v>205</v>
      </c>
      <c r="X27" s="198"/>
      <c r="Y27" s="195"/>
      <c r="Z27" s="196"/>
      <c r="AA27" s="38" t="s">
        <v>11</v>
      </c>
      <c r="AB27" s="45" t="s">
        <v>14</v>
      </c>
      <c r="AC27" s="46" t="str">
        <f>IF(ISBLANK(R27),"",(G27-R27)/R27*100)</f>
        <v/>
      </c>
      <c r="AD27" s="3" t="s">
        <v>15</v>
      </c>
    </row>
    <row r="28" spans="2:30" ht="13.5" customHeight="1" x14ac:dyDescent="0.2">
      <c r="B28" s="210"/>
      <c r="C28" s="176" t="s">
        <v>199</v>
      </c>
      <c r="D28" s="176"/>
      <c r="E28" s="177"/>
      <c r="F28" s="37" t="s">
        <v>6</v>
      </c>
      <c r="G28" s="199" t="str">
        <f>IF(ISBLANK(G29),"",G29*N29)</f>
        <v/>
      </c>
      <c r="H28" s="200"/>
      <c r="I28" s="200"/>
      <c r="J28" s="200"/>
      <c r="K28" s="200"/>
      <c r="L28" s="200"/>
      <c r="M28" s="200"/>
      <c r="N28" s="200"/>
      <c r="O28" s="200"/>
      <c r="P28" s="38" t="s">
        <v>10</v>
      </c>
      <c r="Q28" s="37" t="s">
        <v>6</v>
      </c>
      <c r="R28" s="199" t="str">
        <f>IF(ISBLANK(R29),"",R29*Y29)</f>
        <v/>
      </c>
      <c r="S28" s="200"/>
      <c r="T28" s="200"/>
      <c r="U28" s="200"/>
      <c r="V28" s="200"/>
      <c r="W28" s="200"/>
      <c r="X28" s="200"/>
      <c r="Y28" s="200"/>
      <c r="Z28" s="200"/>
      <c r="AA28" s="38" t="s">
        <v>10</v>
      </c>
      <c r="AB28" s="201" t="str">
        <f>IF(ISBLANK(R29),"",G28-R28)</f>
        <v/>
      </c>
      <c r="AC28" s="202"/>
      <c r="AD28" s="3" t="s">
        <v>10</v>
      </c>
    </row>
    <row r="29" spans="2:30" ht="13.5" customHeight="1" x14ac:dyDescent="0.2">
      <c r="B29" s="210"/>
      <c r="C29" s="176"/>
      <c r="D29" s="176"/>
      <c r="E29" s="177"/>
      <c r="F29" s="37" t="s">
        <v>7</v>
      </c>
      <c r="G29" s="195"/>
      <c r="H29" s="196"/>
      <c r="I29" s="196"/>
      <c r="J29" s="196"/>
      <c r="K29" s="42" t="s">
        <v>10</v>
      </c>
      <c r="L29" s="197" t="s">
        <v>205</v>
      </c>
      <c r="M29" s="198"/>
      <c r="N29" s="195"/>
      <c r="O29" s="196"/>
      <c r="P29" s="38" t="s">
        <v>11</v>
      </c>
      <c r="Q29" s="37" t="s">
        <v>7</v>
      </c>
      <c r="R29" s="195"/>
      <c r="S29" s="196"/>
      <c r="T29" s="196"/>
      <c r="U29" s="196"/>
      <c r="V29" s="42" t="s">
        <v>10</v>
      </c>
      <c r="W29" s="197" t="s">
        <v>205</v>
      </c>
      <c r="X29" s="198"/>
      <c r="Y29" s="195"/>
      <c r="Z29" s="196"/>
      <c r="AA29" s="38" t="s">
        <v>11</v>
      </c>
      <c r="AB29" s="45" t="s">
        <v>14</v>
      </c>
      <c r="AC29" s="46" t="str">
        <f>IF(ISBLANK(R29),"",(G29-R29)/R29*100)</f>
        <v/>
      </c>
      <c r="AD29" s="3" t="s">
        <v>15</v>
      </c>
    </row>
    <row r="30" spans="2:30" ht="13.5" customHeight="1" x14ac:dyDescent="0.2">
      <c r="B30" s="210"/>
      <c r="C30" s="176" t="s">
        <v>200</v>
      </c>
      <c r="D30" s="176"/>
      <c r="E30" s="177"/>
      <c r="F30" s="37" t="s">
        <v>6</v>
      </c>
      <c r="G30" s="199" t="str">
        <f>IF(ISBLANK(G31),"",G31*N31)</f>
        <v/>
      </c>
      <c r="H30" s="200"/>
      <c r="I30" s="200"/>
      <c r="J30" s="200"/>
      <c r="K30" s="200"/>
      <c r="L30" s="200"/>
      <c r="M30" s="200"/>
      <c r="N30" s="200"/>
      <c r="O30" s="200"/>
      <c r="P30" s="38" t="s">
        <v>10</v>
      </c>
      <c r="Q30" s="37" t="s">
        <v>6</v>
      </c>
      <c r="R30" s="199" t="str">
        <f>IF(ISBLANK(R31),"",R31*Y31)</f>
        <v/>
      </c>
      <c r="S30" s="200"/>
      <c r="T30" s="200"/>
      <c r="U30" s="200"/>
      <c r="V30" s="200"/>
      <c r="W30" s="200"/>
      <c r="X30" s="200"/>
      <c r="Y30" s="200"/>
      <c r="Z30" s="200"/>
      <c r="AA30" s="38" t="s">
        <v>10</v>
      </c>
      <c r="AB30" s="201" t="str">
        <f>IF(ISBLANK(R31),"",G30-R30)</f>
        <v/>
      </c>
      <c r="AC30" s="202"/>
      <c r="AD30" s="3" t="s">
        <v>10</v>
      </c>
    </row>
    <row r="31" spans="2:30" ht="13.5" customHeight="1" x14ac:dyDescent="0.2">
      <c r="B31" s="210"/>
      <c r="C31" s="211"/>
      <c r="D31" s="211"/>
      <c r="E31" s="212"/>
      <c r="F31" s="37" t="s">
        <v>7</v>
      </c>
      <c r="G31" s="195"/>
      <c r="H31" s="196"/>
      <c r="I31" s="196"/>
      <c r="J31" s="196"/>
      <c r="K31" s="42" t="s">
        <v>10</v>
      </c>
      <c r="L31" s="197" t="s">
        <v>205</v>
      </c>
      <c r="M31" s="198"/>
      <c r="N31" s="195"/>
      <c r="O31" s="196"/>
      <c r="P31" s="38" t="s">
        <v>11</v>
      </c>
      <c r="Q31" s="37" t="s">
        <v>7</v>
      </c>
      <c r="R31" s="195"/>
      <c r="S31" s="196"/>
      <c r="T31" s="196"/>
      <c r="U31" s="196"/>
      <c r="V31" s="42" t="s">
        <v>10</v>
      </c>
      <c r="W31" s="197" t="s">
        <v>205</v>
      </c>
      <c r="X31" s="198"/>
      <c r="Y31" s="195"/>
      <c r="Z31" s="196"/>
      <c r="AA31" s="38" t="s">
        <v>11</v>
      </c>
      <c r="AB31" s="45" t="s">
        <v>14</v>
      </c>
      <c r="AC31" s="46" t="str">
        <f>IF(ISBLANK(R31),"",(G31-R31)/R31*100)</f>
        <v/>
      </c>
      <c r="AD31" s="3" t="s">
        <v>15</v>
      </c>
    </row>
    <row r="32" spans="2:30" ht="13.5" customHeight="1" x14ac:dyDescent="0.2">
      <c r="B32" s="210"/>
      <c r="C32" s="176" t="s">
        <v>201</v>
      </c>
      <c r="D32" s="176"/>
      <c r="E32" s="177"/>
      <c r="F32" s="37" t="s">
        <v>6</v>
      </c>
      <c r="G32" s="199" t="str">
        <f>IF(ISBLANK(G33),"",G33*N33)</f>
        <v/>
      </c>
      <c r="H32" s="200"/>
      <c r="I32" s="200"/>
      <c r="J32" s="200"/>
      <c r="K32" s="200"/>
      <c r="L32" s="200"/>
      <c r="M32" s="200"/>
      <c r="N32" s="200"/>
      <c r="O32" s="200"/>
      <c r="P32" s="38" t="s">
        <v>10</v>
      </c>
      <c r="Q32" s="37" t="s">
        <v>6</v>
      </c>
      <c r="R32" s="199" t="str">
        <f>IF(ISBLANK(R33),"",R33*Y33)</f>
        <v/>
      </c>
      <c r="S32" s="200"/>
      <c r="T32" s="200"/>
      <c r="U32" s="200"/>
      <c r="V32" s="200"/>
      <c r="W32" s="200"/>
      <c r="X32" s="200"/>
      <c r="Y32" s="200"/>
      <c r="Z32" s="200"/>
      <c r="AA32" s="38" t="s">
        <v>10</v>
      </c>
      <c r="AB32" s="201" t="str">
        <f>IF(ISBLANK(R33),"",G32-R32)</f>
        <v/>
      </c>
      <c r="AC32" s="202"/>
      <c r="AD32" s="3" t="s">
        <v>10</v>
      </c>
    </row>
    <row r="33" spans="2:30" ht="13.5" customHeight="1" x14ac:dyDescent="0.2">
      <c r="B33" s="210"/>
      <c r="C33" s="176"/>
      <c r="D33" s="176"/>
      <c r="E33" s="177"/>
      <c r="F33" s="37" t="s">
        <v>7</v>
      </c>
      <c r="G33" s="195"/>
      <c r="H33" s="196"/>
      <c r="I33" s="196"/>
      <c r="J33" s="196"/>
      <c r="K33" s="42" t="s">
        <v>10</v>
      </c>
      <c r="L33" s="197" t="s">
        <v>205</v>
      </c>
      <c r="M33" s="198"/>
      <c r="N33" s="195"/>
      <c r="O33" s="196"/>
      <c r="P33" s="38" t="s">
        <v>11</v>
      </c>
      <c r="Q33" s="37" t="s">
        <v>7</v>
      </c>
      <c r="R33" s="195"/>
      <c r="S33" s="196"/>
      <c r="T33" s="196"/>
      <c r="U33" s="196"/>
      <c r="V33" s="42" t="s">
        <v>10</v>
      </c>
      <c r="W33" s="197" t="s">
        <v>205</v>
      </c>
      <c r="X33" s="198"/>
      <c r="Y33" s="195"/>
      <c r="Z33" s="196"/>
      <c r="AA33" s="38" t="s">
        <v>11</v>
      </c>
      <c r="AB33" s="45" t="s">
        <v>45</v>
      </c>
      <c r="AC33" s="46" t="str">
        <f>IF(ISBLANK(R33),"",(G33-R33)/R33*100)</f>
        <v/>
      </c>
      <c r="AD33" s="3" t="s">
        <v>15</v>
      </c>
    </row>
    <row r="34" spans="2:30" ht="13.5" customHeight="1" x14ac:dyDescent="0.2">
      <c r="B34" s="213" t="s">
        <v>211</v>
      </c>
      <c r="C34" s="204"/>
      <c r="D34" s="204"/>
      <c r="E34" s="205"/>
      <c r="F34" s="35" t="s">
        <v>5</v>
      </c>
      <c r="G34" s="206" t="str">
        <f>IF(ISBLANK(G36),"",G35+G37+G39+G41)</f>
        <v/>
      </c>
      <c r="H34" s="206"/>
      <c r="I34" s="206"/>
      <c r="J34" s="206"/>
      <c r="K34" s="206"/>
      <c r="L34" s="206"/>
      <c r="M34" s="206"/>
      <c r="N34" s="206"/>
      <c r="O34" s="207"/>
      <c r="P34" s="36" t="s">
        <v>10</v>
      </c>
      <c r="Q34" s="35" t="s">
        <v>5</v>
      </c>
      <c r="R34" s="206" t="str">
        <f>IF(ISBLANK(R36),"",R35+R37+R39+R41)</f>
        <v/>
      </c>
      <c r="S34" s="206"/>
      <c r="T34" s="206"/>
      <c r="U34" s="206"/>
      <c r="V34" s="206"/>
      <c r="W34" s="206"/>
      <c r="X34" s="206"/>
      <c r="Y34" s="206"/>
      <c r="Z34" s="207"/>
      <c r="AA34" s="36" t="s">
        <v>10</v>
      </c>
      <c r="AB34" s="208" t="str">
        <f>IF(ISBLANK(R36),"",G34-R34)</f>
        <v/>
      </c>
      <c r="AC34" s="209"/>
      <c r="AD34" s="4" t="s">
        <v>10</v>
      </c>
    </row>
    <row r="35" spans="2:30" ht="13.5" customHeight="1" x14ac:dyDescent="0.2">
      <c r="B35" s="210"/>
      <c r="C35" s="176" t="s">
        <v>198</v>
      </c>
      <c r="D35" s="176"/>
      <c r="E35" s="177"/>
      <c r="F35" s="37" t="s">
        <v>6</v>
      </c>
      <c r="G35" s="199" t="str">
        <f>IF(ISBLANK(G36),"",G36*N36)</f>
        <v/>
      </c>
      <c r="H35" s="200"/>
      <c r="I35" s="200"/>
      <c r="J35" s="200"/>
      <c r="K35" s="200"/>
      <c r="L35" s="200"/>
      <c r="M35" s="200"/>
      <c r="N35" s="200"/>
      <c r="O35" s="200"/>
      <c r="P35" s="38" t="s">
        <v>10</v>
      </c>
      <c r="Q35" s="37" t="s">
        <v>6</v>
      </c>
      <c r="R35" s="199" t="str">
        <f>IF(ISBLANK(R36),"",R36*Y36)</f>
        <v/>
      </c>
      <c r="S35" s="200"/>
      <c r="T35" s="200"/>
      <c r="U35" s="200"/>
      <c r="V35" s="200"/>
      <c r="W35" s="200"/>
      <c r="X35" s="200"/>
      <c r="Y35" s="200"/>
      <c r="Z35" s="200"/>
      <c r="AA35" s="38" t="s">
        <v>10</v>
      </c>
      <c r="AB35" s="201" t="str">
        <f>IF(ISBLANK(R36),"",G35-R35)</f>
        <v/>
      </c>
      <c r="AC35" s="202"/>
      <c r="AD35" s="3" t="s">
        <v>10</v>
      </c>
    </row>
    <row r="36" spans="2:30" ht="13.5" customHeight="1" x14ac:dyDescent="0.2">
      <c r="B36" s="210"/>
      <c r="C36" s="176"/>
      <c r="D36" s="176"/>
      <c r="E36" s="177"/>
      <c r="F36" s="37" t="s">
        <v>7</v>
      </c>
      <c r="G36" s="195"/>
      <c r="H36" s="196"/>
      <c r="I36" s="196"/>
      <c r="J36" s="196"/>
      <c r="K36" s="42" t="s">
        <v>10</v>
      </c>
      <c r="L36" s="197" t="s">
        <v>205</v>
      </c>
      <c r="M36" s="198"/>
      <c r="N36" s="195"/>
      <c r="O36" s="196"/>
      <c r="P36" s="38" t="s">
        <v>11</v>
      </c>
      <c r="Q36" s="37" t="s">
        <v>7</v>
      </c>
      <c r="R36" s="195"/>
      <c r="S36" s="196"/>
      <c r="T36" s="196"/>
      <c r="U36" s="196"/>
      <c r="V36" s="42" t="s">
        <v>10</v>
      </c>
      <c r="W36" s="197" t="s">
        <v>205</v>
      </c>
      <c r="X36" s="198"/>
      <c r="Y36" s="195"/>
      <c r="Z36" s="196"/>
      <c r="AA36" s="38" t="s">
        <v>11</v>
      </c>
      <c r="AB36" s="45" t="s">
        <v>14</v>
      </c>
      <c r="AC36" s="46" t="str">
        <f>IF(ISBLANK(R36),"",(G36-R36)/R36*100)</f>
        <v/>
      </c>
      <c r="AD36" s="3" t="s">
        <v>15</v>
      </c>
    </row>
    <row r="37" spans="2:30" ht="13.5" customHeight="1" x14ac:dyDescent="0.2">
      <c r="B37" s="210"/>
      <c r="C37" s="176" t="s">
        <v>199</v>
      </c>
      <c r="D37" s="176"/>
      <c r="E37" s="177"/>
      <c r="F37" s="37" t="s">
        <v>6</v>
      </c>
      <c r="G37" s="199" t="str">
        <f>IF(ISBLANK(G38),"",G38*N38)</f>
        <v/>
      </c>
      <c r="H37" s="200"/>
      <c r="I37" s="200"/>
      <c r="J37" s="200"/>
      <c r="K37" s="200"/>
      <c r="L37" s="200"/>
      <c r="M37" s="200"/>
      <c r="N37" s="200"/>
      <c r="O37" s="200"/>
      <c r="P37" s="38" t="s">
        <v>10</v>
      </c>
      <c r="Q37" s="37" t="s">
        <v>6</v>
      </c>
      <c r="R37" s="199" t="str">
        <f>IF(ISBLANK(R38),"",R38*Y38)</f>
        <v/>
      </c>
      <c r="S37" s="200"/>
      <c r="T37" s="200"/>
      <c r="U37" s="200"/>
      <c r="V37" s="200"/>
      <c r="W37" s="200"/>
      <c r="X37" s="200"/>
      <c r="Y37" s="200"/>
      <c r="Z37" s="200"/>
      <c r="AA37" s="38" t="s">
        <v>10</v>
      </c>
      <c r="AB37" s="201" t="str">
        <f>IF(ISBLANK(R38),"",G37-R37)</f>
        <v/>
      </c>
      <c r="AC37" s="202"/>
      <c r="AD37" s="3" t="s">
        <v>10</v>
      </c>
    </row>
    <row r="38" spans="2:30" ht="13.5" customHeight="1" x14ac:dyDescent="0.2">
      <c r="B38" s="210"/>
      <c r="C38" s="176"/>
      <c r="D38" s="176"/>
      <c r="E38" s="177"/>
      <c r="F38" s="37" t="s">
        <v>7</v>
      </c>
      <c r="G38" s="195"/>
      <c r="H38" s="196"/>
      <c r="I38" s="196"/>
      <c r="J38" s="196"/>
      <c r="K38" s="42" t="s">
        <v>10</v>
      </c>
      <c r="L38" s="197" t="s">
        <v>205</v>
      </c>
      <c r="M38" s="198"/>
      <c r="N38" s="195"/>
      <c r="O38" s="196"/>
      <c r="P38" s="38" t="s">
        <v>11</v>
      </c>
      <c r="Q38" s="37" t="s">
        <v>7</v>
      </c>
      <c r="R38" s="195"/>
      <c r="S38" s="196"/>
      <c r="T38" s="196"/>
      <c r="U38" s="196"/>
      <c r="V38" s="42" t="s">
        <v>10</v>
      </c>
      <c r="W38" s="197" t="s">
        <v>205</v>
      </c>
      <c r="X38" s="198"/>
      <c r="Y38" s="195"/>
      <c r="Z38" s="196"/>
      <c r="AA38" s="38" t="s">
        <v>11</v>
      </c>
      <c r="AB38" s="45" t="s">
        <v>14</v>
      </c>
      <c r="AC38" s="46" t="str">
        <f>IF(ISBLANK(R38),"",(G38-R38)/R38*100)</f>
        <v/>
      </c>
      <c r="AD38" s="3" t="s">
        <v>15</v>
      </c>
    </row>
    <row r="39" spans="2:30" ht="13.5" customHeight="1" x14ac:dyDescent="0.2">
      <c r="B39" s="210"/>
      <c r="C39" s="176" t="s">
        <v>200</v>
      </c>
      <c r="D39" s="176"/>
      <c r="E39" s="177"/>
      <c r="F39" s="37" t="s">
        <v>6</v>
      </c>
      <c r="G39" s="199" t="str">
        <f>IF(ISBLANK(G40),"",G40*N40)</f>
        <v/>
      </c>
      <c r="H39" s="200"/>
      <c r="I39" s="200"/>
      <c r="J39" s="200"/>
      <c r="K39" s="200"/>
      <c r="L39" s="200"/>
      <c r="M39" s="200"/>
      <c r="N39" s="200"/>
      <c r="O39" s="200"/>
      <c r="P39" s="38" t="s">
        <v>10</v>
      </c>
      <c r="Q39" s="37" t="s">
        <v>6</v>
      </c>
      <c r="R39" s="199" t="str">
        <f>IF(ISBLANK(R40),"",R40*Y40)</f>
        <v/>
      </c>
      <c r="S39" s="200"/>
      <c r="T39" s="200"/>
      <c r="U39" s="200"/>
      <c r="V39" s="200"/>
      <c r="W39" s="200"/>
      <c r="X39" s="200"/>
      <c r="Y39" s="200"/>
      <c r="Z39" s="200"/>
      <c r="AA39" s="38" t="s">
        <v>10</v>
      </c>
      <c r="AB39" s="201" t="str">
        <f>IF(ISBLANK(R40),"",G39-R39)</f>
        <v/>
      </c>
      <c r="AC39" s="202"/>
      <c r="AD39" s="3" t="s">
        <v>10</v>
      </c>
    </row>
    <row r="40" spans="2:30" ht="13.5" customHeight="1" x14ac:dyDescent="0.2">
      <c r="B40" s="210"/>
      <c r="C40" s="211"/>
      <c r="D40" s="211"/>
      <c r="E40" s="212"/>
      <c r="F40" s="37" t="s">
        <v>7</v>
      </c>
      <c r="G40" s="195"/>
      <c r="H40" s="196"/>
      <c r="I40" s="196"/>
      <c r="J40" s="196"/>
      <c r="K40" s="42" t="s">
        <v>10</v>
      </c>
      <c r="L40" s="197" t="s">
        <v>205</v>
      </c>
      <c r="M40" s="198"/>
      <c r="N40" s="195"/>
      <c r="O40" s="196"/>
      <c r="P40" s="38" t="s">
        <v>11</v>
      </c>
      <c r="Q40" s="37" t="s">
        <v>7</v>
      </c>
      <c r="R40" s="195"/>
      <c r="S40" s="196"/>
      <c r="T40" s="196"/>
      <c r="U40" s="196"/>
      <c r="V40" s="42" t="s">
        <v>10</v>
      </c>
      <c r="W40" s="197" t="s">
        <v>205</v>
      </c>
      <c r="X40" s="198"/>
      <c r="Y40" s="195"/>
      <c r="Z40" s="196"/>
      <c r="AA40" s="38" t="s">
        <v>11</v>
      </c>
      <c r="AB40" s="45" t="s">
        <v>14</v>
      </c>
      <c r="AC40" s="46" t="str">
        <f>IF(ISBLANK(R40),"",(G40-R40)/R40*100)</f>
        <v/>
      </c>
      <c r="AD40" s="3" t="s">
        <v>15</v>
      </c>
    </row>
    <row r="41" spans="2:30" ht="13.5" customHeight="1" x14ac:dyDescent="0.2">
      <c r="B41" s="210"/>
      <c r="C41" s="176" t="s">
        <v>201</v>
      </c>
      <c r="D41" s="176"/>
      <c r="E41" s="177"/>
      <c r="F41" s="37" t="s">
        <v>6</v>
      </c>
      <c r="G41" s="199" t="str">
        <f>IF(ISBLANK(G42),"",G42*N42)</f>
        <v/>
      </c>
      <c r="H41" s="200"/>
      <c r="I41" s="200"/>
      <c r="J41" s="200"/>
      <c r="K41" s="200"/>
      <c r="L41" s="200"/>
      <c r="M41" s="200"/>
      <c r="N41" s="200"/>
      <c r="O41" s="200"/>
      <c r="P41" s="38" t="s">
        <v>10</v>
      </c>
      <c r="Q41" s="37" t="s">
        <v>6</v>
      </c>
      <c r="R41" s="199" t="str">
        <f>IF(ISBLANK(R42),"",R42*Y42)</f>
        <v/>
      </c>
      <c r="S41" s="200"/>
      <c r="T41" s="200"/>
      <c r="U41" s="200"/>
      <c r="V41" s="200"/>
      <c r="W41" s="200"/>
      <c r="X41" s="200"/>
      <c r="Y41" s="200"/>
      <c r="Z41" s="200"/>
      <c r="AA41" s="38" t="s">
        <v>10</v>
      </c>
      <c r="AB41" s="201" t="str">
        <f>IF(ISBLANK(R42),"",G41-R41)</f>
        <v/>
      </c>
      <c r="AC41" s="202"/>
      <c r="AD41" s="3" t="s">
        <v>10</v>
      </c>
    </row>
    <row r="42" spans="2:30" ht="13.5" customHeight="1" x14ac:dyDescent="0.2">
      <c r="B42" s="210"/>
      <c r="C42" s="176"/>
      <c r="D42" s="176"/>
      <c r="E42" s="177"/>
      <c r="F42" s="37" t="s">
        <v>7</v>
      </c>
      <c r="G42" s="195"/>
      <c r="H42" s="196"/>
      <c r="I42" s="196"/>
      <c r="J42" s="196"/>
      <c r="K42" s="42" t="s">
        <v>10</v>
      </c>
      <c r="L42" s="197" t="s">
        <v>205</v>
      </c>
      <c r="M42" s="198"/>
      <c r="N42" s="195"/>
      <c r="O42" s="196"/>
      <c r="P42" s="38" t="s">
        <v>11</v>
      </c>
      <c r="Q42" s="37" t="s">
        <v>7</v>
      </c>
      <c r="R42" s="195"/>
      <c r="S42" s="196"/>
      <c r="T42" s="196"/>
      <c r="U42" s="196"/>
      <c r="V42" s="42" t="s">
        <v>10</v>
      </c>
      <c r="W42" s="197" t="s">
        <v>205</v>
      </c>
      <c r="X42" s="198"/>
      <c r="Y42" s="195"/>
      <c r="Z42" s="196"/>
      <c r="AA42" s="38" t="s">
        <v>11</v>
      </c>
      <c r="AB42" s="45" t="s">
        <v>45</v>
      </c>
      <c r="AC42" s="46" t="str">
        <f>IF(ISBLANK(R42),"",(G42-R42)/R42*100)</f>
        <v/>
      </c>
      <c r="AD42" s="3" t="s">
        <v>15</v>
      </c>
    </row>
    <row r="43" spans="2:30" ht="13.5" customHeight="1" x14ac:dyDescent="0.2">
      <c r="B43" s="203" t="s">
        <v>212</v>
      </c>
      <c r="C43" s="204"/>
      <c r="D43" s="204"/>
      <c r="E43" s="205"/>
      <c r="F43" s="35" t="s">
        <v>5</v>
      </c>
      <c r="G43" s="206" t="str">
        <f>IF(ISBLANK(G45),"",G44+G46+G48+G50)</f>
        <v/>
      </c>
      <c r="H43" s="206"/>
      <c r="I43" s="206"/>
      <c r="J43" s="206"/>
      <c r="K43" s="206"/>
      <c r="L43" s="206"/>
      <c r="M43" s="206"/>
      <c r="N43" s="206"/>
      <c r="O43" s="207"/>
      <c r="P43" s="36" t="s">
        <v>10</v>
      </c>
      <c r="Q43" s="35" t="s">
        <v>5</v>
      </c>
      <c r="R43" s="206" t="str">
        <f>IF(ISBLANK(R45),"",R44+R46+R48+R50)</f>
        <v/>
      </c>
      <c r="S43" s="206"/>
      <c r="T43" s="206"/>
      <c r="U43" s="206"/>
      <c r="V43" s="206"/>
      <c r="W43" s="206"/>
      <c r="X43" s="206"/>
      <c r="Y43" s="206"/>
      <c r="Z43" s="207"/>
      <c r="AA43" s="36" t="s">
        <v>10</v>
      </c>
      <c r="AB43" s="208" t="str">
        <f>IF(ISBLANK(R45),"",G43-R43)</f>
        <v/>
      </c>
      <c r="AC43" s="209"/>
      <c r="AD43" s="4" t="s">
        <v>10</v>
      </c>
    </row>
    <row r="44" spans="2:30" ht="13.5" customHeight="1" x14ac:dyDescent="0.2">
      <c r="B44" s="210"/>
      <c r="C44" s="176" t="s">
        <v>198</v>
      </c>
      <c r="D44" s="176"/>
      <c r="E44" s="177"/>
      <c r="F44" s="37" t="s">
        <v>6</v>
      </c>
      <c r="G44" s="199" t="str">
        <f>IF(ISBLANK(G45),"",G45*N45)</f>
        <v/>
      </c>
      <c r="H44" s="200"/>
      <c r="I44" s="200"/>
      <c r="J44" s="200"/>
      <c r="K44" s="200"/>
      <c r="L44" s="200"/>
      <c r="M44" s="200"/>
      <c r="N44" s="200"/>
      <c r="O44" s="200"/>
      <c r="P44" s="38" t="s">
        <v>10</v>
      </c>
      <c r="Q44" s="37" t="s">
        <v>6</v>
      </c>
      <c r="R44" s="199" t="str">
        <f>IF(ISBLANK(R45),"",R45*Y45)</f>
        <v/>
      </c>
      <c r="S44" s="200"/>
      <c r="T44" s="200"/>
      <c r="U44" s="200"/>
      <c r="V44" s="200"/>
      <c r="W44" s="200"/>
      <c r="X44" s="200"/>
      <c r="Y44" s="200"/>
      <c r="Z44" s="200"/>
      <c r="AA44" s="38" t="s">
        <v>10</v>
      </c>
      <c r="AB44" s="201" t="str">
        <f>IF(ISBLANK(R45),"",G44-R44)</f>
        <v/>
      </c>
      <c r="AC44" s="202"/>
      <c r="AD44" s="3" t="s">
        <v>10</v>
      </c>
    </row>
    <row r="45" spans="2:30" ht="13.5" customHeight="1" x14ac:dyDescent="0.2">
      <c r="B45" s="210"/>
      <c r="C45" s="176"/>
      <c r="D45" s="176"/>
      <c r="E45" s="177"/>
      <c r="F45" s="37" t="s">
        <v>7</v>
      </c>
      <c r="G45" s="195"/>
      <c r="H45" s="196"/>
      <c r="I45" s="196"/>
      <c r="J45" s="196"/>
      <c r="K45" s="42" t="s">
        <v>10</v>
      </c>
      <c r="L45" s="197" t="s">
        <v>205</v>
      </c>
      <c r="M45" s="198"/>
      <c r="N45" s="195"/>
      <c r="O45" s="196"/>
      <c r="P45" s="38" t="s">
        <v>11</v>
      </c>
      <c r="Q45" s="37" t="s">
        <v>7</v>
      </c>
      <c r="R45" s="195"/>
      <c r="S45" s="196"/>
      <c r="T45" s="196"/>
      <c r="U45" s="196"/>
      <c r="V45" s="42" t="s">
        <v>10</v>
      </c>
      <c r="W45" s="197" t="s">
        <v>205</v>
      </c>
      <c r="X45" s="198"/>
      <c r="Y45" s="195"/>
      <c r="Z45" s="196"/>
      <c r="AA45" s="38" t="s">
        <v>11</v>
      </c>
      <c r="AB45" s="45" t="s">
        <v>14</v>
      </c>
      <c r="AC45" s="46" t="str">
        <f>IF(ISBLANK(R45),"",(G45-R45)/R45*100)</f>
        <v/>
      </c>
      <c r="AD45" s="3" t="s">
        <v>15</v>
      </c>
    </row>
    <row r="46" spans="2:30" ht="13.5" customHeight="1" x14ac:dyDescent="0.2">
      <c r="B46" s="210"/>
      <c r="C46" s="176" t="s">
        <v>199</v>
      </c>
      <c r="D46" s="176"/>
      <c r="E46" s="177"/>
      <c r="F46" s="37" t="s">
        <v>6</v>
      </c>
      <c r="G46" s="199" t="str">
        <f>IF(ISBLANK(G47),"",G47*N47)</f>
        <v/>
      </c>
      <c r="H46" s="200"/>
      <c r="I46" s="200"/>
      <c r="J46" s="200"/>
      <c r="K46" s="200"/>
      <c r="L46" s="200"/>
      <c r="M46" s="200"/>
      <c r="N46" s="200"/>
      <c r="O46" s="200"/>
      <c r="P46" s="38" t="s">
        <v>10</v>
      </c>
      <c r="Q46" s="37" t="s">
        <v>6</v>
      </c>
      <c r="R46" s="199" t="str">
        <f>IF(ISBLANK(R47),"",R47*Y47)</f>
        <v/>
      </c>
      <c r="S46" s="200"/>
      <c r="T46" s="200"/>
      <c r="U46" s="200"/>
      <c r="V46" s="200"/>
      <c r="W46" s="200"/>
      <c r="X46" s="200"/>
      <c r="Y46" s="200"/>
      <c r="Z46" s="200"/>
      <c r="AA46" s="38" t="s">
        <v>10</v>
      </c>
      <c r="AB46" s="201" t="str">
        <f>IF(ISBLANK(R47),"",G46-R46)</f>
        <v/>
      </c>
      <c r="AC46" s="202"/>
      <c r="AD46" s="3" t="s">
        <v>10</v>
      </c>
    </row>
    <row r="47" spans="2:30" ht="13.5" customHeight="1" x14ac:dyDescent="0.2">
      <c r="B47" s="210"/>
      <c r="C47" s="176"/>
      <c r="D47" s="176"/>
      <c r="E47" s="177"/>
      <c r="F47" s="37" t="s">
        <v>7</v>
      </c>
      <c r="G47" s="195"/>
      <c r="H47" s="196"/>
      <c r="I47" s="196"/>
      <c r="J47" s="196"/>
      <c r="K47" s="42" t="s">
        <v>10</v>
      </c>
      <c r="L47" s="197" t="s">
        <v>205</v>
      </c>
      <c r="M47" s="198"/>
      <c r="N47" s="195"/>
      <c r="O47" s="196"/>
      <c r="P47" s="38" t="s">
        <v>11</v>
      </c>
      <c r="Q47" s="37" t="s">
        <v>7</v>
      </c>
      <c r="R47" s="195"/>
      <c r="S47" s="196"/>
      <c r="T47" s="196"/>
      <c r="U47" s="196"/>
      <c r="V47" s="42" t="s">
        <v>10</v>
      </c>
      <c r="W47" s="197" t="s">
        <v>205</v>
      </c>
      <c r="X47" s="198"/>
      <c r="Y47" s="195"/>
      <c r="Z47" s="196"/>
      <c r="AA47" s="38" t="s">
        <v>11</v>
      </c>
      <c r="AB47" s="45" t="s">
        <v>14</v>
      </c>
      <c r="AC47" s="46" t="str">
        <f>IF(ISBLANK(R47),"",(G47-R47)/R47*100)</f>
        <v/>
      </c>
      <c r="AD47" s="3" t="s">
        <v>15</v>
      </c>
    </row>
    <row r="48" spans="2:30" ht="13.5" customHeight="1" x14ac:dyDescent="0.2">
      <c r="B48" s="210"/>
      <c r="C48" s="176" t="s">
        <v>200</v>
      </c>
      <c r="D48" s="176"/>
      <c r="E48" s="177"/>
      <c r="F48" s="37" t="s">
        <v>6</v>
      </c>
      <c r="G48" s="199" t="str">
        <f>IF(ISBLANK(G49),"",G49*N49)</f>
        <v/>
      </c>
      <c r="H48" s="200"/>
      <c r="I48" s="200"/>
      <c r="J48" s="200"/>
      <c r="K48" s="200"/>
      <c r="L48" s="200"/>
      <c r="M48" s="200"/>
      <c r="N48" s="200"/>
      <c r="O48" s="200"/>
      <c r="P48" s="38" t="s">
        <v>10</v>
      </c>
      <c r="Q48" s="37" t="s">
        <v>6</v>
      </c>
      <c r="R48" s="199" t="str">
        <f>IF(ISBLANK(R49),"",R49*Y49)</f>
        <v/>
      </c>
      <c r="S48" s="200"/>
      <c r="T48" s="200"/>
      <c r="U48" s="200"/>
      <c r="V48" s="200"/>
      <c r="W48" s="200"/>
      <c r="X48" s="200"/>
      <c r="Y48" s="200"/>
      <c r="Z48" s="200"/>
      <c r="AA48" s="38" t="s">
        <v>10</v>
      </c>
      <c r="AB48" s="201" t="str">
        <f>IF(ISBLANK(R49),"",G48-R48)</f>
        <v/>
      </c>
      <c r="AC48" s="202"/>
      <c r="AD48" s="3" t="s">
        <v>10</v>
      </c>
    </row>
    <row r="49" spans="2:30" ht="13.5" customHeight="1" x14ac:dyDescent="0.2">
      <c r="B49" s="210"/>
      <c r="C49" s="211"/>
      <c r="D49" s="211"/>
      <c r="E49" s="212"/>
      <c r="F49" s="37" t="s">
        <v>7</v>
      </c>
      <c r="G49" s="195"/>
      <c r="H49" s="196"/>
      <c r="I49" s="196"/>
      <c r="J49" s="196"/>
      <c r="K49" s="42" t="s">
        <v>10</v>
      </c>
      <c r="L49" s="197" t="s">
        <v>205</v>
      </c>
      <c r="M49" s="198"/>
      <c r="N49" s="195"/>
      <c r="O49" s="196"/>
      <c r="P49" s="38" t="s">
        <v>11</v>
      </c>
      <c r="Q49" s="37" t="s">
        <v>7</v>
      </c>
      <c r="R49" s="195"/>
      <c r="S49" s="196"/>
      <c r="T49" s="196"/>
      <c r="U49" s="196"/>
      <c r="V49" s="42" t="s">
        <v>10</v>
      </c>
      <c r="W49" s="197" t="s">
        <v>205</v>
      </c>
      <c r="X49" s="198"/>
      <c r="Y49" s="195"/>
      <c r="Z49" s="196"/>
      <c r="AA49" s="38" t="s">
        <v>11</v>
      </c>
      <c r="AB49" s="45" t="s">
        <v>14</v>
      </c>
      <c r="AC49" s="46" t="str">
        <f>IF(ISBLANK(R49),"",(G49-R49)/R49*100)</f>
        <v/>
      </c>
      <c r="AD49" s="3" t="s">
        <v>15</v>
      </c>
    </row>
    <row r="50" spans="2:30" ht="13.5" customHeight="1" x14ac:dyDescent="0.2">
      <c r="B50" s="210"/>
      <c r="C50" s="176" t="s">
        <v>201</v>
      </c>
      <c r="D50" s="176"/>
      <c r="E50" s="177"/>
      <c r="F50" s="37" t="s">
        <v>6</v>
      </c>
      <c r="G50" s="199" t="str">
        <f>IF(ISBLANK(G51),"",G51*N51)</f>
        <v/>
      </c>
      <c r="H50" s="200"/>
      <c r="I50" s="200"/>
      <c r="J50" s="200"/>
      <c r="K50" s="200"/>
      <c r="L50" s="200"/>
      <c r="M50" s="200"/>
      <c r="N50" s="200"/>
      <c r="O50" s="200"/>
      <c r="P50" s="38" t="s">
        <v>10</v>
      </c>
      <c r="Q50" s="37" t="s">
        <v>6</v>
      </c>
      <c r="R50" s="199" t="str">
        <f>IF(ISBLANK(R51),"",R51*Y51)</f>
        <v/>
      </c>
      <c r="S50" s="200"/>
      <c r="T50" s="200"/>
      <c r="U50" s="200"/>
      <c r="V50" s="200"/>
      <c r="W50" s="200"/>
      <c r="X50" s="200"/>
      <c r="Y50" s="200"/>
      <c r="Z50" s="200"/>
      <c r="AA50" s="38" t="s">
        <v>10</v>
      </c>
      <c r="AB50" s="201" t="str">
        <f>IF(ISBLANK(R51),"",G50-R50)</f>
        <v/>
      </c>
      <c r="AC50" s="202"/>
      <c r="AD50" s="3" t="s">
        <v>10</v>
      </c>
    </row>
    <row r="51" spans="2:30" ht="13.5" customHeight="1" x14ac:dyDescent="0.2">
      <c r="B51" s="210"/>
      <c r="C51" s="176"/>
      <c r="D51" s="176"/>
      <c r="E51" s="177"/>
      <c r="F51" s="37" t="s">
        <v>7</v>
      </c>
      <c r="G51" s="195"/>
      <c r="H51" s="196"/>
      <c r="I51" s="196"/>
      <c r="J51" s="196"/>
      <c r="K51" s="42" t="s">
        <v>10</v>
      </c>
      <c r="L51" s="197" t="s">
        <v>205</v>
      </c>
      <c r="M51" s="198"/>
      <c r="N51" s="195"/>
      <c r="O51" s="196"/>
      <c r="P51" s="38" t="s">
        <v>11</v>
      </c>
      <c r="Q51" s="37" t="s">
        <v>7</v>
      </c>
      <c r="R51" s="195"/>
      <c r="S51" s="196"/>
      <c r="T51" s="196"/>
      <c r="U51" s="196"/>
      <c r="V51" s="42" t="s">
        <v>10</v>
      </c>
      <c r="W51" s="197" t="s">
        <v>205</v>
      </c>
      <c r="X51" s="198"/>
      <c r="Y51" s="195"/>
      <c r="Z51" s="196"/>
      <c r="AA51" s="38" t="s">
        <v>11</v>
      </c>
      <c r="AB51" s="45" t="s">
        <v>45</v>
      </c>
      <c r="AC51" s="46" t="str">
        <f>IF(ISBLANK(R51),"",(G51-R51)/R51*100)</f>
        <v/>
      </c>
      <c r="AD51" s="3" t="s">
        <v>15</v>
      </c>
    </row>
    <row r="52" spans="2:30" ht="16.2" customHeight="1" x14ac:dyDescent="0.2">
      <c r="B52" s="116" t="s">
        <v>207</v>
      </c>
      <c r="C52" s="109"/>
      <c r="D52" s="109"/>
      <c r="E52" s="110"/>
      <c r="F52" s="111" t="s">
        <v>5</v>
      </c>
      <c r="G52" s="231" t="str">
        <f>IF(ISBLANK(G55),"",SUM(G53,G62))</f>
        <v/>
      </c>
      <c r="H52" s="232"/>
      <c r="I52" s="232"/>
      <c r="J52" s="232"/>
      <c r="K52" s="232"/>
      <c r="L52" s="232"/>
      <c r="M52" s="232"/>
      <c r="N52" s="232"/>
      <c r="O52" s="232"/>
      <c r="P52" s="50" t="s">
        <v>10</v>
      </c>
      <c r="Q52" s="111" t="s">
        <v>5</v>
      </c>
      <c r="R52" s="231" t="str">
        <f>IF(ISBLANK(R55),"",SUM(R53,R62))</f>
        <v/>
      </c>
      <c r="S52" s="232"/>
      <c r="T52" s="232"/>
      <c r="U52" s="232"/>
      <c r="V52" s="232"/>
      <c r="W52" s="232"/>
      <c r="X52" s="232"/>
      <c r="Y52" s="232"/>
      <c r="Z52" s="232"/>
      <c r="AA52" s="50" t="s">
        <v>10</v>
      </c>
      <c r="AB52" s="218" t="str">
        <f>IF(ISBLANK(R55),"",G52-R53)</f>
        <v/>
      </c>
      <c r="AC52" s="219"/>
      <c r="AD52" s="112" t="s">
        <v>10</v>
      </c>
    </row>
    <row r="53" spans="2:30" ht="13.5" customHeight="1" x14ac:dyDescent="0.2">
      <c r="B53" s="144"/>
      <c r="C53" s="113"/>
      <c r="D53" s="107"/>
      <c r="E53" s="107"/>
      <c r="F53" s="35" t="s">
        <v>175</v>
      </c>
      <c r="G53" s="206" t="str">
        <f>IF(ISBLANK(G55),"",G54+G56+G58+G60)</f>
        <v/>
      </c>
      <c r="H53" s="206"/>
      <c r="I53" s="206"/>
      <c r="J53" s="206"/>
      <c r="K53" s="206"/>
      <c r="L53" s="206"/>
      <c r="M53" s="206"/>
      <c r="N53" s="206"/>
      <c r="O53" s="207"/>
      <c r="P53" s="36" t="s">
        <v>10</v>
      </c>
      <c r="Q53" s="35" t="s">
        <v>5</v>
      </c>
      <c r="R53" s="206" t="str">
        <f>IF(ISBLANK(R55),"",R54+R56+R58+R60)</f>
        <v/>
      </c>
      <c r="S53" s="206"/>
      <c r="T53" s="206"/>
      <c r="U53" s="206"/>
      <c r="V53" s="206"/>
      <c r="W53" s="206"/>
      <c r="X53" s="206"/>
      <c r="Y53" s="206"/>
      <c r="Z53" s="207"/>
      <c r="AA53" s="36" t="s">
        <v>10</v>
      </c>
      <c r="AB53" s="225"/>
      <c r="AC53" s="226"/>
      <c r="AD53" s="4"/>
    </row>
    <row r="54" spans="2:30" ht="13.5" customHeight="1" x14ac:dyDescent="0.2">
      <c r="B54" s="144"/>
      <c r="C54" s="144"/>
      <c r="D54" s="180" t="s">
        <v>198</v>
      </c>
      <c r="E54" s="223"/>
      <c r="F54" s="37" t="s">
        <v>6</v>
      </c>
      <c r="G54" s="199" t="str">
        <f>IF(ISBLANK(G55),"",G55*N55)</f>
        <v/>
      </c>
      <c r="H54" s="200"/>
      <c r="I54" s="200"/>
      <c r="J54" s="200"/>
      <c r="K54" s="200"/>
      <c r="L54" s="200"/>
      <c r="M54" s="200"/>
      <c r="N54" s="200"/>
      <c r="O54" s="200"/>
      <c r="P54" s="38" t="s">
        <v>10</v>
      </c>
      <c r="Q54" s="37" t="s">
        <v>6</v>
      </c>
      <c r="R54" s="199" t="str">
        <f>IF(ISBLANK(R55),"",R55*Y55)</f>
        <v/>
      </c>
      <c r="S54" s="200"/>
      <c r="T54" s="200"/>
      <c r="U54" s="200"/>
      <c r="V54" s="200"/>
      <c r="W54" s="200"/>
      <c r="X54" s="200"/>
      <c r="Y54" s="200"/>
      <c r="Z54" s="200"/>
      <c r="AA54" s="38" t="s">
        <v>10</v>
      </c>
      <c r="AB54" s="201" t="str">
        <f>IF(ISBLANK(R55),"",G54-R54)</f>
        <v/>
      </c>
      <c r="AC54" s="202"/>
      <c r="AD54" s="3" t="s">
        <v>10</v>
      </c>
    </row>
    <row r="55" spans="2:30" ht="13.5" customHeight="1" x14ac:dyDescent="0.2">
      <c r="B55" s="144"/>
      <c r="C55" s="144"/>
      <c r="D55" s="167"/>
      <c r="E55" s="224"/>
      <c r="F55" s="37" t="s">
        <v>7</v>
      </c>
      <c r="G55" s="195"/>
      <c r="H55" s="196"/>
      <c r="I55" s="196"/>
      <c r="J55" s="196"/>
      <c r="K55" s="42" t="s">
        <v>10</v>
      </c>
      <c r="L55" s="197" t="s">
        <v>205</v>
      </c>
      <c r="M55" s="198"/>
      <c r="N55" s="195"/>
      <c r="O55" s="196"/>
      <c r="P55" s="38" t="s">
        <v>11</v>
      </c>
      <c r="Q55" s="37" t="s">
        <v>7</v>
      </c>
      <c r="R55" s="195"/>
      <c r="S55" s="196"/>
      <c r="T55" s="196"/>
      <c r="U55" s="196"/>
      <c r="V55" s="42" t="s">
        <v>10</v>
      </c>
      <c r="W55" s="197" t="s">
        <v>205</v>
      </c>
      <c r="X55" s="198"/>
      <c r="Y55" s="195"/>
      <c r="Z55" s="196"/>
      <c r="AA55" s="38" t="s">
        <v>11</v>
      </c>
      <c r="AB55" s="45" t="s">
        <v>14</v>
      </c>
      <c r="AC55" s="46" t="str">
        <f>IF(ISBLANK(R55),"",(G55-R55)/R55*100)</f>
        <v/>
      </c>
      <c r="AD55" s="3" t="s">
        <v>15</v>
      </c>
    </row>
    <row r="56" spans="2:30" ht="13.5" customHeight="1" x14ac:dyDescent="0.2">
      <c r="B56" s="144"/>
      <c r="C56" s="144"/>
      <c r="D56" s="180" t="s">
        <v>199</v>
      </c>
      <c r="E56" s="223"/>
      <c r="F56" s="37" t="s">
        <v>6</v>
      </c>
      <c r="G56" s="199" t="str">
        <f>IF(ISBLANK(G57),"",G57*N57)</f>
        <v/>
      </c>
      <c r="H56" s="200"/>
      <c r="I56" s="200"/>
      <c r="J56" s="200"/>
      <c r="K56" s="200"/>
      <c r="L56" s="200"/>
      <c r="M56" s="200"/>
      <c r="N56" s="200"/>
      <c r="O56" s="200"/>
      <c r="P56" s="38" t="s">
        <v>10</v>
      </c>
      <c r="Q56" s="37" t="s">
        <v>6</v>
      </c>
      <c r="R56" s="199" t="str">
        <f>IF(ISBLANK(R57),"",R57*Y57)</f>
        <v/>
      </c>
      <c r="S56" s="200"/>
      <c r="T56" s="200"/>
      <c r="U56" s="200"/>
      <c r="V56" s="200"/>
      <c r="W56" s="200"/>
      <c r="X56" s="200"/>
      <c r="Y56" s="200"/>
      <c r="Z56" s="200"/>
      <c r="AA56" s="38" t="s">
        <v>10</v>
      </c>
      <c r="AB56" s="201" t="str">
        <f>IF(ISBLANK(R57),"",G56-R56)</f>
        <v/>
      </c>
      <c r="AC56" s="202"/>
      <c r="AD56" s="3" t="s">
        <v>10</v>
      </c>
    </row>
    <row r="57" spans="2:30" ht="13.5" customHeight="1" x14ac:dyDescent="0.2">
      <c r="B57" s="144"/>
      <c r="C57" s="144"/>
      <c r="D57" s="167"/>
      <c r="E57" s="224"/>
      <c r="F57" s="37" t="s">
        <v>7</v>
      </c>
      <c r="G57" s="195"/>
      <c r="H57" s="196"/>
      <c r="I57" s="196"/>
      <c r="J57" s="196"/>
      <c r="K57" s="42" t="s">
        <v>10</v>
      </c>
      <c r="L57" s="197" t="s">
        <v>205</v>
      </c>
      <c r="M57" s="198"/>
      <c r="N57" s="195"/>
      <c r="O57" s="196"/>
      <c r="P57" s="38" t="s">
        <v>11</v>
      </c>
      <c r="Q57" s="37" t="s">
        <v>7</v>
      </c>
      <c r="R57" s="195"/>
      <c r="S57" s="196"/>
      <c r="T57" s="196"/>
      <c r="U57" s="196"/>
      <c r="V57" s="42" t="s">
        <v>10</v>
      </c>
      <c r="W57" s="197" t="s">
        <v>205</v>
      </c>
      <c r="X57" s="198"/>
      <c r="Y57" s="195"/>
      <c r="Z57" s="196"/>
      <c r="AA57" s="38" t="s">
        <v>11</v>
      </c>
      <c r="AB57" s="45" t="s">
        <v>14</v>
      </c>
      <c r="AC57" s="46" t="str">
        <f>IF(ISBLANK(R57),"",(G57-R57)/R57*100)</f>
        <v/>
      </c>
      <c r="AD57" s="3" t="s">
        <v>15</v>
      </c>
    </row>
    <row r="58" spans="2:30" ht="13.5" customHeight="1" x14ac:dyDescent="0.2">
      <c r="B58" s="144"/>
      <c r="C58" s="144"/>
      <c r="D58" s="180" t="s">
        <v>200</v>
      </c>
      <c r="E58" s="223"/>
      <c r="F58" s="37" t="s">
        <v>6</v>
      </c>
      <c r="G58" s="199" t="str">
        <f>IF(ISBLANK(G59),"",G59*N59)</f>
        <v/>
      </c>
      <c r="H58" s="200"/>
      <c r="I58" s="200"/>
      <c r="J58" s="200"/>
      <c r="K58" s="200"/>
      <c r="L58" s="200"/>
      <c r="M58" s="200"/>
      <c r="N58" s="200"/>
      <c r="O58" s="200"/>
      <c r="P58" s="38" t="s">
        <v>10</v>
      </c>
      <c r="Q58" s="37" t="s">
        <v>6</v>
      </c>
      <c r="R58" s="199" t="str">
        <f>IF(ISBLANK(R59),"",R59*Y59)</f>
        <v/>
      </c>
      <c r="S58" s="200"/>
      <c r="T58" s="200"/>
      <c r="U58" s="200"/>
      <c r="V58" s="200"/>
      <c r="W58" s="200"/>
      <c r="X58" s="200"/>
      <c r="Y58" s="200"/>
      <c r="Z58" s="200"/>
      <c r="AA58" s="38" t="s">
        <v>10</v>
      </c>
      <c r="AB58" s="201" t="str">
        <f>IF(ISBLANK(R59),"",G58-R58)</f>
        <v/>
      </c>
      <c r="AC58" s="202"/>
      <c r="AD58" s="3" t="s">
        <v>10</v>
      </c>
    </row>
    <row r="59" spans="2:30" ht="13.5" customHeight="1" x14ac:dyDescent="0.2">
      <c r="B59" s="144"/>
      <c r="C59" s="144"/>
      <c r="D59" s="167"/>
      <c r="E59" s="224"/>
      <c r="F59" s="37" t="s">
        <v>7</v>
      </c>
      <c r="G59" s="195"/>
      <c r="H59" s="196"/>
      <c r="I59" s="196"/>
      <c r="J59" s="196"/>
      <c r="K59" s="42" t="s">
        <v>10</v>
      </c>
      <c r="L59" s="197" t="s">
        <v>205</v>
      </c>
      <c r="M59" s="198"/>
      <c r="N59" s="195"/>
      <c r="O59" s="196"/>
      <c r="P59" s="38" t="s">
        <v>11</v>
      </c>
      <c r="Q59" s="37" t="s">
        <v>7</v>
      </c>
      <c r="R59" s="195"/>
      <c r="S59" s="196"/>
      <c r="T59" s="196"/>
      <c r="U59" s="196"/>
      <c r="V59" s="42" t="s">
        <v>10</v>
      </c>
      <c r="W59" s="197" t="s">
        <v>205</v>
      </c>
      <c r="X59" s="198"/>
      <c r="Y59" s="195"/>
      <c r="Z59" s="196"/>
      <c r="AA59" s="38" t="s">
        <v>11</v>
      </c>
      <c r="AB59" s="48" t="s">
        <v>14</v>
      </c>
      <c r="AC59" s="49" t="str">
        <f>IF(ISBLANK(R59),"",(G59-R59)/R59*100)</f>
        <v/>
      </c>
      <c r="AD59" s="5" t="s">
        <v>15</v>
      </c>
    </row>
    <row r="60" spans="2:30" ht="13.5" customHeight="1" x14ac:dyDescent="0.2">
      <c r="B60" s="144"/>
      <c r="C60" s="144"/>
      <c r="D60" s="180" t="s">
        <v>201</v>
      </c>
      <c r="E60" s="223"/>
      <c r="F60" s="37" t="s">
        <v>6</v>
      </c>
      <c r="G60" s="199" t="str">
        <f>IF(ISBLANK(G61),"",G61*N61)</f>
        <v/>
      </c>
      <c r="H60" s="200"/>
      <c r="I60" s="200"/>
      <c r="J60" s="200"/>
      <c r="K60" s="200"/>
      <c r="L60" s="200"/>
      <c r="M60" s="200"/>
      <c r="N60" s="200"/>
      <c r="O60" s="200"/>
      <c r="P60" s="38" t="s">
        <v>10</v>
      </c>
      <c r="Q60" s="37" t="s">
        <v>6</v>
      </c>
      <c r="R60" s="199" t="str">
        <f>IF(ISBLANK(R61),"",R61*Y61)</f>
        <v/>
      </c>
      <c r="S60" s="200"/>
      <c r="T60" s="200"/>
      <c r="U60" s="200"/>
      <c r="V60" s="200"/>
      <c r="W60" s="200"/>
      <c r="X60" s="200"/>
      <c r="Y60" s="200"/>
      <c r="Z60" s="200"/>
      <c r="AA60" s="38" t="s">
        <v>10</v>
      </c>
      <c r="AB60" s="201" t="str">
        <f>IF(ISBLANK(R61),"",G60-R60)</f>
        <v/>
      </c>
      <c r="AC60" s="202"/>
      <c r="AD60" s="3" t="s">
        <v>10</v>
      </c>
    </row>
    <row r="61" spans="2:30" ht="13.5" customHeight="1" x14ac:dyDescent="0.2">
      <c r="B61" s="144"/>
      <c r="C61" s="144"/>
      <c r="D61" s="167"/>
      <c r="E61" s="224"/>
      <c r="F61" s="37" t="s">
        <v>7</v>
      </c>
      <c r="G61" s="195"/>
      <c r="H61" s="196"/>
      <c r="I61" s="196"/>
      <c r="J61" s="196"/>
      <c r="K61" s="42" t="s">
        <v>10</v>
      </c>
      <c r="L61" s="197" t="s">
        <v>205</v>
      </c>
      <c r="M61" s="198"/>
      <c r="N61" s="195"/>
      <c r="O61" s="196"/>
      <c r="P61" s="47" t="s">
        <v>11</v>
      </c>
      <c r="Q61" s="51" t="s">
        <v>7</v>
      </c>
      <c r="R61" s="195"/>
      <c r="S61" s="196"/>
      <c r="T61" s="196"/>
      <c r="U61" s="196"/>
      <c r="V61" s="42" t="s">
        <v>10</v>
      </c>
      <c r="W61" s="197" t="s">
        <v>205</v>
      </c>
      <c r="X61" s="198"/>
      <c r="Y61" s="195"/>
      <c r="Z61" s="196"/>
      <c r="AA61" s="38" t="s">
        <v>11</v>
      </c>
      <c r="AB61" s="45" t="s">
        <v>45</v>
      </c>
      <c r="AC61" s="46" t="str">
        <f>IF(ISBLANK(R61),"",(G61-R61)/R61*100)</f>
        <v/>
      </c>
      <c r="AD61" s="3" t="s">
        <v>15</v>
      </c>
    </row>
    <row r="62" spans="2:30" ht="13.5" customHeight="1" x14ac:dyDescent="0.2">
      <c r="B62" s="144"/>
      <c r="C62" s="113"/>
      <c r="D62" s="107"/>
      <c r="E62" s="107"/>
      <c r="F62" s="37" t="s">
        <v>174</v>
      </c>
      <c r="G62" s="206" t="str">
        <f>IF(ISBLANK(G64),"",G63+G65+G67+G69)</f>
        <v/>
      </c>
      <c r="H62" s="206"/>
      <c r="I62" s="206"/>
      <c r="J62" s="206"/>
      <c r="K62" s="206"/>
      <c r="L62" s="206"/>
      <c r="M62" s="206"/>
      <c r="N62" s="206"/>
      <c r="O62" s="207"/>
      <c r="P62" s="36" t="s">
        <v>10</v>
      </c>
      <c r="Q62" s="35" t="s">
        <v>174</v>
      </c>
      <c r="R62" s="206" t="str">
        <f>IF(ISBLANK(R64),"",R63+R65+R67+R69)</f>
        <v/>
      </c>
      <c r="S62" s="206"/>
      <c r="T62" s="206"/>
      <c r="U62" s="206"/>
      <c r="V62" s="206"/>
      <c r="W62" s="206"/>
      <c r="X62" s="206"/>
      <c r="Y62" s="206"/>
      <c r="Z62" s="207"/>
      <c r="AA62" s="38" t="s">
        <v>10</v>
      </c>
      <c r="AB62" s="201" t="str">
        <f>IF(ISBLANK(R64),"",G62-R62)</f>
        <v/>
      </c>
      <c r="AC62" s="202"/>
      <c r="AD62" s="3" t="s">
        <v>10</v>
      </c>
    </row>
    <row r="63" spans="2:30" ht="13.5" customHeight="1" x14ac:dyDescent="0.2">
      <c r="B63" s="144"/>
      <c r="C63" s="210"/>
      <c r="D63" s="180" t="s">
        <v>198</v>
      </c>
      <c r="E63" s="223"/>
      <c r="F63" s="37" t="s">
        <v>6</v>
      </c>
      <c r="G63" s="199" t="str">
        <f>IF(ISBLANK(G64),"",G64*N64)</f>
        <v/>
      </c>
      <c r="H63" s="200"/>
      <c r="I63" s="200"/>
      <c r="J63" s="200"/>
      <c r="K63" s="200"/>
      <c r="L63" s="200"/>
      <c r="M63" s="200"/>
      <c r="N63" s="200"/>
      <c r="O63" s="200"/>
      <c r="P63" s="38" t="s">
        <v>10</v>
      </c>
      <c r="Q63" s="37" t="s">
        <v>6</v>
      </c>
      <c r="R63" s="199" t="str">
        <f>IF(ISBLANK(R64),"",R64*Y64)</f>
        <v/>
      </c>
      <c r="S63" s="200"/>
      <c r="T63" s="200"/>
      <c r="U63" s="200"/>
      <c r="V63" s="200"/>
      <c r="W63" s="200"/>
      <c r="X63" s="200"/>
      <c r="Y63" s="200"/>
      <c r="Z63" s="200"/>
      <c r="AA63" s="38" t="s">
        <v>10</v>
      </c>
      <c r="AB63" s="229"/>
      <c r="AC63" s="230"/>
      <c r="AD63" s="3"/>
    </row>
    <row r="64" spans="2:30" ht="13.5" customHeight="1" x14ac:dyDescent="0.2">
      <c r="B64" s="144"/>
      <c r="C64" s="210"/>
      <c r="D64" s="167"/>
      <c r="E64" s="224"/>
      <c r="F64" s="37" t="s">
        <v>7</v>
      </c>
      <c r="G64" s="195"/>
      <c r="H64" s="196"/>
      <c r="I64" s="196"/>
      <c r="J64" s="196"/>
      <c r="K64" s="42" t="s">
        <v>10</v>
      </c>
      <c r="L64" s="197" t="s">
        <v>205</v>
      </c>
      <c r="M64" s="198"/>
      <c r="N64" s="195"/>
      <c r="O64" s="196"/>
      <c r="P64" s="38" t="s">
        <v>11</v>
      </c>
      <c r="Q64" s="37" t="s">
        <v>7</v>
      </c>
      <c r="R64" s="195"/>
      <c r="S64" s="196"/>
      <c r="T64" s="196"/>
      <c r="U64" s="196"/>
      <c r="V64" s="42" t="s">
        <v>10</v>
      </c>
      <c r="W64" s="197" t="s">
        <v>205</v>
      </c>
      <c r="X64" s="198"/>
      <c r="Y64" s="195"/>
      <c r="Z64" s="196"/>
      <c r="AA64" s="38" t="s">
        <v>11</v>
      </c>
      <c r="AB64" s="45" t="s">
        <v>14</v>
      </c>
      <c r="AC64" s="46" t="str">
        <f>IF(ISBLANK(R64),"",(G64-R64)/R64*100)</f>
        <v/>
      </c>
      <c r="AD64" s="3" t="s">
        <v>15</v>
      </c>
    </row>
    <row r="65" spans="2:30" ht="13.5" customHeight="1" x14ac:dyDescent="0.2">
      <c r="B65" s="144"/>
      <c r="C65" s="210"/>
      <c r="D65" s="180" t="s">
        <v>199</v>
      </c>
      <c r="E65" s="223"/>
      <c r="F65" s="37" t="s">
        <v>6</v>
      </c>
      <c r="G65" s="199" t="str">
        <f>IF(ISBLANK(G66),"",G66*N66)</f>
        <v/>
      </c>
      <c r="H65" s="200"/>
      <c r="I65" s="200"/>
      <c r="J65" s="200"/>
      <c r="K65" s="200"/>
      <c r="L65" s="200"/>
      <c r="M65" s="200"/>
      <c r="N65" s="200"/>
      <c r="O65" s="200"/>
      <c r="P65" s="38" t="s">
        <v>10</v>
      </c>
      <c r="Q65" s="37" t="s">
        <v>6</v>
      </c>
      <c r="R65" s="199" t="str">
        <f>IF(ISBLANK(R66),"",R66*Y66)</f>
        <v/>
      </c>
      <c r="S65" s="200"/>
      <c r="T65" s="200"/>
      <c r="U65" s="200"/>
      <c r="V65" s="200"/>
      <c r="W65" s="200"/>
      <c r="X65" s="200"/>
      <c r="Y65" s="200"/>
      <c r="Z65" s="200"/>
      <c r="AA65" s="38" t="s">
        <v>10</v>
      </c>
      <c r="AB65" s="201" t="str">
        <f>IF(ISBLANK(R66),"",G65-R65)</f>
        <v/>
      </c>
      <c r="AC65" s="202"/>
      <c r="AD65" s="3" t="s">
        <v>10</v>
      </c>
    </row>
    <row r="66" spans="2:30" ht="13.5" customHeight="1" x14ac:dyDescent="0.2">
      <c r="B66" s="144"/>
      <c r="C66" s="210"/>
      <c r="D66" s="167"/>
      <c r="E66" s="224"/>
      <c r="F66" s="37" t="s">
        <v>7</v>
      </c>
      <c r="G66" s="195"/>
      <c r="H66" s="196"/>
      <c r="I66" s="196"/>
      <c r="J66" s="196"/>
      <c r="K66" s="42" t="s">
        <v>10</v>
      </c>
      <c r="L66" s="197" t="s">
        <v>205</v>
      </c>
      <c r="M66" s="198"/>
      <c r="N66" s="195"/>
      <c r="O66" s="196"/>
      <c r="P66" s="38" t="s">
        <v>11</v>
      </c>
      <c r="Q66" s="37" t="s">
        <v>7</v>
      </c>
      <c r="R66" s="195"/>
      <c r="S66" s="196"/>
      <c r="T66" s="196"/>
      <c r="U66" s="196"/>
      <c r="V66" s="42" t="s">
        <v>10</v>
      </c>
      <c r="W66" s="197" t="s">
        <v>205</v>
      </c>
      <c r="X66" s="198"/>
      <c r="Y66" s="195"/>
      <c r="Z66" s="196"/>
      <c r="AA66" s="38" t="s">
        <v>11</v>
      </c>
      <c r="AB66" s="45" t="s">
        <v>14</v>
      </c>
      <c r="AC66" s="46" t="str">
        <f>IF(ISBLANK(R66),"",(G66-R66)/R66*100)</f>
        <v/>
      </c>
      <c r="AD66" s="3" t="s">
        <v>15</v>
      </c>
    </row>
    <row r="67" spans="2:30" ht="13.5" customHeight="1" x14ac:dyDescent="0.2">
      <c r="B67" s="144"/>
      <c r="C67" s="210"/>
      <c r="D67" s="180" t="s">
        <v>200</v>
      </c>
      <c r="E67" s="223"/>
      <c r="F67" s="37" t="s">
        <v>6</v>
      </c>
      <c r="G67" s="199" t="str">
        <f>IF(ISBLANK(G68),"",G68*N68)</f>
        <v/>
      </c>
      <c r="H67" s="200"/>
      <c r="I67" s="200"/>
      <c r="J67" s="200"/>
      <c r="K67" s="200"/>
      <c r="L67" s="200"/>
      <c r="M67" s="200"/>
      <c r="N67" s="200"/>
      <c r="O67" s="200"/>
      <c r="P67" s="38" t="s">
        <v>10</v>
      </c>
      <c r="Q67" s="37" t="s">
        <v>6</v>
      </c>
      <c r="R67" s="199" t="str">
        <f>IF(ISBLANK(R68),"",R68*Y68)</f>
        <v/>
      </c>
      <c r="S67" s="200"/>
      <c r="T67" s="200"/>
      <c r="U67" s="200"/>
      <c r="V67" s="200"/>
      <c r="W67" s="200"/>
      <c r="X67" s="200"/>
      <c r="Y67" s="200"/>
      <c r="Z67" s="200"/>
      <c r="AA67" s="38" t="s">
        <v>10</v>
      </c>
      <c r="AB67" s="201" t="str">
        <f>IF(ISBLANK(R68),"",G67-R67)</f>
        <v/>
      </c>
      <c r="AC67" s="202"/>
      <c r="AD67" s="3" t="s">
        <v>10</v>
      </c>
    </row>
    <row r="68" spans="2:30" ht="13.5" customHeight="1" x14ac:dyDescent="0.2">
      <c r="B68" s="144"/>
      <c r="C68" s="210"/>
      <c r="D68" s="167"/>
      <c r="E68" s="224"/>
      <c r="F68" s="37" t="s">
        <v>7</v>
      </c>
      <c r="G68" s="195"/>
      <c r="H68" s="196"/>
      <c r="I68" s="196"/>
      <c r="J68" s="196"/>
      <c r="K68" s="42" t="s">
        <v>10</v>
      </c>
      <c r="L68" s="197" t="s">
        <v>205</v>
      </c>
      <c r="M68" s="198"/>
      <c r="N68" s="195"/>
      <c r="O68" s="196"/>
      <c r="P68" s="38" t="s">
        <v>11</v>
      </c>
      <c r="Q68" s="37" t="s">
        <v>7</v>
      </c>
      <c r="R68" s="195"/>
      <c r="S68" s="196"/>
      <c r="T68" s="196"/>
      <c r="U68" s="196"/>
      <c r="V68" s="42" t="s">
        <v>10</v>
      </c>
      <c r="W68" s="197" t="s">
        <v>205</v>
      </c>
      <c r="X68" s="198"/>
      <c r="Y68" s="195"/>
      <c r="Z68" s="196"/>
      <c r="AA68" s="38" t="s">
        <v>11</v>
      </c>
      <c r="AB68" s="45" t="s">
        <v>14</v>
      </c>
      <c r="AC68" s="46" t="str">
        <f>IF(ISBLANK(R68),"",(G68-R68)/R68*100)</f>
        <v/>
      </c>
      <c r="AD68" s="3" t="s">
        <v>15</v>
      </c>
    </row>
    <row r="69" spans="2:30" ht="13.5" customHeight="1" x14ac:dyDescent="0.2">
      <c r="B69" s="144"/>
      <c r="C69" s="210"/>
      <c r="D69" s="180" t="s">
        <v>201</v>
      </c>
      <c r="E69" s="223"/>
      <c r="F69" s="37" t="s">
        <v>6</v>
      </c>
      <c r="G69" s="199" t="str">
        <f>IF(ISBLANK(G70),"",G70*N70)</f>
        <v/>
      </c>
      <c r="H69" s="200"/>
      <c r="I69" s="200"/>
      <c r="J69" s="200"/>
      <c r="K69" s="200"/>
      <c r="L69" s="200"/>
      <c r="M69" s="200"/>
      <c r="N69" s="200"/>
      <c r="O69" s="200"/>
      <c r="P69" s="38" t="s">
        <v>10</v>
      </c>
      <c r="Q69" s="37" t="s">
        <v>6</v>
      </c>
      <c r="R69" s="199" t="str">
        <f>IF(ISBLANK(R70),"",R70*Y70)</f>
        <v/>
      </c>
      <c r="S69" s="200"/>
      <c r="T69" s="200"/>
      <c r="U69" s="200"/>
      <c r="V69" s="200"/>
      <c r="W69" s="200"/>
      <c r="X69" s="200"/>
      <c r="Y69" s="200"/>
      <c r="Z69" s="200"/>
      <c r="AA69" s="38" t="s">
        <v>10</v>
      </c>
      <c r="AB69" s="227" t="str">
        <f>IF(ISBLANK(R70),"",G69-R69)</f>
        <v/>
      </c>
      <c r="AC69" s="228"/>
      <c r="AD69" s="7" t="s">
        <v>10</v>
      </c>
    </row>
    <row r="70" spans="2:30" ht="13.5" customHeight="1" x14ac:dyDescent="0.2">
      <c r="B70" s="144"/>
      <c r="C70" s="210"/>
      <c r="D70" s="167"/>
      <c r="E70" s="224"/>
      <c r="F70" s="37" t="s">
        <v>7</v>
      </c>
      <c r="G70" s="195"/>
      <c r="H70" s="196"/>
      <c r="I70" s="196"/>
      <c r="J70" s="196"/>
      <c r="K70" s="42" t="s">
        <v>10</v>
      </c>
      <c r="L70" s="197" t="s">
        <v>205</v>
      </c>
      <c r="M70" s="198"/>
      <c r="N70" s="195"/>
      <c r="O70" s="196"/>
      <c r="P70" s="38" t="s">
        <v>11</v>
      </c>
      <c r="Q70" s="37" t="s">
        <v>7</v>
      </c>
      <c r="R70" s="195"/>
      <c r="S70" s="196"/>
      <c r="T70" s="196"/>
      <c r="U70" s="196"/>
      <c r="V70" s="42" t="s">
        <v>10</v>
      </c>
      <c r="W70" s="197" t="s">
        <v>205</v>
      </c>
      <c r="X70" s="198"/>
      <c r="Y70" s="195"/>
      <c r="Z70" s="196"/>
      <c r="AA70" s="38" t="s">
        <v>11</v>
      </c>
      <c r="AB70" s="45" t="s">
        <v>45</v>
      </c>
      <c r="AC70" s="46" t="str">
        <f>IF(ISBLANK(R70),"",(G70-R70)/R70*100)</f>
        <v/>
      </c>
      <c r="AD70" s="3" t="s">
        <v>15</v>
      </c>
    </row>
    <row r="71" spans="2:30" ht="13.5" customHeight="1" x14ac:dyDescent="0.2">
      <c r="B71" s="220" t="s">
        <v>18</v>
      </c>
      <c r="C71" s="221"/>
      <c r="D71" s="221"/>
      <c r="E71" s="222"/>
      <c r="F71" s="214">
        <f>IF(ISBLANK(G7),"",SUM(G16,G25,G34,G43,G52,G62))</f>
        <v>0</v>
      </c>
      <c r="G71" s="215"/>
      <c r="H71" s="215"/>
      <c r="I71" s="215"/>
      <c r="J71" s="215"/>
      <c r="K71" s="215"/>
      <c r="L71" s="215"/>
      <c r="M71" s="215"/>
      <c r="N71" s="215"/>
      <c r="O71" s="215"/>
      <c r="P71" s="52" t="s">
        <v>10</v>
      </c>
      <c r="Q71" s="214">
        <f>IF(ISBLANK(R7),"",SUM(R16,R25,R34,R43,R52,R62))</f>
        <v>0</v>
      </c>
      <c r="R71" s="215"/>
      <c r="S71" s="215"/>
      <c r="T71" s="215"/>
      <c r="U71" s="215"/>
      <c r="V71" s="215"/>
      <c r="W71" s="215"/>
      <c r="X71" s="215"/>
      <c r="Y71" s="215"/>
      <c r="Z71" s="215"/>
      <c r="AA71" s="53" t="s">
        <v>10</v>
      </c>
      <c r="AB71" s="218" t="str">
        <f>IF(ISBLANK(S9),"",F71-Q71)</f>
        <v/>
      </c>
      <c r="AC71" s="219"/>
      <c r="AD71" s="6" t="s">
        <v>10</v>
      </c>
    </row>
    <row r="72" spans="2:30" x14ac:dyDescent="0.2">
      <c r="B72" s="1" t="s">
        <v>236</v>
      </c>
      <c r="C72" s="2" t="s">
        <v>19</v>
      </c>
      <c r="D72" s="1" t="s">
        <v>208</v>
      </c>
    </row>
    <row r="73" spans="2:30" x14ac:dyDescent="0.2">
      <c r="C73" s="2" t="s">
        <v>20</v>
      </c>
      <c r="D73" s="1" t="s">
        <v>206</v>
      </c>
    </row>
    <row r="74" spans="2:30" x14ac:dyDescent="0.2">
      <c r="C74" s="2" t="s">
        <v>221</v>
      </c>
      <c r="D74" s="1" t="s">
        <v>3</v>
      </c>
    </row>
    <row r="75" spans="2:30" x14ac:dyDescent="0.2">
      <c r="C75" s="2" t="s">
        <v>21</v>
      </c>
      <c r="D75" s="1" t="s">
        <v>4</v>
      </c>
    </row>
  </sheetData>
  <mergeCells count="316">
    <mergeCell ref="C14:E15"/>
    <mergeCell ref="G14:O14"/>
    <mergeCell ref="R14:Z14"/>
    <mergeCell ref="AB14:AC14"/>
    <mergeCell ref="J15:L15"/>
    <mergeCell ref="U15:W15"/>
    <mergeCell ref="C12:E13"/>
    <mergeCell ref="G12:O12"/>
    <mergeCell ref="R12:Z12"/>
    <mergeCell ref="AB12:AC12"/>
    <mergeCell ref="J13:L13"/>
    <mergeCell ref="U13:W13"/>
    <mergeCell ref="G8:O8"/>
    <mergeCell ref="R8:Z8"/>
    <mergeCell ref="AB8:AC8"/>
    <mergeCell ref="B3:E6"/>
    <mergeCell ref="F3:AA3"/>
    <mergeCell ref="AB3:AD4"/>
    <mergeCell ref="F4:P4"/>
    <mergeCell ref="Q4:AA4"/>
    <mergeCell ref="F5:P5"/>
    <mergeCell ref="B16:E16"/>
    <mergeCell ref="B17:B24"/>
    <mergeCell ref="C17:E18"/>
    <mergeCell ref="G17:O17"/>
    <mergeCell ref="R17:Z17"/>
    <mergeCell ref="Q5:AA5"/>
    <mergeCell ref="AB5:AD5"/>
    <mergeCell ref="F6:P6"/>
    <mergeCell ref="Q6:AA6"/>
    <mergeCell ref="J9:L9"/>
    <mergeCell ref="U9:W9"/>
    <mergeCell ref="C10:E11"/>
    <mergeCell ref="G10:O10"/>
    <mergeCell ref="R10:Z10"/>
    <mergeCell ref="AB10:AC10"/>
    <mergeCell ref="J11:L11"/>
    <mergeCell ref="U11:W11"/>
    <mergeCell ref="AB6:AD6"/>
    <mergeCell ref="B7:E7"/>
    <mergeCell ref="G7:O7"/>
    <mergeCell ref="R7:Z7"/>
    <mergeCell ref="AB7:AC7"/>
    <mergeCell ref="B8:B15"/>
    <mergeCell ref="C8:E9"/>
    <mergeCell ref="G52:O52"/>
    <mergeCell ref="R52:Z52"/>
    <mergeCell ref="AB52:AC52"/>
    <mergeCell ref="G16:O16"/>
    <mergeCell ref="R16:Z16"/>
    <mergeCell ref="AB16:AC16"/>
    <mergeCell ref="G55:J55"/>
    <mergeCell ref="L55:M55"/>
    <mergeCell ref="N55:O55"/>
    <mergeCell ref="R55:U55"/>
    <mergeCell ref="W55:X55"/>
    <mergeCell ref="Y55:Z55"/>
    <mergeCell ref="AB17:AC17"/>
    <mergeCell ref="R25:Z25"/>
    <mergeCell ref="AB25:AC25"/>
    <mergeCell ref="R32:Z32"/>
    <mergeCell ref="AB32:AC32"/>
    <mergeCell ref="G33:J33"/>
    <mergeCell ref="L33:M33"/>
    <mergeCell ref="N33:O33"/>
    <mergeCell ref="R33:U33"/>
    <mergeCell ref="W33:X33"/>
    <mergeCell ref="Y33:Z33"/>
    <mergeCell ref="L40:M40"/>
    <mergeCell ref="AB56:AC56"/>
    <mergeCell ref="G58:O58"/>
    <mergeCell ref="R58:Z58"/>
    <mergeCell ref="AB58:AC58"/>
    <mergeCell ref="G59:J59"/>
    <mergeCell ref="L59:M59"/>
    <mergeCell ref="N59:O59"/>
    <mergeCell ref="R59:U59"/>
    <mergeCell ref="W59:X59"/>
    <mergeCell ref="Y59:Z59"/>
    <mergeCell ref="G56:O56"/>
    <mergeCell ref="R56:Z56"/>
    <mergeCell ref="G57:J57"/>
    <mergeCell ref="L57:M57"/>
    <mergeCell ref="N57:O57"/>
    <mergeCell ref="R57:U57"/>
    <mergeCell ref="W57:X57"/>
    <mergeCell ref="Y57:Z57"/>
    <mergeCell ref="C63:C70"/>
    <mergeCell ref="G65:O65"/>
    <mergeCell ref="R65:Z65"/>
    <mergeCell ref="G69:O69"/>
    <mergeCell ref="R69:Z69"/>
    <mergeCell ref="G67:O67"/>
    <mergeCell ref="R67:Z67"/>
    <mergeCell ref="G60:O60"/>
    <mergeCell ref="R60:Z60"/>
    <mergeCell ref="G61:J61"/>
    <mergeCell ref="L61:M61"/>
    <mergeCell ref="N61:O61"/>
    <mergeCell ref="R61:U61"/>
    <mergeCell ref="W61:X61"/>
    <mergeCell ref="Y61:Z61"/>
    <mergeCell ref="Y64:Z64"/>
    <mergeCell ref="R66:U66"/>
    <mergeCell ref="W66:X66"/>
    <mergeCell ref="Y66:Z66"/>
    <mergeCell ref="AB67:AC67"/>
    <mergeCell ref="R63:Z63"/>
    <mergeCell ref="G63:O63"/>
    <mergeCell ref="AB63:AC63"/>
    <mergeCell ref="G68:J68"/>
    <mergeCell ref="L68:M68"/>
    <mergeCell ref="N68:O68"/>
    <mergeCell ref="G70:J70"/>
    <mergeCell ref="L70:M70"/>
    <mergeCell ref="N70:O70"/>
    <mergeCell ref="R68:U68"/>
    <mergeCell ref="W68:X68"/>
    <mergeCell ref="Y68:Z68"/>
    <mergeCell ref="R70:U70"/>
    <mergeCell ref="W70:X70"/>
    <mergeCell ref="Y70:Z70"/>
    <mergeCell ref="G64:J64"/>
    <mergeCell ref="L64:M64"/>
    <mergeCell ref="N64:O64"/>
    <mergeCell ref="G66:J66"/>
    <mergeCell ref="L66:M66"/>
    <mergeCell ref="N66:O66"/>
    <mergeCell ref="R64:U64"/>
    <mergeCell ref="W64:X64"/>
    <mergeCell ref="AB71:AC71"/>
    <mergeCell ref="B53:B70"/>
    <mergeCell ref="B71:E71"/>
    <mergeCell ref="D69:E70"/>
    <mergeCell ref="D67:E68"/>
    <mergeCell ref="D65:E66"/>
    <mergeCell ref="D63:E64"/>
    <mergeCell ref="C54:C61"/>
    <mergeCell ref="D60:E61"/>
    <mergeCell ref="D58:E59"/>
    <mergeCell ref="D56:E57"/>
    <mergeCell ref="D54:E55"/>
    <mergeCell ref="G54:O54"/>
    <mergeCell ref="R54:Z54"/>
    <mergeCell ref="AB54:AC54"/>
    <mergeCell ref="R53:Z53"/>
    <mergeCell ref="G53:O53"/>
    <mergeCell ref="AB53:AC53"/>
    <mergeCell ref="AB60:AC60"/>
    <mergeCell ref="AB69:AC69"/>
    <mergeCell ref="G62:O62"/>
    <mergeCell ref="R62:Z62"/>
    <mergeCell ref="AB62:AC62"/>
    <mergeCell ref="AB65:AC65"/>
    <mergeCell ref="F71:O71"/>
    <mergeCell ref="Q71:Z71"/>
    <mergeCell ref="G21:O21"/>
    <mergeCell ref="R21:Z21"/>
    <mergeCell ref="AB21:AC21"/>
    <mergeCell ref="C23:E24"/>
    <mergeCell ref="G23:O23"/>
    <mergeCell ref="R23:Z23"/>
    <mergeCell ref="AB23:AC23"/>
    <mergeCell ref="C21:E22"/>
    <mergeCell ref="G22:J22"/>
    <mergeCell ref="L22:M22"/>
    <mergeCell ref="N22:O22"/>
    <mergeCell ref="G24:J24"/>
    <mergeCell ref="L24:M24"/>
    <mergeCell ref="N24:O24"/>
    <mergeCell ref="R22:U22"/>
    <mergeCell ref="W22:X22"/>
    <mergeCell ref="Y22:Z22"/>
    <mergeCell ref="R24:U24"/>
    <mergeCell ref="W24:X24"/>
    <mergeCell ref="Y24:Z24"/>
    <mergeCell ref="B25:E25"/>
    <mergeCell ref="G25:O25"/>
    <mergeCell ref="C19:E20"/>
    <mergeCell ref="G19:O19"/>
    <mergeCell ref="R19:Z19"/>
    <mergeCell ref="AB19:AC19"/>
    <mergeCell ref="G18:J18"/>
    <mergeCell ref="L18:M18"/>
    <mergeCell ref="N18:O18"/>
    <mergeCell ref="G20:J20"/>
    <mergeCell ref="L20:M20"/>
    <mergeCell ref="N20:O20"/>
    <mergeCell ref="R18:U18"/>
    <mergeCell ref="W18:X18"/>
    <mergeCell ref="Y18:Z18"/>
    <mergeCell ref="R20:U20"/>
    <mergeCell ref="W20:X20"/>
    <mergeCell ref="Y20:Z20"/>
    <mergeCell ref="B26:B33"/>
    <mergeCell ref="C26:E27"/>
    <mergeCell ref="G26:O26"/>
    <mergeCell ref="R26:Z26"/>
    <mergeCell ref="AB26:AC26"/>
    <mergeCell ref="G27:J27"/>
    <mergeCell ref="L27:M27"/>
    <mergeCell ref="N27:O27"/>
    <mergeCell ref="C28:E29"/>
    <mergeCell ref="G28:O28"/>
    <mergeCell ref="R28:Z28"/>
    <mergeCell ref="AB28:AC28"/>
    <mergeCell ref="G29:J29"/>
    <mergeCell ref="L29:M29"/>
    <mergeCell ref="N29:O29"/>
    <mergeCell ref="C30:E31"/>
    <mergeCell ref="G30:O30"/>
    <mergeCell ref="R30:Z30"/>
    <mergeCell ref="AB30:AC30"/>
    <mergeCell ref="G31:J31"/>
    <mergeCell ref="L31:M31"/>
    <mergeCell ref="N31:O31"/>
    <mergeCell ref="C32:E33"/>
    <mergeCell ref="G32:O32"/>
    <mergeCell ref="B34:E34"/>
    <mergeCell ref="G34:O34"/>
    <mergeCell ref="R34:Z34"/>
    <mergeCell ref="AB34:AC34"/>
    <mergeCell ref="B35:B42"/>
    <mergeCell ref="C35:E36"/>
    <mergeCell ref="G35:O35"/>
    <mergeCell ref="R35:Z35"/>
    <mergeCell ref="AB35:AC35"/>
    <mergeCell ref="G36:J36"/>
    <mergeCell ref="L36:M36"/>
    <mergeCell ref="N36:O36"/>
    <mergeCell ref="C37:E38"/>
    <mergeCell ref="G37:O37"/>
    <mergeCell ref="R37:Z37"/>
    <mergeCell ref="AB37:AC37"/>
    <mergeCell ref="G38:J38"/>
    <mergeCell ref="L38:M38"/>
    <mergeCell ref="N38:O38"/>
    <mergeCell ref="C39:E40"/>
    <mergeCell ref="G39:O39"/>
    <mergeCell ref="R39:Z39"/>
    <mergeCell ref="AB39:AC39"/>
    <mergeCell ref="G40:J40"/>
    <mergeCell ref="N40:O40"/>
    <mergeCell ref="C41:E42"/>
    <mergeCell ref="G41:O41"/>
    <mergeCell ref="R41:Z41"/>
    <mergeCell ref="AB41:AC41"/>
    <mergeCell ref="G42:J42"/>
    <mergeCell ref="L42:M42"/>
    <mergeCell ref="N42:O42"/>
    <mergeCell ref="R42:U42"/>
    <mergeCell ref="W42:X42"/>
    <mergeCell ref="Y42:Z42"/>
    <mergeCell ref="B43:E43"/>
    <mergeCell ref="G43:O43"/>
    <mergeCell ref="R43:Z43"/>
    <mergeCell ref="AB43:AC43"/>
    <mergeCell ref="B44:B51"/>
    <mergeCell ref="C44:E45"/>
    <mergeCell ref="G44:O44"/>
    <mergeCell ref="R44:Z44"/>
    <mergeCell ref="AB44:AC44"/>
    <mergeCell ref="G45:J45"/>
    <mergeCell ref="L45:M45"/>
    <mergeCell ref="N45:O45"/>
    <mergeCell ref="C46:E47"/>
    <mergeCell ref="G46:O46"/>
    <mergeCell ref="R46:Z46"/>
    <mergeCell ref="AB46:AC46"/>
    <mergeCell ref="G47:J47"/>
    <mergeCell ref="L47:M47"/>
    <mergeCell ref="N47:O47"/>
    <mergeCell ref="C48:E49"/>
    <mergeCell ref="G48:O48"/>
    <mergeCell ref="R48:Z48"/>
    <mergeCell ref="AB48:AC48"/>
    <mergeCell ref="G49:J49"/>
    <mergeCell ref="L49:M49"/>
    <mergeCell ref="N49:O49"/>
    <mergeCell ref="C50:E51"/>
    <mergeCell ref="G50:O50"/>
    <mergeCell ref="R50:Z50"/>
    <mergeCell ref="AB50:AC50"/>
    <mergeCell ref="G51:J51"/>
    <mergeCell ref="L51:M51"/>
    <mergeCell ref="N51:O51"/>
    <mergeCell ref="R51:U51"/>
    <mergeCell ref="W51:X51"/>
    <mergeCell ref="Y51:Z51"/>
    <mergeCell ref="R27:U27"/>
    <mergeCell ref="W27:X27"/>
    <mergeCell ref="Y27:Z27"/>
    <mergeCell ref="R29:U29"/>
    <mergeCell ref="W29:X29"/>
    <mergeCell ref="Y29:Z29"/>
    <mergeCell ref="R31:U31"/>
    <mergeCell ref="W31:X31"/>
    <mergeCell ref="Y31:Z31"/>
    <mergeCell ref="R36:U36"/>
    <mergeCell ref="W36:X36"/>
    <mergeCell ref="Y36:Z36"/>
    <mergeCell ref="R38:U38"/>
    <mergeCell ref="W38:X38"/>
    <mergeCell ref="Y38:Z38"/>
    <mergeCell ref="R40:U40"/>
    <mergeCell ref="W40:X40"/>
    <mergeCell ref="Y40:Z40"/>
    <mergeCell ref="R45:U45"/>
    <mergeCell ref="W45:X45"/>
    <mergeCell ref="Y45:Z45"/>
    <mergeCell ref="R47:U47"/>
    <mergeCell ref="W47:X47"/>
    <mergeCell ref="Y47:Z47"/>
    <mergeCell ref="R49:U49"/>
    <mergeCell ref="W49:X49"/>
    <mergeCell ref="Y49:Z49"/>
  </mergeCells>
  <phoneticPr fontId="1"/>
  <pageMargins left="0.78740157480314965" right="0.47244094488188981" top="0.78740157480314965" bottom="0.78740157480314965" header="0.51181102362204722" footer="0.51181102362204722"/>
  <pageSetup paperSize="9" scale="80" fitToWidth="0"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EBC52-3EAE-4F90-B774-64BD70A03434}">
  <sheetPr>
    <tabColor indexed="51"/>
    <pageSetUpPr fitToPage="1"/>
  </sheetPr>
  <dimension ref="B2:AD46"/>
  <sheetViews>
    <sheetView showGridLines="0" tabSelected="1" view="pageBreakPreview" zoomScaleNormal="100" zoomScaleSheetLayoutView="100" workbookViewId="0">
      <selection activeCell="G29" sqref="G29:J29"/>
    </sheetView>
  </sheetViews>
  <sheetFormatPr defaultColWidth="9" defaultRowHeight="9.6" x14ac:dyDescent="0.2"/>
  <cols>
    <col min="1" max="1" width="9" style="1"/>
    <col min="2" max="2" width="3" style="1" customWidth="1"/>
    <col min="3" max="3" width="1.88671875" style="1" customWidth="1"/>
    <col min="4" max="4" width="5.109375" style="1" customWidth="1"/>
    <col min="5" max="5" width="4.109375" style="1" customWidth="1"/>
    <col min="6" max="6" width="3.77734375" style="1" customWidth="1"/>
    <col min="7" max="7" width="1.88671875" style="1" customWidth="1"/>
    <col min="8" max="8" width="4.44140625" style="1" customWidth="1"/>
    <col min="9" max="9" width="4.109375" style="1" customWidth="1"/>
    <col min="10" max="13" width="1.88671875" style="1" customWidth="1"/>
    <col min="14" max="14" width="3.77734375" style="1" customWidth="1"/>
    <col min="15" max="15" width="4.88671875" style="1" customWidth="1"/>
    <col min="16" max="16" width="2.109375" style="1" customWidth="1"/>
    <col min="17" max="17" width="2.6640625" style="1" customWidth="1"/>
    <col min="18" max="18" width="1.88671875" style="1" customWidth="1"/>
    <col min="19" max="19" width="4.88671875" style="1" customWidth="1"/>
    <col min="20" max="20" width="4.77734375" style="1" bestFit="1" customWidth="1"/>
    <col min="21" max="24" width="1.88671875" style="1" customWidth="1"/>
    <col min="25" max="25" width="3.77734375" style="1" customWidth="1"/>
    <col min="26" max="26" width="4.88671875" style="1" customWidth="1"/>
    <col min="27" max="27" width="2.109375" style="1" customWidth="1"/>
    <col min="28" max="28" width="4.44140625" style="1" customWidth="1"/>
    <col min="29" max="29" width="4.88671875" style="1" customWidth="1"/>
    <col min="30" max="30" width="2.109375" style="1" customWidth="1"/>
    <col min="31" max="16384" width="9" style="1"/>
  </cols>
  <sheetData>
    <row r="2" spans="2:30" ht="16.05" customHeight="1" x14ac:dyDescent="0.2">
      <c r="B2" s="34" t="s">
        <v>217</v>
      </c>
      <c r="AD2" s="30" t="str">
        <f>IF([1]様式１!$P$4=0,"",[1]様式１!$P$4)</f>
        <v/>
      </c>
    </row>
    <row r="3" spans="2:30" ht="11.55" customHeight="1" x14ac:dyDescent="0.2">
      <c r="B3" s="249" t="s">
        <v>0</v>
      </c>
      <c r="C3" s="250"/>
      <c r="D3" s="250"/>
      <c r="E3" s="251"/>
      <c r="F3" s="258" t="str">
        <f ca="1">TEXT(EDATE(TODAY(),9), "ggge") &amp; "年度収入見込額"</f>
        <v>令和8年度収入見込額</v>
      </c>
      <c r="G3" s="259"/>
      <c r="H3" s="259"/>
      <c r="I3" s="259"/>
      <c r="J3" s="259"/>
      <c r="K3" s="259"/>
      <c r="L3" s="259"/>
      <c r="M3" s="259"/>
      <c r="N3" s="259"/>
      <c r="O3" s="259"/>
      <c r="P3" s="259"/>
      <c r="Q3" s="259"/>
      <c r="R3" s="259"/>
      <c r="S3" s="259"/>
      <c r="T3" s="259"/>
      <c r="U3" s="259"/>
      <c r="V3" s="259"/>
      <c r="W3" s="259"/>
      <c r="X3" s="259"/>
      <c r="Y3" s="259"/>
      <c r="Z3" s="259"/>
      <c r="AA3" s="260"/>
      <c r="AB3" s="261" t="s">
        <v>12</v>
      </c>
      <c r="AC3" s="250"/>
      <c r="AD3" s="251"/>
    </row>
    <row r="4" spans="2:30" ht="11.55" customHeight="1" x14ac:dyDescent="0.2">
      <c r="B4" s="252"/>
      <c r="C4" s="253"/>
      <c r="D4" s="253"/>
      <c r="E4" s="254"/>
      <c r="F4" s="263" t="s">
        <v>1</v>
      </c>
      <c r="G4" s="264"/>
      <c r="H4" s="264"/>
      <c r="I4" s="264"/>
      <c r="J4" s="264"/>
      <c r="K4" s="264"/>
      <c r="L4" s="264"/>
      <c r="M4" s="264"/>
      <c r="N4" s="264"/>
      <c r="O4" s="264"/>
      <c r="P4" s="265"/>
      <c r="Q4" s="263" t="s">
        <v>17</v>
      </c>
      <c r="R4" s="264"/>
      <c r="S4" s="264"/>
      <c r="T4" s="264"/>
      <c r="U4" s="264"/>
      <c r="V4" s="264"/>
      <c r="W4" s="264"/>
      <c r="X4" s="264"/>
      <c r="Y4" s="264"/>
      <c r="Z4" s="264"/>
      <c r="AA4" s="265"/>
      <c r="AB4" s="262"/>
      <c r="AC4" s="253"/>
      <c r="AD4" s="254"/>
    </row>
    <row r="5" spans="2:30" ht="11.55" customHeight="1" x14ac:dyDescent="0.2">
      <c r="B5" s="252"/>
      <c r="C5" s="253"/>
      <c r="D5" s="253"/>
      <c r="E5" s="254"/>
      <c r="F5" s="233" t="s">
        <v>202</v>
      </c>
      <c r="G5" s="234"/>
      <c r="H5" s="234"/>
      <c r="I5" s="234"/>
      <c r="J5" s="234"/>
      <c r="K5" s="234"/>
      <c r="L5" s="234"/>
      <c r="M5" s="234"/>
      <c r="N5" s="234"/>
      <c r="O5" s="234"/>
      <c r="P5" s="235"/>
      <c r="Q5" s="233" t="s">
        <v>202</v>
      </c>
      <c r="R5" s="234"/>
      <c r="S5" s="234"/>
      <c r="T5" s="234"/>
      <c r="U5" s="234"/>
      <c r="V5" s="234"/>
      <c r="W5" s="234"/>
      <c r="X5" s="234"/>
      <c r="Y5" s="234"/>
      <c r="Z5" s="234"/>
      <c r="AA5" s="235"/>
      <c r="AB5" s="236" t="s">
        <v>13</v>
      </c>
      <c r="AC5" s="237"/>
      <c r="AD5" s="238"/>
    </row>
    <row r="6" spans="2:30" ht="11.55" customHeight="1" x14ac:dyDescent="0.2">
      <c r="B6" s="255"/>
      <c r="C6" s="256"/>
      <c r="D6" s="256"/>
      <c r="E6" s="257"/>
      <c r="F6" s="239" t="s">
        <v>203</v>
      </c>
      <c r="G6" s="240"/>
      <c r="H6" s="240"/>
      <c r="I6" s="240"/>
      <c r="J6" s="240"/>
      <c r="K6" s="240"/>
      <c r="L6" s="240"/>
      <c r="M6" s="240"/>
      <c r="N6" s="240"/>
      <c r="O6" s="240"/>
      <c r="P6" s="241"/>
      <c r="Q6" s="239" t="s">
        <v>203</v>
      </c>
      <c r="R6" s="240"/>
      <c r="S6" s="240"/>
      <c r="T6" s="240"/>
      <c r="U6" s="240"/>
      <c r="V6" s="240"/>
      <c r="W6" s="240"/>
      <c r="X6" s="240"/>
      <c r="Y6" s="240"/>
      <c r="Z6" s="240"/>
      <c r="AA6" s="241"/>
      <c r="AB6" s="246" t="s">
        <v>16</v>
      </c>
      <c r="AC6" s="247"/>
      <c r="AD6" s="248"/>
    </row>
    <row r="7" spans="2:30" ht="16.2" customHeight="1" x14ac:dyDescent="0.2">
      <c r="B7" s="108" t="s">
        <v>214</v>
      </c>
      <c r="C7" s="109"/>
      <c r="D7" s="117"/>
      <c r="E7" s="32"/>
      <c r="F7" s="111" t="s">
        <v>5</v>
      </c>
      <c r="G7" s="231" t="str">
        <f>IF(ISBLANK(G10),"",SUM(G8,G23))</f>
        <v/>
      </c>
      <c r="H7" s="232"/>
      <c r="I7" s="232"/>
      <c r="J7" s="232"/>
      <c r="K7" s="232"/>
      <c r="L7" s="232"/>
      <c r="M7" s="232"/>
      <c r="N7" s="232"/>
      <c r="O7" s="232"/>
      <c r="P7" s="50" t="s">
        <v>10</v>
      </c>
      <c r="Q7" s="111" t="s">
        <v>5</v>
      </c>
      <c r="R7" s="231" t="str">
        <f>IF(ISBLANK(R10),"",SUM(R8,R23))</f>
        <v/>
      </c>
      <c r="S7" s="232"/>
      <c r="T7" s="232"/>
      <c r="U7" s="232"/>
      <c r="V7" s="232"/>
      <c r="W7" s="232"/>
      <c r="X7" s="232"/>
      <c r="Y7" s="232"/>
      <c r="Z7" s="232"/>
      <c r="AA7" s="50" t="s">
        <v>10</v>
      </c>
      <c r="AB7" s="218" t="str">
        <f>IF(ISBLANK(R10),"",G7-R7)</f>
        <v/>
      </c>
      <c r="AC7" s="219"/>
      <c r="AD7" s="112" t="s">
        <v>10</v>
      </c>
    </row>
    <row r="8" spans="2:30" ht="13.5" customHeight="1" x14ac:dyDescent="0.2">
      <c r="B8" s="144"/>
      <c r="C8" s="113"/>
      <c r="D8" s="107"/>
      <c r="E8" s="107"/>
      <c r="F8" s="35" t="s">
        <v>174</v>
      </c>
      <c r="G8" s="206" t="str">
        <f>IF(ISBLANK(G10),"",SUM(G9,G11,G13,G15,G17,G19,G21))</f>
        <v/>
      </c>
      <c r="H8" s="206"/>
      <c r="I8" s="206"/>
      <c r="J8" s="206"/>
      <c r="K8" s="206"/>
      <c r="L8" s="206"/>
      <c r="M8" s="206"/>
      <c r="N8" s="206"/>
      <c r="O8" s="207"/>
      <c r="P8" s="36" t="s">
        <v>10</v>
      </c>
      <c r="Q8" s="35" t="s">
        <v>5</v>
      </c>
      <c r="R8" s="206" t="str">
        <f>IF(ISBLANK(R10),"",SUM(R9,R11,R13,R15,R17,R19,R21))</f>
        <v/>
      </c>
      <c r="S8" s="206"/>
      <c r="T8" s="206"/>
      <c r="U8" s="206"/>
      <c r="V8" s="206"/>
      <c r="W8" s="206"/>
      <c r="X8" s="206"/>
      <c r="Y8" s="206"/>
      <c r="Z8" s="207"/>
      <c r="AA8" s="36" t="s">
        <v>10</v>
      </c>
      <c r="AB8" s="225"/>
      <c r="AC8" s="226"/>
      <c r="AD8" s="4"/>
    </row>
    <row r="9" spans="2:30" ht="13.5" customHeight="1" x14ac:dyDescent="0.2">
      <c r="B9" s="144"/>
      <c r="C9" s="280"/>
      <c r="D9" s="180" t="s">
        <v>215</v>
      </c>
      <c r="E9" s="223"/>
      <c r="F9" s="37" t="s">
        <v>6</v>
      </c>
      <c r="G9" s="199" t="str">
        <f>IF(ISBLANK(G10),"",G10*N10)</f>
        <v/>
      </c>
      <c r="H9" s="200"/>
      <c r="I9" s="200"/>
      <c r="J9" s="200"/>
      <c r="K9" s="200"/>
      <c r="L9" s="200"/>
      <c r="M9" s="200"/>
      <c r="N9" s="200"/>
      <c r="O9" s="200"/>
      <c r="P9" s="38" t="s">
        <v>10</v>
      </c>
      <c r="Q9" s="37" t="s">
        <v>6</v>
      </c>
      <c r="R9" s="199" t="str">
        <f>IF(ISBLANK(R10),"",R10*Y10)</f>
        <v/>
      </c>
      <c r="S9" s="200"/>
      <c r="T9" s="200"/>
      <c r="U9" s="200"/>
      <c r="V9" s="200"/>
      <c r="W9" s="200"/>
      <c r="X9" s="200"/>
      <c r="Y9" s="200"/>
      <c r="Z9" s="200"/>
      <c r="AA9" s="38" t="s">
        <v>10</v>
      </c>
      <c r="AB9" s="201" t="str">
        <f>IF(ISBLANK(R10),"",G9-R9)</f>
        <v/>
      </c>
      <c r="AC9" s="202"/>
      <c r="AD9" s="3" t="s">
        <v>10</v>
      </c>
    </row>
    <row r="10" spans="2:30" ht="13.5" customHeight="1" x14ac:dyDescent="0.2">
      <c r="B10" s="144"/>
      <c r="C10" s="280"/>
      <c r="D10" s="167"/>
      <c r="E10" s="224"/>
      <c r="F10" s="37" t="s">
        <v>7</v>
      </c>
      <c r="G10" s="195"/>
      <c r="H10" s="196"/>
      <c r="I10" s="196"/>
      <c r="J10" s="196"/>
      <c r="K10" s="42" t="s">
        <v>10</v>
      </c>
      <c r="L10" s="197" t="s">
        <v>205</v>
      </c>
      <c r="M10" s="198"/>
      <c r="N10" s="195"/>
      <c r="O10" s="196"/>
      <c r="P10" s="38" t="s">
        <v>11</v>
      </c>
      <c r="Q10" s="37" t="s">
        <v>7</v>
      </c>
      <c r="R10" s="195"/>
      <c r="S10" s="196"/>
      <c r="T10" s="196"/>
      <c r="U10" s="196"/>
      <c r="V10" s="42" t="s">
        <v>10</v>
      </c>
      <c r="W10" s="197" t="s">
        <v>205</v>
      </c>
      <c r="X10" s="198"/>
      <c r="Y10" s="195"/>
      <c r="Z10" s="196"/>
      <c r="AA10" s="38" t="s">
        <v>11</v>
      </c>
      <c r="AB10" s="45" t="s">
        <v>14</v>
      </c>
      <c r="AC10" s="46" t="str">
        <f>IF(ISBLANK(R10),"",(G10-R10)/R10*100)</f>
        <v/>
      </c>
      <c r="AD10" s="3" t="s">
        <v>15</v>
      </c>
    </row>
    <row r="11" spans="2:30" ht="13.5" customHeight="1" x14ac:dyDescent="0.2">
      <c r="B11" s="144"/>
      <c r="C11" s="280"/>
      <c r="D11" s="180" t="s">
        <v>216</v>
      </c>
      <c r="E11" s="223"/>
      <c r="F11" s="37" t="s">
        <v>6</v>
      </c>
      <c r="G11" s="199" t="str">
        <f>IF(ISBLANK(G12),"",G12*N12)</f>
        <v/>
      </c>
      <c r="H11" s="200"/>
      <c r="I11" s="200"/>
      <c r="J11" s="200"/>
      <c r="K11" s="200"/>
      <c r="L11" s="200"/>
      <c r="M11" s="200"/>
      <c r="N11" s="200"/>
      <c r="O11" s="200"/>
      <c r="P11" s="38" t="s">
        <v>10</v>
      </c>
      <c r="Q11" s="37" t="s">
        <v>6</v>
      </c>
      <c r="R11" s="199" t="str">
        <f>IF(ISBLANK(R12),"",R12*Y12)</f>
        <v/>
      </c>
      <c r="S11" s="200"/>
      <c r="T11" s="200"/>
      <c r="U11" s="200"/>
      <c r="V11" s="200"/>
      <c r="W11" s="200"/>
      <c r="X11" s="200"/>
      <c r="Y11" s="200"/>
      <c r="Z11" s="200"/>
      <c r="AA11" s="38" t="s">
        <v>10</v>
      </c>
      <c r="AB11" s="201" t="str">
        <f>IF(ISBLANK(R12),"",G11-R11)</f>
        <v/>
      </c>
      <c r="AC11" s="202"/>
      <c r="AD11" s="3" t="s">
        <v>10</v>
      </c>
    </row>
    <row r="12" spans="2:30" ht="13.5" customHeight="1" x14ac:dyDescent="0.2">
      <c r="B12" s="144"/>
      <c r="C12" s="280"/>
      <c r="D12" s="167"/>
      <c r="E12" s="224"/>
      <c r="F12" s="37" t="s">
        <v>7</v>
      </c>
      <c r="G12" s="195"/>
      <c r="H12" s="196"/>
      <c r="I12" s="196"/>
      <c r="J12" s="196"/>
      <c r="K12" s="42" t="s">
        <v>10</v>
      </c>
      <c r="L12" s="197" t="s">
        <v>205</v>
      </c>
      <c r="M12" s="198"/>
      <c r="N12" s="195"/>
      <c r="O12" s="196"/>
      <c r="P12" s="38" t="s">
        <v>11</v>
      </c>
      <c r="Q12" s="37" t="s">
        <v>7</v>
      </c>
      <c r="R12" s="195"/>
      <c r="S12" s="196"/>
      <c r="T12" s="196"/>
      <c r="U12" s="196"/>
      <c r="V12" s="42" t="s">
        <v>10</v>
      </c>
      <c r="W12" s="197" t="s">
        <v>205</v>
      </c>
      <c r="X12" s="198"/>
      <c r="Y12" s="195"/>
      <c r="Z12" s="196"/>
      <c r="AA12" s="38" t="s">
        <v>11</v>
      </c>
      <c r="AB12" s="45" t="s">
        <v>14</v>
      </c>
      <c r="AC12" s="46" t="str">
        <f>IF(ISBLANK(R12),"",(G12-R12)/R12*100)</f>
        <v/>
      </c>
      <c r="AD12" s="3" t="s">
        <v>15</v>
      </c>
    </row>
    <row r="13" spans="2:30" ht="13.5" customHeight="1" x14ac:dyDescent="0.2">
      <c r="B13" s="144"/>
      <c r="C13" s="280"/>
      <c r="D13" s="180" t="s">
        <v>233</v>
      </c>
      <c r="E13" s="223"/>
      <c r="F13" s="37" t="s">
        <v>6</v>
      </c>
      <c r="G13" s="199" t="str">
        <f>IF(ISBLANK(G14),"",G14*N14)</f>
        <v/>
      </c>
      <c r="H13" s="200"/>
      <c r="I13" s="200"/>
      <c r="J13" s="200"/>
      <c r="K13" s="200"/>
      <c r="L13" s="200"/>
      <c r="M13" s="200"/>
      <c r="N13" s="200"/>
      <c r="O13" s="200"/>
      <c r="P13" s="38" t="s">
        <v>10</v>
      </c>
      <c r="Q13" s="37" t="s">
        <v>6</v>
      </c>
      <c r="R13" s="199" t="str">
        <f>IF(ISBLANK(R14),"",R14*Y14)</f>
        <v/>
      </c>
      <c r="S13" s="200"/>
      <c r="T13" s="200"/>
      <c r="U13" s="200"/>
      <c r="V13" s="200"/>
      <c r="W13" s="200"/>
      <c r="X13" s="200"/>
      <c r="Y13" s="200"/>
      <c r="Z13" s="200"/>
      <c r="AA13" s="38" t="s">
        <v>10</v>
      </c>
      <c r="AB13" s="201" t="str">
        <f>IF(ISBLANK(R14),"",G13-R13)</f>
        <v/>
      </c>
      <c r="AC13" s="202"/>
      <c r="AD13" s="3" t="s">
        <v>10</v>
      </c>
    </row>
    <row r="14" spans="2:30" ht="13.5" customHeight="1" x14ac:dyDescent="0.2">
      <c r="B14" s="144"/>
      <c r="C14" s="280"/>
      <c r="D14" s="167"/>
      <c r="E14" s="224"/>
      <c r="F14" s="37" t="s">
        <v>7</v>
      </c>
      <c r="G14" s="195"/>
      <c r="H14" s="196"/>
      <c r="I14" s="196"/>
      <c r="J14" s="196"/>
      <c r="K14" s="42" t="s">
        <v>10</v>
      </c>
      <c r="L14" s="197" t="s">
        <v>205</v>
      </c>
      <c r="M14" s="198"/>
      <c r="N14" s="195"/>
      <c r="O14" s="196"/>
      <c r="P14" s="38" t="s">
        <v>11</v>
      </c>
      <c r="Q14" s="37" t="s">
        <v>7</v>
      </c>
      <c r="R14" s="195"/>
      <c r="S14" s="196"/>
      <c r="T14" s="196"/>
      <c r="U14" s="196"/>
      <c r="V14" s="42" t="s">
        <v>10</v>
      </c>
      <c r="W14" s="197" t="s">
        <v>205</v>
      </c>
      <c r="X14" s="198"/>
      <c r="Y14" s="195"/>
      <c r="Z14" s="196"/>
      <c r="AA14" s="38" t="s">
        <v>11</v>
      </c>
      <c r="AB14" s="48" t="s">
        <v>14</v>
      </c>
      <c r="AC14" s="49" t="str">
        <f>IF(ISBLANK(R14),"",(G14-R14)/R14*100)</f>
        <v/>
      </c>
      <c r="AD14" s="5" t="s">
        <v>15</v>
      </c>
    </row>
    <row r="15" spans="2:30" ht="13.5" customHeight="1" x14ac:dyDescent="0.2">
      <c r="B15" s="144"/>
      <c r="C15" s="280"/>
      <c r="D15" s="180" t="s">
        <v>198</v>
      </c>
      <c r="E15" s="223"/>
      <c r="F15" s="37" t="s">
        <v>6</v>
      </c>
      <c r="G15" s="199" t="str">
        <f>IF(ISBLANK(G16),"",G16*N16)</f>
        <v/>
      </c>
      <c r="H15" s="200"/>
      <c r="I15" s="200"/>
      <c r="J15" s="200"/>
      <c r="K15" s="200"/>
      <c r="L15" s="200"/>
      <c r="M15" s="200"/>
      <c r="N15" s="200"/>
      <c r="O15" s="200"/>
      <c r="P15" s="38" t="s">
        <v>10</v>
      </c>
      <c r="Q15" s="37" t="s">
        <v>6</v>
      </c>
      <c r="R15" s="199" t="str">
        <f>IF(ISBLANK(R16),"",R16*Y16)</f>
        <v/>
      </c>
      <c r="S15" s="200"/>
      <c r="T15" s="200"/>
      <c r="U15" s="200"/>
      <c r="V15" s="200"/>
      <c r="W15" s="200"/>
      <c r="X15" s="200"/>
      <c r="Y15" s="200"/>
      <c r="Z15" s="200"/>
      <c r="AA15" s="38" t="s">
        <v>10</v>
      </c>
      <c r="AB15" s="201" t="str">
        <f>IF(ISBLANK(R16),"",G15-R15)</f>
        <v/>
      </c>
      <c r="AC15" s="202"/>
      <c r="AD15" s="3" t="s">
        <v>10</v>
      </c>
    </row>
    <row r="16" spans="2:30" ht="13.5" customHeight="1" x14ac:dyDescent="0.2">
      <c r="B16" s="144"/>
      <c r="C16" s="280"/>
      <c r="D16" s="167"/>
      <c r="E16" s="224"/>
      <c r="F16" s="37" t="s">
        <v>7</v>
      </c>
      <c r="G16" s="195"/>
      <c r="H16" s="196"/>
      <c r="I16" s="196"/>
      <c r="J16" s="196"/>
      <c r="K16" s="42" t="s">
        <v>10</v>
      </c>
      <c r="L16" s="197" t="s">
        <v>205</v>
      </c>
      <c r="M16" s="198"/>
      <c r="N16" s="195"/>
      <c r="O16" s="196"/>
      <c r="P16" s="38" t="s">
        <v>11</v>
      </c>
      <c r="Q16" s="37" t="s">
        <v>7</v>
      </c>
      <c r="R16" s="195"/>
      <c r="S16" s="196"/>
      <c r="T16" s="196"/>
      <c r="U16" s="196"/>
      <c r="V16" s="42" t="s">
        <v>10</v>
      </c>
      <c r="W16" s="197" t="s">
        <v>205</v>
      </c>
      <c r="X16" s="198"/>
      <c r="Y16" s="195"/>
      <c r="Z16" s="196"/>
      <c r="AA16" s="38" t="s">
        <v>11</v>
      </c>
      <c r="AB16" s="45" t="s">
        <v>14</v>
      </c>
      <c r="AC16" s="46" t="str">
        <f>IF(ISBLANK(R16),"",(G16-R16)/R16*100)</f>
        <v/>
      </c>
      <c r="AD16" s="3" t="s">
        <v>15</v>
      </c>
    </row>
    <row r="17" spans="2:30" ht="13.5" customHeight="1" x14ac:dyDescent="0.2">
      <c r="B17" s="144"/>
      <c r="C17" s="280"/>
      <c r="D17" s="180" t="s">
        <v>199</v>
      </c>
      <c r="E17" s="223"/>
      <c r="F17" s="37" t="s">
        <v>6</v>
      </c>
      <c r="G17" s="199" t="str">
        <f>IF(ISBLANK(G18),"",G18*N18)</f>
        <v/>
      </c>
      <c r="H17" s="200"/>
      <c r="I17" s="200"/>
      <c r="J17" s="200"/>
      <c r="K17" s="200"/>
      <c r="L17" s="200"/>
      <c r="M17" s="200"/>
      <c r="N17" s="200"/>
      <c r="O17" s="200"/>
      <c r="P17" s="38" t="s">
        <v>10</v>
      </c>
      <c r="Q17" s="37" t="s">
        <v>6</v>
      </c>
      <c r="R17" s="199" t="str">
        <f>IF(ISBLANK(R18),"",R18*Y18)</f>
        <v/>
      </c>
      <c r="S17" s="200"/>
      <c r="T17" s="200"/>
      <c r="U17" s="200"/>
      <c r="V17" s="200"/>
      <c r="W17" s="200"/>
      <c r="X17" s="200"/>
      <c r="Y17" s="200"/>
      <c r="Z17" s="200"/>
      <c r="AA17" s="38" t="s">
        <v>10</v>
      </c>
      <c r="AB17" s="201" t="str">
        <f>IF(ISBLANK(R18),"",G17-R17)</f>
        <v/>
      </c>
      <c r="AC17" s="202"/>
      <c r="AD17" s="3" t="s">
        <v>10</v>
      </c>
    </row>
    <row r="18" spans="2:30" ht="13.5" customHeight="1" x14ac:dyDescent="0.2">
      <c r="B18" s="144"/>
      <c r="C18" s="280"/>
      <c r="D18" s="167"/>
      <c r="E18" s="224"/>
      <c r="F18" s="37" t="s">
        <v>7</v>
      </c>
      <c r="G18" s="195"/>
      <c r="H18" s="196"/>
      <c r="I18" s="196"/>
      <c r="J18" s="196"/>
      <c r="K18" s="42" t="s">
        <v>10</v>
      </c>
      <c r="L18" s="197" t="s">
        <v>205</v>
      </c>
      <c r="M18" s="198"/>
      <c r="N18" s="195"/>
      <c r="O18" s="196"/>
      <c r="P18" s="38" t="s">
        <v>11</v>
      </c>
      <c r="Q18" s="37" t="s">
        <v>7</v>
      </c>
      <c r="R18" s="195"/>
      <c r="S18" s="196"/>
      <c r="T18" s="196"/>
      <c r="U18" s="196"/>
      <c r="V18" s="42" t="s">
        <v>10</v>
      </c>
      <c r="W18" s="197" t="s">
        <v>205</v>
      </c>
      <c r="X18" s="198"/>
      <c r="Y18" s="195"/>
      <c r="Z18" s="196"/>
      <c r="AA18" s="38" t="s">
        <v>11</v>
      </c>
      <c r="AB18" s="45" t="s">
        <v>14</v>
      </c>
      <c r="AC18" s="46" t="str">
        <f>IF(ISBLANK(R18),"",(G18-R18)/R18*100)</f>
        <v/>
      </c>
      <c r="AD18" s="3" t="s">
        <v>15</v>
      </c>
    </row>
    <row r="19" spans="2:30" ht="13.5" customHeight="1" x14ac:dyDescent="0.2">
      <c r="B19" s="144"/>
      <c r="C19" s="280"/>
      <c r="D19" s="180" t="s">
        <v>200</v>
      </c>
      <c r="E19" s="223"/>
      <c r="F19" s="37" t="s">
        <v>6</v>
      </c>
      <c r="G19" s="199" t="str">
        <f>IF(ISBLANK(G20),"",G20*N20)</f>
        <v/>
      </c>
      <c r="H19" s="200"/>
      <c r="I19" s="200"/>
      <c r="J19" s="200"/>
      <c r="K19" s="200"/>
      <c r="L19" s="200"/>
      <c r="M19" s="200"/>
      <c r="N19" s="200"/>
      <c r="O19" s="200"/>
      <c r="P19" s="38" t="s">
        <v>10</v>
      </c>
      <c r="Q19" s="37" t="s">
        <v>6</v>
      </c>
      <c r="R19" s="199" t="str">
        <f>IF(ISBLANK(R20),"",R20*Y20)</f>
        <v/>
      </c>
      <c r="S19" s="200"/>
      <c r="T19" s="200"/>
      <c r="U19" s="200"/>
      <c r="V19" s="200"/>
      <c r="W19" s="200"/>
      <c r="X19" s="200"/>
      <c r="Y19" s="200"/>
      <c r="Z19" s="200"/>
      <c r="AA19" s="38" t="s">
        <v>10</v>
      </c>
      <c r="AB19" s="201" t="str">
        <f>IF(ISBLANK(R20),"",G19-R19)</f>
        <v/>
      </c>
      <c r="AC19" s="202"/>
      <c r="AD19" s="3" t="s">
        <v>10</v>
      </c>
    </row>
    <row r="20" spans="2:30" ht="13.5" customHeight="1" x14ac:dyDescent="0.2">
      <c r="B20" s="144"/>
      <c r="C20" s="280"/>
      <c r="D20" s="167"/>
      <c r="E20" s="224"/>
      <c r="F20" s="37" t="s">
        <v>7</v>
      </c>
      <c r="G20" s="195"/>
      <c r="H20" s="196"/>
      <c r="I20" s="196"/>
      <c r="J20" s="196"/>
      <c r="K20" s="42" t="s">
        <v>10</v>
      </c>
      <c r="L20" s="197" t="s">
        <v>205</v>
      </c>
      <c r="M20" s="198"/>
      <c r="N20" s="195"/>
      <c r="O20" s="196"/>
      <c r="P20" s="38" t="s">
        <v>11</v>
      </c>
      <c r="Q20" s="37" t="s">
        <v>7</v>
      </c>
      <c r="R20" s="195"/>
      <c r="S20" s="196"/>
      <c r="T20" s="196"/>
      <c r="U20" s="196"/>
      <c r="V20" s="42" t="s">
        <v>10</v>
      </c>
      <c r="W20" s="197" t="s">
        <v>205</v>
      </c>
      <c r="X20" s="198"/>
      <c r="Y20" s="195"/>
      <c r="Z20" s="196"/>
      <c r="AA20" s="38" t="s">
        <v>11</v>
      </c>
      <c r="AB20" s="48" t="s">
        <v>14</v>
      </c>
      <c r="AC20" s="49" t="str">
        <f>IF(ISBLANK(R20),"",(G20-R20)/R20*100)</f>
        <v/>
      </c>
      <c r="AD20" s="5" t="s">
        <v>15</v>
      </c>
    </row>
    <row r="21" spans="2:30" ht="13.5" customHeight="1" x14ac:dyDescent="0.2">
      <c r="B21" s="144"/>
      <c r="C21" s="280"/>
      <c r="D21" s="180" t="s">
        <v>201</v>
      </c>
      <c r="E21" s="223"/>
      <c r="F21" s="37" t="s">
        <v>6</v>
      </c>
      <c r="G21" s="199" t="str">
        <f>IF(ISBLANK(G22),"",G22*N22)</f>
        <v/>
      </c>
      <c r="H21" s="200"/>
      <c r="I21" s="200"/>
      <c r="J21" s="200"/>
      <c r="K21" s="200"/>
      <c r="L21" s="200"/>
      <c r="M21" s="200"/>
      <c r="N21" s="200"/>
      <c r="O21" s="200"/>
      <c r="P21" s="38" t="s">
        <v>10</v>
      </c>
      <c r="Q21" s="37" t="s">
        <v>6</v>
      </c>
      <c r="R21" s="199" t="str">
        <f>IF(ISBLANK(R22),"",R22*Y22)</f>
        <v/>
      </c>
      <c r="S21" s="200"/>
      <c r="T21" s="200"/>
      <c r="U21" s="200"/>
      <c r="V21" s="200"/>
      <c r="W21" s="200"/>
      <c r="X21" s="200"/>
      <c r="Y21" s="200"/>
      <c r="Z21" s="200"/>
      <c r="AA21" s="38" t="s">
        <v>10</v>
      </c>
      <c r="AB21" s="201" t="str">
        <f>IF(ISBLANK(R22),"",G21-R21)</f>
        <v/>
      </c>
      <c r="AC21" s="202"/>
      <c r="AD21" s="3" t="s">
        <v>10</v>
      </c>
    </row>
    <row r="22" spans="2:30" ht="13.5" customHeight="1" x14ac:dyDescent="0.2">
      <c r="B22" s="144"/>
      <c r="C22" s="281"/>
      <c r="D22" s="167"/>
      <c r="E22" s="224"/>
      <c r="F22" s="37" t="s">
        <v>7</v>
      </c>
      <c r="G22" s="195"/>
      <c r="H22" s="196"/>
      <c r="I22" s="196"/>
      <c r="J22" s="196"/>
      <c r="K22" s="42" t="s">
        <v>10</v>
      </c>
      <c r="L22" s="197" t="s">
        <v>205</v>
      </c>
      <c r="M22" s="198"/>
      <c r="N22" s="195"/>
      <c r="O22" s="196"/>
      <c r="P22" s="47" t="s">
        <v>11</v>
      </c>
      <c r="Q22" s="51" t="s">
        <v>7</v>
      </c>
      <c r="R22" s="195"/>
      <c r="S22" s="196"/>
      <c r="T22" s="196"/>
      <c r="U22" s="196"/>
      <c r="V22" s="42" t="s">
        <v>10</v>
      </c>
      <c r="W22" s="197" t="s">
        <v>205</v>
      </c>
      <c r="X22" s="198"/>
      <c r="Y22" s="195"/>
      <c r="Z22" s="196"/>
      <c r="AA22" s="38" t="s">
        <v>11</v>
      </c>
      <c r="AB22" s="45" t="s">
        <v>45</v>
      </c>
      <c r="AC22" s="46" t="str">
        <f>IF(ISBLANK(R22),"",(G22-R22)/R22*100)</f>
        <v/>
      </c>
      <c r="AD22" s="3" t="s">
        <v>15</v>
      </c>
    </row>
    <row r="23" spans="2:30" ht="13.5" customHeight="1" x14ac:dyDescent="0.2">
      <c r="B23" s="144"/>
      <c r="C23" s="113"/>
      <c r="D23" s="107"/>
      <c r="E23" s="107"/>
      <c r="F23" s="35" t="s">
        <v>174</v>
      </c>
      <c r="G23" s="206" t="str">
        <f>IF(ISBLANK(G25),"",SUM(G24,G26,G28,G30,G32,G34,G36))</f>
        <v/>
      </c>
      <c r="H23" s="206"/>
      <c r="I23" s="206"/>
      <c r="J23" s="206"/>
      <c r="K23" s="206"/>
      <c r="L23" s="206"/>
      <c r="M23" s="206"/>
      <c r="N23" s="206"/>
      <c r="O23" s="207"/>
      <c r="P23" s="36" t="s">
        <v>10</v>
      </c>
      <c r="Q23" s="35" t="s">
        <v>5</v>
      </c>
      <c r="R23" s="206" t="str">
        <f>IF(ISBLANK(R25),"",SUM(R24,R26,R28,R30,R32,R34,R36))</f>
        <v/>
      </c>
      <c r="S23" s="206"/>
      <c r="T23" s="206"/>
      <c r="U23" s="206"/>
      <c r="V23" s="206"/>
      <c r="W23" s="206"/>
      <c r="X23" s="206"/>
      <c r="Y23" s="206"/>
      <c r="Z23" s="207"/>
      <c r="AA23" s="36" t="s">
        <v>10</v>
      </c>
      <c r="AB23" s="225"/>
      <c r="AC23" s="226"/>
      <c r="AD23" s="4"/>
    </row>
    <row r="24" spans="2:30" ht="13.5" customHeight="1" x14ac:dyDescent="0.2">
      <c r="B24" s="144"/>
      <c r="C24" s="280"/>
      <c r="D24" s="180" t="s">
        <v>215</v>
      </c>
      <c r="E24" s="223"/>
      <c r="F24" s="37" t="s">
        <v>6</v>
      </c>
      <c r="G24" s="199" t="str">
        <f>IF(ISBLANK(G25),"",G25*N25)</f>
        <v/>
      </c>
      <c r="H24" s="200"/>
      <c r="I24" s="200"/>
      <c r="J24" s="200"/>
      <c r="K24" s="200"/>
      <c r="L24" s="200"/>
      <c r="M24" s="200"/>
      <c r="N24" s="200"/>
      <c r="O24" s="200"/>
      <c r="P24" s="38" t="s">
        <v>10</v>
      </c>
      <c r="Q24" s="37" t="s">
        <v>6</v>
      </c>
      <c r="R24" s="199" t="str">
        <f>IF(ISBLANK(R25),"",R25*Y25)</f>
        <v/>
      </c>
      <c r="S24" s="200"/>
      <c r="T24" s="200"/>
      <c r="U24" s="200"/>
      <c r="V24" s="200"/>
      <c r="W24" s="200"/>
      <c r="X24" s="200"/>
      <c r="Y24" s="200"/>
      <c r="Z24" s="200"/>
      <c r="AA24" s="38" t="s">
        <v>10</v>
      </c>
      <c r="AB24" s="201" t="str">
        <f>IF(ISBLANK(R25),"",G24-R24)</f>
        <v/>
      </c>
      <c r="AC24" s="202"/>
      <c r="AD24" s="3" t="s">
        <v>10</v>
      </c>
    </row>
    <row r="25" spans="2:30" ht="13.5" customHeight="1" x14ac:dyDescent="0.2">
      <c r="B25" s="144"/>
      <c r="C25" s="280"/>
      <c r="D25" s="167"/>
      <c r="E25" s="224"/>
      <c r="F25" s="37" t="s">
        <v>7</v>
      </c>
      <c r="G25" s="195"/>
      <c r="H25" s="196"/>
      <c r="I25" s="196"/>
      <c r="J25" s="196"/>
      <c r="K25" s="42" t="s">
        <v>10</v>
      </c>
      <c r="L25" s="197" t="s">
        <v>205</v>
      </c>
      <c r="M25" s="198"/>
      <c r="N25" s="195"/>
      <c r="O25" s="196"/>
      <c r="P25" s="38" t="s">
        <v>11</v>
      </c>
      <c r="Q25" s="37" t="s">
        <v>7</v>
      </c>
      <c r="R25" s="195"/>
      <c r="S25" s="196"/>
      <c r="T25" s="196"/>
      <c r="U25" s="196"/>
      <c r="V25" s="42" t="s">
        <v>10</v>
      </c>
      <c r="W25" s="197" t="s">
        <v>205</v>
      </c>
      <c r="X25" s="198"/>
      <c r="Y25" s="195"/>
      <c r="Z25" s="196"/>
      <c r="AA25" s="38" t="s">
        <v>11</v>
      </c>
      <c r="AB25" s="45" t="s">
        <v>14</v>
      </c>
      <c r="AC25" s="46" t="str">
        <f>IF(ISBLANK(R25),"",(G25-R25)/R25*100)</f>
        <v/>
      </c>
      <c r="AD25" s="3" t="s">
        <v>15</v>
      </c>
    </row>
    <row r="26" spans="2:30" ht="13.5" customHeight="1" x14ac:dyDescent="0.2">
      <c r="B26" s="144"/>
      <c r="C26" s="280"/>
      <c r="D26" s="180" t="s">
        <v>216</v>
      </c>
      <c r="E26" s="223"/>
      <c r="F26" s="37" t="s">
        <v>6</v>
      </c>
      <c r="G26" s="199" t="str">
        <f>IF(ISBLANK(G27),"",G27*N27)</f>
        <v/>
      </c>
      <c r="H26" s="200"/>
      <c r="I26" s="200"/>
      <c r="J26" s="200"/>
      <c r="K26" s="200"/>
      <c r="L26" s="200"/>
      <c r="M26" s="200"/>
      <c r="N26" s="200"/>
      <c r="O26" s="200"/>
      <c r="P26" s="38" t="s">
        <v>10</v>
      </c>
      <c r="Q26" s="37" t="s">
        <v>6</v>
      </c>
      <c r="R26" s="199" t="str">
        <f>IF(ISBLANK(R27),"",R27*Y27)</f>
        <v/>
      </c>
      <c r="S26" s="200"/>
      <c r="T26" s="200"/>
      <c r="U26" s="200"/>
      <c r="V26" s="200"/>
      <c r="W26" s="200"/>
      <c r="X26" s="200"/>
      <c r="Y26" s="200"/>
      <c r="Z26" s="200"/>
      <c r="AA26" s="38" t="s">
        <v>10</v>
      </c>
      <c r="AB26" s="201" t="str">
        <f>IF(ISBLANK(R27),"",G26-R26)</f>
        <v/>
      </c>
      <c r="AC26" s="202"/>
      <c r="AD26" s="3" t="s">
        <v>10</v>
      </c>
    </row>
    <row r="27" spans="2:30" ht="13.5" customHeight="1" x14ac:dyDescent="0.2">
      <c r="B27" s="144"/>
      <c r="C27" s="280"/>
      <c r="D27" s="167"/>
      <c r="E27" s="224"/>
      <c r="F27" s="37" t="s">
        <v>7</v>
      </c>
      <c r="G27" s="195"/>
      <c r="H27" s="196"/>
      <c r="I27" s="196"/>
      <c r="J27" s="196"/>
      <c r="K27" s="42" t="s">
        <v>10</v>
      </c>
      <c r="L27" s="197" t="s">
        <v>205</v>
      </c>
      <c r="M27" s="198"/>
      <c r="N27" s="195"/>
      <c r="O27" s="196"/>
      <c r="P27" s="38" t="s">
        <v>11</v>
      </c>
      <c r="Q27" s="37" t="s">
        <v>7</v>
      </c>
      <c r="R27" s="195"/>
      <c r="S27" s="196"/>
      <c r="T27" s="196"/>
      <c r="U27" s="196"/>
      <c r="V27" s="42" t="s">
        <v>10</v>
      </c>
      <c r="W27" s="197" t="s">
        <v>205</v>
      </c>
      <c r="X27" s="198"/>
      <c r="Y27" s="195"/>
      <c r="Z27" s="196"/>
      <c r="AA27" s="38" t="s">
        <v>11</v>
      </c>
      <c r="AB27" s="45" t="s">
        <v>14</v>
      </c>
      <c r="AC27" s="46" t="str">
        <f>IF(ISBLANK(R27),"",(G27-R27)/R27*100)</f>
        <v/>
      </c>
      <c r="AD27" s="3" t="s">
        <v>15</v>
      </c>
    </row>
    <row r="28" spans="2:30" ht="13.5" customHeight="1" x14ac:dyDescent="0.2">
      <c r="B28" s="144"/>
      <c r="C28" s="280"/>
      <c r="D28" s="180" t="s">
        <v>233</v>
      </c>
      <c r="E28" s="223"/>
      <c r="F28" s="37" t="s">
        <v>6</v>
      </c>
      <c r="G28" s="199" t="str">
        <f>IF(ISBLANK(G29),"",G29*N29)</f>
        <v/>
      </c>
      <c r="H28" s="200"/>
      <c r="I28" s="200"/>
      <c r="J28" s="200"/>
      <c r="K28" s="200"/>
      <c r="L28" s="200"/>
      <c r="M28" s="200"/>
      <c r="N28" s="200"/>
      <c r="O28" s="200"/>
      <c r="P28" s="38" t="s">
        <v>10</v>
      </c>
      <c r="Q28" s="37" t="s">
        <v>6</v>
      </c>
      <c r="R28" s="199" t="str">
        <f>IF(ISBLANK(R29),"",R29*Y29)</f>
        <v/>
      </c>
      <c r="S28" s="200"/>
      <c r="T28" s="200"/>
      <c r="U28" s="200"/>
      <c r="V28" s="200"/>
      <c r="W28" s="200"/>
      <c r="X28" s="200"/>
      <c r="Y28" s="200"/>
      <c r="Z28" s="200"/>
      <c r="AA28" s="38" t="s">
        <v>10</v>
      </c>
      <c r="AB28" s="201" t="str">
        <f>IF(ISBLANK(R29),"",G28-R28)</f>
        <v/>
      </c>
      <c r="AC28" s="202"/>
      <c r="AD28" s="3" t="s">
        <v>10</v>
      </c>
    </row>
    <row r="29" spans="2:30" ht="13.5" customHeight="1" x14ac:dyDescent="0.2">
      <c r="B29" s="144"/>
      <c r="C29" s="280"/>
      <c r="D29" s="167"/>
      <c r="E29" s="224"/>
      <c r="F29" s="37" t="s">
        <v>7</v>
      </c>
      <c r="G29" s="195"/>
      <c r="H29" s="196"/>
      <c r="I29" s="196"/>
      <c r="J29" s="196"/>
      <c r="K29" s="42" t="s">
        <v>10</v>
      </c>
      <c r="L29" s="197" t="s">
        <v>205</v>
      </c>
      <c r="M29" s="198"/>
      <c r="N29" s="195"/>
      <c r="O29" s="196"/>
      <c r="P29" s="38" t="s">
        <v>11</v>
      </c>
      <c r="Q29" s="37" t="s">
        <v>7</v>
      </c>
      <c r="R29" s="195"/>
      <c r="S29" s="196"/>
      <c r="T29" s="196"/>
      <c r="U29" s="196"/>
      <c r="V29" s="42" t="s">
        <v>10</v>
      </c>
      <c r="W29" s="197" t="s">
        <v>205</v>
      </c>
      <c r="X29" s="198"/>
      <c r="Y29" s="195"/>
      <c r="Z29" s="196"/>
      <c r="AA29" s="38" t="s">
        <v>11</v>
      </c>
      <c r="AB29" s="48" t="s">
        <v>14</v>
      </c>
      <c r="AC29" s="49" t="str">
        <f>IF(ISBLANK(R29),"",(G29-R29)/R29*100)</f>
        <v/>
      </c>
      <c r="AD29" s="5" t="s">
        <v>15</v>
      </c>
    </row>
    <row r="30" spans="2:30" ht="13.5" customHeight="1" x14ac:dyDescent="0.2">
      <c r="B30" s="144"/>
      <c r="C30" s="280"/>
      <c r="D30" s="180" t="s">
        <v>198</v>
      </c>
      <c r="E30" s="223"/>
      <c r="F30" s="37" t="s">
        <v>6</v>
      </c>
      <c r="G30" s="199" t="str">
        <f>IF(ISBLANK(G31),"",G31*N31)</f>
        <v/>
      </c>
      <c r="H30" s="200"/>
      <c r="I30" s="200"/>
      <c r="J30" s="200"/>
      <c r="K30" s="200"/>
      <c r="L30" s="200"/>
      <c r="M30" s="200"/>
      <c r="N30" s="200"/>
      <c r="O30" s="200"/>
      <c r="P30" s="38" t="s">
        <v>10</v>
      </c>
      <c r="Q30" s="37" t="s">
        <v>6</v>
      </c>
      <c r="R30" s="199" t="str">
        <f>IF(ISBLANK(R31),"",R31*Y31)</f>
        <v/>
      </c>
      <c r="S30" s="200"/>
      <c r="T30" s="200"/>
      <c r="U30" s="200"/>
      <c r="V30" s="200"/>
      <c r="W30" s="200"/>
      <c r="X30" s="200"/>
      <c r="Y30" s="200"/>
      <c r="Z30" s="200"/>
      <c r="AA30" s="38" t="s">
        <v>10</v>
      </c>
      <c r="AB30" s="201" t="str">
        <f>IF(ISBLANK(R31),"",G30-R30)</f>
        <v/>
      </c>
      <c r="AC30" s="202"/>
      <c r="AD30" s="3" t="s">
        <v>10</v>
      </c>
    </row>
    <row r="31" spans="2:30" ht="13.5" customHeight="1" x14ac:dyDescent="0.2">
      <c r="B31" s="144"/>
      <c r="C31" s="280"/>
      <c r="D31" s="167"/>
      <c r="E31" s="224"/>
      <c r="F31" s="37" t="s">
        <v>7</v>
      </c>
      <c r="G31" s="195"/>
      <c r="H31" s="196"/>
      <c r="I31" s="196"/>
      <c r="J31" s="196"/>
      <c r="K31" s="42" t="s">
        <v>10</v>
      </c>
      <c r="L31" s="197" t="s">
        <v>205</v>
      </c>
      <c r="M31" s="198"/>
      <c r="N31" s="195"/>
      <c r="O31" s="196"/>
      <c r="P31" s="38" t="s">
        <v>11</v>
      </c>
      <c r="Q31" s="37" t="s">
        <v>7</v>
      </c>
      <c r="R31" s="195"/>
      <c r="S31" s="196"/>
      <c r="T31" s="196"/>
      <c r="U31" s="196"/>
      <c r="V31" s="42" t="s">
        <v>10</v>
      </c>
      <c r="W31" s="197" t="s">
        <v>205</v>
      </c>
      <c r="X31" s="198"/>
      <c r="Y31" s="195"/>
      <c r="Z31" s="196"/>
      <c r="AA31" s="38" t="s">
        <v>11</v>
      </c>
      <c r="AB31" s="45" t="s">
        <v>14</v>
      </c>
      <c r="AC31" s="46" t="str">
        <f>IF(ISBLANK(R31),"",(G31-R31)/R31*100)</f>
        <v/>
      </c>
      <c r="AD31" s="3" t="s">
        <v>15</v>
      </c>
    </row>
    <row r="32" spans="2:30" ht="13.5" customHeight="1" x14ac:dyDescent="0.2">
      <c r="B32" s="144"/>
      <c r="C32" s="280"/>
      <c r="D32" s="180" t="s">
        <v>199</v>
      </c>
      <c r="E32" s="223"/>
      <c r="F32" s="37" t="s">
        <v>6</v>
      </c>
      <c r="G32" s="199" t="str">
        <f>IF(ISBLANK(G33),"",G33*N33)</f>
        <v/>
      </c>
      <c r="H32" s="200"/>
      <c r="I32" s="200"/>
      <c r="J32" s="200"/>
      <c r="K32" s="200"/>
      <c r="L32" s="200"/>
      <c r="M32" s="200"/>
      <c r="N32" s="200"/>
      <c r="O32" s="200"/>
      <c r="P32" s="38" t="s">
        <v>10</v>
      </c>
      <c r="Q32" s="37" t="s">
        <v>6</v>
      </c>
      <c r="R32" s="199" t="str">
        <f>IF(ISBLANK(R33),"",R33*Y33)</f>
        <v/>
      </c>
      <c r="S32" s="200"/>
      <c r="T32" s="200"/>
      <c r="U32" s="200"/>
      <c r="V32" s="200"/>
      <c r="W32" s="200"/>
      <c r="X32" s="200"/>
      <c r="Y32" s="200"/>
      <c r="Z32" s="200"/>
      <c r="AA32" s="38" t="s">
        <v>10</v>
      </c>
      <c r="AB32" s="201" t="str">
        <f>IF(ISBLANK(R33),"",G32-R32)</f>
        <v/>
      </c>
      <c r="AC32" s="202"/>
      <c r="AD32" s="3" t="s">
        <v>10</v>
      </c>
    </row>
    <row r="33" spans="2:30" ht="13.5" customHeight="1" x14ac:dyDescent="0.2">
      <c r="B33" s="144"/>
      <c r="C33" s="280"/>
      <c r="D33" s="167"/>
      <c r="E33" s="224"/>
      <c r="F33" s="37" t="s">
        <v>7</v>
      </c>
      <c r="G33" s="195"/>
      <c r="H33" s="196"/>
      <c r="I33" s="196"/>
      <c r="J33" s="196"/>
      <c r="K33" s="42" t="s">
        <v>10</v>
      </c>
      <c r="L33" s="197" t="s">
        <v>205</v>
      </c>
      <c r="M33" s="198"/>
      <c r="N33" s="195"/>
      <c r="O33" s="196"/>
      <c r="P33" s="38" t="s">
        <v>11</v>
      </c>
      <c r="Q33" s="37" t="s">
        <v>7</v>
      </c>
      <c r="R33" s="195"/>
      <c r="S33" s="196"/>
      <c r="T33" s="196"/>
      <c r="U33" s="196"/>
      <c r="V33" s="42" t="s">
        <v>10</v>
      </c>
      <c r="W33" s="197" t="s">
        <v>205</v>
      </c>
      <c r="X33" s="198"/>
      <c r="Y33" s="195"/>
      <c r="Z33" s="196"/>
      <c r="AA33" s="38" t="s">
        <v>11</v>
      </c>
      <c r="AB33" s="45" t="s">
        <v>14</v>
      </c>
      <c r="AC33" s="46" t="str">
        <f>IF(ISBLANK(R33),"",(G33-R33)/R33*100)</f>
        <v/>
      </c>
      <c r="AD33" s="3" t="s">
        <v>15</v>
      </c>
    </row>
    <row r="34" spans="2:30" ht="13.5" customHeight="1" x14ac:dyDescent="0.2">
      <c r="B34" s="144"/>
      <c r="C34" s="280"/>
      <c r="D34" s="180" t="s">
        <v>200</v>
      </c>
      <c r="E34" s="223"/>
      <c r="F34" s="37" t="s">
        <v>6</v>
      </c>
      <c r="G34" s="199" t="str">
        <f>IF(ISBLANK(G35),"",G35*N35)</f>
        <v/>
      </c>
      <c r="H34" s="200"/>
      <c r="I34" s="200"/>
      <c r="J34" s="200"/>
      <c r="K34" s="200"/>
      <c r="L34" s="200"/>
      <c r="M34" s="200"/>
      <c r="N34" s="200"/>
      <c r="O34" s="200"/>
      <c r="P34" s="38" t="s">
        <v>10</v>
      </c>
      <c r="Q34" s="37" t="s">
        <v>6</v>
      </c>
      <c r="R34" s="199" t="str">
        <f>IF(ISBLANK(R35),"",R35*Y35)</f>
        <v/>
      </c>
      <c r="S34" s="200"/>
      <c r="T34" s="200"/>
      <c r="U34" s="200"/>
      <c r="V34" s="200"/>
      <c r="W34" s="200"/>
      <c r="X34" s="200"/>
      <c r="Y34" s="200"/>
      <c r="Z34" s="200"/>
      <c r="AA34" s="38" t="s">
        <v>10</v>
      </c>
      <c r="AB34" s="201" t="str">
        <f>IF(ISBLANK(R35),"",G34-R34)</f>
        <v/>
      </c>
      <c r="AC34" s="202"/>
      <c r="AD34" s="3" t="s">
        <v>10</v>
      </c>
    </row>
    <row r="35" spans="2:30" ht="13.5" customHeight="1" x14ac:dyDescent="0.2">
      <c r="B35" s="144"/>
      <c r="C35" s="280"/>
      <c r="D35" s="167"/>
      <c r="E35" s="224"/>
      <c r="F35" s="37" t="s">
        <v>7</v>
      </c>
      <c r="G35" s="195"/>
      <c r="H35" s="196"/>
      <c r="I35" s="196"/>
      <c r="J35" s="196"/>
      <c r="K35" s="42" t="s">
        <v>10</v>
      </c>
      <c r="L35" s="197" t="s">
        <v>205</v>
      </c>
      <c r="M35" s="198"/>
      <c r="N35" s="195"/>
      <c r="O35" s="196"/>
      <c r="P35" s="38" t="s">
        <v>11</v>
      </c>
      <c r="Q35" s="37" t="s">
        <v>7</v>
      </c>
      <c r="R35" s="195"/>
      <c r="S35" s="196"/>
      <c r="T35" s="196"/>
      <c r="U35" s="196"/>
      <c r="V35" s="42" t="s">
        <v>10</v>
      </c>
      <c r="W35" s="197" t="s">
        <v>205</v>
      </c>
      <c r="X35" s="198"/>
      <c r="Y35" s="195"/>
      <c r="Z35" s="196"/>
      <c r="AA35" s="38" t="s">
        <v>11</v>
      </c>
      <c r="AB35" s="48" t="s">
        <v>14</v>
      </c>
      <c r="AC35" s="49" t="str">
        <f>IF(ISBLANK(R35),"",(G35-R35)/R35*100)</f>
        <v/>
      </c>
      <c r="AD35" s="5" t="s">
        <v>15</v>
      </c>
    </row>
    <row r="36" spans="2:30" ht="13.5" customHeight="1" x14ac:dyDescent="0.2">
      <c r="B36" s="144"/>
      <c r="C36" s="280"/>
      <c r="D36" s="180" t="s">
        <v>201</v>
      </c>
      <c r="E36" s="223"/>
      <c r="F36" s="37" t="s">
        <v>6</v>
      </c>
      <c r="G36" s="199" t="str">
        <f>IF(ISBLANK(G37),"",G37*N37)</f>
        <v/>
      </c>
      <c r="H36" s="200"/>
      <c r="I36" s="200"/>
      <c r="J36" s="200"/>
      <c r="K36" s="200"/>
      <c r="L36" s="200"/>
      <c r="M36" s="200"/>
      <c r="N36" s="200"/>
      <c r="O36" s="200"/>
      <c r="P36" s="38" t="s">
        <v>10</v>
      </c>
      <c r="Q36" s="37" t="s">
        <v>6</v>
      </c>
      <c r="R36" s="199" t="str">
        <f>IF(ISBLANK(R37),"",R37*Y37)</f>
        <v/>
      </c>
      <c r="S36" s="200"/>
      <c r="T36" s="200"/>
      <c r="U36" s="200"/>
      <c r="V36" s="200"/>
      <c r="W36" s="200"/>
      <c r="X36" s="200"/>
      <c r="Y36" s="200"/>
      <c r="Z36" s="200"/>
      <c r="AA36" s="38" t="s">
        <v>10</v>
      </c>
      <c r="AB36" s="201" t="str">
        <f>IF(ISBLANK(R37),"",G36-R36)</f>
        <v/>
      </c>
      <c r="AC36" s="202"/>
      <c r="AD36" s="3" t="s">
        <v>10</v>
      </c>
    </row>
    <row r="37" spans="2:30" ht="13.5" customHeight="1" x14ac:dyDescent="0.2">
      <c r="B37" s="144"/>
      <c r="C37" s="280"/>
      <c r="D37" s="278"/>
      <c r="E37" s="279"/>
      <c r="F37" s="37" t="s">
        <v>7</v>
      </c>
      <c r="G37" s="195"/>
      <c r="H37" s="196"/>
      <c r="I37" s="196"/>
      <c r="J37" s="196"/>
      <c r="K37" s="42" t="s">
        <v>10</v>
      </c>
      <c r="L37" s="197" t="s">
        <v>205</v>
      </c>
      <c r="M37" s="198"/>
      <c r="N37" s="195"/>
      <c r="O37" s="196"/>
      <c r="P37" s="47" t="s">
        <v>11</v>
      </c>
      <c r="Q37" s="51" t="s">
        <v>7</v>
      </c>
      <c r="R37" s="195"/>
      <c r="S37" s="196"/>
      <c r="T37" s="196"/>
      <c r="U37" s="196"/>
      <c r="V37" s="42" t="s">
        <v>10</v>
      </c>
      <c r="W37" s="197" t="s">
        <v>205</v>
      </c>
      <c r="X37" s="198"/>
      <c r="Y37" s="195"/>
      <c r="Z37" s="196"/>
      <c r="AA37" s="38" t="s">
        <v>11</v>
      </c>
      <c r="AB37" s="45" t="s">
        <v>45</v>
      </c>
      <c r="AC37" s="46" t="str">
        <f>IF(ISBLANK(R37),"",(G37-R37)/R37*100)</f>
        <v/>
      </c>
      <c r="AD37" s="3" t="s">
        <v>15</v>
      </c>
    </row>
    <row r="38" spans="2:30" ht="13.5" customHeight="1" x14ac:dyDescent="0.2">
      <c r="B38" s="144"/>
      <c r="C38" s="272" t="s">
        <v>218</v>
      </c>
      <c r="D38" s="273"/>
      <c r="E38" s="274"/>
      <c r="F38" s="37" t="s">
        <v>6</v>
      </c>
      <c r="G38" s="199" t="str">
        <f>IF(ISBLANK(G39),"",G39*N39)</f>
        <v/>
      </c>
      <c r="H38" s="200"/>
      <c r="I38" s="200"/>
      <c r="J38" s="200"/>
      <c r="K38" s="200"/>
      <c r="L38" s="200"/>
      <c r="M38" s="200"/>
      <c r="N38" s="200"/>
      <c r="O38" s="200"/>
      <c r="P38" s="38" t="s">
        <v>10</v>
      </c>
      <c r="Q38" s="37" t="s">
        <v>6</v>
      </c>
      <c r="R38" s="199" t="str">
        <f>IF(ISBLANK(R39),"",R39*Y39)</f>
        <v/>
      </c>
      <c r="S38" s="200"/>
      <c r="T38" s="200"/>
      <c r="U38" s="200"/>
      <c r="V38" s="200"/>
      <c r="W38" s="200"/>
      <c r="X38" s="200"/>
      <c r="Y38" s="200"/>
      <c r="Z38" s="200"/>
      <c r="AA38" s="38" t="s">
        <v>10</v>
      </c>
      <c r="AB38" s="201" t="str">
        <f>IF(ISBLANK(R39),"",G38-R38)</f>
        <v/>
      </c>
      <c r="AC38" s="202"/>
      <c r="AD38" s="3" t="s">
        <v>10</v>
      </c>
    </row>
    <row r="39" spans="2:30" ht="13.5" customHeight="1" x14ac:dyDescent="0.2">
      <c r="B39" s="144"/>
      <c r="C39" s="275"/>
      <c r="D39" s="276"/>
      <c r="E39" s="277"/>
      <c r="F39" s="37" t="s">
        <v>7</v>
      </c>
      <c r="G39" s="195"/>
      <c r="H39" s="196"/>
      <c r="I39" s="196"/>
      <c r="J39" s="196"/>
      <c r="K39" s="42" t="s">
        <v>10</v>
      </c>
      <c r="L39" s="197" t="s">
        <v>205</v>
      </c>
      <c r="M39" s="198"/>
      <c r="N39" s="195"/>
      <c r="O39" s="196"/>
      <c r="P39" s="38" t="s">
        <v>11</v>
      </c>
      <c r="Q39" s="37" t="s">
        <v>7</v>
      </c>
      <c r="R39" s="195"/>
      <c r="S39" s="196"/>
      <c r="T39" s="196"/>
      <c r="U39" s="196"/>
      <c r="V39" s="42" t="s">
        <v>10</v>
      </c>
      <c r="W39" s="197" t="s">
        <v>205</v>
      </c>
      <c r="X39" s="198"/>
      <c r="Y39" s="195"/>
      <c r="Z39" s="196"/>
      <c r="AA39" s="38" t="s">
        <v>11</v>
      </c>
      <c r="AB39" s="45" t="s">
        <v>14</v>
      </c>
      <c r="AC39" s="46" t="str">
        <f>IF(ISBLANK(R39),"",(G39-R39)/R39*100)</f>
        <v/>
      </c>
      <c r="AD39" s="3" t="s">
        <v>15</v>
      </c>
    </row>
    <row r="40" spans="2:30" ht="13.5" customHeight="1" x14ac:dyDescent="0.2">
      <c r="B40" s="144"/>
      <c r="C40" s="266" t="s">
        <v>219</v>
      </c>
      <c r="D40" s="267"/>
      <c r="E40" s="268"/>
      <c r="F40" s="37" t="s">
        <v>6</v>
      </c>
      <c r="G40" s="199" t="str">
        <f>IF(ISBLANK(G41),"",G41*N41)</f>
        <v/>
      </c>
      <c r="H40" s="200"/>
      <c r="I40" s="200"/>
      <c r="J40" s="200"/>
      <c r="K40" s="200"/>
      <c r="L40" s="200"/>
      <c r="M40" s="200"/>
      <c r="N40" s="200"/>
      <c r="O40" s="200"/>
      <c r="P40" s="38" t="s">
        <v>10</v>
      </c>
      <c r="Q40" s="37" t="s">
        <v>6</v>
      </c>
      <c r="R40" s="199" t="str">
        <f>IF(ISBLANK(R41),"",R41*Y41)</f>
        <v/>
      </c>
      <c r="S40" s="200"/>
      <c r="T40" s="200"/>
      <c r="U40" s="200"/>
      <c r="V40" s="200"/>
      <c r="W40" s="200"/>
      <c r="X40" s="200"/>
      <c r="Y40" s="200"/>
      <c r="Z40" s="200"/>
      <c r="AA40" s="38" t="s">
        <v>10</v>
      </c>
      <c r="AB40" s="201" t="str">
        <f>IF(ISBLANK(R41),"",G40-R40)</f>
        <v/>
      </c>
      <c r="AC40" s="202"/>
      <c r="AD40" s="3" t="s">
        <v>10</v>
      </c>
    </row>
    <row r="41" spans="2:30" ht="13.5" customHeight="1" x14ac:dyDescent="0.2">
      <c r="B41" s="146"/>
      <c r="C41" s="269"/>
      <c r="D41" s="270"/>
      <c r="E41" s="271"/>
      <c r="F41" s="37" t="s">
        <v>7</v>
      </c>
      <c r="G41" s="195"/>
      <c r="H41" s="196"/>
      <c r="I41" s="196"/>
      <c r="J41" s="196"/>
      <c r="K41" s="42" t="s">
        <v>10</v>
      </c>
      <c r="L41" s="197" t="s">
        <v>205</v>
      </c>
      <c r="M41" s="198"/>
      <c r="N41" s="195"/>
      <c r="O41" s="196"/>
      <c r="P41" s="38" t="s">
        <v>11</v>
      </c>
      <c r="Q41" s="37" t="s">
        <v>7</v>
      </c>
      <c r="R41" s="195"/>
      <c r="S41" s="196"/>
      <c r="T41" s="196"/>
      <c r="U41" s="196"/>
      <c r="V41" s="42" t="s">
        <v>10</v>
      </c>
      <c r="W41" s="197" t="s">
        <v>205</v>
      </c>
      <c r="X41" s="198"/>
      <c r="Y41" s="195"/>
      <c r="Z41" s="196"/>
      <c r="AA41" s="38" t="s">
        <v>11</v>
      </c>
      <c r="AB41" s="45" t="s">
        <v>14</v>
      </c>
      <c r="AC41" s="46" t="str">
        <f>IF(ISBLANK(R41),"",(G41-R41)/R41*100)</f>
        <v/>
      </c>
      <c r="AD41" s="3" t="s">
        <v>15</v>
      </c>
    </row>
    <row r="42" spans="2:30" ht="13.5" customHeight="1" x14ac:dyDescent="0.2">
      <c r="B42" s="220" t="s">
        <v>18</v>
      </c>
      <c r="C42" s="221"/>
      <c r="D42" s="221"/>
      <c r="E42" s="222"/>
      <c r="F42" s="214">
        <f>IF(ISBLANK(G7),"",SUM(G7,G38,G40))</f>
        <v>0</v>
      </c>
      <c r="G42" s="215"/>
      <c r="H42" s="215"/>
      <c r="I42" s="215"/>
      <c r="J42" s="215"/>
      <c r="K42" s="215"/>
      <c r="L42" s="215"/>
      <c r="M42" s="215"/>
      <c r="N42" s="215"/>
      <c r="O42" s="215"/>
      <c r="P42" s="52" t="s">
        <v>10</v>
      </c>
      <c r="Q42" s="214">
        <f>IF(ISBLANK(R7),"",SUM(R7,R38,R40))</f>
        <v>0</v>
      </c>
      <c r="R42" s="215"/>
      <c r="S42" s="215"/>
      <c r="T42" s="215"/>
      <c r="U42" s="215"/>
      <c r="V42" s="215"/>
      <c r="W42" s="215"/>
      <c r="X42" s="215"/>
      <c r="Y42" s="215"/>
      <c r="Z42" s="215"/>
      <c r="AA42" s="53" t="s">
        <v>10</v>
      </c>
      <c r="AB42" s="218" t="str">
        <f>IF(ISBLANK(R10),"",F42-Q42)</f>
        <v/>
      </c>
      <c r="AC42" s="219"/>
      <c r="AD42" s="6" t="s">
        <v>10</v>
      </c>
    </row>
    <row r="43" spans="2:30" x14ac:dyDescent="0.2">
      <c r="B43" s="1" t="s">
        <v>236</v>
      </c>
      <c r="C43" s="2" t="s">
        <v>19</v>
      </c>
      <c r="D43" s="1" t="s">
        <v>220</v>
      </c>
    </row>
    <row r="44" spans="2:30" x14ac:dyDescent="0.2">
      <c r="C44" s="2" t="s">
        <v>20</v>
      </c>
      <c r="D44" s="1" t="s">
        <v>206</v>
      </c>
    </row>
    <row r="45" spans="2:30" x14ac:dyDescent="0.2">
      <c r="C45" s="2" t="s">
        <v>221</v>
      </c>
      <c r="D45" s="1" t="s">
        <v>3</v>
      </c>
    </row>
    <row r="46" spans="2:30" x14ac:dyDescent="0.2">
      <c r="C46" s="2" t="s">
        <v>21</v>
      </c>
      <c r="D46" s="1" t="s">
        <v>4</v>
      </c>
    </row>
  </sheetData>
  <mergeCells count="187">
    <mergeCell ref="AB6:AD6"/>
    <mergeCell ref="B3:E6"/>
    <mergeCell ref="F3:AA3"/>
    <mergeCell ref="AB3:AD4"/>
    <mergeCell ref="F4:P4"/>
    <mergeCell ref="Q4:AA4"/>
    <mergeCell ref="F5:P5"/>
    <mergeCell ref="Q5:AA5"/>
    <mergeCell ref="AB5:AD5"/>
    <mergeCell ref="F6:P6"/>
    <mergeCell ref="Q6:AA6"/>
    <mergeCell ref="G23:O23"/>
    <mergeCell ref="R23:Z23"/>
    <mergeCell ref="AB23:AC23"/>
    <mergeCell ref="C9:C22"/>
    <mergeCell ref="Y10:Z10"/>
    <mergeCell ref="G11:O11"/>
    <mergeCell ref="R11:Z11"/>
    <mergeCell ref="D11:E12"/>
    <mergeCell ref="L27:M27"/>
    <mergeCell ref="N27:O27"/>
    <mergeCell ref="R27:U27"/>
    <mergeCell ref="W27:X27"/>
    <mergeCell ref="Y27:Z27"/>
    <mergeCell ref="AB17:AC17"/>
    <mergeCell ref="G18:J18"/>
    <mergeCell ref="L18:M18"/>
    <mergeCell ref="N18:O18"/>
    <mergeCell ref="R18:U18"/>
    <mergeCell ref="W18:X18"/>
    <mergeCell ref="Y18:Z18"/>
    <mergeCell ref="R15:Z15"/>
    <mergeCell ref="AB15:AC15"/>
    <mergeCell ref="C24:C37"/>
    <mergeCell ref="G26:O26"/>
    <mergeCell ref="AB30:AC30"/>
    <mergeCell ref="G31:J31"/>
    <mergeCell ref="L31:M31"/>
    <mergeCell ref="N31:O31"/>
    <mergeCell ref="R31:U31"/>
    <mergeCell ref="W31:X31"/>
    <mergeCell ref="Y31:Z31"/>
    <mergeCell ref="AB28:AC28"/>
    <mergeCell ref="G29:J29"/>
    <mergeCell ref="L29:M29"/>
    <mergeCell ref="N29:O29"/>
    <mergeCell ref="R29:U29"/>
    <mergeCell ref="W29:X29"/>
    <mergeCell ref="Y29:Z29"/>
    <mergeCell ref="AB36:AC36"/>
    <mergeCell ref="G37:J37"/>
    <mergeCell ref="L37:M37"/>
    <mergeCell ref="N37:O37"/>
    <mergeCell ref="R37:U37"/>
    <mergeCell ref="AB26:AC26"/>
    <mergeCell ref="G27:J27"/>
    <mergeCell ref="G7:O7"/>
    <mergeCell ref="R7:Z7"/>
    <mergeCell ref="AB7:AC7"/>
    <mergeCell ref="G8:O8"/>
    <mergeCell ref="R8:Z8"/>
    <mergeCell ref="AB8:AC8"/>
    <mergeCell ref="AB21:AC21"/>
    <mergeCell ref="G22:J22"/>
    <mergeCell ref="L22:M22"/>
    <mergeCell ref="N22:O22"/>
    <mergeCell ref="R22:U22"/>
    <mergeCell ref="W22:X22"/>
    <mergeCell ref="Y22:Z22"/>
    <mergeCell ref="R17:Z17"/>
    <mergeCell ref="AB9:AC9"/>
    <mergeCell ref="G10:J10"/>
    <mergeCell ref="L10:M10"/>
    <mergeCell ref="D15:E16"/>
    <mergeCell ref="G15:O15"/>
    <mergeCell ref="W37:X37"/>
    <mergeCell ref="Y37:Z37"/>
    <mergeCell ref="G34:O34"/>
    <mergeCell ref="R34:Z34"/>
    <mergeCell ref="AB34:AC34"/>
    <mergeCell ref="G32:O32"/>
    <mergeCell ref="R32:Z32"/>
    <mergeCell ref="AB32:AC32"/>
    <mergeCell ref="G33:J33"/>
    <mergeCell ref="L33:M33"/>
    <mergeCell ref="N33:O33"/>
    <mergeCell ref="R33:U33"/>
    <mergeCell ref="W33:X33"/>
    <mergeCell ref="Y33:Z33"/>
    <mergeCell ref="G30:O30"/>
    <mergeCell ref="R30:Z30"/>
    <mergeCell ref="G16:J16"/>
    <mergeCell ref="L16:M16"/>
    <mergeCell ref="N16:O16"/>
    <mergeCell ref="R16:U16"/>
    <mergeCell ref="W16:X16"/>
    <mergeCell ref="Y16:Z16"/>
    <mergeCell ref="D19:E20"/>
    <mergeCell ref="G19:O19"/>
    <mergeCell ref="R19:Z19"/>
    <mergeCell ref="AB19:AC19"/>
    <mergeCell ref="G20:J20"/>
    <mergeCell ref="L20:M20"/>
    <mergeCell ref="N20:O20"/>
    <mergeCell ref="R20:U20"/>
    <mergeCell ref="W20:X20"/>
    <mergeCell ref="Y20:Z20"/>
    <mergeCell ref="N10:O10"/>
    <mergeCell ref="R10:U10"/>
    <mergeCell ref="W10:X10"/>
    <mergeCell ref="B42:E42"/>
    <mergeCell ref="F42:O42"/>
    <mergeCell ref="Q42:Z42"/>
    <mergeCell ref="AB42:AC42"/>
    <mergeCell ref="N41:O41"/>
    <mergeCell ref="R41:U41"/>
    <mergeCell ref="W41:X41"/>
    <mergeCell ref="Y41:Z41"/>
    <mergeCell ref="G38:O38"/>
    <mergeCell ref="R38:Z38"/>
    <mergeCell ref="AB38:AC38"/>
    <mergeCell ref="G40:O40"/>
    <mergeCell ref="R40:Z40"/>
    <mergeCell ref="AB40:AC40"/>
    <mergeCell ref="G41:J41"/>
    <mergeCell ref="L41:M41"/>
    <mergeCell ref="D21:E22"/>
    <mergeCell ref="G21:O21"/>
    <mergeCell ref="AB13:AC13"/>
    <mergeCell ref="G14:J14"/>
    <mergeCell ref="L14:M14"/>
    <mergeCell ref="N14:O14"/>
    <mergeCell ref="R14:U14"/>
    <mergeCell ref="W14:X14"/>
    <mergeCell ref="Y14:Z14"/>
    <mergeCell ref="AB11:AC11"/>
    <mergeCell ref="G12:J12"/>
    <mergeCell ref="L12:M12"/>
    <mergeCell ref="N12:O12"/>
    <mergeCell ref="R12:U12"/>
    <mergeCell ref="W12:X12"/>
    <mergeCell ref="Y12:Z12"/>
    <mergeCell ref="Y25:Z25"/>
    <mergeCell ref="D26:E27"/>
    <mergeCell ref="D28:E29"/>
    <mergeCell ref="D30:E31"/>
    <mergeCell ref="D32:E33"/>
    <mergeCell ref="D34:E35"/>
    <mergeCell ref="G35:J35"/>
    <mergeCell ref="L35:M35"/>
    <mergeCell ref="N35:O35"/>
    <mergeCell ref="R35:U35"/>
    <mergeCell ref="D24:E25"/>
    <mergeCell ref="G25:J25"/>
    <mergeCell ref="L25:M25"/>
    <mergeCell ref="N25:O25"/>
    <mergeCell ref="R25:U25"/>
    <mergeCell ref="W25:X25"/>
    <mergeCell ref="G24:O24"/>
    <mergeCell ref="R24:Z24"/>
    <mergeCell ref="G28:O28"/>
    <mergeCell ref="R28:Z28"/>
    <mergeCell ref="R26:Z26"/>
    <mergeCell ref="AB24:AC24"/>
    <mergeCell ref="R39:U39"/>
    <mergeCell ref="W39:X39"/>
    <mergeCell ref="Y39:Z39"/>
    <mergeCell ref="C40:E41"/>
    <mergeCell ref="B8:B41"/>
    <mergeCell ref="C38:E39"/>
    <mergeCell ref="G39:J39"/>
    <mergeCell ref="L39:M39"/>
    <mergeCell ref="N39:O39"/>
    <mergeCell ref="W35:X35"/>
    <mergeCell ref="Y35:Z35"/>
    <mergeCell ref="D36:E37"/>
    <mergeCell ref="G36:O36"/>
    <mergeCell ref="R36:Z36"/>
    <mergeCell ref="D13:E14"/>
    <mergeCell ref="G13:O13"/>
    <mergeCell ref="R13:Z13"/>
    <mergeCell ref="D9:E10"/>
    <mergeCell ref="G9:O9"/>
    <mergeCell ref="R9:Z9"/>
    <mergeCell ref="R21:Z21"/>
    <mergeCell ref="D17:E18"/>
    <mergeCell ref="G17:O17"/>
  </mergeCells>
  <phoneticPr fontId="1"/>
  <pageMargins left="0.78740157480314965" right="0.47244094488188981" top="0.78740157480314965" bottom="0.78740157480314965" header="0.51181102362204722" footer="0.51181102362204722"/>
  <pageSetup paperSize="9" fitToWidth="0"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9F717-AB9B-43C9-9AF8-CFFAEBCC3B2E}">
  <sheetPr>
    <tabColor indexed="51"/>
    <pageSetUpPr fitToPage="1"/>
  </sheetPr>
  <dimension ref="B2:R37"/>
  <sheetViews>
    <sheetView showGridLines="0" view="pageBreakPreview" zoomScaleNormal="100" zoomScaleSheetLayoutView="100" workbookViewId="0">
      <selection activeCell="S20" sqref="S20"/>
    </sheetView>
  </sheetViews>
  <sheetFormatPr defaultColWidth="9" defaultRowHeight="9.6" x14ac:dyDescent="0.2"/>
  <cols>
    <col min="1" max="1" width="9" style="1"/>
    <col min="2" max="3" width="3.33203125" style="1" customWidth="1"/>
    <col min="4" max="4" width="8.109375" style="1" customWidth="1"/>
    <col min="5" max="5" width="9.21875" style="1" customWidth="1"/>
    <col min="6" max="6" width="5.6640625" style="1" customWidth="1"/>
    <col min="7" max="8" width="2.6640625" style="1" customWidth="1"/>
    <col min="9" max="9" width="4.6640625" style="1" customWidth="1"/>
    <col min="10" max="11" width="2.6640625" style="1" customWidth="1"/>
    <col min="12" max="12" width="9.21875" style="1" customWidth="1"/>
    <col min="13" max="13" width="3.33203125" style="1" customWidth="1"/>
    <col min="14" max="14" width="12.6640625" style="1" customWidth="1"/>
    <col min="15" max="15" width="14.109375" style="1" customWidth="1"/>
    <col min="16" max="16" width="2.6640625" style="1" customWidth="1"/>
    <col min="17" max="17" width="3.33203125" style="1" bestFit="1" customWidth="1"/>
    <col min="18" max="16384" width="9" style="1"/>
  </cols>
  <sheetData>
    <row r="2" spans="2:16" ht="24" customHeight="1" x14ac:dyDescent="0.2">
      <c r="B2" s="34" t="s">
        <v>229</v>
      </c>
      <c r="P2" s="30" t="str">
        <f>IF([2]様式１!$P$4=0,"",[2]様式１!$P$4)</f>
        <v/>
      </c>
    </row>
    <row r="3" spans="2:16" ht="15.6" customHeight="1" x14ac:dyDescent="0.15">
      <c r="B3" s="31" t="str">
        <f ca="1">"（１）　施設及び設備（"&amp;TEXT(EDATE(TODAY(),9), "ggge") &amp; "年度）"</f>
        <v>（１）　施設及び設備（令和8年度）</v>
      </c>
    </row>
    <row r="4" spans="2:16" ht="12" customHeight="1" x14ac:dyDescent="0.15">
      <c r="C4" s="31" t="s">
        <v>146</v>
      </c>
    </row>
    <row r="5" spans="2:16" ht="24" customHeight="1" x14ac:dyDescent="0.2">
      <c r="C5" s="220"/>
      <c r="D5" s="221"/>
      <c r="E5" s="221"/>
      <c r="F5" s="297" t="s">
        <v>147</v>
      </c>
      <c r="G5" s="221"/>
      <c r="H5" s="221"/>
      <c r="I5" s="221"/>
      <c r="J5" s="221"/>
      <c r="K5" s="221"/>
      <c r="L5" s="298"/>
      <c r="M5" s="221" t="s">
        <v>6</v>
      </c>
      <c r="N5" s="221"/>
      <c r="O5" s="221"/>
      <c r="P5" s="222"/>
    </row>
    <row r="6" spans="2:16" ht="24" customHeight="1" x14ac:dyDescent="0.2">
      <c r="C6" s="84" t="s">
        <v>148</v>
      </c>
      <c r="D6" s="306" t="s">
        <v>149</v>
      </c>
      <c r="E6" s="306"/>
      <c r="F6" s="300"/>
      <c r="G6" s="301"/>
      <c r="H6" s="301"/>
      <c r="I6" s="301"/>
      <c r="J6" s="301"/>
      <c r="K6" s="301"/>
      <c r="L6" s="302"/>
      <c r="M6" s="307"/>
      <c r="N6" s="307"/>
      <c r="O6" s="307"/>
      <c r="P6" s="85" t="s">
        <v>10</v>
      </c>
    </row>
    <row r="7" spans="2:16" ht="24" customHeight="1" x14ac:dyDescent="0.2">
      <c r="C7" s="86" t="s">
        <v>150</v>
      </c>
      <c r="D7" s="292" t="s">
        <v>151</v>
      </c>
      <c r="E7" s="292"/>
      <c r="F7" s="293"/>
      <c r="G7" s="294"/>
      <c r="H7" s="294"/>
      <c r="I7" s="294"/>
      <c r="J7" s="294"/>
      <c r="K7" s="294"/>
      <c r="L7" s="295"/>
      <c r="M7" s="291"/>
      <c r="N7" s="291"/>
      <c r="O7" s="291"/>
      <c r="P7" s="88" t="s">
        <v>10</v>
      </c>
    </row>
    <row r="8" spans="2:16" ht="24" customHeight="1" x14ac:dyDescent="0.2">
      <c r="C8" s="86" t="s">
        <v>152</v>
      </c>
      <c r="D8" s="292" t="s">
        <v>153</v>
      </c>
      <c r="E8" s="292"/>
      <c r="F8" s="293"/>
      <c r="G8" s="294"/>
      <c r="H8" s="294"/>
      <c r="I8" s="294"/>
      <c r="J8" s="294"/>
      <c r="K8" s="294"/>
      <c r="L8" s="295"/>
      <c r="M8" s="291"/>
      <c r="N8" s="291"/>
      <c r="O8" s="291"/>
      <c r="P8" s="88" t="s">
        <v>10</v>
      </c>
    </row>
    <row r="9" spans="2:16" ht="24" customHeight="1" x14ac:dyDescent="0.2">
      <c r="C9" s="89" t="s">
        <v>154</v>
      </c>
      <c r="D9" s="305" t="s">
        <v>155</v>
      </c>
      <c r="E9" s="305"/>
      <c r="F9" s="293"/>
      <c r="G9" s="294"/>
      <c r="H9" s="294"/>
      <c r="I9" s="294"/>
      <c r="J9" s="294"/>
      <c r="K9" s="294"/>
      <c r="L9" s="295"/>
      <c r="M9" s="291"/>
      <c r="N9" s="291"/>
      <c r="O9" s="291"/>
      <c r="P9" s="88" t="s">
        <v>10</v>
      </c>
    </row>
    <row r="10" spans="2:16" ht="24" customHeight="1" x14ac:dyDescent="0.2">
      <c r="C10" s="82"/>
      <c r="D10" s="303"/>
      <c r="E10" s="303"/>
      <c r="F10" s="293"/>
      <c r="G10" s="294"/>
      <c r="H10" s="294"/>
      <c r="I10" s="294"/>
      <c r="J10" s="294"/>
      <c r="K10" s="294"/>
      <c r="L10" s="295"/>
      <c r="M10" s="291"/>
      <c r="N10" s="291"/>
      <c r="O10" s="291"/>
      <c r="P10" s="88" t="s">
        <v>10</v>
      </c>
    </row>
    <row r="11" spans="2:16" ht="24" customHeight="1" x14ac:dyDescent="0.2">
      <c r="C11" s="82"/>
      <c r="D11" s="303"/>
      <c r="E11" s="303"/>
      <c r="F11" s="293"/>
      <c r="G11" s="294"/>
      <c r="H11" s="294"/>
      <c r="I11" s="294"/>
      <c r="J11" s="294"/>
      <c r="K11" s="294"/>
      <c r="L11" s="295"/>
      <c r="M11" s="291"/>
      <c r="N11" s="291"/>
      <c r="O11" s="291"/>
      <c r="P11" s="88" t="s">
        <v>10</v>
      </c>
    </row>
    <row r="12" spans="2:16" ht="24" customHeight="1" x14ac:dyDescent="0.2">
      <c r="C12" s="90"/>
      <c r="D12" s="304"/>
      <c r="E12" s="304"/>
      <c r="F12" s="283"/>
      <c r="G12" s="284"/>
      <c r="H12" s="284"/>
      <c r="I12" s="284"/>
      <c r="J12" s="284"/>
      <c r="K12" s="284"/>
      <c r="L12" s="285"/>
      <c r="M12" s="286"/>
      <c r="N12" s="286"/>
      <c r="O12" s="286"/>
      <c r="P12" s="91" t="s">
        <v>10</v>
      </c>
    </row>
    <row r="13" spans="2:16" ht="24" customHeight="1" x14ac:dyDescent="0.2">
      <c r="C13" s="10"/>
      <c r="D13" s="10"/>
      <c r="E13" s="10"/>
      <c r="F13" s="10"/>
      <c r="G13" s="10"/>
      <c r="H13" s="10"/>
      <c r="I13" s="10"/>
      <c r="J13" s="10"/>
      <c r="K13" s="10"/>
      <c r="L13" s="10"/>
      <c r="M13" s="92" t="s">
        <v>156</v>
      </c>
      <c r="N13" s="296" t="str">
        <f>IF(AND(ISBLANK(M6),ISBLANK(M7),ISBLANK(M8),ISBLANK(M9)),"",SUM(M6:O12))</f>
        <v/>
      </c>
      <c r="O13" s="296"/>
      <c r="P13" s="93" t="s">
        <v>10</v>
      </c>
    </row>
    <row r="14" spans="2:16" ht="10.8" x14ac:dyDescent="0.15">
      <c r="C14" s="31" t="s">
        <v>157</v>
      </c>
      <c r="D14" s="10"/>
      <c r="E14" s="10"/>
      <c r="F14" s="10"/>
      <c r="G14" s="10"/>
      <c r="H14" s="10"/>
      <c r="I14" s="10"/>
      <c r="J14" s="10"/>
      <c r="K14" s="10"/>
      <c r="L14" s="10"/>
      <c r="M14" s="10"/>
      <c r="N14" s="10"/>
      <c r="O14" s="10"/>
      <c r="P14" s="10"/>
    </row>
    <row r="15" spans="2:16" ht="24" customHeight="1" x14ac:dyDescent="0.2">
      <c r="C15" s="220"/>
      <c r="D15" s="221"/>
      <c r="E15" s="221"/>
      <c r="F15" s="297" t="s">
        <v>158</v>
      </c>
      <c r="G15" s="221"/>
      <c r="H15" s="221"/>
      <c r="I15" s="221"/>
      <c r="J15" s="221"/>
      <c r="K15" s="221"/>
      <c r="L15" s="298"/>
      <c r="M15" s="221" t="s">
        <v>6</v>
      </c>
      <c r="N15" s="221"/>
      <c r="O15" s="221"/>
      <c r="P15" s="222"/>
    </row>
    <row r="16" spans="2:16" ht="24" customHeight="1" x14ac:dyDescent="0.2">
      <c r="C16" s="94" t="s">
        <v>148</v>
      </c>
      <c r="D16" s="299" t="s">
        <v>159</v>
      </c>
      <c r="E16" s="299"/>
      <c r="F16" s="300"/>
      <c r="G16" s="301"/>
      <c r="H16" s="301"/>
      <c r="I16" s="301"/>
      <c r="J16" s="301"/>
      <c r="K16" s="301"/>
      <c r="L16" s="302"/>
      <c r="M16" s="288"/>
      <c r="N16" s="288"/>
      <c r="O16" s="288"/>
      <c r="P16" s="97" t="s">
        <v>10</v>
      </c>
    </row>
    <row r="17" spans="2:18" ht="24" customHeight="1" x14ac:dyDescent="0.2">
      <c r="C17" s="86" t="s">
        <v>150</v>
      </c>
      <c r="D17" s="292" t="s">
        <v>160</v>
      </c>
      <c r="E17" s="292"/>
      <c r="F17" s="293"/>
      <c r="G17" s="294"/>
      <c r="H17" s="294"/>
      <c r="I17" s="294"/>
      <c r="J17" s="294"/>
      <c r="K17" s="294"/>
      <c r="L17" s="295"/>
      <c r="M17" s="291"/>
      <c r="N17" s="291"/>
      <c r="O17" s="291"/>
      <c r="P17" s="88" t="s">
        <v>10</v>
      </c>
    </row>
    <row r="18" spans="2:18" ht="24" customHeight="1" x14ac:dyDescent="0.2">
      <c r="C18" s="86" t="s">
        <v>152</v>
      </c>
      <c r="D18" s="292" t="s">
        <v>161</v>
      </c>
      <c r="E18" s="292"/>
      <c r="F18" s="293"/>
      <c r="G18" s="294"/>
      <c r="H18" s="294"/>
      <c r="I18" s="294"/>
      <c r="J18" s="294"/>
      <c r="K18" s="294"/>
      <c r="L18" s="295"/>
      <c r="M18" s="291"/>
      <c r="N18" s="291"/>
      <c r="O18" s="291"/>
      <c r="P18" s="88" t="s">
        <v>10</v>
      </c>
    </row>
    <row r="19" spans="2:18" ht="24" customHeight="1" x14ac:dyDescent="0.2">
      <c r="C19" s="98" t="s">
        <v>154</v>
      </c>
      <c r="D19" s="282" t="s">
        <v>162</v>
      </c>
      <c r="E19" s="282"/>
      <c r="F19" s="283"/>
      <c r="G19" s="284"/>
      <c r="H19" s="284"/>
      <c r="I19" s="284"/>
      <c r="J19" s="284"/>
      <c r="K19" s="284"/>
      <c r="L19" s="285"/>
      <c r="M19" s="286"/>
      <c r="N19" s="286"/>
      <c r="O19" s="286"/>
      <c r="P19" s="91" t="s">
        <v>10</v>
      </c>
    </row>
    <row r="20" spans="2:18" ht="24" customHeight="1" x14ac:dyDescent="0.2">
      <c r="C20" s="10"/>
      <c r="D20" s="10"/>
      <c r="E20" s="10"/>
      <c r="F20" s="10"/>
      <c r="G20" s="10"/>
      <c r="H20" s="10"/>
      <c r="I20" s="10"/>
      <c r="J20" s="10"/>
      <c r="K20" s="10"/>
      <c r="L20" s="10"/>
      <c r="M20" s="83" t="s">
        <v>156</v>
      </c>
      <c r="N20" s="287" t="str">
        <f>IF(AND(ISBLANK(M16),ISBLANK(M17),ISBLANK(M18),ISBLANK(M19)),"",SUM(M16:O19))</f>
        <v/>
      </c>
      <c r="O20" s="287"/>
      <c r="P20" s="99" t="s">
        <v>10</v>
      </c>
      <c r="Q20" s="314" t="str">
        <f>IF(AND(ISBLANK(M16),ISBLANK(M17),ISBLANK(M18),ISBLANK(M19)),"",IF($N$13=$N$20,"○","×"))</f>
        <v/>
      </c>
      <c r="R20" s="100" t="str">
        <f>IF(AND(ISBLANK(M16),ISBLANK(M17),ISBLANK(M18),ISBLANK(M19)),"",IF($N$13=$N$20,"OK","金額の合計が上記アの合計と一致しません。"))</f>
        <v/>
      </c>
    </row>
    <row r="21" spans="2:18" x14ac:dyDescent="0.2">
      <c r="B21" s="1" t="s">
        <v>2</v>
      </c>
      <c r="C21" s="1" t="s">
        <v>163</v>
      </c>
    </row>
    <row r="22" spans="2:18" x14ac:dyDescent="0.2">
      <c r="C22" s="1" t="s">
        <v>164</v>
      </c>
    </row>
    <row r="23" spans="2:18" ht="26.1" customHeight="1" x14ac:dyDescent="0.15">
      <c r="B23" s="31" t="str">
        <f ca="1">"（２）　借入金等の返済計画（"&amp;TEXT(EDATE(TODAY(),9), "ggge") &amp; "年度）"</f>
        <v>（２）　借入金等の返済計画（令和8年度）</v>
      </c>
      <c r="C23" s="10"/>
      <c r="D23" s="10"/>
      <c r="E23" s="10"/>
      <c r="F23" s="10"/>
      <c r="G23" s="10"/>
      <c r="H23" s="10"/>
      <c r="I23" s="10"/>
      <c r="J23" s="10"/>
      <c r="K23" s="10"/>
      <c r="L23" s="10"/>
      <c r="M23" s="10"/>
      <c r="N23" s="10"/>
      <c r="O23" s="10"/>
      <c r="P23" s="10"/>
    </row>
    <row r="24" spans="2:18" ht="12" customHeight="1" x14ac:dyDescent="0.15">
      <c r="B24" s="10"/>
      <c r="C24" s="31" t="s">
        <v>165</v>
      </c>
      <c r="D24" s="31"/>
      <c r="E24" s="31"/>
      <c r="F24" s="31"/>
      <c r="G24" s="31"/>
      <c r="H24" s="31"/>
      <c r="I24" s="31" t="s">
        <v>166</v>
      </c>
      <c r="J24" s="31"/>
      <c r="K24" s="31"/>
      <c r="L24" s="31"/>
      <c r="M24" s="31" t="s">
        <v>167</v>
      </c>
      <c r="N24" s="31"/>
      <c r="O24" s="31"/>
      <c r="P24" s="31"/>
    </row>
    <row r="25" spans="2:18" ht="24" customHeight="1" x14ac:dyDescent="0.2">
      <c r="B25" s="10"/>
      <c r="C25" s="101" t="s">
        <v>148</v>
      </c>
      <c r="D25" s="95" t="s">
        <v>159</v>
      </c>
      <c r="E25" s="288"/>
      <c r="F25" s="288"/>
      <c r="G25" s="95" t="s">
        <v>10</v>
      </c>
      <c r="H25" s="10"/>
      <c r="I25" s="289"/>
      <c r="J25" s="289"/>
      <c r="K25" s="289"/>
      <c r="L25" s="289"/>
      <c r="M25" s="101" t="s">
        <v>148</v>
      </c>
      <c r="N25" s="95" t="s">
        <v>159</v>
      </c>
      <c r="O25" s="96"/>
      <c r="P25" s="95" t="s">
        <v>10</v>
      </c>
    </row>
    <row r="26" spans="2:18" ht="24" customHeight="1" x14ac:dyDescent="0.2">
      <c r="B26" s="10"/>
      <c r="C26" s="101" t="s">
        <v>150</v>
      </c>
      <c r="D26" s="95" t="s">
        <v>160</v>
      </c>
      <c r="E26" s="288"/>
      <c r="F26" s="288"/>
      <c r="G26" s="95" t="s">
        <v>10</v>
      </c>
      <c r="H26" s="10"/>
      <c r="I26" s="289"/>
      <c r="J26" s="289"/>
      <c r="K26" s="289"/>
      <c r="L26" s="289"/>
      <c r="M26" s="101" t="s">
        <v>150</v>
      </c>
      <c r="N26" s="102" t="s">
        <v>168</v>
      </c>
      <c r="O26" s="96"/>
      <c r="P26" s="95" t="s">
        <v>10</v>
      </c>
    </row>
    <row r="27" spans="2:18" ht="24" customHeight="1" x14ac:dyDescent="0.2">
      <c r="B27" s="10"/>
      <c r="C27" s="10"/>
      <c r="D27" s="87" t="s">
        <v>156</v>
      </c>
      <c r="E27" s="290" t="str">
        <f>IF(AND(ISBLANK(E25),ISBLANK(E26)),"",E25+E26)</f>
        <v/>
      </c>
      <c r="F27" s="290"/>
      <c r="G27" s="95" t="s">
        <v>10</v>
      </c>
      <c r="H27" s="10"/>
      <c r="I27" s="289"/>
      <c r="J27" s="289"/>
      <c r="K27" s="289"/>
      <c r="L27" s="289"/>
      <c r="M27" s="101" t="s">
        <v>152</v>
      </c>
      <c r="N27" s="95" t="s">
        <v>155</v>
      </c>
      <c r="O27" s="96"/>
      <c r="P27" s="95" t="s">
        <v>10</v>
      </c>
    </row>
    <row r="28" spans="2:18" ht="24" customHeight="1" x14ac:dyDescent="0.2">
      <c r="B28" s="10"/>
      <c r="C28" s="10"/>
      <c r="D28" s="10"/>
      <c r="E28" s="10"/>
      <c r="F28" s="10"/>
      <c r="G28" s="10"/>
      <c r="H28" s="10"/>
      <c r="I28" s="289"/>
      <c r="J28" s="289"/>
      <c r="K28" s="289"/>
      <c r="L28" s="289"/>
      <c r="M28" s="10"/>
      <c r="N28" s="87" t="s">
        <v>156</v>
      </c>
      <c r="O28" s="103" t="str">
        <f>IF(AND(ISBLANK(O25),ISBLANK(O26),ISBLANK(O27)),"",SUM(O25:O27))</f>
        <v/>
      </c>
      <c r="P28" s="95" t="s">
        <v>10</v>
      </c>
    </row>
    <row r="29" spans="2:18" ht="26.1" customHeight="1" x14ac:dyDescent="0.15">
      <c r="B29" s="31" t="str">
        <f ca="1">"（３）　内部積立金留保額のうち収支差額よりの充当分（"&amp;TEXT(EDATE(TODAY(),9), "ggge") &amp; "年度）"</f>
        <v>（３）　内部積立金留保額のうち収支差額よりの充当分（令和8年度）</v>
      </c>
      <c r="C29" s="31"/>
      <c r="D29" s="31"/>
      <c r="E29" s="31"/>
      <c r="F29" s="31"/>
      <c r="G29" s="31"/>
      <c r="H29" s="31"/>
      <c r="I29" s="31"/>
      <c r="J29" s="31"/>
      <c r="K29" s="31"/>
      <c r="L29" s="31"/>
      <c r="M29" s="31"/>
      <c r="N29" s="31"/>
      <c r="O29" s="31"/>
      <c r="P29" s="31"/>
    </row>
    <row r="30" spans="2:18" ht="12" customHeight="1" x14ac:dyDescent="0.15">
      <c r="B30" s="10"/>
      <c r="C30" s="10"/>
      <c r="D30" s="10"/>
      <c r="E30" s="10"/>
      <c r="F30" s="10"/>
      <c r="G30" s="10"/>
      <c r="H30" s="10"/>
      <c r="I30" s="10"/>
      <c r="J30" s="10"/>
      <c r="L30" s="31" t="s">
        <v>169</v>
      </c>
      <c r="N30" s="31"/>
      <c r="O30" s="31"/>
      <c r="P30" s="31"/>
    </row>
    <row r="31" spans="2:18" ht="24" customHeight="1" x14ac:dyDescent="0.2">
      <c r="B31" s="10"/>
      <c r="C31" s="101" t="s">
        <v>148</v>
      </c>
      <c r="D31" s="28" t="s">
        <v>170</v>
      </c>
      <c r="E31" s="104" t="s">
        <v>171</v>
      </c>
      <c r="F31" s="288"/>
      <c r="G31" s="288"/>
      <c r="H31" s="288"/>
      <c r="I31" s="288"/>
      <c r="J31" s="95" t="s">
        <v>10</v>
      </c>
      <c r="K31" s="10"/>
      <c r="L31" s="289"/>
      <c r="M31" s="289"/>
      <c r="N31" s="289"/>
      <c r="O31" s="289"/>
      <c r="P31" s="289"/>
    </row>
    <row r="32" spans="2:18" ht="24" customHeight="1" x14ac:dyDescent="0.2">
      <c r="B32" s="10"/>
      <c r="C32" s="101" t="s">
        <v>150</v>
      </c>
      <c r="D32" s="28" t="s">
        <v>172</v>
      </c>
      <c r="E32" s="104" t="s">
        <v>171</v>
      </c>
      <c r="F32" s="291"/>
      <c r="G32" s="291"/>
      <c r="H32" s="291"/>
      <c r="I32" s="291"/>
      <c r="J32" s="95" t="s">
        <v>10</v>
      </c>
      <c r="K32" s="10"/>
      <c r="L32" s="289"/>
      <c r="M32" s="289"/>
      <c r="N32" s="289"/>
      <c r="O32" s="289"/>
      <c r="P32" s="289"/>
    </row>
    <row r="33" spans="2:16" ht="24" customHeight="1" x14ac:dyDescent="0.2">
      <c r="B33" s="10"/>
      <c r="C33" s="101" t="s">
        <v>152</v>
      </c>
      <c r="D33" s="105"/>
      <c r="E33" s="104" t="s">
        <v>171</v>
      </c>
      <c r="F33" s="291"/>
      <c r="G33" s="291"/>
      <c r="H33" s="291"/>
      <c r="I33" s="291"/>
      <c r="J33" s="95" t="s">
        <v>10</v>
      </c>
      <c r="K33" s="10"/>
      <c r="L33" s="289"/>
      <c r="M33" s="289"/>
      <c r="N33" s="289"/>
      <c r="O33" s="289"/>
      <c r="P33" s="289"/>
    </row>
    <row r="34" spans="2:16" ht="24" customHeight="1" x14ac:dyDescent="0.2">
      <c r="B34" s="10"/>
      <c r="C34" s="10"/>
      <c r="D34" s="105"/>
      <c r="E34" s="104" t="s">
        <v>171</v>
      </c>
      <c r="F34" s="291"/>
      <c r="G34" s="291"/>
      <c r="H34" s="291"/>
      <c r="I34" s="291"/>
      <c r="J34" s="95" t="s">
        <v>10</v>
      </c>
      <c r="K34" s="10"/>
      <c r="L34" s="289"/>
      <c r="M34" s="289"/>
      <c r="N34" s="289"/>
      <c r="O34" s="289"/>
      <c r="P34" s="289"/>
    </row>
    <row r="35" spans="2:16" ht="10.5" customHeight="1" x14ac:dyDescent="0.2"/>
    <row r="36" spans="2:16" x14ac:dyDescent="0.2">
      <c r="B36" s="106" t="s">
        <v>236</v>
      </c>
      <c r="C36" s="106" t="s">
        <v>173</v>
      </c>
    </row>
    <row r="37" spans="2:16" ht="15" customHeight="1" x14ac:dyDescent="0.2">
      <c r="C37" s="1" t="s">
        <v>232</v>
      </c>
      <c r="D37" s="126"/>
      <c r="E37" s="126"/>
      <c r="F37" s="126"/>
      <c r="G37" s="126"/>
      <c r="H37" s="126"/>
      <c r="I37"/>
    </row>
  </sheetData>
  <mergeCells count="50">
    <mergeCell ref="C5:E5"/>
    <mergeCell ref="F5:L5"/>
    <mergeCell ref="M5:P5"/>
    <mergeCell ref="D6:E6"/>
    <mergeCell ref="F6:L6"/>
    <mergeCell ref="M6:O6"/>
    <mergeCell ref="D7:E7"/>
    <mergeCell ref="F7:L7"/>
    <mergeCell ref="M7:O7"/>
    <mergeCell ref="D8:E8"/>
    <mergeCell ref="F8:L8"/>
    <mergeCell ref="M8:O8"/>
    <mergeCell ref="D9:E9"/>
    <mergeCell ref="F9:L9"/>
    <mergeCell ref="M9:O9"/>
    <mergeCell ref="D10:E10"/>
    <mergeCell ref="F10:L10"/>
    <mergeCell ref="M10:O10"/>
    <mergeCell ref="D11:E11"/>
    <mergeCell ref="F11:L11"/>
    <mergeCell ref="M11:O11"/>
    <mergeCell ref="D12:E12"/>
    <mergeCell ref="F12:L12"/>
    <mergeCell ref="M12:O12"/>
    <mergeCell ref="N13:O13"/>
    <mergeCell ref="C15:E15"/>
    <mergeCell ref="F15:L15"/>
    <mergeCell ref="M15:P15"/>
    <mergeCell ref="D16:E16"/>
    <mergeCell ref="F16:L16"/>
    <mergeCell ref="M16:O16"/>
    <mergeCell ref="D17:E17"/>
    <mergeCell ref="F17:L17"/>
    <mergeCell ref="M17:O17"/>
    <mergeCell ref="D18:E18"/>
    <mergeCell ref="F18:L18"/>
    <mergeCell ref="M18:O18"/>
    <mergeCell ref="F31:I31"/>
    <mergeCell ref="L31:P34"/>
    <mergeCell ref="F32:I32"/>
    <mergeCell ref="F33:I33"/>
    <mergeCell ref="F34:I34"/>
    <mergeCell ref="D19:E19"/>
    <mergeCell ref="F19:L19"/>
    <mergeCell ref="M19:O19"/>
    <mergeCell ref="N20:O20"/>
    <mergeCell ref="E25:F25"/>
    <mergeCell ref="I25:L28"/>
    <mergeCell ref="E26:F26"/>
    <mergeCell ref="E27:F27"/>
  </mergeCells>
  <phoneticPr fontId="1"/>
  <pageMargins left="0.75" right="0.75" top="1" bottom="1" header="0.51200000000000001" footer="0.51200000000000001"/>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CAA6C-040F-4BAC-8A22-63F10CF30B11}">
  <dimension ref="A2:D26"/>
  <sheetViews>
    <sheetView showGridLines="0" view="pageBreakPreview" zoomScale="70" zoomScaleNormal="100" zoomScaleSheetLayoutView="70" workbookViewId="0">
      <selection activeCell="B2" sqref="B2"/>
    </sheetView>
  </sheetViews>
  <sheetFormatPr defaultRowHeight="13.2" x14ac:dyDescent="0.2"/>
  <cols>
    <col min="1" max="1" width="8.88671875" style="119"/>
    <col min="2" max="2" width="8.88671875" style="129"/>
    <col min="3" max="3" width="63.6640625" style="119" customWidth="1"/>
    <col min="4" max="4" width="45.33203125" style="120" customWidth="1"/>
    <col min="5" max="16384" width="8.88671875" style="119"/>
  </cols>
  <sheetData>
    <row r="2" spans="1:4" x14ac:dyDescent="0.2">
      <c r="A2" s="132"/>
      <c r="B2" s="132" t="s">
        <v>230</v>
      </c>
    </row>
    <row r="3" spans="1:4" x14ac:dyDescent="0.2">
      <c r="B3" s="130" t="s">
        <v>176</v>
      </c>
      <c r="C3" s="130" t="s">
        <v>177</v>
      </c>
      <c r="D3" s="130" t="s">
        <v>178</v>
      </c>
    </row>
    <row r="4" spans="1:4" ht="19.95" customHeight="1" x14ac:dyDescent="0.2">
      <c r="B4" s="308">
        <v>1</v>
      </c>
      <c r="C4" s="309" t="s">
        <v>179</v>
      </c>
      <c r="D4" s="121" t="s">
        <v>180</v>
      </c>
    </row>
    <row r="5" spans="1:4" ht="19.95" customHeight="1" x14ac:dyDescent="0.2">
      <c r="B5" s="308"/>
      <c r="C5" s="309"/>
      <c r="D5" s="122"/>
    </row>
    <row r="6" spans="1:4" ht="19.95" customHeight="1" x14ac:dyDescent="0.2">
      <c r="B6" s="308">
        <v>2</v>
      </c>
      <c r="C6" s="309" t="s">
        <v>181</v>
      </c>
      <c r="D6" s="121" t="s">
        <v>182</v>
      </c>
    </row>
    <row r="7" spans="1:4" ht="54" customHeight="1" x14ac:dyDescent="0.2">
      <c r="B7" s="308"/>
      <c r="C7" s="309"/>
      <c r="D7" s="127" t="s">
        <v>237</v>
      </c>
    </row>
    <row r="8" spans="1:4" ht="19.95" customHeight="1" x14ac:dyDescent="0.2">
      <c r="B8" s="308">
        <v>3</v>
      </c>
      <c r="C8" s="309" t="s">
        <v>183</v>
      </c>
      <c r="D8" s="121" t="s">
        <v>184</v>
      </c>
    </row>
    <row r="9" spans="1:4" ht="34.799999999999997" customHeight="1" x14ac:dyDescent="0.2">
      <c r="B9" s="308"/>
      <c r="C9" s="309"/>
      <c r="D9" s="128" t="s">
        <v>238</v>
      </c>
    </row>
    <row r="10" spans="1:4" ht="19.95" customHeight="1" x14ac:dyDescent="0.2">
      <c r="B10" s="308">
        <v>4</v>
      </c>
      <c r="C10" s="310" t="s">
        <v>185</v>
      </c>
      <c r="D10" s="121" t="s">
        <v>186</v>
      </c>
    </row>
    <row r="11" spans="1:4" ht="58.8" customHeight="1" x14ac:dyDescent="0.2">
      <c r="B11" s="308"/>
      <c r="C11" s="311"/>
      <c r="D11" s="122"/>
    </row>
    <row r="12" spans="1:4" ht="84" customHeight="1" x14ac:dyDescent="0.2">
      <c r="B12" s="131">
        <v>5</v>
      </c>
      <c r="C12" s="123" t="s">
        <v>231</v>
      </c>
      <c r="D12" s="122"/>
    </row>
    <row r="13" spans="1:4" ht="19.95" customHeight="1" x14ac:dyDescent="0.2">
      <c r="B13" s="308">
        <v>6</v>
      </c>
      <c r="C13" s="312" t="s">
        <v>187</v>
      </c>
      <c r="D13" s="124" t="s">
        <v>188</v>
      </c>
    </row>
    <row r="14" spans="1:4" ht="19.95" customHeight="1" x14ac:dyDescent="0.2">
      <c r="B14" s="308"/>
      <c r="C14" s="313"/>
      <c r="D14" s="122" t="s">
        <v>239</v>
      </c>
    </row>
    <row r="15" spans="1:4" ht="19.95" customHeight="1" x14ac:dyDescent="0.2">
      <c r="B15" s="308">
        <v>7</v>
      </c>
      <c r="C15" s="309" t="s">
        <v>189</v>
      </c>
      <c r="D15" s="121" t="s">
        <v>180</v>
      </c>
    </row>
    <row r="16" spans="1:4" ht="19.95" customHeight="1" x14ac:dyDescent="0.2">
      <c r="B16" s="308"/>
      <c r="C16" s="309"/>
      <c r="D16" s="122"/>
    </row>
    <row r="17" spans="2:4" ht="19.95" customHeight="1" x14ac:dyDescent="0.2">
      <c r="B17" s="308">
        <v>8</v>
      </c>
      <c r="C17" s="309" t="s">
        <v>190</v>
      </c>
      <c r="D17" s="121" t="s">
        <v>180</v>
      </c>
    </row>
    <row r="18" spans="2:4" ht="19.95" customHeight="1" x14ac:dyDescent="0.2">
      <c r="B18" s="308"/>
      <c r="C18" s="309"/>
      <c r="D18" s="122"/>
    </row>
    <row r="19" spans="2:4" ht="19.95" customHeight="1" x14ac:dyDescent="0.2">
      <c r="B19" s="308">
        <v>9</v>
      </c>
      <c r="C19" s="309" t="s">
        <v>191</v>
      </c>
      <c r="D19" s="121" t="s">
        <v>192</v>
      </c>
    </row>
    <row r="20" spans="2:4" ht="19.95" customHeight="1" x14ac:dyDescent="0.2">
      <c r="B20" s="308"/>
      <c r="C20" s="309"/>
      <c r="D20" s="122"/>
    </row>
    <row r="21" spans="2:4" ht="19.95" customHeight="1" x14ac:dyDescent="0.2">
      <c r="B21" s="308">
        <v>10</v>
      </c>
      <c r="C21" s="309" t="s">
        <v>193</v>
      </c>
      <c r="D21" s="121" t="s">
        <v>180</v>
      </c>
    </row>
    <row r="22" spans="2:4" ht="27.6" customHeight="1" x14ac:dyDescent="0.2">
      <c r="B22" s="308"/>
      <c r="C22" s="309"/>
      <c r="D22" s="122"/>
    </row>
    <row r="23" spans="2:4" x14ac:dyDescent="0.2">
      <c r="C23" s="120"/>
    </row>
    <row r="24" spans="2:4" x14ac:dyDescent="0.2">
      <c r="B24" s="132" t="s">
        <v>194</v>
      </c>
      <c r="C24" s="120"/>
    </row>
    <row r="25" spans="2:4" x14ac:dyDescent="0.2">
      <c r="C25" s="120"/>
    </row>
    <row r="26" spans="2:4" x14ac:dyDescent="0.2">
      <c r="C26" s="120"/>
    </row>
  </sheetData>
  <mergeCells count="18">
    <mergeCell ref="B10:B11"/>
    <mergeCell ref="C10:C11"/>
    <mergeCell ref="B13:B14"/>
    <mergeCell ref="C13:C14"/>
    <mergeCell ref="B21:B22"/>
    <mergeCell ref="C21:C22"/>
    <mergeCell ref="B15:B16"/>
    <mergeCell ref="C15:C16"/>
    <mergeCell ref="B17:B18"/>
    <mergeCell ref="C17:C18"/>
    <mergeCell ref="B19:B20"/>
    <mergeCell ref="C19:C20"/>
    <mergeCell ref="B4:B5"/>
    <mergeCell ref="C4:C5"/>
    <mergeCell ref="B6:B7"/>
    <mergeCell ref="C6:C7"/>
    <mergeCell ref="B8:B9"/>
    <mergeCell ref="C8:C9"/>
  </mergeCells>
  <phoneticPr fontId="1"/>
  <dataValidations count="1">
    <dataValidation type="list" allowBlank="1" showInputMessage="1" showErrorMessage="1" sqref="D5 D16 D18 D22" xr:uid="{33279E32-3726-4DE2-BC4E-F85FEBE153BB}">
      <formula1>"〇,×"</formula1>
    </dataValidation>
  </dataValidations>
  <pageMargins left="0.7" right="0.7" top="0.75" bottom="0.75" header="0.3" footer="0.3"/>
  <pageSetup paperSize="9"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91440</xdr:colOff>
                    <xdr:row>10</xdr:row>
                    <xdr:rowOff>45720</xdr:rowOff>
                  </from>
                  <to>
                    <xdr:col>3</xdr:col>
                    <xdr:colOff>1935480</xdr:colOff>
                    <xdr:row>10</xdr:row>
                    <xdr:rowOff>335280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91440</xdr:colOff>
                    <xdr:row>10</xdr:row>
                    <xdr:rowOff>236220</xdr:rowOff>
                  </from>
                  <to>
                    <xdr:col>3</xdr:col>
                    <xdr:colOff>1440180</xdr:colOff>
                    <xdr:row>10</xdr:row>
                    <xdr:rowOff>579120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83820</xdr:colOff>
                    <xdr:row>10</xdr:row>
                    <xdr:rowOff>518160</xdr:rowOff>
                  </from>
                  <to>
                    <xdr:col>3</xdr:col>
                    <xdr:colOff>1363980</xdr:colOff>
                    <xdr:row>11</xdr:row>
                    <xdr:rowOff>60960</xdr:rowOff>
                  </to>
                </anchor>
              </controlPr>
            </control>
          </mc:Choice>
        </mc:AlternateContent>
        <mc:AlternateContent xmlns:mc="http://schemas.openxmlformats.org/markup-compatibility/2006">
          <mc:Choice Requires="x14">
            <control shapeId="12293" r:id="rId7" name="Check Box 5">
              <controlPr defaultSize="0" autoFill="0" autoLine="0" autoPict="0">
                <anchor moveWithCells="1">
                  <from>
                    <xdr:col>3</xdr:col>
                    <xdr:colOff>1638300</xdr:colOff>
                    <xdr:row>10</xdr:row>
                    <xdr:rowOff>259080</xdr:rowOff>
                  </from>
                  <to>
                    <xdr:col>3</xdr:col>
                    <xdr:colOff>2506980</xdr:colOff>
                    <xdr:row>10</xdr:row>
                    <xdr:rowOff>556260</xdr:rowOff>
                  </to>
                </anchor>
              </controlPr>
            </control>
          </mc:Choice>
        </mc:AlternateContent>
        <mc:AlternateContent xmlns:mc="http://schemas.openxmlformats.org/markup-compatibility/2006">
          <mc:Choice Requires="x14">
            <control shapeId="12294" r:id="rId8" name="Check Box 6">
              <controlPr defaultSize="0" autoFill="0" autoLine="0" autoPict="0">
                <anchor moveWithCells="1">
                  <from>
                    <xdr:col>3</xdr:col>
                    <xdr:colOff>1645920</xdr:colOff>
                    <xdr:row>10</xdr:row>
                    <xdr:rowOff>45720</xdr:rowOff>
                  </from>
                  <to>
                    <xdr:col>4</xdr:col>
                    <xdr:colOff>45720</xdr:colOff>
                    <xdr:row>10</xdr:row>
                    <xdr:rowOff>335280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様式１（学校法人）</vt:lpstr>
      <vt:lpstr>様式１（学校法人以外）</vt:lpstr>
      <vt:lpstr>様式２（私学助成園）</vt:lpstr>
      <vt:lpstr>様式２（新制度園）</vt:lpstr>
      <vt:lpstr>様式３（該当あれば）（学校別）</vt:lpstr>
      <vt:lpstr>様式４（学費変更に関する確認表）</vt:lpstr>
      <vt:lpstr>'様式１（学校法人）'!Print_Area</vt:lpstr>
      <vt:lpstr>'様式１（学校法人以外）'!Print_Area</vt:lpstr>
      <vt:lpstr>'様式２（私学助成園）'!Print_Area</vt:lpstr>
      <vt:lpstr>'様式２（新制度園）'!Print_Area</vt:lpstr>
      <vt:lpstr>'様式３（該当あれば）（学校別）'!Print_Area</vt:lpstr>
      <vt:lpstr>'様式４（学費変更に関する確認表）'!Print_Area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府鳥　舞花</cp:lastModifiedBy>
  <cp:lastPrinted>2021-08-23T10:14:51Z</cp:lastPrinted>
  <dcterms:created xsi:type="dcterms:W3CDTF">2012-08-15T04:56:43Z</dcterms:created>
  <dcterms:modified xsi:type="dcterms:W3CDTF">2026-02-10T05:25:50Z</dcterms:modified>
</cp:coreProperties>
</file>