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 codeName="ThisWorkbook"/>
  <xr:revisionPtr revIDLastSave="0" documentId="13_ncr:1_{E7E76AEF-D569-4A18-A937-397C12EE8F02}" xr6:coauthVersionLast="47" xr6:coauthVersionMax="47" xr10:uidLastSave="{00000000-0000-0000-0000-000000000000}"/>
  <bookViews>
    <workbookView xWindow="29340" yWindow="1035" windowWidth="18165" windowHeight="14040" tabRatio="742" xr2:uid="{00000000-000D-0000-FFFF-FFFF00000000}"/>
  </bookViews>
  <sheets>
    <sheet name="Ｐ10-21　駅別放置台数" sheetId="2" r:id="rId1"/>
  </sheets>
  <definedNames>
    <definedName name="_xlnm._FilterDatabase" localSheetId="0" hidden="1">'Ｐ10-21　駅別放置台数'!$A$8:$S$837</definedName>
    <definedName name="_xlnm.Print_Area" localSheetId="0">'Ｐ10-21　駅別放置台数'!$A$1:$O$781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47" i="2" l="1"/>
  <c r="E147" i="2"/>
  <c r="F147" i="2"/>
  <c r="G147" i="2"/>
  <c r="N21" i="2"/>
  <c r="N22" i="2"/>
  <c r="N23" i="2"/>
  <c r="N24" i="2"/>
  <c r="N25" i="2"/>
  <c r="N26" i="2"/>
  <c r="K22" i="2"/>
  <c r="K23" i="2"/>
  <c r="K24" i="2"/>
  <c r="K25" i="2"/>
  <c r="K26" i="2"/>
  <c r="H23" i="2"/>
  <c r="H24" i="2"/>
  <c r="H25" i="2"/>
  <c r="O25" i="2"/>
  <c r="O24" i="2" l="1"/>
  <c r="O23" i="2"/>
  <c r="K51" i="2" l="1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50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2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8" i="2"/>
  <c r="L642" i="2" l="1"/>
  <c r="M642" i="2"/>
  <c r="I289" i="2" l="1"/>
  <c r="J289" i="2"/>
  <c r="D709" i="2"/>
  <c r="E709" i="2"/>
  <c r="F709" i="2"/>
  <c r="G709" i="2"/>
  <c r="H751" i="2" l="1"/>
  <c r="H750" i="2"/>
  <c r="H744" i="2"/>
  <c r="H745" i="2"/>
  <c r="H746" i="2"/>
  <c r="H747" i="2"/>
  <c r="H748" i="2"/>
  <c r="H743" i="2"/>
  <c r="H739" i="2"/>
  <c r="H740" i="2"/>
  <c r="H741" i="2"/>
  <c r="H738" i="2"/>
  <c r="H732" i="2"/>
  <c r="H730" i="2"/>
  <c r="H729" i="2"/>
  <c r="H724" i="2"/>
  <c r="H725" i="2"/>
  <c r="H726" i="2"/>
  <c r="H727" i="2"/>
  <c r="H723" i="2"/>
  <c r="H720" i="2"/>
  <c r="H721" i="2"/>
  <c r="H719" i="2"/>
  <c r="H711" i="2"/>
  <c r="H712" i="2"/>
  <c r="H713" i="2"/>
  <c r="H714" i="2"/>
  <c r="H710" i="2"/>
  <c r="H707" i="2"/>
  <c r="H708" i="2"/>
  <c r="H706" i="2"/>
  <c r="H702" i="2"/>
  <c r="H703" i="2"/>
  <c r="H704" i="2"/>
  <c r="H701" i="2"/>
  <c r="H699" i="2"/>
  <c r="H692" i="2"/>
  <c r="H693" i="2"/>
  <c r="H694" i="2"/>
  <c r="H695" i="2"/>
  <c r="H696" i="2"/>
  <c r="H697" i="2"/>
  <c r="H698" i="2"/>
  <c r="H691" i="2"/>
  <c r="H681" i="2"/>
  <c r="H682" i="2"/>
  <c r="H683" i="2"/>
  <c r="H684" i="2"/>
  <c r="H685" i="2"/>
  <c r="H686" i="2"/>
  <c r="H687" i="2"/>
  <c r="H688" i="2"/>
  <c r="H689" i="2"/>
  <c r="H680" i="2"/>
  <c r="H672" i="2"/>
  <c r="H673" i="2"/>
  <c r="H674" i="2"/>
  <c r="H675" i="2"/>
  <c r="H676" i="2"/>
  <c r="H677" i="2"/>
  <c r="H678" i="2"/>
  <c r="H671" i="2"/>
  <c r="H668" i="2"/>
  <c r="H669" i="2"/>
  <c r="H667" i="2"/>
  <c r="H658" i="2"/>
  <c r="H659" i="2"/>
  <c r="H660" i="2"/>
  <c r="H661" i="2"/>
  <c r="H662" i="2"/>
  <c r="H663" i="2"/>
  <c r="H664" i="2"/>
  <c r="H665" i="2"/>
  <c r="H657" i="2"/>
  <c r="H651" i="2"/>
  <c r="H644" i="2"/>
  <c r="H645" i="2"/>
  <c r="H646" i="2"/>
  <c r="H647" i="2"/>
  <c r="H648" i="2"/>
  <c r="H649" i="2"/>
  <c r="H650" i="2"/>
  <c r="H643" i="2"/>
  <c r="H637" i="2"/>
  <c r="H638" i="2"/>
  <c r="H639" i="2"/>
  <c r="H640" i="2"/>
  <c r="H641" i="2"/>
  <c r="H636" i="2"/>
  <c r="H622" i="2"/>
  <c r="H623" i="2"/>
  <c r="H624" i="2"/>
  <c r="H625" i="2"/>
  <c r="H626" i="2"/>
  <c r="H627" i="2"/>
  <c r="H628" i="2"/>
  <c r="H629" i="2"/>
  <c r="H630" i="2"/>
  <c r="H631" i="2"/>
  <c r="H632" i="2"/>
  <c r="H633" i="2"/>
  <c r="H634" i="2"/>
  <c r="H621" i="2"/>
  <c r="H610" i="2"/>
  <c r="H611" i="2"/>
  <c r="H612" i="2"/>
  <c r="H613" i="2"/>
  <c r="H614" i="2"/>
  <c r="H615" i="2"/>
  <c r="H616" i="2"/>
  <c r="H617" i="2"/>
  <c r="H618" i="2"/>
  <c r="H619" i="2"/>
  <c r="H609" i="2"/>
  <c r="H605" i="2"/>
  <c r="H606" i="2"/>
  <c r="H607" i="2"/>
  <c r="H604" i="2"/>
  <c r="H601" i="2"/>
  <c r="H602" i="2"/>
  <c r="H600" i="2"/>
  <c r="H594" i="2"/>
  <c r="H595" i="2"/>
  <c r="H596" i="2"/>
  <c r="H597" i="2"/>
  <c r="H598" i="2"/>
  <c r="H593" i="2"/>
  <c r="H583" i="2"/>
  <c r="H584" i="2"/>
  <c r="H585" i="2"/>
  <c r="H586" i="2"/>
  <c r="H582" i="2"/>
  <c r="H562" i="2"/>
  <c r="H563" i="2"/>
  <c r="H564" i="2"/>
  <c r="H565" i="2"/>
  <c r="H566" i="2"/>
  <c r="H567" i="2"/>
  <c r="H568" i="2"/>
  <c r="H569" i="2"/>
  <c r="H570" i="2"/>
  <c r="H571" i="2"/>
  <c r="H572" i="2"/>
  <c r="H573" i="2"/>
  <c r="H574" i="2"/>
  <c r="H575" i="2"/>
  <c r="H576" i="2"/>
  <c r="H577" i="2"/>
  <c r="H578" i="2"/>
  <c r="H579" i="2"/>
  <c r="H580" i="2"/>
  <c r="H561" i="2"/>
  <c r="H544" i="2"/>
  <c r="H545" i="2"/>
  <c r="H546" i="2"/>
  <c r="H547" i="2"/>
  <c r="H548" i="2"/>
  <c r="H549" i="2"/>
  <c r="H550" i="2"/>
  <c r="H551" i="2"/>
  <c r="H552" i="2"/>
  <c r="H553" i="2"/>
  <c r="H554" i="2"/>
  <c r="H543" i="2"/>
  <c r="H531" i="2"/>
  <c r="H532" i="2"/>
  <c r="H533" i="2"/>
  <c r="H534" i="2"/>
  <c r="H535" i="2"/>
  <c r="H536" i="2"/>
  <c r="H537" i="2"/>
  <c r="H538" i="2"/>
  <c r="H539" i="2"/>
  <c r="H540" i="2"/>
  <c r="H541" i="2"/>
  <c r="H530" i="2"/>
  <c r="H497" i="2"/>
  <c r="H498" i="2"/>
  <c r="H499" i="2"/>
  <c r="H500" i="2"/>
  <c r="H501" i="2"/>
  <c r="H502" i="2"/>
  <c r="H503" i="2"/>
  <c r="H504" i="2"/>
  <c r="H505" i="2"/>
  <c r="H506" i="2"/>
  <c r="H507" i="2"/>
  <c r="H508" i="2"/>
  <c r="H509" i="2"/>
  <c r="H510" i="2"/>
  <c r="H511" i="2"/>
  <c r="H512" i="2"/>
  <c r="H513" i="2"/>
  <c r="H514" i="2"/>
  <c r="H515" i="2"/>
  <c r="H516" i="2"/>
  <c r="H517" i="2"/>
  <c r="H518" i="2"/>
  <c r="H496" i="2"/>
  <c r="H474" i="2"/>
  <c r="H475" i="2"/>
  <c r="H476" i="2"/>
  <c r="H477" i="2"/>
  <c r="H478" i="2"/>
  <c r="H479" i="2"/>
  <c r="H480" i="2"/>
  <c r="H481" i="2"/>
  <c r="H482" i="2"/>
  <c r="H483" i="2"/>
  <c r="H484" i="2"/>
  <c r="H485" i="2"/>
  <c r="H486" i="2"/>
  <c r="H487" i="2"/>
  <c r="H488" i="2"/>
  <c r="H489" i="2"/>
  <c r="H490" i="2"/>
  <c r="H491" i="2"/>
  <c r="H492" i="2"/>
  <c r="H493" i="2"/>
  <c r="H494" i="2"/>
  <c r="H473" i="2"/>
  <c r="H465" i="2"/>
  <c r="H466" i="2"/>
  <c r="H467" i="2"/>
  <c r="H468" i="2"/>
  <c r="H469" i="2"/>
  <c r="H470" i="2"/>
  <c r="H471" i="2"/>
  <c r="H464" i="2"/>
  <c r="H447" i="2"/>
  <c r="H448" i="2"/>
  <c r="H449" i="2"/>
  <c r="H450" i="2"/>
  <c r="H451" i="2"/>
  <c r="H452" i="2"/>
  <c r="H453" i="2"/>
  <c r="H454" i="2"/>
  <c r="H455" i="2"/>
  <c r="H456" i="2"/>
  <c r="H457" i="2"/>
  <c r="H458" i="2"/>
  <c r="H459" i="2"/>
  <c r="H446" i="2"/>
  <c r="H435" i="2"/>
  <c r="H436" i="2"/>
  <c r="H437" i="2"/>
  <c r="H438" i="2"/>
  <c r="H439" i="2"/>
  <c r="H440" i="2"/>
  <c r="H441" i="2"/>
  <c r="H442" i="2"/>
  <c r="H443" i="2"/>
  <c r="H444" i="2"/>
  <c r="H434" i="2"/>
  <c r="H418" i="2"/>
  <c r="H419" i="2"/>
  <c r="H420" i="2"/>
  <c r="H421" i="2"/>
  <c r="H422" i="2"/>
  <c r="H423" i="2"/>
  <c r="H424" i="2"/>
  <c r="H425" i="2"/>
  <c r="H426" i="2"/>
  <c r="H427" i="2"/>
  <c r="H428" i="2"/>
  <c r="H429" i="2"/>
  <c r="H430" i="2"/>
  <c r="H431" i="2"/>
  <c r="H432" i="2"/>
  <c r="H417" i="2"/>
  <c r="H399" i="2"/>
  <c r="H400" i="2"/>
  <c r="H401" i="2"/>
  <c r="H402" i="2"/>
  <c r="H403" i="2"/>
  <c r="H404" i="2"/>
  <c r="H405" i="2"/>
  <c r="H406" i="2"/>
  <c r="H407" i="2"/>
  <c r="H408" i="2"/>
  <c r="H409" i="2"/>
  <c r="H410" i="2"/>
  <c r="H411" i="2"/>
  <c r="H412" i="2"/>
  <c r="H413" i="2"/>
  <c r="H414" i="2"/>
  <c r="H415" i="2"/>
  <c r="H398" i="2"/>
  <c r="H369" i="2"/>
  <c r="H370" i="2"/>
  <c r="H371" i="2"/>
  <c r="H372" i="2"/>
  <c r="H373" i="2"/>
  <c r="H374" i="2"/>
  <c r="H375" i="2"/>
  <c r="H376" i="2"/>
  <c r="H377" i="2"/>
  <c r="H378" i="2"/>
  <c r="H379" i="2"/>
  <c r="H380" i="2"/>
  <c r="H381" i="2"/>
  <c r="H382" i="2"/>
  <c r="H383" i="2"/>
  <c r="H384" i="2"/>
  <c r="H385" i="2"/>
  <c r="H386" i="2"/>
  <c r="H387" i="2"/>
  <c r="H388" i="2"/>
  <c r="H389" i="2"/>
  <c r="H390" i="2"/>
  <c r="H391" i="2"/>
  <c r="H392" i="2"/>
  <c r="H393" i="2"/>
  <c r="H368" i="2"/>
  <c r="H354" i="2"/>
  <c r="H355" i="2"/>
  <c r="H356" i="2"/>
  <c r="H357" i="2"/>
  <c r="H358" i="2"/>
  <c r="H359" i="2"/>
  <c r="H360" i="2"/>
  <c r="H361" i="2"/>
  <c r="H362" i="2"/>
  <c r="H363" i="2"/>
  <c r="H364" i="2"/>
  <c r="H365" i="2"/>
  <c r="H366" i="2"/>
  <c r="H353" i="2"/>
  <c r="H351" i="2"/>
  <c r="H350" i="2"/>
  <c r="H349" i="2"/>
  <c r="H348" i="2"/>
  <c r="H347" i="2"/>
  <c r="H346" i="2"/>
  <c r="H345" i="2"/>
  <c r="H344" i="2"/>
  <c r="H343" i="2"/>
  <c r="H342" i="2"/>
  <c r="H341" i="2"/>
  <c r="H340" i="2"/>
  <c r="H339" i="2"/>
  <c r="H338" i="2"/>
  <c r="H337" i="2"/>
  <c r="H336" i="2"/>
  <c r="H335" i="2"/>
  <c r="H334" i="2"/>
  <c r="H291" i="2"/>
  <c r="H292" i="2"/>
  <c r="H293" i="2"/>
  <c r="H294" i="2"/>
  <c r="H295" i="2"/>
  <c r="H296" i="2"/>
  <c r="H297" i="2"/>
  <c r="H298" i="2"/>
  <c r="H299" i="2"/>
  <c r="H300" i="2"/>
  <c r="H301" i="2"/>
  <c r="H302" i="2"/>
  <c r="H303" i="2"/>
  <c r="H304" i="2"/>
  <c r="H305" i="2"/>
  <c r="H306" i="2"/>
  <c r="H307" i="2"/>
  <c r="H308" i="2"/>
  <c r="H309" i="2"/>
  <c r="H310" i="2"/>
  <c r="H311" i="2"/>
  <c r="H312" i="2"/>
  <c r="H313" i="2"/>
  <c r="H314" i="2"/>
  <c r="H315" i="2"/>
  <c r="H316" i="2"/>
  <c r="H317" i="2"/>
  <c r="H318" i="2"/>
  <c r="H319" i="2"/>
  <c r="H320" i="2"/>
  <c r="H321" i="2"/>
  <c r="H322" i="2"/>
  <c r="H323" i="2"/>
  <c r="H324" i="2"/>
  <c r="H325" i="2"/>
  <c r="H326" i="2"/>
  <c r="H327" i="2"/>
  <c r="H328" i="2"/>
  <c r="H329" i="2"/>
  <c r="H290" i="2"/>
  <c r="H271" i="2"/>
  <c r="H272" i="2"/>
  <c r="H273" i="2"/>
  <c r="H274" i="2"/>
  <c r="H275" i="2"/>
  <c r="H276" i="2"/>
  <c r="H277" i="2"/>
  <c r="H278" i="2"/>
  <c r="H279" i="2"/>
  <c r="H280" i="2"/>
  <c r="H281" i="2"/>
  <c r="H282" i="2"/>
  <c r="H283" i="2"/>
  <c r="H284" i="2"/>
  <c r="H285" i="2"/>
  <c r="H286" i="2"/>
  <c r="H287" i="2"/>
  <c r="H288" i="2"/>
  <c r="H270" i="2"/>
  <c r="H252" i="2"/>
  <c r="H253" i="2"/>
  <c r="H254" i="2"/>
  <c r="H255" i="2"/>
  <c r="H256" i="2"/>
  <c r="H257" i="2"/>
  <c r="H258" i="2"/>
  <c r="H259" i="2"/>
  <c r="H260" i="2"/>
  <c r="H261" i="2"/>
  <c r="H262" i="2"/>
  <c r="H263" i="2"/>
  <c r="H264" i="2"/>
  <c r="H265" i="2"/>
  <c r="H266" i="2"/>
  <c r="H251" i="2"/>
  <c r="H237" i="2"/>
  <c r="H238" i="2"/>
  <c r="H239" i="2"/>
  <c r="H240" i="2"/>
  <c r="H241" i="2"/>
  <c r="H242" i="2"/>
  <c r="H243" i="2"/>
  <c r="H244" i="2"/>
  <c r="H245" i="2"/>
  <c r="H246" i="2"/>
  <c r="H247" i="2"/>
  <c r="H248" i="2"/>
  <c r="H249" i="2"/>
  <c r="H236" i="2"/>
  <c r="H209" i="2"/>
  <c r="H210" i="2"/>
  <c r="H211" i="2"/>
  <c r="H212" i="2"/>
  <c r="H213" i="2"/>
  <c r="H214" i="2"/>
  <c r="H215" i="2"/>
  <c r="H216" i="2"/>
  <c r="H217" i="2"/>
  <c r="H218" i="2"/>
  <c r="H219" i="2"/>
  <c r="H220" i="2"/>
  <c r="H221" i="2"/>
  <c r="H222" i="2"/>
  <c r="H223" i="2"/>
  <c r="H224" i="2"/>
  <c r="H225" i="2"/>
  <c r="H226" i="2"/>
  <c r="H227" i="2"/>
  <c r="H228" i="2"/>
  <c r="H229" i="2"/>
  <c r="H230" i="2"/>
  <c r="H231" i="2"/>
  <c r="H232" i="2"/>
  <c r="H233" i="2"/>
  <c r="H234" i="2"/>
  <c r="H208" i="2"/>
  <c r="H204" i="2"/>
  <c r="H205" i="2"/>
  <c r="H206" i="2"/>
  <c r="H203" i="2"/>
  <c r="H178" i="2"/>
  <c r="H179" i="2"/>
  <c r="H180" i="2"/>
  <c r="H181" i="2"/>
  <c r="H182" i="2"/>
  <c r="H183" i="2"/>
  <c r="H184" i="2"/>
  <c r="H185" i="2"/>
  <c r="H186" i="2"/>
  <c r="H187" i="2"/>
  <c r="H188" i="2"/>
  <c r="H189" i="2"/>
  <c r="H190" i="2"/>
  <c r="H191" i="2"/>
  <c r="H192" i="2"/>
  <c r="H193" i="2"/>
  <c r="H194" i="2"/>
  <c r="H195" i="2"/>
  <c r="H196" i="2"/>
  <c r="H197" i="2"/>
  <c r="H198" i="2"/>
  <c r="H199" i="2"/>
  <c r="H177" i="2"/>
  <c r="H163" i="2"/>
  <c r="H164" i="2"/>
  <c r="H165" i="2"/>
  <c r="H166" i="2"/>
  <c r="H167" i="2"/>
  <c r="H168" i="2"/>
  <c r="H169" i="2"/>
  <c r="H170" i="2"/>
  <c r="H171" i="2"/>
  <c r="H172" i="2"/>
  <c r="H173" i="2"/>
  <c r="H174" i="2"/>
  <c r="H175" i="2"/>
  <c r="H162" i="2"/>
  <c r="H149" i="2"/>
  <c r="H150" i="2"/>
  <c r="H151" i="2"/>
  <c r="H152" i="2"/>
  <c r="H153" i="2"/>
  <c r="H154" i="2"/>
  <c r="H155" i="2"/>
  <c r="H156" i="2"/>
  <c r="H157" i="2"/>
  <c r="H158" i="2"/>
  <c r="H159" i="2"/>
  <c r="H160" i="2"/>
  <c r="H148" i="2"/>
  <c r="H140" i="2"/>
  <c r="H141" i="2"/>
  <c r="H142" i="2"/>
  <c r="H143" i="2"/>
  <c r="H144" i="2"/>
  <c r="H145" i="2"/>
  <c r="H146" i="2"/>
  <c r="H139" i="2"/>
  <c r="H126" i="2"/>
  <c r="H127" i="2"/>
  <c r="H128" i="2"/>
  <c r="H129" i="2"/>
  <c r="H130" i="2"/>
  <c r="H131" i="2"/>
  <c r="H132" i="2"/>
  <c r="H133" i="2"/>
  <c r="H134" i="2"/>
  <c r="H135" i="2"/>
  <c r="H125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116" i="2"/>
  <c r="H117" i="2"/>
  <c r="H118" i="2"/>
  <c r="H119" i="2"/>
  <c r="H120" i="2"/>
  <c r="H121" i="2"/>
  <c r="H122" i="2"/>
  <c r="H123" i="2"/>
  <c r="H9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72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50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2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6" i="2"/>
  <c r="O26" i="2" s="1"/>
  <c r="H8" i="2"/>
  <c r="F780" i="2"/>
  <c r="F771" i="2"/>
  <c r="F764" i="2"/>
  <c r="F758" i="2"/>
  <c r="F752" i="2"/>
  <c r="F749" i="2"/>
  <c r="F742" i="2"/>
  <c r="F733" i="2"/>
  <c r="F731" i="2"/>
  <c r="F728" i="2"/>
  <c r="F722" i="2"/>
  <c r="F715" i="2"/>
  <c r="F705" i="2"/>
  <c r="F700" i="2"/>
  <c r="F690" i="2"/>
  <c r="F679" i="2"/>
  <c r="F670" i="2"/>
  <c r="F666" i="2"/>
  <c r="F652" i="2"/>
  <c r="F642" i="2"/>
  <c r="F635" i="2"/>
  <c r="F620" i="2"/>
  <c r="F608" i="2"/>
  <c r="F603" i="2"/>
  <c r="F599" i="2"/>
  <c r="F581" i="2"/>
  <c r="F555" i="2"/>
  <c r="K530" i="2"/>
  <c r="K531" i="2"/>
  <c r="K532" i="2"/>
  <c r="K533" i="2"/>
  <c r="K534" i="2"/>
  <c r="K535" i="2"/>
  <c r="K536" i="2"/>
  <c r="K537" i="2"/>
  <c r="F542" i="2"/>
  <c r="F519" i="2"/>
  <c r="F495" i="2"/>
  <c r="F472" i="2"/>
  <c r="F445" i="2"/>
  <c r="F433" i="2"/>
  <c r="F416" i="2"/>
  <c r="F394" i="2"/>
  <c r="F367" i="2"/>
  <c r="F352" i="2"/>
  <c r="F330" i="2"/>
  <c r="F289" i="2"/>
  <c r="F207" i="2"/>
  <c r="F235" i="2"/>
  <c r="F250" i="2"/>
  <c r="F176" i="2"/>
  <c r="F161" i="2"/>
  <c r="F124" i="2"/>
  <c r="F91" i="2"/>
  <c r="F49" i="2"/>
  <c r="F27" i="2"/>
  <c r="F560" i="2" l="1"/>
  <c r="F7" i="2"/>
  <c r="F6" i="2" l="1"/>
  <c r="I352" i="2" l="1"/>
  <c r="J352" i="2"/>
  <c r="D352" i="2" l="1"/>
  <c r="E352" i="2"/>
  <c r="G352" i="2"/>
  <c r="M91" i="2" l="1"/>
  <c r="L91" i="2"/>
  <c r="J91" i="2"/>
  <c r="I91" i="2"/>
  <c r="G91" i="2"/>
  <c r="E91" i="2"/>
  <c r="D91" i="2"/>
  <c r="N89" i="2"/>
  <c r="N90" i="2"/>
  <c r="K89" i="2"/>
  <c r="O89" i="2" s="1"/>
  <c r="K90" i="2"/>
  <c r="N737" i="2"/>
  <c r="M737" i="2"/>
  <c r="L737" i="2"/>
  <c r="O773" i="2"/>
  <c r="O772" i="2"/>
  <c r="I642" i="2"/>
  <c r="J642" i="2"/>
  <c r="N779" i="2"/>
  <c r="N778" i="2"/>
  <c r="N777" i="2"/>
  <c r="N776" i="2"/>
  <c r="N775" i="2"/>
  <c r="N773" i="2"/>
  <c r="N772" i="2"/>
  <c r="N770" i="2"/>
  <c r="N771" i="2" s="1"/>
  <c r="N763" i="2"/>
  <c r="N762" i="2"/>
  <c r="N761" i="2"/>
  <c r="N760" i="2"/>
  <c r="N759" i="2"/>
  <c r="N757" i="2"/>
  <c r="N756" i="2"/>
  <c r="N755" i="2"/>
  <c r="N754" i="2"/>
  <c r="N753" i="2"/>
  <c r="N751" i="2"/>
  <c r="N750" i="2"/>
  <c r="N748" i="2"/>
  <c r="N747" i="2"/>
  <c r="N746" i="2"/>
  <c r="N745" i="2"/>
  <c r="N744" i="2"/>
  <c r="N743" i="2"/>
  <c r="N741" i="2"/>
  <c r="N740" i="2"/>
  <c r="N739" i="2"/>
  <c r="N738" i="2"/>
  <c r="N732" i="2"/>
  <c r="N733" i="2" s="1"/>
  <c r="N730" i="2"/>
  <c r="N729" i="2"/>
  <c r="N727" i="2"/>
  <c r="N726" i="2"/>
  <c r="N725" i="2"/>
  <c r="N724" i="2"/>
  <c r="N723" i="2"/>
  <c r="N721" i="2"/>
  <c r="N720" i="2"/>
  <c r="N719" i="2"/>
  <c r="N714" i="2"/>
  <c r="N713" i="2"/>
  <c r="N712" i="2"/>
  <c r="N711" i="2"/>
  <c r="N710" i="2"/>
  <c r="N708" i="2"/>
  <c r="N707" i="2"/>
  <c r="N706" i="2"/>
  <c r="N704" i="2"/>
  <c r="N703" i="2"/>
  <c r="N702" i="2"/>
  <c r="N701" i="2"/>
  <c r="N699" i="2"/>
  <c r="N698" i="2"/>
  <c r="N697" i="2"/>
  <c r="N696" i="2"/>
  <c r="N695" i="2"/>
  <c r="N694" i="2"/>
  <c r="N693" i="2"/>
  <c r="N692" i="2"/>
  <c r="N691" i="2"/>
  <c r="N689" i="2"/>
  <c r="N688" i="2"/>
  <c r="N687" i="2"/>
  <c r="N686" i="2"/>
  <c r="N685" i="2"/>
  <c r="N684" i="2"/>
  <c r="N683" i="2"/>
  <c r="N682" i="2"/>
  <c r="N681" i="2"/>
  <c r="N680" i="2"/>
  <c r="N678" i="2"/>
  <c r="N677" i="2"/>
  <c r="N676" i="2"/>
  <c r="N675" i="2"/>
  <c r="N674" i="2"/>
  <c r="N673" i="2"/>
  <c r="N672" i="2"/>
  <c r="N671" i="2"/>
  <c r="N669" i="2"/>
  <c r="N668" i="2"/>
  <c r="N667" i="2"/>
  <c r="N665" i="2"/>
  <c r="N664" i="2"/>
  <c r="N663" i="2"/>
  <c r="N662" i="2"/>
  <c r="N661" i="2"/>
  <c r="N660" i="2"/>
  <c r="N659" i="2"/>
  <c r="N658" i="2"/>
  <c r="N657" i="2"/>
  <c r="N651" i="2"/>
  <c r="N650" i="2"/>
  <c r="N649" i="2"/>
  <c r="N648" i="2"/>
  <c r="N647" i="2"/>
  <c r="N646" i="2"/>
  <c r="N645" i="2"/>
  <c r="N644" i="2"/>
  <c r="N643" i="2"/>
  <c r="N641" i="2"/>
  <c r="N640" i="2"/>
  <c r="N639" i="2"/>
  <c r="N638" i="2"/>
  <c r="N637" i="2"/>
  <c r="N636" i="2"/>
  <c r="N634" i="2"/>
  <c r="N633" i="2"/>
  <c r="N632" i="2"/>
  <c r="N631" i="2"/>
  <c r="N630" i="2"/>
  <c r="N629" i="2"/>
  <c r="N628" i="2"/>
  <c r="N627" i="2"/>
  <c r="N626" i="2"/>
  <c r="N625" i="2"/>
  <c r="N624" i="2"/>
  <c r="N623" i="2"/>
  <c r="N622" i="2"/>
  <c r="N621" i="2"/>
  <c r="N619" i="2"/>
  <c r="N618" i="2"/>
  <c r="N617" i="2"/>
  <c r="N616" i="2"/>
  <c r="N615" i="2"/>
  <c r="N614" i="2"/>
  <c r="N613" i="2"/>
  <c r="N612" i="2"/>
  <c r="N611" i="2"/>
  <c r="N610" i="2"/>
  <c r="N609" i="2"/>
  <c r="N607" i="2"/>
  <c r="N606" i="2"/>
  <c r="N605" i="2"/>
  <c r="N604" i="2"/>
  <c r="N602" i="2"/>
  <c r="N601" i="2"/>
  <c r="N600" i="2"/>
  <c r="N598" i="2"/>
  <c r="N597" i="2"/>
  <c r="N596" i="2"/>
  <c r="N595" i="2"/>
  <c r="N594" i="2"/>
  <c r="N593" i="2"/>
  <c r="N586" i="2"/>
  <c r="N585" i="2"/>
  <c r="N584" i="2"/>
  <c r="N583" i="2"/>
  <c r="N582" i="2"/>
  <c r="N580" i="2"/>
  <c r="N579" i="2"/>
  <c r="N578" i="2"/>
  <c r="N577" i="2"/>
  <c r="N576" i="2"/>
  <c r="N575" i="2"/>
  <c r="N574" i="2"/>
  <c r="N573" i="2"/>
  <c r="N572" i="2"/>
  <c r="N571" i="2"/>
  <c r="N570" i="2"/>
  <c r="N569" i="2"/>
  <c r="N568" i="2"/>
  <c r="N567" i="2"/>
  <c r="N566" i="2"/>
  <c r="N565" i="2"/>
  <c r="N564" i="2"/>
  <c r="N563" i="2"/>
  <c r="N562" i="2"/>
  <c r="N561" i="2"/>
  <c r="N554" i="2"/>
  <c r="N553" i="2"/>
  <c r="N552" i="2"/>
  <c r="N551" i="2"/>
  <c r="N550" i="2"/>
  <c r="N549" i="2"/>
  <c r="N548" i="2"/>
  <c r="N547" i="2"/>
  <c r="N546" i="2"/>
  <c r="N545" i="2"/>
  <c r="N544" i="2"/>
  <c r="N543" i="2"/>
  <c r="N541" i="2"/>
  <c r="N540" i="2"/>
  <c r="N539" i="2"/>
  <c r="N538" i="2"/>
  <c r="N537" i="2"/>
  <c r="N536" i="2"/>
  <c r="N535" i="2"/>
  <c r="N534" i="2"/>
  <c r="N533" i="2"/>
  <c r="N532" i="2"/>
  <c r="N531" i="2"/>
  <c r="N530" i="2"/>
  <c r="N518" i="2"/>
  <c r="N517" i="2"/>
  <c r="N516" i="2"/>
  <c r="N515" i="2"/>
  <c r="N514" i="2"/>
  <c r="N513" i="2"/>
  <c r="N512" i="2"/>
  <c r="N511" i="2"/>
  <c r="N510" i="2"/>
  <c r="N509" i="2"/>
  <c r="N508" i="2"/>
  <c r="N507" i="2"/>
  <c r="N506" i="2"/>
  <c r="N505" i="2"/>
  <c r="N504" i="2"/>
  <c r="N503" i="2"/>
  <c r="N502" i="2"/>
  <c r="N501" i="2"/>
  <c r="N500" i="2"/>
  <c r="N499" i="2"/>
  <c r="N498" i="2"/>
  <c r="N497" i="2"/>
  <c r="N496" i="2"/>
  <c r="N494" i="2"/>
  <c r="N493" i="2"/>
  <c r="N492" i="2"/>
  <c r="N491" i="2"/>
  <c r="N490" i="2"/>
  <c r="N489" i="2"/>
  <c r="N488" i="2"/>
  <c r="N487" i="2"/>
  <c r="N486" i="2"/>
  <c r="N485" i="2"/>
  <c r="N484" i="2"/>
  <c r="N483" i="2"/>
  <c r="N482" i="2"/>
  <c r="N481" i="2"/>
  <c r="N480" i="2"/>
  <c r="N479" i="2"/>
  <c r="N478" i="2"/>
  <c r="N477" i="2"/>
  <c r="N476" i="2"/>
  <c r="N475" i="2"/>
  <c r="N474" i="2"/>
  <c r="N473" i="2"/>
  <c r="N471" i="2"/>
  <c r="N470" i="2"/>
  <c r="N469" i="2"/>
  <c r="N468" i="2"/>
  <c r="N467" i="2"/>
  <c r="N466" i="2"/>
  <c r="N465" i="2"/>
  <c r="N464" i="2"/>
  <c r="N459" i="2"/>
  <c r="N458" i="2"/>
  <c r="N457" i="2"/>
  <c r="N456" i="2"/>
  <c r="N455" i="2"/>
  <c r="N454" i="2"/>
  <c r="N453" i="2"/>
  <c r="N452" i="2"/>
  <c r="N451" i="2"/>
  <c r="N450" i="2"/>
  <c r="N449" i="2"/>
  <c r="N448" i="2"/>
  <c r="N447" i="2"/>
  <c r="N446" i="2"/>
  <c r="N444" i="2"/>
  <c r="N443" i="2"/>
  <c r="N442" i="2"/>
  <c r="N441" i="2"/>
  <c r="N440" i="2"/>
  <c r="N439" i="2"/>
  <c r="N438" i="2"/>
  <c r="N437" i="2"/>
  <c r="N436" i="2"/>
  <c r="N435" i="2"/>
  <c r="N434" i="2"/>
  <c r="N432" i="2"/>
  <c r="N431" i="2"/>
  <c r="N430" i="2"/>
  <c r="N429" i="2"/>
  <c r="N428" i="2"/>
  <c r="N427" i="2"/>
  <c r="N426" i="2"/>
  <c r="N425" i="2"/>
  <c r="N424" i="2"/>
  <c r="N423" i="2"/>
  <c r="N422" i="2"/>
  <c r="N421" i="2"/>
  <c r="N420" i="2"/>
  <c r="N419" i="2"/>
  <c r="N418" i="2"/>
  <c r="N417" i="2"/>
  <c r="N415" i="2"/>
  <c r="N414" i="2"/>
  <c r="N413" i="2"/>
  <c r="N412" i="2"/>
  <c r="N411" i="2"/>
  <c r="N410" i="2"/>
  <c r="N409" i="2"/>
  <c r="N408" i="2"/>
  <c r="N407" i="2"/>
  <c r="N406" i="2"/>
  <c r="N405" i="2"/>
  <c r="N404" i="2"/>
  <c r="N403" i="2"/>
  <c r="N402" i="2"/>
  <c r="N401" i="2"/>
  <c r="N400" i="2"/>
  <c r="N399" i="2"/>
  <c r="N398" i="2"/>
  <c r="N393" i="2"/>
  <c r="N392" i="2"/>
  <c r="N391" i="2"/>
  <c r="N390" i="2"/>
  <c r="N389" i="2"/>
  <c r="N388" i="2"/>
  <c r="N387" i="2"/>
  <c r="N386" i="2"/>
  <c r="N385" i="2"/>
  <c r="N384" i="2"/>
  <c r="N383" i="2"/>
  <c r="N382" i="2"/>
  <c r="N381" i="2"/>
  <c r="N380" i="2"/>
  <c r="N379" i="2"/>
  <c r="N378" i="2"/>
  <c r="N377" i="2"/>
  <c r="N376" i="2"/>
  <c r="N375" i="2"/>
  <c r="N374" i="2"/>
  <c r="N373" i="2"/>
  <c r="N372" i="2"/>
  <c r="N371" i="2"/>
  <c r="N370" i="2"/>
  <c r="N369" i="2"/>
  <c r="N368" i="2"/>
  <c r="N366" i="2"/>
  <c r="N365" i="2"/>
  <c r="N364" i="2"/>
  <c r="N363" i="2"/>
  <c r="N362" i="2"/>
  <c r="N361" i="2"/>
  <c r="N360" i="2"/>
  <c r="N359" i="2"/>
  <c r="N358" i="2"/>
  <c r="N357" i="2"/>
  <c r="N356" i="2"/>
  <c r="N355" i="2"/>
  <c r="N354" i="2"/>
  <c r="N353" i="2"/>
  <c r="N351" i="2"/>
  <c r="N350" i="2"/>
  <c r="N349" i="2"/>
  <c r="N348" i="2"/>
  <c r="N347" i="2"/>
  <c r="N346" i="2"/>
  <c r="N345" i="2"/>
  <c r="N344" i="2"/>
  <c r="N343" i="2"/>
  <c r="N342" i="2"/>
  <c r="N341" i="2"/>
  <c r="N340" i="2"/>
  <c r="N339" i="2"/>
  <c r="N338" i="2"/>
  <c r="N337" i="2"/>
  <c r="N336" i="2"/>
  <c r="N335" i="2"/>
  <c r="N334" i="2"/>
  <c r="N329" i="2"/>
  <c r="N328" i="2"/>
  <c r="N327" i="2"/>
  <c r="N326" i="2"/>
  <c r="N325" i="2"/>
  <c r="N324" i="2"/>
  <c r="N323" i="2"/>
  <c r="N322" i="2"/>
  <c r="N321" i="2"/>
  <c r="N320" i="2"/>
  <c r="N319" i="2"/>
  <c r="N318" i="2"/>
  <c r="N317" i="2"/>
  <c r="N316" i="2"/>
  <c r="N315" i="2"/>
  <c r="N314" i="2"/>
  <c r="N313" i="2"/>
  <c r="N312" i="2"/>
  <c r="N311" i="2"/>
  <c r="N310" i="2"/>
  <c r="N309" i="2"/>
  <c r="N308" i="2"/>
  <c r="N307" i="2"/>
  <c r="N306" i="2"/>
  <c r="N305" i="2"/>
  <c r="N304" i="2"/>
  <c r="N303" i="2"/>
  <c r="N302" i="2"/>
  <c r="N301" i="2"/>
  <c r="N300" i="2"/>
  <c r="N299" i="2"/>
  <c r="N298" i="2"/>
  <c r="N297" i="2"/>
  <c r="N296" i="2"/>
  <c r="N295" i="2"/>
  <c r="N294" i="2"/>
  <c r="N293" i="2"/>
  <c r="N292" i="2"/>
  <c r="N291" i="2"/>
  <c r="N290" i="2"/>
  <c r="N288" i="2"/>
  <c r="N287" i="2"/>
  <c r="N286" i="2"/>
  <c r="N285" i="2"/>
  <c r="N284" i="2"/>
  <c r="N283" i="2"/>
  <c r="N282" i="2"/>
  <c r="N281" i="2"/>
  <c r="N280" i="2"/>
  <c r="N279" i="2"/>
  <c r="N278" i="2"/>
  <c r="N277" i="2"/>
  <c r="N276" i="2"/>
  <c r="N275" i="2"/>
  <c r="N274" i="2"/>
  <c r="N273" i="2"/>
  <c r="N272" i="2"/>
  <c r="N271" i="2"/>
  <c r="N270" i="2"/>
  <c r="N266" i="2"/>
  <c r="N265" i="2"/>
  <c r="N264" i="2"/>
  <c r="N263" i="2"/>
  <c r="N262" i="2"/>
  <c r="N261" i="2"/>
  <c r="N260" i="2"/>
  <c r="N259" i="2"/>
  <c r="N258" i="2"/>
  <c r="N257" i="2"/>
  <c r="N256" i="2"/>
  <c r="N255" i="2"/>
  <c r="N254" i="2"/>
  <c r="N253" i="2"/>
  <c r="N252" i="2"/>
  <c r="N251" i="2"/>
  <c r="N249" i="2"/>
  <c r="N248" i="2"/>
  <c r="N247" i="2"/>
  <c r="N246" i="2"/>
  <c r="N245" i="2"/>
  <c r="N244" i="2"/>
  <c r="N243" i="2"/>
  <c r="N242" i="2"/>
  <c r="N241" i="2"/>
  <c r="N240" i="2"/>
  <c r="N239" i="2"/>
  <c r="N238" i="2"/>
  <c r="N237" i="2"/>
  <c r="N236" i="2"/>
  <c r="N234" i="2"/>
  <c r="N233" i="2"/>
  <c r="N232" i="2"/>
  <c r="N231" i="2"/>
  <c r="N230" i="2"/>
  <c r="N229" i="2"/>
  <c r="N228" i="2"/>
  <c r="N227" i="2"/>
  <c r="N226" i="2"/>
  <c r="N225" i="2"/>
  <c r="N224" i="2"/>
  <c r="N223" i="2"/>
  <c r="N222" i="2"/>
  <c r="N221" i="2"/>
  <c r="N220" i="2"/>
  <c r="N219" i="2"/>
  <c r="N218" i="2"/>
  <c r="N217" i="2"/>
  <c r="N216" i="2"/>
  <c r="N215" i="2"/>
  <c r="N214" i="2"/>
  <c r="N213" i="2"/>
  <c r="N212" i="2"/>
  <c r="N211" i="2"/>
  <c r="N210" i="2"/>
  <c r="N209" i="2"/>
  <c r="N208" i="2"/>
  <c r="N206" i="2"/>
  <c r="N205" i="2"/>
  <c r="N204" i="2"/>
  <c r="N203" i="2"/>
  <c r="N199" i="2"/>
  <c r="N198" i="2"/>
  <c r="N197" i="2"/>
  <c r="N196" i="2"/>
  <c r="N195" i="2"/>
  <c r="N194" i="2"/>
  <c r="N193" i="2"/>
  <c r="N192" i="2"/>
  <c r="N191" i="2"/>
  <c r="N190" i="2"/>
  <c r="N189" i="2"/>
  <c r="N188" i="2"/>
  <c r="N187" i="2"/>
  <c r="N186" i="2"/>
  <c r="N185" i="2"/>
  <c r="N184" i="2"/>
  <c r="N183" i="2"/>
  <c r="N182" i="2"/>
  <c r="N181" i="2"/>
  <c r="N180" i="2"/>
  <c r="N179" i="2"/>
  <c r="N178" i="2"/>
  <c r="N177" i="2"/>
  <c r="N175" i="2"/>
  <c r="N174" i="2"/>
  <c r="N173" i="2"/>
  <c r="N172" i="2"/>
  <c r="N171" i="2"/>
  <c r="N170" i="2"/>
  <c r="N169" i="2"/>
  <c r="N168" i="2"/>
  <c r="N167" i="2"/>
  <c r="N166" i="2"/>
  <c r="N165" i="2"/>
  <c r="N164" i="2"/>
  <c r="N163" i="2"/>
  <c r="N162" i="2"/>
  <c r="N160" i="2"/>
  <c r="N159" i="2"/>
  <c r="N158" i="2"/>
  <c r="N157" i="2"/>
  <c r="N156" i="2"/>
  <c r="N155" i="2"/>
  <c r="N154" i="2"/>
  <c r="N153" i="2"/>
  <c r="N152" i="2"/>
  <c r="N151" i="2"/>
  <c r="N150" i="2"/>
  <c r="N149" i="2"/>
  <c r="N148" i="2"/>
  <c r="N146" i="2"/>
  <c r="N145" i="2"/>
  <c r="N144" i="2"/>
  <c r="N143" i="2"/>
  <c r="N142" i="2"/>
  <c r="N141" i="2"/>
  <c r="N140" i="2"/>
  <c r="N139" i="2"/>
  <c r="N135" i="2"/>
  <c r="N134" i="2"/>
  <c r="N133" i="2"/>
  <c r="N132" i="2"/>
  <c r="N131" i="2"/>
  <c r="N130" i="2"/>
  <c r="N129" i="2"/>
  <c r="N128" i="2"/>
  <c r="N127" i="2"/>
  <c r="N126" i="2"/>
  <c r="N125" i="2"/>
  <c r="N123" i="2"/>
  <c r="N122" i="2"/>
  <c r="N121" i="2"/>
  <c r="N120" i="2"/>
  <c r="N119" i="2"/>
  <c r="N118" i="2"/>
  <c r="N117" i="2"/>
  <c r="N116" i="2"/>
  <c r="N115" i="2"/>
  <c r="N114" i="2"/>
  <c r="N113" i="2"/>
  <c r="N112" i="2"/>
  <c r="N111" i="2"/>
  <c r="N110" i="2"/>
  <c r="N109" i="2"/>
  <c r="N108" i="2"/>
  <c r="N107" i="2"/>
  <c r="N106" i="2"/>
  <c r="N105" i="2"/>
  <c r="N104" i="2"/>
  <c r="N103" i="2"/>
  <c r="N102" i="2"/>
  <c r="N101" i="2"/>
  <c r="N100" i="2"/>
  <c r="N99" i="2"/>
  <c r="N98" i="2"/>
  <c r="N97" i="2"/>
  <c r="N96" i="2"/>
  <c r="N95" i="2"/>
  <c r="N94" i="2"/>
  <c r="N93" i="2"/>
  <c r="N92" i="2"/>
  <c r="N88" i="2"/>
  <c r="N87" i="2"/>
  <c r="N86" i="2"/>
  <c r="N85" i="2"/>
  <c r="N84" i="2"/>
  <c r="N83" i="2"/>
  <c r="N82" i="2"/>
  <c r="N81" i="2"/>
  <c r="N80" i="2"/>
  <c r="N79" i="2"/>
  <c r="N78" i="2"/>
  <c r="N77" i="2"/>
  <c r="N76" i="2"/>
  <c r="N75" i="2"/>
  <c r="N74" i="2"/>
  <c r="N73" i="2"/>
  <c r="N72" i="2"/>
  <c r="N64" i="2"/>
  <c r="N63" i="2"/>
  <c r="N62" i="2"/>
  <c r="N61" i="2"/>
  <c r="N60" i="2"/>
  <c r="N59" i="2"/>
  <c r="N58" i="2"/>
  <c r="N57" i="2"/>
  <c r="N56" i="2"/>
  <c r="N55" i="2"/>
  <c r="N54" i="2"/>
  <c r="N53" i="2"/>
  <c r="N52" i="2"/>
  <c r="N51" i="2"/>
  <c r="N50" i="2"/>
  <c r="N48" i="2"/>
  <c r="N47" i="2"/>
  <c r="N46" i="2"/>
  <c r="N45" i="2"/>
  <c r="N44" i="2"/>
  <c r="N43" i="2"/>
  <c r="N42" i="2"/>
  <c r="N41" i="2"/>
  <c r="N40" i="2"/>
  <c r="N39" i="2"/>
  <c r="N38" i="2"/>
  <c r="N37" i="2"/>
  <c r="N36" i="2"/>
  <c r="N35" i="2"/>
  <c r="N34" i="2"/>
  <c r="N33" i="2"/>
  <c r="N32" i="2"/>
  <c r="N31" i="2"/>
  <c r="N30" i="2"/>
  <c r="N29" i="2"/>
  <c r="N28" i="2"/>
  <c r="N20" i="2"/>
  <c r="N19" i="2"/>
  <c r="N18" i="2"/>
  <c r="N17" i="2"/>
  <c r="N16" i="2"/>
  <c r="N15" i="2"/>
  <c r="N14" i="2"/>
  <c r="N13" i="2"/>
  <c r="N12" i="2"/>
  <c r="N11" i="2"/>
  <c r="N10" i="2"/>
  <c r="N9" i="2"/>
  <c r="N8" i="2"/>
  <c r="K770" i="2"/>
  <c r="K771" i="2" s="1"/>
  <c r="K763" i="2"/>
  <c r="K762" i="2"/>
  <c r="K761" i="2"/>
  <c r="K760" i="2"/>
  <c r="K759" i="2"/>
  <c r="K757" i="2"/>
  <c r="K756" i="2"/>
  <c r="K755" i="2"/>
  <c r="K754" i="2"/>
  <c r="K753" i="2"/>
  <c r="K751" i="2"/>
  <c r="K750" i="2"/>
  <c r="K748" i="2"/>
  <c r="K747" i="2"/>
  <c r="K746" i="2"/>
  <c r="K745" i="2"/>
  <c r="K744" i="2"/>
  <c r="K743" i="2"/>
  <c r="K741" i="2"/>
  <c r="K740" i="2"/>
  <c r="K739" i="2"/>
  <c r="K738" i="2"/>
  <c r="K732" i="2"/>
  <c r="K733" i="2" s="1"/>
  <c r="K730" i="2"/>
  <c r="K729" i="2"/>
  <c r="K727" i="2"/>
  <c r="K726" i="2"/>
  <c r="K725" i="2"/>
  <c r="K724" i="2"/>
  <c r="K723" i="2"/>
  <c r="K721" i="2"/>
  <c r="K720" i="2"/>
  <c r="K719" i="2"/>
  <c r="K714" i="2"/>
  <c r="K713" i="2"/>
  <c r="K712" i="2"/>
  <c r="K711" i="2"/>
  <c r="K710" i="2"/>
  <c r="K708" i="2"/>
  <c r="K707" i="2"/>
  <c r="K706" i="2"/>
  <c r="K704" i="2"/>
  <c r="O704" i="2" s="1"/>
  <c r="K703" i="2"/>
  <c r="O703" i="2" s="1"/>
  <c r="K702" i="2"/>
  <c r="O702" i="2" s="1"/>
  <c r="K701" i="2"/>
  <c r="O701" i="2" s="1"/>
  <c r="K699" i="2"/>
  <c r="K698" i="2"/>
  <c r="K697" i="2"/>
  <c r="K696" i="2"/>
  <c r="K695" i="2"/>
  <c r="K694" i="2"/>
  <c r="K693" i="2"/>
  <c r="K692" i="2"/>
  <c r="K691" i="2"/>
  <c r="K689" i="2"/>
  <c r="K688" i="2"/>
  <c r="K687" i="2"/>
  <c r="K686" i="2"/>
  <c r="K685" i="2"/>
  <c r="K684" i="2"/>
  <c r="K683" i="2"/>
  <c r="K682" i="2"/>
  <c r="K681" i="2"/>
  <c r="K680" i="2"/>
  <c r="K678" i="2"/>
  <c r="K677" i="2"/>
  <c r="K676" i="2"/>
  <c r="K675" i="2"/>
  <c r="K674" i="2"/>
  <c r="K673" i="2"/>
  <c r="K672" i="2"/>
  <c r="K671" i="2"/>
  <c r="K669" i="2"/>
  <c r="K668" i="2"/>
  <c r="K667" i="2"/>
  <c r="K665" i="2"/>
  <c r="K664" i="2"/>
  <c r="K663" i="2"/>
  <c r="K662" i="2"/>
  <c r="K661" i="2"/>
  <c r="K660" i="2"/>
  <c r="K659" i="2"/>
  <c r="K658" i="2"/>
  <c r="K657" i="2"/>
  <c r="K651" i="2"/>
  <c r="K650" i="2"/>
  <c r="K649" i="2"/>
  <c r="K648" i="2"/>
  <c r="K647" i="2"/>
  <c r="K646" i="2"/>
  <c r="K645" i="2"/>
  <c r="K644" i="2"/>
  <c r="K643" i="2"/>
  <c r="K641" i="2"/>
  <c r="K640" i="2"/>
  <c r="K639" i="2"/>
  <c r="K638" i="2"/>
  <c r="K637" i="2"/>
  <c r="K636" i="2"/>
  <c r="K634" i="2"/>
  <c r="K633" i="2"/>
  <c r="K632" i="2"/>
  <c r="K631" i="2"/>
  <c r="K630" i="2"/>
  <c r="K629" i="2"/>
  <c r="K628" i="2"/>
  <c r="K627" i="2"/>
  <c r="K626" i="2"/>
  <c r="K625" i="2"/>
  <c r="K624" i="2"/>
  <c r="K623" i="2"/>
  <c r="K622" i="2"/>
  <c r="K621" i="2"/>
  <c r="K619" i="2"/>
  <c r="K618" i="2"/>
  <c r="K617" i="2"/>
  <c r="K616" i="2"/>
  <c r="K615" i="2"/>
  <c r="K614" i="2"/>
  <c r="K613" i="2"/>
  <c r="K612" i="2"/>
  <c r="K611" i="2"/>
  <c r="K610" i="2"/>
  <c r="K609" i="2"/>
  <c r="K607" i="2"/>
  <c r="K606" i="2"/>
  <c r="K605" i="2"/>
  <c r="K604" i="2"/>
  <c r="K602" i="2"/>
  <c r="K601" i="2"/>
  <c r="O601" i="2" s="1"/>
  <c r="K600" i="2"/>
  <c r="K598" i="2"/>
  <c r="K597" i="2"/>
  <c r="K596" i="2"/>
  <c r="K595" i="2"/>
  <c r="K594" i="2"/>
  <c r="K593" i="2"/>
  <c r="K586" i="2"/>
  <c r="K585" i="2"/>
  <c r="K584" i="2"/>
  <c r="K583" i="2"/>
  <c r="K582" i="2"/>
  <c r="K580" i="2"/>
  <c r="K579" i="2"/>
  <c r="K578" i="2"/>
  <c r="K577" i="2"/>
  <c r="K576" i="2"/>
  <c r="K575" i="2"/>
  <c r="K574" i="2"/>
  <c r="K573" i="2"/>
  <c r="K572" i="2"/>
  <c r="K571" i="2"/>
  <c r="K570" i="2"/>
  <c r="K569" i="2"/>
  <c r="K568" i="2"/>
  <c r="K567" i="2"/>
  <c r="K566" i="2"/>
  <c r="K565" i="2"/>
  <c r="K564" i="2"/>
  <c r="K563" i="2"/>
  <c r="K562" i="2"/>
  <c r="O562" i="2" s="1"/>
  <c r="K561" i="2"/>
  <c r="O561" i="2" s="1"/>
  <c r="K554" i="2"/>
  <c r="K553" i="2"/>
  <c r="K552" i="2"/>
  <c r="K551" i="2"/>
  <c r="K550" i="2"/>
  <c r="K549" i="2"/>
  <c r="K548" i="2"/>
  <c r="K547" i="2"/>
  <c r="K546" i="2"/>
  <c r="K545" i="2"/>
  <c r="K544" i="2"/>
  <c r="K543" i="2"/>
  <c r="K541" i="2"/>
  <c r="K540" i="2"/>
  <c r="K539" i="2"/>
  <c r="K538" i="2"/>
  <c r="K518" i="2"/>
  <c r="K517" i="2"/>
  <c r="K516" i="2"/>
  <c r="K515" i="2"/>
  <c r="K514" i="2"/>
  <c r="K513" i="2"/>
  <c r="K512" i="2"/>
  <c r="K511" i="2"/>
  <c r="K510" i="2"/>
  <c r="K509" i="2"/>
  <c r="K508" i="2"/>
  <c r="K507" i="2"/>
  <c r="K506" i="2"/>
  <c r="K505" i="2"/>
  <c r="K504" i="2"/>
  <c r="K503" i="2"/>
  <c r="K502" i="2"/>
  <c r="K501" i="2"/>
  <c r="K500" i="2"/>
  <c r="K499" i="2"/>
  <c r="K498" i="2"/>
  <c r="K497" i="2"/>
  <c r="K496" i="2"/>
  <c r="K494" i="2"/>
  <c r="K493" i="2"/>
  <c r="K492" i="2"/>
  <c r="K491" i="2"/>
  <c r="K490" i="2"/>
  <c r="K489" i="2"/>
  <c r="K488" i="2"/>
  <c r="K487" i="2"/>
  <c r="K486" i="2"/>
  <c r="O486" i="2" s="1"/>
  <c r="K485" i="2"/>
  <c r="K484" i="2"/>
  <c r="K483" i="2"/>
  <c r="K482" i="2"/>
  <c r="K481" i="2"/>
  <c r="K480" i="2"/>
  <c r="K479" i="2"/>
  <c r="K478" i="2"/>
  <c r="O478" i="2" s="1"/>
  <c r="K477" i="2"/>
  <c r="K476" i="2"/>
  <c r="K475" i="2"/>
  <c r="K474" i="2"/>
  <c r="K473" i="2"/>
  <c r="K471" i="2"/>
  <c r="K470" i="2"/>
  <c r="K469" i="2"/>
  <c r="K468" i="2"/>
  <c r="K467" i="2"/>
  <c r="K466" i="2"/>
  <c r="K465" i="2"/>
  <c r="K464" i="2"/>
  <c r="K459" i="2"/>
  <c r="K458" i="2"/>
  <c r="K457" i="2"/>
  <c r="O457" i="2" s="1"/>
  <c r="K456" i="2"/>
  <c r="K455" i="2"/>
  <c r="K454" i="2"/>
  <c r="K453" i="2"/>
  <c r="K452" i="2"/>
  <c r="K451" i="2"/>
  <c r="K450" i="2"/>
  <c r="K449" i="2"/>
  <c r="O449" i="2" s="1"/>
  <c r="K448" i="2"/>
  <c r="K447" i="2"/>
  <c r="K446" i="2"/>
  <c r="K444" i="2"/>
  <c r="K443" i="2"/>
  <c r="K442" i="2"/>
  <c r="K441" i="2"/>
  <c r="K440" i="2"/>
  <c r="K439" i="2"/>
  <c r="K438" i="2"/>
  <c r="K437" i="2"/>
  <c r="K436" i="2"/>
  <c r="K435" i="2"/>
  <c r="K434" i="2"/>
  <c r="K432" i="2"/>
  <c r="K431" i="2"/>
  <c r="O431" i="2" s="1"/>
  <c r="K430" i="2"/>
  <c r="K429" i="2"/>
  <c r="K428" i="2"/>
  <c r="K427" i="2"/>
  <c r="K426" i="2"/>
  <c r="K425" i="2"/>
  <c r="K424" i="2"/>
  <c r="K423" i="2"/>
  <c r="K422" i="2"/>
  <c r="K421" i="2"/>
  <c r="K420" i="2"/>
  <c r="K419" i="2"/>
  <c r="K418" i="2"/>
  <c r="O418" i="2" s="1"/>
  <c r="K417" i="2"/>
  <c r="K415" i="2"/>
  <c r="K414" i="2"/>
  <c r="K413" i="2"/>
  <c r="K412" i="2"/>
  <c r="K411" i="2"/>
  <c r="K410" i="2"/>
  <c r="K409" i="2"/>
  <c r="K408" i="2"/>
  <c r="K407" i="2"/>
  <c r="K406" i="2"/>
  <c r="O406" i="2" s="1"/>
  <c r="K405" i="2"/>
  <c r="K404" i="2"/>
  <c r="K403" i="2"/>
  <c r="K402" i="2"/>
  <c r="K401" i="2"/>
  <c r="K400" i="2"/>
  <c r="K399" i="2"/>
  <c r="K398" i="2"/>
  <c r="K393" i="2"/>
  <c r="K392" i="2"/>
  <c r="K391" i="2"/>
  <c r="K390" i="2"/>
  <c r="K389" i="2"/>
  <c r="K388" i="2"/>
  <c r="K387" i="2"/>
  <c r="K386" i="2"/>
  <c r="K385" i="2"/>
  <c r="K384" i="2"/>
  <c r="K383" i="2"/>
  <c r="K382" i="2"/>
  <c r="K381" i="2"/>
  <c r="K380" i="2"/>
  <c r="K379" i="2"/>
  <c r="K378" i="2"/>
  <c r="K377" i="2"/>
  <c r="K376" i="2"/>
  <c r="K375" i="2"/>
  <c r="K374" i="2"/>
  <c r="K373" i="2"/>
  <c r="K372" i="2"/>
  <c r="K371" i="2"/>
  <c r="K370" i="2"/>
  <c r="K369" i="2"/>
  <c r="K368" i="2"/>
  <c r="K366" i="2"/>
  <c r="K365" i="2"/>
  <c r="K364" i="2"/>
  <c r="K363" i="2"/>
  <c r="K362" i="2"/>
  <c r="K361" i="2"/>
  <c r="K360" i="2"/>
  <c r="K359" i="2"/>
  <c r="K358" i="2"/>
  <c r="K357" i="2"/>
  <c r="K356" i="2"/>
  <c r="K355" i="2"/>
  <c r="K354" i="2"/>
  <c r="K353" i="2"/>
  <c r="K351" i="2"/>
  <c r="K350" i="2"/>
  <c r="K349" i="2"/>
  <c r="K348" i="2"/>
  <c r="K347" i="2"/>
  <c r="K346" i="2"/>
  <c r="K345" i="2"/>
  <c r="K344" i="2"/>
  <c r="K343" i="2"/>
  <c r="K342" i="2"/>
  <c r="K341" i="2"/>
  <c r="K340" i="2"/>
  <c r="K339" i="2"/>
  <c r="K338" i="2"/>
  <c r="K337" i="2"/>
  <c r="K336" i="2"/>
  <c r="K335" i="2"/>
  <c r="K334" i="2"/>
  <c r="K329" i="2"/>
  <c r="K328" i="2"/>
  <c r="K327" i="2"/>
  <c r="K326" i="2"/>
  <c r="K325" i="2"/>
  <c r="K324" i="2"/>
  <c r="K323" i="2"/>
  <c r="K322" i="2"/>
  <c r="K321" i="2"/>
  <c r="K320" i="2"/>
  <c r="K319" i="2"/>
  <c r="K318" i="2"/>
  <c r="K317" i="2"/>
  <c r="K316" i="2"/>
  <c r="K315" i="2"/>
  <c r="K314" i="2"/>
  <c r="K313" i="2"/>
  <c r="K312" i="2"/>
  <c r="K311" i="2"/>
  <c r="K310" i="2"/>
  <c r="K309" i="2"/>
  <c r="K308" i="2"/>
  <c r="K307" i="2"/>
  <c r="K306" i="2"/>
  <c r="K305" i="2"/>
  <c r="K304" i="2"/>
  <c r="K303" i="2"/>
  <c r="K302" i="2"/>
  <c r="K301" i="2"/>
  <c r="K300" i="2"/>
  <c r="K299" i="2"/>
  <c r="K298" i="2"/>
  <c r="K297" i="2"/>
  <c r="K296" i="2"/>
  <c r="K295" i="2"/>
  <c r="K294" i="2"/>
  <c r="K293" i="2"/>
  <c r="K292" i="2"/>
  <c r="K291" i="2"/>
  <c r="K290" i="2"/>
  <c r="K288" i="2"/>
  <c r="K287" i="2"/>
  <c r="K286" i="2"/>
  <c r="K285" i="2"/>
  <c r="K284" i="2"/>
  <c r="K283" i="2"/>
  <c r="K282" i="2"/>
  <c r="K281" i="2"/>
  <c r="K280" i="2"/>
  <c r="K279" i="2"/>
  <c r="K278" i="2"/>
  <c r="K277" i="2"/>
  <c r="K276" i="2"/>
  <c r="K275" i="2"/>
  <c r="K274" i="2"/>
  <c r="K273" i="2"/>
  <c r="K272" i="2"/>
  <c r="K271" i="2"/>
  <c r="K270" i="2"/>
  <c r="K266" i="2"/>
  <c r="K265" i="2"/>
  <c r="K264" i="2"/>
  <c r="K263" i="2"/>
  <c r="K262" i="2"/>
  <c r="K261" i="2"/>
  <c r="K260" i="2"/>
  <c r="K259" i="2"/>
  <c r="K258" i="2"/>
  <c r="K257" i="2"/>
  <c r="K256" i="2"/>
  <c r="K255" i="2"/>
  <c r="K254" i="2"/>
  <c r="K253" i="2"/>
  <c r="K252" i="2"/>
  <c r="K251" i="2"/>
  <c r="K249" i="2"/>
  <c r="K248" i="2"/>
  <c r="K247" i="2"/>
  <c r="K246" i="2"/>
  <c r="K245" i="2"/>
  <c r="K244" i="2"/>
  <c r="K243" i="2"/>
  <c r="K242" i="2"/>
  <c r="K241" i="2"/>
  <c r="K240" i="2"/>
  <c r="K239" i="2"/>
  <c r="K238" i="2"/>
  <c r="K237" i="2"/>
  <c r="K236" i="2"/>
  <c r="K234" i="2"/>
  <c r="K233" i="2"/>
  <c r="K232" i="2"/>
  <c r="K231" i="2"/>
  <c r="K230" i="2"/>
  <c r="K229" i="2"/>
  <c r="K228" i="2"/>
  <c r="K227" i="2"/>
  <c r="K226" i="2"/>
  <c r="K225" i="2"/>
  <c r="K224" i="2"/>
  <c r="K223" i="2"/>
  <c r="K222" i="2"/>
  <c r="K221" i="2"/>
  <c r="K220" i="2"/>
  <c r="K219" i="2"/>
  <c r="K218" i="2"/>
  <c r="K217" i="2"/>
  <c r="K216" i="2"/>
  <c r="K215" i="2"/>
  <c r="K214" i="2"/>
  <c r="K213" i="2"/>
  <c r="K212" i="2"/>
  <c r="K211" i="2"/>
  <c r="K210" i="2"/>
  <c r="K209" i="2"/>
  <c r="K208" i="2"/>
  <c r="K206" i="2"/>
  <c r="K205" i="2"/>
  <c r="K204" i="2"/>
  <c r="K203" i="2"/>
  <c r="K199" i="2"/>
  <c r="K198" i="2"/>
  <c r="K197" i="2"/>
  <c r="K196" i="2"/>
  <c r="K195" i="2"/>
  <c r="K194" i="2"/>
  <c r="K193" i="2"/>
  <c r="K192" i="2"/>
  <c r="K191" i="2"/>
  <c r="K190" i="2"/>
  <c r="K189" i="2"/>
  <c r="K188" i="2"/>
  <c r="K187" i="2"/>
  <c r="K186" i="2"/>
  <c r="K185" i="2"/>
  <c r="K184" i="2"/>
  <c r="K183" i="2"/>
  <c r="K182" i="2"/>
  <c r="K181" i="2"/>
  <c r="K180" i="2"/>
  <c r="K179" i="2"/>
  <c r="K178" i="2"/>
  <c r="K177" i="2"/>
  <c r="K175" i="2"/>
  <c r="K174" i="2"/>
  <c r="K173" i="2"/>
  <c r="K172" i="2"/>
  <c r="K171" i="2"/>
  <c r="K170" i="2"/>
  <c r="K169" i="2"/>
  <c r="K168" i="2"/>
  <c r="K167" i="2"/>
  <c r="K166" i="2"/>
  <c r="K165" i="2"/>
  <c r="K164" i="2"/>
  <c r="K163" i="2"/>
  <c r="K162" i="2"/>
  <c r="K160" i="2"/>
  <c r="K159" i="2"/>
  <c r="K158" i="2"/>
  <c r="K157" i="2"/>
  <c r="K156" i="2"/>
  <c r="K155" i="2"/>
  <c r="K154" i="2"/>
  <c r="K153" i="2"/>
  <c r="K152" i="2"/>
  <c r="K151" i="2"/>
  <c r="K150" i="2"/>
  <c r="K149" i="2"/>
  <c r="K148" i="2"/>
  <c r="K146" i="2"/>
  <c r="K145" i="2"/>
  <c r="K144" i="2"/>
  <c r="K143" i="2"/>
  <c r="K142" i="2"/>
  <c r="K141" i="2"/>
  <c r="K140" i="2"/>
  <c r="K139" i="2"/>
  <c r="K135" i="2"/>
  <c r="K134" i="2"/>
  <c r="K133" i="2"/>
  <c r="K132" i="2"/>
  <c r="K131" i="2"/>
  <c r="K130" i="2"/>
  <c r="K129" i="2"/>
  <c r="K128" i="2"/>
  <c r="K127" i="2"/>
  <c r="K126" i="2"/>
  <c r="K125" i="2"/>
  <c r="K123" i="2"/>
  <c r="K122" i="2"/>
  <c r="K121" i="2"/>
  <c r="K120" i="2"/>
  <c r="K119" i="2"/>
  <c r="K118" i="2"/>
  <c r="K117" i="2"/>
  <c r="K116" i="2"/>
  <c r="K115" i="2"/>
  <c r="K114" i="2"/>
  <c r="K113" i="2"/>
  <c r="K112" i="2"/>
  <c r="K111" i="2"/>
  <c r="K110" i="2"/>
  <c r="K109" i="2"/>
  <c r="K108" i="2"/>
  <c r="K107" i="2"/>
  <c r="K106" i="2"/>
  <c r="K105" i="2"/>
  <c r="K104" i="2"/>
  <c r="K103" i="2"/>
  <c r="K102" i="2"/>
  <c r="K101" i="2"/>
  <c r="K100" i="2"/>
  <c r="K99" i="2"/>
  <c r="K98" i="2"/>
  <c r="K97" i="2"/>
  <c r="K96" i="2"/>
  <c r="K95" i="2"/>
  <c r="K94" i="2"/>
  <c r="K93" i="2"/>
  <c r="K92" i="2"/>
  <c r="K88" i="2"/>
  <c r="K87" i="2"/>
  <c r="K86" i="2"/>
  <c r="K85" i="2"/>
  <c r="K84" i="2"/>
  <c r="K83" i="2"/>
  <c r="K82" i="2"/>
  <c r="K81" i="2"/>
  <c r="K80" i="2"/>
  <c r="K79" i="2"/>
  <c r="K78" i="2"/>
  <c r="K77" i="2"/>
  <c r="K76" i="2"/>
  <c r="K75" i="2"/>
  <c r="K74" i="2"/>
  <c r="K73" i="2"/>
  <c r="K72" i="2"/>
  <c r="I416" i="2"/>
  <c r="J416" i="2"/>
  <c r="G642" i="2"/>
  <c r="E642" i="2"/>
  <c r="D642" i="2"/>
  <c r="H779" i="2"/>
  <c r="H778" i="2"/>
  <c r="H777" i="2"/>
  <c r="H776" i="2"/>
  <c r="H775" i="2"/>
  <c r="H770" i="2"/>
  <c r="H763" i="2"/>
  <c r="H762" i="2"/>
  <c r="H761" i="2"/>
  <c r="H760" i="2"/>
  <c r="H759" i="2"/>
  <c r="H757" i="2"/>
  <c r="H756" i="2"/>
  <c r="H755" i="2"/>
  <c r="H754" i="2"/>
  <c r="H753" i="2"/>
  <c r="O547" i="2"/>
  <c r="O494" i="2"/>
  <c r="I147" i="2"/>
  <c r="J147" i="2"/>
  <c r="L147" i="2"/>
  <c r="M147" i="2"/>
  <c r="D49" i="2"/>
  <c r="E49" i="2"/>
  <c r="I27" i="2"/>
  <c r="G27" i="2"/>
  <c r="E27" i="2"/>
  <c r="D27" i="2"/>
  <c r="M27" i="2"/>
  <c r="L27" i="2"/>
  <c r="J27" i="2"/>
  <c r="M352" i="2"/>
  <c r="L352" i="2"/>
  <c r="M780" i="2"/>
  <c r="L780" i="2"/>
  <c r="J780" i="2"/>
  <c r="I780" i="2"/>
  <c r="G780" i="2"/>
  <c r="E780" i="2"/>
  <c r="D780" i="2"/>
  <c r="M774" i="2"/>
  <c r="L774" i="2"/>
  <c r="M771" i="2"/>
  <c r="L771" i="2"/>
  <c r="J771" i="2"/>
  <c r="I771" i="2"/>
  <c r="G771" i="2"/>
  <c r="E771" i="2"/>
  <c r="D771" i="2"/>
  <c r="M764" i="2"/>
  <c r="L764" i="2"/>
  <c r="J764" i="2"/>
  <c r="I764" i="2"/>
  <c r="G764" i="2"/>
  <c r="E764" i="2"/>
  <c r="D764" i="2"/>
  <c r="M758" i="2"/>
  <c r="L758" i="2"/>
  <c r="J758" i="2"/>
  <c r="I758" i="2"/>
  <c r="G758" i="2"/>
  <c r="E758" i="2"/>
  <c r="D758" i="2"/>
  <c r="M752" i="2"/>
  <c r="L752" i="2"/>
  <c r="J752" i="2"/>
  <c r="I752" i="2"/>
  <c r="G752" i="2"/>
  <c r="E752" i="2"/>
  <c r="D752" i="2"/>
  <c r="M749" i="2"/>
  <c r="L749" i="2"/>
  <c r="J749" i="2"/>
  <c r="I749" i="2"/>
  <c r="G749" i="2"/>
  <c r="E749" i="2"/>
  <c r="D749" i="2"/>
  <c r="M742" i="2"/>
  <c r="L742" i="2"/>
  <c r="J742" i="2"/>
  <c r="I742" i="2"/>
  <c r="G742" i="2"/>
  <c r="E742" i="2"/>
  <c r="D742" i="2"/>
  <c r="M733" i="2"/>
  <c r="L733" i="2"/>
  <c r="J733" i="2"/>
  <c r="I733" i="2"/>
  <c r="G733" i="2"/>
  <c r="E733" i="2"/>
  <c r="D733" i="2"/>
  <c r="M731" i="2"/>
  <c r="L731" i="2"/>
  <c r="J731" i="2"/>
  <c r="I731" i="2"/>
  <c r="G731" i="2"/>
  <c r="E731" i="2"/>
  <c r="D731" i="2"/>
  <c r="M728" i="2"/>
  <c r="L728" i="2"/>
  <c r="J728" i="2"/>
  <c r="I728" i="2"/>
  <c r="G728" i="2"/>
  <c r="E728" i="2"/>
  <c r="D728" i="2"/>
  <c r="M722" i="2"/>
  <c r="L722" i="2"/>
  <c r="J722" i="2"/>
  <c r="I722" i="2"/>
  <c r="G722" i="2"/>
  <c r="E722" i="2"/>
  <c r="D722" i="2"/>
  <c r="M715" i="2"/>
  <c r="L715" i="2"/>
  <c r="J715" i="2"/>
  <c r="I715" i="2"/>
  <c r="G715" i="2"/>
  <c r="E715" i="2"/>
  <c r="D715" i="2"/>
  <c r="M709" i="2"/>
  <c r="L709" i="2"/>
  <c r="J709" i="2"/>
  <c r="I709" i="2"/>
  <c r="M705" i="2"/>
  <c r="L705" i="2"/>
  <c r="J705" i="2"/>
  <c r="I705" i="2"/>
  <c r="G705" i="2"/>
  <c r="E705" i="2"/>
  <c r="D705" i="2"/>
  <c r="M700" i="2"/>
  <c r="L700" i="2"/>
  <c r="J700" i="2"/>
  <c r="I700" i="2"/>
  <c r="G700" i="2"/>
  <c r="E700" i="2"/>
  <c r="D700" i="2"/>
  <c r="M690" i="2"/>
  <c r="L690" i="2"/>
  <c r="J690" i="2"/>
  <c r="I690" i="2"/>
  <c r="G690" i="2"/>
  <c r="E690" i="2"/>
  <c r="D690" i="2"/>
  <c r="M679" i="2"/>
  <c r="L679" i="2"/>
  <c r="J679" i="2"/>
  <c r="I679" i="2"/>
  <c r="G679" i="2"/>
  <c r="E679" i="2"/>
  <c r="D679" i="2"/>
  <c r="M670" i="2"/>
  <c r="L670" i="2"/>
  <c r="J670" i="2"/>
  <c r="I670" i="2"/>
  <c r="G670" i="2"/>
  <c r="E670" i="2"/>
  <c r="D670" i="2"/>
  <c r="M666" i="2"/>
  <c r="L666" i="2"/>
  <c r="J666" i="2"/>
  <c r="I666" i="2"/>
  <c r="G666" i="2"/>
  <c r="E666" i="2"/>
  <c r="D666" i="2"/>
  <c r="M652" i="2"/>
  <c r="L652" i="2"/>
  <c r="J652" i="2"/>
  <c r="I652" i="2"/>
  <c r="G652" i="2"/>
  <c r="E652" i="2"/>
  <c r="D652" i="2"/>
  <c r="M635" i="2"/>
  <c r="L635" i="2"/>
  <c r="J635" i="2"/>
  <c r="I635" i="2"/>
  <c r="G635" i="2"/>
  <c r="E635" i="2"/>
  <c r="D635" i="2"/>
  <c r="M620" i="2"/>
  <c r="L620" i="2"/>
  <c r="J620" i="2"/>
  <c r="I620" i="2"/>
  <c r="G620" i="2"/>
  <c r="E620" i="2"/>
  <c r="D620" i="2"/>
  <c r="M608" i="2"/>
  <c r="L608" i="2"/>
  <c r="J608" i="2"/>
  <c r="I608" i="2"/>
  <c r="G608" i="2"/>
  <c r="E608" i="2"/>
  <c r="D608" i="2"/>
  <c r="M603" i="2"/>
  <c r="L603" i="2"/>
  <c r="J603" i="2"/>
  <c r="I603" i="2"/>
  <c r="G603" i="2"/>
  <c r="E603" i="2"/>
  <c r="D603" i="2"/>
  <c r="M599" i="2"/>
  <c r="L599" i="2"/>
  <c r="J599" i="2"/>
  <c r="I599" i="2"/>
  <c r="G599" i="2"/>
  <c r="E599" i="2"/>
  <c r="D599" i="2"/>
  <c r="M581" i="2"/>
  <c r="L581" i="2"/>
  <c r="J581" i="2"/>
  <c r="I581" i="2"/>
  <c r="G581" i="2"/>
  <c r="E581" i="2"/>
  <c r="D581" i="2"/>
  <c r="M555" i="2"/>
  <c r="L555" i="2"/>
  <c r="J555" i="2"/>
  <c r="I555" i="2"/>
  <c r="G555" i="2"/>
  <c r="E555" i="2"/>
  <c r="D555" i="2"/>
  <c r="M542" i="2"/>
  <c r="L542" i="2"/>
  <c r="J542" i="2"/>
  <c r="I542" i="2"/>
  <c r="G542" i="2"/>
  <c r="E542" i="2"/>
  <c r="D542" i="2"/>
  <c r="M519" i="2"/>
  <c r="L519" i="2"/>
  <c r="J519" i="2"/>
  <c r="I519" i="2"/>
  <c r="G519" i="2"/>
  <c r="E519" i="2"/>
  <c r="D519" i="2"/>
  <c r="M495" i="2"/>
  <c r="L495" i="2"/>
  <c r="J495" i="2"/>
  <c r="I495" i="2"/>
  <c r="G495" i="2"/>
  <c r="E495" i="2"/>
  <c r="D495" i="2"/>
  <c r="M472" i="2"/>
  <c r="L472" i="2"/>
  <c r="J472" i="2"/>
  <c r="I472" i="2"/>
  <c r="G472" i="2"/>
  <c r="E472" i="2"/>
  <c r="D472" i="2"/>
  <c r="M445" i="2"/>
  <c r="L445" i="2"/>
  <c r="J445" i="2"/>
  <c r="I445" i="2"/>
  <c r="G445" i="2"/>
  <c r="E445" i="2"/>
  <c r="D445" i="2"/>
  <c r="M433" i="2"/>
  <c r="L433" i="2"/>
  <c r="J433" i="2"/>
  <c r="I433" i="2"/>
  <c r="G433" i="2"/>
  <c r="E433" i="2"/>
  <c r="D433" i="2"/>
  <c r="M416" i="2"/>
  <c r="L416" i="2"/>
  <c r="G416" i="2"/>
  <c r="E416" i="2"/>
  <c r="D416" i="2"/>
  <c r="M394" i="2"/>
  <c r="L394" i="2"/>
  <c r="J394" i="2"/>
  <c r="I394" i="2"/>
  <c r="G394" i="2"/>
  <c r="E394" i="2"/>
  <c r="D394" i="2"/>
  <c r="M367" i="2"/>
  <c r="L367" i="2"/>
  <c r="J367" i="2"/>
  <c r="I367" i="2"/>
  <c r="G367" i="2"/>
  <c r="E367" i="2"/>
  <c r="D367" i="2"/>
  <c r="M330" i="2"/>
  <c r="L330" i="2"/>
  <c r="J330" i="2"/>
  <c r="I330" i="2"/>
  <c r="G330" i="2"/>
  <c r="E330" i="2"/>
  <c r="D330" i="2"/>
  <c r="M289" i="2"/>
  <c r="L289" i="2"/>
  <c r="G289" i="2"/>
  <c r="E289" i="2"/>
  <c r="D289" i="2"/>
  <c r="M250" i="2"/>
  <c r="L250" i="2"/>
  <c r="J250" i="2"/>
  <c r="I250" i="2"/>
  <c r="G250" i="2"/>
  <c r="E250" i="2"/>
  <c r="D250" i="2"/>
  <c r="M235" i="2"/>
  <c r="L235" i="2"/>
  <c r="J235" i="2"/>
  <c r="I235" i="2"/>
  <c r="G235" i="2"/>
  <c r="E235" i="2"/>
  <c r="D235" i="2"/>
  <c r="M207" i="2"/>
  <c r="L207" i="2"/>
  <c r="J207" i="2"/>
  <c r="I207" i="2"/>
  <c r="G207" i="2"/>
  <c r="E207" i="2"/>
  <c r="D207" i="2"/>
  <c r="M176" i="2"/>
  <c r="L176" i="2"/>
  <c r="J176" i="2"/>
  <c r="I176" i="2"/>
  <c r="G176" i="2"/>
  <c r="E176" i="2"/>
  <c r="D176" i="2"/>
  <c r="M161" i="2"/>
  <c r="L161" i="2"/>
  <c r="J161" i="2"/>
  <c r="I161" i="2"/>
  <c r="G161" i="2"/>
  <c r="E161" i="2"/>
  <c r="D161" i="2"/>
  <c r="M124" i="2"/>
  <c r="L124" i="2"/>
  <c r="J124" i="2"/>
  <c r="I124" i="2"/>
  <c r="G124" i="2"/>
  <c r="E124" i="2"/>
  <c r="D124" i="2"/>
  <c r="M49" i="2"/>
  <c r="L49" i="2"/>
  <c r="J49" i="2"/>
  <c r="I49" i="2"/>
  <c r="G49" i="2"/>
  <c r="O753" i="2" l="1"/>
  <c r="O774" i="2"/>
  <c r="O434" i="2"/>
  <c r="O8" i="2"/>
  <c r="O16" i="2"/>
  <c r="O174" i="2"/>
  <c r="O420" i="2"/>
  <c r="O437" i="2"/>
  <c r="O475" i="2"/>
  <c r="O483" i="2"/>
  <c r="O491" i="2"/>
  <c r="O535" i="2"/>
  <c r="O607" i="2"/>
  <c r="O664" i="2"/>
  <c r="O674" i="2"/>
  <c r="O777" i="2"/>
  <c r="O692" i="2"/>
  <c r="O643" i="2"/>
  <c r="O651" i="2"/>
  <c r="O544" i="2"/>
  <c r="O500" i="2"/>
  <c r="O466" i="2"/>
  <c r="O446" i="2"/>
  <c r="O454" i="2"/>
  <c r="O411" i="2"/>
  <c r="O408" i="2"/>
  <c r="O375" i="2"/>
  <c r="O383" i="2"/>
  <c r="O391" i="2"/>
  <c r="O358" i="2"/>
  <c r="O366" i="2"/>
  <c r="O341" i="2"/>
  <c r="O349" i="2"/>
  <c r="O129" i="2"/>
  <c r="O11" i="2"/>
  <c r="I769" i="2"/>
  <c r="N731" i="2"/>
  <c r="N774" i="2"/>
  <c r="O663" i="2"/>
  <c r="O699" i="2"/>
  <c r="O738" i="2"/>
  <c r="O747" i="2"/>
  <c r="O776" i="2"/>
  <c r="O606" i="2"/>
  <c r="D560" i="2"/>
  <c r="O419" i="2"/>
  <c r="O427" i="2"/>
  <c r="O436" i="2"/>
  <c r="O444" i="2"/>
  <c r="O453" i="2"/>
  <c r="O482" i="2"/>
  <c r="O490" i="2"/>
  <c r="O507" i="2"/>
  <c r="O543" i="2"/>
  <c r="O551" i="2"/>
  <c r="O10" i="2"/>
  <c r="O31" i="2"/>
  <c r="O64" i="2"/>
  <c r="O106" i="2"/>
  <c r="O537" i="2"/>
  <c r="O9" i="2"/>
  <c r="O13" i="2"/>
  <c r="O21" i="2"/>
  <c r="O779" i="2"/>
  <c r="O618" i="2"/>
  <c r="O17" i="2"/>
  <c r="O167" i="2"/>
  <c r="O175" i="2"/>
  <c r="O778" i="2"/>
  <c r="O760" i="2"/>
  <c r="O740" i="2"/>
  <c r="O725" i="2"/>
  <c r="O455" i="2"/>
  <c r="O334" i="2"/>
  <c r="O342" i="2"/>
  <c r="O290" i="2"/>
  <c r="O298" i="2"/>
  <c r="O306" i="2"/>
  <c r="O314" i="2"/>
  <c r="O322" i="2"/>
  <c r="O281" i="2"/>
  <c r="O254" i="2"/>
  <c r="O262" i="2"/>
  <c r="O237" i="2"/>
  <c r="O245" i="2"/>
  <c r="O212" i="2"/>
  <c r="O220" i="2"/>
  <c r="O228" i="2"/>
  <c r="O203" i="2"/>
  <c r="O184" i="2"/>
  <c r="O192" i="2"/>
  <c r="O150" i="2"/>
  <c r="O158" i="2"/>
  <c r="O141" i="2"/>
  <c r="O130" i="2"/>
  <c r="O105" i="2"/>
  <c r="O113" i="2"/>
  <c r="O78" i="2"/>
  <c r="O86" i="2"/>
  <c r="O55" i="2"/>
  <c r="O63" i="2"/>
  <c r="O30" i="2"/>
  <c r="O38" i="2"/>
  <c r="O46" i="2"/>
  <c r="G769" i="2"/>
  <c r="O362" i="2"/>
  <c r="H780" i="2"/>
  <c r="O647" i="2"/>
  <c r="O660" i="2"/>
  <c r="O669" i="2"/>
  <c r="O678" i="2"/>
  <c r="O687" i="2"/>
  <c r="O696" i="2"/>
  <c r="O719" i="2"/>
  <c r="O744" i="2"/>
  <c r="E769" i="2"/>
  <c r="O133" i="2"/>
  <c r="O276" i="2"/>
  <c r="O371" i="2"/>
  <c r="O387" i="2"/>
  <c r="O399" i="2"/>
  <c r="O407" i="2"/>
  <c r="O415" i="2"/>
  <c r="O441" i="2"/>
  <c r="O450" i="2"/>
  <c r="O458" i="2"/>
  <c r="O470" i="2"/>
  <c r="O479" i="2"/>
  <c r="O487" i="2"/>
  <c r="O531" i="2"/>
  <c r="K722" i="2"/>
  <c r="K780" i="2"/>
  <c r="K769" i="2" s="1"/>
  <c r="O720" i="2"/>
  <c r="O745" i="2"/>
  <c r="O662" i="2"/>
  <c r="O681" i="2"/>
  <c r="O756" i="2"/>
  <c r="J769" i="2"/>
  <c r="O775" i="2"/>
  <c r="O34" i="2"/>
  <c r="O42" i="2"/>
  <c r="O51" i="2"/>
  <c r="O59" i="2"/>
  <c r="O74" i="2"/>
  <c r="O82" i="2"/>
  <c r="O93" i="2"/>
  <c r="O101" i="2"/>
  <c r="O109" i="2"/>
  <c r="O117" i="2"/>
  <c r="O126" i="2"/>
  <c r="O154" i="2"/>
  <c r="O171" i="2"/>
  <c r="O180" i="2"/>
  <c r="O188" i="2"/>
  <c r="O196" i="2"/>
  <c r="O216" i="2"/>
  <c r="O224" i="2"/>
  <c r="O241" i="2"/>
  <c r="O249" i="2"/>
  <c r="O266" i="2"/>
  <c r="O277" i="2"/>
  <c r="O294" i="2"/>
  <c r="O310" i="2"/>
  <c r="O318" i="2"/>
  <c r="O326" i="2"/>
  <c r="O355" i="2"/>
  <c r="O363" i="2"/>
  <c r="O497" i="2"/>
  <c r="O52" i="2"/>
  <c r="O172" i="2"/>
  <c r="O364" i="2"/>
  <c r="O225" i="2"/>
  <c r="O85" i="2"/>
  <c r="O763" i="2"/>
  <c r="N780" i="2"/>
  <c r="N769" i="2" s="1"/>
  <c r="O770" i="2"/>
  <c r="O771" i="2" s="1"/>
  <c r="O761" i="2"/>
  <c r="O755" i="2"/>
  <c r="O751" i="2"/>
  <c r="O748" i="2"/>
  <c r="O746" i="2"/>
  <c r="O739" i="2"/>
  <c r="O730" i="2"/>
  <c r="O727" i="2"/>
  <c r="O726" i="2"/>
  <c r="O723" i="2"/>
  <c r="O721" i="2"/>
  <c r="O714" i="2"/>
  <c r="O713" i="2"/>
  <c r="O710" i="2"/>
  <c r="O698" i="2"/>
  <c r="O695" i="2"/>
  <c r="O694" i="2"/>
  <c r="O691" i="2"/>
  <c r="O689" i="2"/>
  <c r="O685" i="2"/>
  <c r="O677" i="2"/>
  <c r="O676" i="2"/>
  <c r="O673" i="2"/>
  <c r="O672" i="2"/>
  <c r="N670" i="2"/>
  <c r="O668" i="2"/>
  <c r="O667" i="2"/>
  <c r="O659" i="2"/>
  <c r="O649" i="2"/>
  <c r="O646" i="2"/>
  <c r="O645" i="2"/>
  <c r="O641" i="2"/>
  <c r="O640" i="2"/>
  <c r="O636" i="2"/>
  <c r="O631" i="2"/>
  <c r="O630" i="2"/>
  <c r="O627" i="2"/>
  <c r="O626" i="2"/>
  <c r="O623" i="2"/>
  <c r="O617" i="2"/>
  <c r="O614" i="2"/>
  <c r="O610" i="2"/>
  <c r="O604" i="2"/>
  <c r="O595" i="2"/>
  <c r="O585" i="2"/>
  <c r="O580" i="2"/>
  <c r="O576" i="2"/>
  <c r="O572" i="2"/>
  <c r="O564" i="2"/>
  <c r="O319" i="2"/>
  <c r="O317" i="2"/>
  <c r="O313" i="2"/>
  <c r="O309" i="2"/>
  <c r="O305" i="2"/>
  <c r="O301" i="2"/>
  <c r="O297" i="2"/>
  <c r="O288" i="2"/>
  <c r="O284" i="2"/>
  <c r="O280" i="2"/>
  <c r="O272" i="2"/>
  <c r="O265" i="2"/>
  <c r="O257" i="2"/>
  <c r="O253" i="2"/>
  <c r="O244" i="2"/>
  <c r="O231" i="2"/>
  <c r="O227" i="2"/>
  <c r="O223" i="2"/>
  <c r="O219" i="2"/>
  <c r="O215" i="2"/>
  <c r="O206" i="2"/>
  <c r="O199" i="2"/>
  <c r="O187" i="2"/>
  <c r="O179" i="2"/>
  <c r="O170" i="2"/>
  <c r="O168" i="2"/>
  <c r="O162" i="2"/>
  <c r="O157" i="2"/>
  <c r="O153" i="2"/>
  <c r="O149" i="2"/>
  <c r="O144" i="2"/>
  <c r="O140" i="2"/>
  <c r="O127" i="2"/>
  <c r="O125" i="2"/>
  <c r="O122" i="2"/>
  <c r="O116" i="2"/>
  <c r="O104" i="2"/>
  <c r="O102" i="2"/>
  <c r="O98" i="2"/>
  <c r="O96" i="2"/>
  <c r="O94" i="2"/>
  <c r="O92" i="2"/>
  <c r="O83" i="2"/>
  <c r="O81" i="2"/>
  <c r="O79" i="2"/>
  <c r="O77" i="2"/>
  <c r="O73" i="2"/>
  <c r="O62" i="2"/>
  <c r="O58" i="2"/>
  <c r="O56" i="2"/>
  <c r="O54" i="2"/>
  <c r="O50" i="2"/>
  <c r="O47" i="2"/>
  <c r="O45" i="2"/>
  <c r="O43" i="2"/>
  <c r="O41" i="2"/>
  <c r="O39" i="2"/>
  <c r="O37" i="2"/>
  <c r="O35" i="2"/>
  <c r="O33" i="2"/>
  <c r="O29" i="2"/>
  <c r="L769" i="2"/>
  <c r="M769" i="2"/>
  <c r="O566" i="2"/>
  <c r="O570" i="2"/>
  <c r="O574" i="2"/>
  <c r="O578" i="2"/>
  <c r="O583" i="2"/>
  <c r="O593" i="2"/>
  <c r="O597" i="2"/>
  <c r="O616" i="2"/>
  <c r="O625" i="2"/>
  <c r="O629" i="2"/>
  <c r="O633" i="2"/>
  <c r="O638" i="2"/>
  <c r="O222" i="2"/>
  <c r="O389" i="2"/>
  <c r="K670" i="2"/>
  <c r="N603" i="2"/>
  <c r="O285" i="2"/>
  <c r="N705" i="2"/>
  <c r="N709" i="2"/>
  <c r="N722" i="2"/>
  <c r="N742" i="2"/>
  <c r="O693" i="2"/>
  <c r="K715" i="2"/>
  <c r="N752" i="2"/>
  <c r="K742" i="2"/>
  <c r="N728" i="2"/>
  <c r="H722" i="2"/>
  <c r="O712" i="2"/>
  <c r="O707" i="2"/>
  <c r="K705" i="2"/>
  <c r="N690" i="2"/>
  <c r="O657" i="2"/>
  <c r="O648" i="2"/>
  <c r="O644" i="2"/>
  <c r="O553" i="2"/>
  <c r="O552" i="2"/>
  <c r="O549" i="2"/>
  <c r="O546" i="2"/>
  <c r="O541" i="2"/>
  <c r="O540" i="2"/>
  <c r="O536" i="2"/>
  <c r="O533" i="2"/>
  <c r="O532" i="2"/>
  <c r="O517" i="2"/>
  <c r="O513" i="2"/>
  <c r="O509" i="2"/>
  <c r="O505" i="2"/>
  <c r="O502" i="2"/>
  <c r="O501" i="2"/>
  <c r="O498" i="2"/>
  <c r="O493" i="2"/>
  <c r="O485" i="2"/>
  <c r="O481" i="2"/>
  <c r="O477" i="2"/>
  <c r="O456" i="2"/>
  <c r="O452" i="2"/>
  <c r="O443" i="2"/>
  <c r="O439" i="2"/>
  <c r="O435" i="2"/>
  <c r="O429" i="2"/>
  <c r="O425" i="2"/>
  <c r="O421" i="2"/>
  <c r="O413" i="2"/>
  <c r="O412" i="2"/>
  <c r="O404" i="2"/>
  <c r="O403" i="2"/>
  <c r="O400" i="2"/>
  <c r="O388" i="2"/>
  <c r="O381" i="2"/>
  <c r="O380" i="2"/>
  <c r="O379" i="2"/>
  <c r="O376" i="2"/>
  <c r="O372" i="2"/>
  <c r="O368" i="2"/>
  <c r="O354" i="2"/>
  <c r="O348" i="2"/>
  <c r="O344" i="2"/>
  <c r="O340" i="2"/>
  <c r="O338" i="2"/>
  <c r="O328" i="2"/>
  <c r="O324" i="2"/>
  <c r="O320" i="2"/>
  <c r="O316" i="2"/>
  <c r="O312" i="2"/>
  <c r="O308" i="2"/>
  <c r="O304" i="2"/>
  <c r="O300" i="2"/>
  <c r="O287" i="2"/>
  <c r="O275" i="2"/>
  <c r="O240" i="2"/>
  <c r="O239" i="2"/>
  <c r="O232" i="2"/>
  <c r="O230" i="2"/>
  <c r="O226" i="2"/>
  <c r="O218" i="2"/>
  <c r="O210" i="2"/>
  <c r="O205" i="2"/>
  <c r="O198" i="2"/>
  <c r="O194" i="2"/>
  <c r="O190" i="2"/>
  <c r="O186" i="2"/>
  <c r="O182" i="2"/>
  <c r="O178" i="2"/>
  <c r="O173" i="2"/>
  <c r="O169" i="2"/>
  <c r="O165" i="2"/>
  <c r="O159" i="2"/>
  <c r="O145" i="2"/>
  <c r="O131" i="2"/>
  <c r="O112" i="2"/>
  <c r="O100" i="2"/>
  <c r="O72" i="2"/>
  <c r="O61" i="2"/>
  <c r="O60" i="2"/>
  <c r="O57" i="2"/>
  <c r="O53" i="2"/>
  <c r="O48" i="2"/>
  <c r="O44" i="2"/>
  <c r="O40" i="2"/>
  <c r="O36" i="2"/>
  <c r="O32" i="2"/>
  <c r="O28" i="2"/>
  <c r="O22" i="2"/>
  <c r="O19" i="2"/>
  <c r="O18" i="2"/>
  <c r="O15" i="2"/>
  <c r="O14" i="2"/>
  <c r="O12" i="2"/>
  <c r="O143" i="2"/>
  <c r="O160" i="2"/>
  <c r="O467" i="2"/>
  <c r="O480" i="2"/>
  <c r="O563" i="2"/>
  <c r="O575" i="2"/>
  <c r="K599" i="2"/>
  <c r="O671" i="2"/>
  <c r="K752" i="2"/>
  <c r="O302" i="2"/>
  <c r="O382" i="2"/>
  <c r="O390" i="2"/>
  <c r="O650" i="2"/>
  <c r="O164" i="2"/>
  <c r="O238" i="2"/>
  <c r="O286" i="2"/>
  <c r="K603" i="2"/>
  <c r="N49" i="2"/>
  <c r="N599" i="2"/>
  <c r="K764" i="2"/>
  <c r="O762" i="2"/>
  <c r="N764" i="2"/>
  <c r="O759" i="2"/>
  <c r="O757" i="2"/>
  <c r="N758" i="2"/>
  <c r="O754" i="2"/>
  <c r="K758" i="2"/>
  <c r="O750" i="2"/>
  <c r="N749" i="2"/>
  <c r="K749" i="2"/>
  <c r="O743" i="2"/>
  <c r="O741" i="2"/>
  <c r="O732" i="2"/>
  <c r="O733" i="2" s="1"/>
  <c r="K731" i="2"/>
  <c r="H731" i="2"/>
  <c r="O729" i="2"/>
  <c r="O724" i="2"/>
  <c r="K728" i="2"/>
  <c r="O711" i="2"/>
  <c r="N715" i="2"/>
  <c r="H715" i="2"/>
  <c r="O708" i="2"/>
  <c r="K709" i="2"/>
  <c r="O706" i="2"/>
  <c r="H705" i="2"/>
  <c r="O697" i="2"/>
  <c r="N700" i="2"/>
  <c r="K700" i="2"/>
  <c r="O688" i="2"/>
  <c r="O686" i="2"/>
  <c r="O684" i="2"/>
  <c r="O683" i="2"/>
  <c r="O682" i="2"/>
  <c r="K690" i="2"/>
  <c r="O680" i="2"/>
  <c r="O675" i="2"/>
  <c r="N679" i="2"/>
  <c r="K679" i="2"/>
  <c r="O665" i="2"/>
  <c r="O661" i="2"/>
  <c r="N666" i="2"/>
  <c r="O658" i="2"/>
  <c r="K666" i="2"/>
  <c r="N652" i="2"/>
  <c r="K652" i="2"/>
  <c r="H642" i="2"/>
  <c r="O639" i="2"/>
  <c r="N642" i="2"/>
  <c r="O637" i="2"/>
  <c r="K642" i="2"/>
  <c r="O634" i="2"/>
  <c r="O632" i="2"/>
  <c r="N635" i="2"/>
  <c r="O628" i="2"/>
  <c r="O624" i="2"/>
  <c r="O622" i="2"/>
  <c r="K635" i="2"/>
  <c r="O621" i="2"/>
  <c r="O619" i="2"/>
  <c r="O615" i="2"/>
  <c r="O613" i="2"/>
  <c r="O612" i="2"/>
  <c r="O611" i="2"/>
  <c r="K620" i="2"/>
  <c r="N620" i="2"/>
  <c r="N608" i="2"/>
  <c r="O605" i="2"/>
  <c r="K608" i="2"/>
  <c r="H608" i="2"/>
  <c r="M560" i="2"/>
  <c r="O602" i="2"/>
  <c r="H603" i="2"/>
  <c r="O600" i="2"/>
  <c r="O598" i="2"/>
  <c r="O596" i="2"/>
  <c r="J560" i="2"/>
  <c r="O594" i="2"/>
  <c r="O586" i="2"/>
  <c r="O584" i="2"/>
  <c r="L560" i="2"/>
  <c r="O582" i="2"/>
  <c r="I560" i="2"/>
  <c r="O579" i="2"/>
  <c r="O577" i="2"/>
  <c r="O573" i="2"/>
  <c r="O571" i="2"/>
  <c r="O569" i="2"/>
  <c r="O568" i="2"/>
  <c r="O567" i="2"/>
  <c r="O565" i="2"/>
  <c r="N581" i="2"/>
  <c r="K581" i="2"/>
  <c r="O554" i="2"/>
  <c r="O550" i="2"/>
  <c r="O548" i="2"/>
  <c r="K555" i="2"/>
  <c r="O545" i="2"/>
  <c r="N555" i="2"/>
  <c r="K542" i="2"/>
  <c r="O539" i="2"/>
  <c r="O538" i="2"/>
  <c r="O534" i="2"/>
  <c r="N542" i="2"/>
  <c r="O530" i="2"/>
  <c r="O518" i="2"/>
  <c r="O516" i="2"/>
  <c r="O515" i="2"/>
  <c r="O514" i="2"/>
  <c r="O512" i="2"/>
  <c r="O511" i="2"/>
  <c r="O510" i="2"/>
  <c r="O508" i="2"/>
  <c r="N519" i="2"/>
  <c r="O506" i="2"/>
  <c r="O504" i="2"/>
  <c r="K519" i="2"/>
  <c r="O503" i="2"/>
  <c r="O499" i="2"/>
  <c r="O492" i="2"/>
  <c r="O489" i="2"/>
  <c r="O488" i="2"/>
  <c r="O484" i="2"/>
  <c r="O476" i="2"/>
  <c r="N495" i="2"/>
  <c r="O474" i="2"/>
  <c r="K495" i="2"/>
  <c r="O473" i="2"/>
  <c r="O471" i="2"/>
  <c r="O469" i="2"/>
  <c r="O468" i="2"/>
  <c r="O465" i="2"/>
  <c r="O464" i="2"/>
  <c r="O459" i="2"/>
  <c r="O451" i="2"/>
  <c r="K472" i="2"/>
  <c r="O448" i="2"/>
  <c r="N472" i="2"/>
  <c r="O442" i="2"/>
  <c r="N445" i="2"/>
  <c r="O440" i="2"/>
  <c r="O438" i="2"/>
  <c r="K445" i="2"/>
  <c r="O432" i="2"/>
  <c r="O430" i="2"/>
  <c r="O428" i="2"/>
  <c r="O426" i="2"/>
  <c r="O424" i="2"/>
  <c r="O423" i="2"/>
  <c r="O422" i="2"/>
  <c r="N433" i="2"/>
  <c r="K433" i="2"/>
  <c r="O414" i="2"/>
  <c r="O410" i="2"/>
  <c r="O409" i="2"/>
  <c r="O405" i="2"/>
  <c r="O402" i="2"/>
  <c r="O401" i="2"/>
  <c r="N416" i="2"/>
  <c r="K416" i="2"/>
  <c r="O398" i="2"/>
  <c r="O393" i="2"/>
  <c r="O392" i="2"/>
  <c r="O386" i="2"/>
  <c r="O385" i="2"/>
  <c r="O384" i="2"/>
  <c r="O378" i="2"/>
  <c r="O377" i="2"/>
  <c r="O374" i="2"/>
  <c r="O373" i="2"/>
  <c r="O370" i="2"/>
  <c r="N394" i="2"/>
  <c r="O369" i="2"/>
  <c r="K394" i="2"/>
  <c r="O365" i="2"/>
  <c r="O361" i="2"/>
  <c r="O360" i="2"/>
  <c r="O359" i="2"/>
  <c r="N367" i="2"/>
  <c r="K367" i="2"/>
  <c r="O357" i="2"/>
  <c r="O356" i="2"/>
  <c r="O353" i="2"/>
  <c r="N352" i="2"/>
  <c r="O351" i="2"/>
  <c r="O350" i="2"/>
  <c r="O347" i="2"/>
  <c r="O346" i="2"/>
  <c r="O345" i="2"/>
  <c r="O343" i="2"/>
  <c r="O339" i="2"/>
  <c r="O337" i="2"/>
  <c r="K352" i="2"/>
  <c r="O335" i="2"/>
  <c r="O329" i="2"/>
  <c r="O327" i="2"/>
  <c r="O325" i="2"/>
  <c r="O323" i="2"/>
  <c r="O321" i="2"/>
  <c r="O315" i="2"/>
  <c r="O311" i="2"/>
  <c r="O307" i="2"/>
  <c r="O303" i="2"/>
  <c r="O299" i="2"/>
  <c r="O296" i="2"/>
  <c r="O295" i="2"/>
  <c r="O293" i="2"/>
  <c r="O292" i="2"/>
  <c r="O291" i="2"/>
  <c r="K330" i="2"/>
  <c r="N330" i="2"/>
  <c r="O283" i="2"/>
  <c r="O282" i="2"/>
  <c r="O279" i="2"/>
  <c r="O278" i="2"/>
  <c r="O274" i="2"/>
  <c r="O273" i="2"/>
  <c r="O271" i="2"/>
  <c r="O270" i="2"/>
  <c r="O264" i="2"/>
  <c r="O263" i="2"/>
  <c r="O261" i="2"/>
  <c r="O260" i="2"/>
  <c r="O259" i="2"/>
  <c r="O258" i="2"/>
  <c r="N289" i="2"/>
  <c r="O256" i="2"/>
  <c r="O255" i="2"/>
  <c r="K289" i="2"/>
  <c r="O251" i="2"/>
  <c r="O248" i="2"/>
  <c r="O247" i="2"/>
  <c r="O246" i="2"/>
  <c r="O243" i="2"/>
  <c r="O242" i="2"/>
  <c r="N250" i="2"/>
  <c r="K250" i="2"/>
  <c r="O234" i="2"/>
  <c r="O233" i="2"/>
  <c r="O229" i="2"/>
  <c r="O221" i="2"/>
  <c r="O217" i="2"/>
  <c r="O214" i="2"/>
  <c r="N235" i="2"/>
  <c r="O213" i="2"/>
  <c r="O211" i="2"/>
  <c r="O209" i="2"/>
  <c r="K235" i="2"/>
  <c r="O204" i="2"/>
  <c r="O197" i="2"/>
  <c r="O195" i="2"/>
  <c r="O193" i="2"/>
  <c r="O191" i="2"/>
  <c r="O189" i="2"/>
  <c r="O185" i="2"/>
  <c r="O183" i="2"/>
  <c r="O181" i="2"/>
  <c r="N207" i="2"/>
  <c r="O177" i="2"/>
  <c r="K207" i="2"/>
  <c r="O166" i="2"/>
  <c r="N176" i="2"/>
  <c r="K176" i="2"/>
  <c r="O156" i="2"/>
  <c r="O155" i="2"/>
  <c r="O152" i="2"/>
  <c r="O151" i="2"/>
  <c r="N161" i="2"/>
  <c r="K161" i="2"/>
  <c r="O148" i="2"/>
  <c r="O146" i="2"/>
  <c r="O142" i="2"/>
  <c r="O139" i="2"/>
  <c r="O135" i="2"/>
  <c r="O134" i="2"/>
  <c r="K147" i="2"/>
  <c r="O132" i="2"/>
  <c r="O128" i="2"/>
  <c r="N147" i="2"/>
  <c r="O123" i="2"/>
  <c r="O121" i="2"/>
  <c r="O120" i="2"/>
  <c r="O119" i="2"/>
  <c r="O118" i="2"/>
  <c r="O115" i="2"/>
  <c r="O114" i="2"/>
  <c r="O111" i="2"/>
  <c r="O110" i="2"/>
  <c r="O108" i="2"/>
  <c r="O107" i="2"/>
  <c r="O103" i="2"/>
  <c r="O99" i="2"/>
  <c r="O97" i="2"/>
  <c r="K124" i="2"/>
  <c r="O95" i="2"/>
  <c r="J7" i="2"/>
  <c r="N124" i="2"/>
  <c r="O90" i="2"/>
  <c r="O88" i="2"/>
  <c r="O87" i="2"/>
  <c r="O84" i="2"/>
  <c r="O80" i="2"/>
  <c r="O76" i="2"/>
  <c r="O75" i="2"/>
  <c r="M7" i="2"/>
  <c r="N91" i="2"/>
  <c r="K91" i="2"/>
  <c r="I7" i="2"/>
  <c r="K49" i="2"/>
  <c r="L7" i="2"/>
  <c r="K27" i="2"/>
  <c r="O20" i="2"/>
  <c r="N27" i="2"/>
  <c r="H771" i="2"/>
  <c r="D769" i="2"/>
  <c r="H764" i="2"/>
  <c r="H758" i="2"/>
  <c r="H752" i="2"/>
  <c r="H749" i="2"/>
  <c r="H742" i="2"/>
  <c r="H733" i="2"/>
  <c r="H728" i="2"/>
  <c r="H709" i="2"/>
  <c r="H700" i="2"/>
  <c r="H690" i="2"/>
  <c r="H679" i="2"/>
  <c r="H670" i="2"/>
  <c r="H666" i="2"/>
  <c r="H652" i="2"/>
  <c r="H635" i="2"/>
  <c r="H620" i="2"/>
  <c r="O609" i="2"/>
  <c r="E560" i="2"/>
  <c r="H599" i="2"/>
  <c r="G560" i="2"/>
  <c r="H581" i="2"/>
  <c r="H555" i="2"/>
  <c r="H542" i="2"/>
  <c r="H472" i="2"/>
  <c r="O447" i="2"/>
  <c r="H445" i="2"/>
  <c r="H416" i="2"/>
  <c r="H394" i="2"/>
  <c r="H367" i="2"/>
  <c r="H161" i="2"/>
  <c r="E7" i="2"/>
  <c r="H124" i="2"/>
  <c r="H433" i="2"/>
  <c r="H250" i="2"/>
  <c r="H495" i="2"/>
  <c r="H519" i="2"/>
  <c r="H235" i="2"/>
  <c r="O236" i="2"/>
  <c r="G7" i="2"/>
  <c r="D7" i="2"/>
  <c r="H176" i="2"/>
  <c r="H289" i="2"/>
  <c r="O417" i="2"/>
  <c r="O496" i="2"/>
  <c r="H352" i="2"/>
  <c r="H147" i="2"/>
  <c r="O252" i="2"/>
  <c r="O208" i="2"/>
  <c r="O163" i="2"/>
  <c r="O336" i="2"/>
  <c r="H27" i="2"/>
  <c r="H49" i="2"/>
  <c r="H91" i="2"/>
  <c r="H207" i="2"/>
  <c r="H330" i="2"/>
  <c r="H769" i="2" l="1"/>
  <c r="K560" i="2"/>
  <c r="O780" i="2"/>
  <c r="O769" i="2" s="1"/>
  <c r="O722" i="2"/>
  <c r="O608" i="2"/>
  <c r="O700" i="2"/>
  <c r="O670" i="2"/>
  <c r="O742" i="2"/>
  <c r="O752" i="2"/>
  <c r="O749" i="2"/>
  <c r="O731" i="2"/>
  <c r="O728" i="2"/>
  <c r="O679" i="2"/>
  <c r="O666" i="2"/>
  <c r="O652" i="2"/>
  <c r="O705" i="2"/>
  <c r="O764" i="2"/>
  <c r="O758" i="2"/>
  <c r="O715" i="2"/>
  <c r="O709" i="2"/>
  <c r="O603" i="2"/>
  <c r="O49" i="2"/>
  <c r="O27" i="2"/>
  <c r="O542" i="2"/>
  <c r="O635" i="2"/>
  <c r="O690" i="2"/>
  <c r="O642" i="2"/>
  <c r="O620" i="2"/>
  <c r="N560" i="2"/>
  <c r="M6" i="2"/>
  <c r="J6" i="2"/>
  <c r="L6" i="2"/>
  <c r="O599" i="2"/>
  <c r="I6" i="2"/>
  <c r="O581" i="2"/>
  <c r="O555" i="2"/>
  <c r="O519" i="2"/>
  <c r="O495" i="2"/>
  <c r="O472" i="2"/>
  <c r="O445" i="2"/>
  <c r="O433" i="2"/>
  <c r="O416" i="2"/>
  <c r="O394" i="2"/>
  <c r="O367" i="2"/>
  <c r="O352" i="2"/>
  <c r="O330" i="2"/>
  <c r="O289" i="2"/>
  <c r="O250" i="2"/>
  <c r="O235" i="2"/>
  <c r="O207" i="2"/>
  <c r="O176" i="2"/>
  <c r="O161" i="2"/>
  <c r="O147" i="2"/>
  <c r="O124" i="2"/>
  <c r="O91" i="2"/>
  <c r="N7" i="2"/>
  <c r="K7" i="2"/>
  <c r="D6" i="2"/>
  <c r="E6" i="2"/>
  <c r="H560" i="2"/>
  <c r="G6" i="2"/>
  <c r="H7" i="2"/>
  <c r="N6" i="2" l="1"/>
  <c r="K6" i="2"/>
  <c r="O560" i="2"/>
  <c r="O7" i="2"/>
  <c r="H6" i="2"/>
  <c r="O6" i="2" l="1"/>
</calcChain>
</file>

<file path=xl/sharedStrings.xml><?xml version="1.0" encoding="utf-8"?>
<sst xmlns="http://schemas.openxmlformats.org/spreadsheetml/2006/main" count="1727" uniqueCount="734">
  <si>
    <t>大泉学園駅</t>
  </si>
  <si>
    <t>田無駅</t>
  </si>
  <si>
    <t>市　部　計</t>
    <rPh sb="0" eb="1">
      <t>シ</t>
    </rPh>
    <rPh sb="2" eb="3">
      <t>ブ</t>
    </rPh>
    <phoneticPr fontId="4"/>
  </si>
  <si>
    <t>東大和市</t>
    <rPh sb="0" eb="1">
      <t>ヒガシ</t>
    </rPh>
    <rPh sb="1" eb="3">
      <t>ヤマト</t>
    </rPh>
    <rPh sb="3" eb="4">
      <t>シ</t>
    </rPh>
    <phoneticPr fontId="4"/>
  </si>
  <si>
    <t>町　村　部　計</t>
    <rPh sb="0" eb="1">
      <t>マチ</t>
    </rPh>
    <rPh sb="2" eb="3">
      <t>ムラ</t>
    </rPh>
    <rPh sb="4" eb="5">
      <t>ブ</t>
    </rPh>
    <phoneticPr fontId="4"/>
  </si>
  <si>
    <t>駅　　名
(＊放置禁止区域に指定)</t>
    <rPh sb="0" eb="1">
      <t>エキ</t>
    </rPh>
    <rPh sb="3" eb="4">
      <t>メイ</t>
    </rPh>
    <phoneticPr fontId="4"/>
  </si>
  <si>
    <t>羽村市</t>
  </si>
  <si>
    <t>あきる野市</t>
  </si>
  <si>
    <t>　【市部】</t>
    <rPh sb="2" eb="3">
      <t>シ</t>
    </rPh>
    <rPh sb="3" eb="4">
      <t>ブ</t>
    </rPh>
    <phoneticPr fontId="4"/>
  </si>
  <si>
    <t>大
田
区</t>
    <rPh sb="0" eb="1">
      <t>ダイ</t>
    </rPh>
    <rPh sb="6" eb="7">
      <t>タ</t>
    </rPh>
    <rPh sb="12" eb="13">
      <t>ク</t>
    </rPh>
    <phoneticPr fontId="4"/>
  </si>
  <si>
    <t>　【町部】</t>
    <rPh sb="2" eb="3">
      <t>マチ</t>
    </rPh>
    <rPh sb="3" eb="4">
      <t>ブ</t>
    </rPh>
    <phoneticPr fontId="4"/>
  </si>
  <si>
    <t>武蔵野市</t>
  </si>
  <si>
    <t>三鷹市</t>
  </si>
  <si>
    <t>国分寺市</t>
  </si>
  <si>
    <t>国立市</t>
  </si>
  <si>
    <t>狛江市</t>
  </si>
  <si>
    <t>清瀬市</t>
  </si>
  <si>
    <t>多摩市</t>
  </si>
  <si>
    <t>瑞穂町</t>
  </si>
  <si>
    <t>奥多摩町</t>
  </si>
  <si>
    <t>小金井市</t>
  </si>
  <si>
    <t>西東京市</t>
  </si>
  <si>
    <t>綾瀬駅</t>
  </si>
  <si>
    <t>総　　　数</t>
    <rPh sb="0" eb="1">
      <t>フサ</t>
    </rPh>
    <rPh sb="4" eb="5">
      <t>カズ</t>
    </rPh>
    <phoneticPr fontId="4"/>
  </si>
  <si>
    <t>区　部　計</t>
    <rPh sb="0" eb="1">
      <t>ク</t>
    </rPh>
    <rPh sb="2" eb="3">
      <t>ブ</t>
    </rPh>
    <rPh sb="4" eb="5">
      <t>ケイ</t>
    </rPh>
    <phoneticPr fontId="4"/>
  </si>
  <si>
    <t>立
川
市</t>
    <rPh sb="0" eb="1">
      <t>リツ</t>
    </rPh>
    <rPh sb="4" eb="5">
      <t>カワ</t>
    </rPh>
    <rPh sb="8" eb="9">
      <t>シ</t>
    </rPh>
    <phoneticPr fontId="4"/>
  </si>
  <si>
    <t>　　　　・　実収容台数の「自転車」には、一部、「原付・自動二輪」の数値が含まれる場合もある。</t>
    <rPh sb="6" eb="7">
      <t>ジツ</t>
    </rPh>
    <rPh sb="7" eb="9">
      <t>シュウヨウ</t>
    </rPh>
    <rPh sb="13" eb="15">
      <t>ジテン</t>
    </rPh>
    <rPh sb="15" eb="16">
      <t>シャ</t>
    </rPh>
    <rPh sb="20" eb="22">
      <t>イチブ</t>
    </rPh>
    <rPh sb="24" eb="26">
      <t>ゲンツキ</t>
    </rPh>
    <rPh sb="27" eb="29">
      <t>ジドウ</t>
    </rPh>
    <rPh sb="29" eb="31">
      <t>ニリン</t>
    </rPh>
    <rPh sb="33" eb="35">
      <t>スウチ</t>
    </rPh>
    <rPh sb="36" eb="37">
      <t>フク</t>
    </rPh>
    <rPh sb="40" eb="42">
      <t>バアイ</t>
    </rPh>
    <phoneticPr fontId="4"/>
  </si>
  <si>
    <t>　　　　・　収容可能台数の「原付・自二」は、原則として、専用の駐車スペースが設けられている数値を記載している。</t>
    <rPh sb="6" eb="8">
      <t>シュウヨウ</t>
    </rPh>
    <rPh sb="22" eb="24">
      <t>ゲンソク</t>
    </rPh>
    <rPh sb="28" eb="30">
      <t>センヨウ</t>
    </rPh>
    <rPh sb="31" eb="33">
      <t>チュウシャ</t>
    </rPh>
    <rPh sb="38" eb="39">
      <t>モウ</t>
    </rPh>
    <rPh sb="45" eb="47">
      <t>スウチ</t>
    </rPh>
    <rPh sb="48" eb="50">
      <t>キサイ</t>
    </rPh>
    <phoneticPr fontId="4"/>
  </si>
  <si>
    <t>　　　　・　駅の立地によっては、例えば「東京駅」のように複数の区市町村に計上されるものもある。</t>
    <rPh sb="6" eb="7">
      <t>エキ</t>
    </rPh>
    <rPh sb="8" eb="10">
      <t>リッチ</t>
    </rPh>
    <rPh sb="16" eb="17">
      <t>タト</t>
    </rPh>
    <rPh sb="20" eb="22">
      <t>トウキョウ</t>
    </rPh>
    <rPh sb="22" eb="23">
      <t>エキ</t>
    </rPh>
    <rPh sb="28" eb="30">
      <t>フクスウ</t>
    </rPh>
    <rPh sb="31" eb="32">
      <t>ク</t>
    </rPh>
    <rPh sb="32" eb="33">
      <t>シ</t>
    </rPh>
    <rPh sb="33" eb="34">
      <t>チョウ</t>
    </rPh>
    <rPh sb="34" eb="35">
      <t>ソン</t>
    </rPh>
    <rPh sb="36" eb="38">
      <t>ケイジョウ</t>
    </rPh>
    <phoneticPr fontId="4"/>
  </si>
  <si>
    <t>・　駅の立地によっては、例えば「東京駅」のように複数の区市町村に計上されるものもある。</t>
    <rPh sb="2" eb="3">
      <t>エキ</t>
    </rPh>
    <rPh sb="4" eb="6">
      <t>リッチ</t>
    </rPh>
    <rPh sb="12" eb="13">
      <t>タト</t>
    </rPh>
    <rPh sb="16" eb="18">
      <t>トウキョウ</t>
    </rPh>
    <rPh sb="18" eb="19">
      <t>エキ</t>
    </rPh>
    <rPh sb="24" eb="26">
      <t>フクスウ</t>
    </rPh>
    <rPh sb="27" eb="28">
      <t>ク</t>
    </rPh>
    <rPh sb="28" eb="29">
      <t>シ</t>
    </rPh>
    <rPh sb="29" eb="30">
      <t>チョウ</t>
    </rPh>
    <rPh sb="30" eb="31">
      <t>ソン</t>
    </rPh>
    <rPh sb="32" eb="34">
      <t>ケイジョウ</t>
    </rPh>
    <phoneticPr fontId="4"/>
  </si>
  <si>
    <t>江
東
区</t>
    <rPh sb="0" eb="1">
      <t>エ</t>
    </rPh>
    <rPh sb="2" eb="3">
      <t>ヒガシ</t>
    </rPh>
    <rPh sb="4" eb="5">
      <t>ク</t>
    </rPh>
    <phoneticPr fontId="4"/>
  </si>
  <si>
    <t>江
戸
川
区</t>
    <rPh sb="0" eb="1">
      <t>エ</t>
    </rPh>
    <rPh sb="3" eb="4">
      <t>ト</t>
    </rPh>
    <rPh sb="6" eb="7">
      <t>カワ</t>
    </rPh>
    <rPh sb="9" eb="10">
      <t>ク</t>
    </rPh>
    <phoneticPr fontId="4"/>
  </si>
  <si>
    <t>・　＊印がある駅周辺には自転車等駐車場が整備され、放置禁止区域が指定されている。</t>
    <rPh sb="15" eb="16">
      <t>ナド</t>
    </rPh>
    <phoneticPr fontId="4"/>
  </si>
  <si>
    <t>水道橋駅</t>
  </si>
  <si>
    <t>八丁堀駅</t>
  </si>
  <si>
    <t>都庁前駅</t>
  </si>
  <si>
    <t>駒込駅</t>
  </si>
  <si>
    <t>旗の台駅</t>
  </si>
  <si>
    <t>五反田駅</t>
  </si>
  <si>
    <t>大井競馬場前駅</t>
  </si>
  <si>
    <t>下神明駅</t>
  </si>
  <si>
    <t>戸越銀座駅</t>
  </si>
  <si>
    <t>天王洲アイル駅</t>
  </si>
  <si>
    <t>品川シーサイド駅</t>
  </si>
  <si>
    <t>大森駅</t>
  </si>
  <si>
    <t>西大井駅</t>
  </si>
  <si>
    <t>荏原町駅</t>
  </si>
  <si>
    <t>青物横丁駅</t>
  </si>
  <si>
    <t>立会川駅</t>
  </si>
  <si>
    <t>荏原中延駅</t>
  </si>
  <si>
    <t>西小山駅</t>
  </si>
  <si>
    <t>武蔵小山駅</t>
  </si>
  <si>
    <t>目黒駅</t>
  </si>
  <si>
    <t>不動前駅</t>
  </si>
  <si>
    <t>北品川駅</t>
  </si>
  <si>
    <t>大岡山駅</t>
  </si>
  <si>
    <t>北千束駅</t>
  </si>
  <si>
    <t>長原駅</t>
  </si>
  <si>
    <t>洗足池駅</t>
  </si>
  <si>
    <t>石川台駅</t>
  </si>
  <si>
    <t>雪が谷大塚駅</t>
  </si>
  <si>
    <t>御嶽山駅</t>
  </si>
  <si>
    <t>久が原駅</t>
  </si>
  <si>
    <t>千鳥町駅</t>
  </si>
  <si>
    <t>田園調布駅</t>
  </si>
  <si>
    <t>多摩川駅</t>
  </si>
  <si>
    <t>沼部駅</t>
  </si>
  <si>
    <t>鵜の木駅</t>
  </si>
  <si>
    <t>新江古田駅</t>
  </si>
  <si>
    <t>富士見台駅</t>
  </si>
  <si>
    <t>上井草駅</t>
  </si>
  <si>
    <t>板橋駅</t>
  </si>
  <si>
    <t>西巣鴨駅</t>
  </si>
  <si>
    <t>浮間舟渡駅</t>
  </si>
  <si>
    <t>北赤羽駅</t>
  </si>
  <si>
    <t>赤羽駅</t>
  </si>
  <si>
    <t>十条駅</t>
  </si>
  <si>
    <t>東十条駅</t>
  </si>
  <si>
    <t>王子駅</t>
  </si>
  <si>
    <t>上中里駅</t>
  </si>
  <si>
    <t>田端駅</t>
  </si>
  <si>
    <t>尾久駅</t>
  </si>
  <si>
    <t>赤羽岩淵駅</t>
  </si>
  <si>
    <t>志茂駅</t>
  </si>
  <si>
    <t>王子神谷駅</t>
  </si>
  <si>
    <t>本蓮沼駅</t>
  </si>
  <si>
    <t>小竹向原駅</t>
  </si>
  <si>
    <t>上板橋駅</t>
  </si>
  <si>
    <t>東武練馬駅</t>
  </si>
  <si>
    <t>豊島園駅</t>
  </si>
  <si>
    <t>練馬駅</t>
  </si>
  <si>
    <t>江古田駅</t>
  </si>
  <si>
    <t>中村橋駅</t>
  </si>
  <si>
    <t>桜台駅</t>
  </si>
  <si>
    <t>平和台駅</t>
  </si>
  <si>
    <t>石神井公園駅</t>
  </si>
  <si>
    <t>武蔵関駅</t>
  </si>
  <si>
    <t>光が丘駅</t>
  </si>
  <si>
    <t>練馬高野台駅</t>
  </si>
  <si>
    <t>上石神井駅</t>
  </si>
  <si>
    <t>練馬春日町駅</t>
  </si>
  <si>
    <t>保谷駅</t>
  </si>
  <si>
    <t>氷川台駅</t>
  </si>
  <si>
    <t>新桜台駅</t>
  </si>
  <si>
    <t>西国立駅</t>
  </si>
  <si>
    <t>西立川駅</t>
  </si>
  <si>
    <t>玉川上水駅</t>
  </si>
  <si>
    <t>武蔵砂川駅</t>
  </si>
  <si>
    <t>西武立川駅</t>
  </si>
  <si>
    <t>砂川七番駅</t>
  </si>
  <si>
    <t>泉体育館駅</t>
  </si>
  <si>
    <t>高松駅</t>
  </si>
  <si>
    <t>柴崎体育館駅</t>
  </si>
  <si>
    <t>西武柳沢駅</t>
  </si>
  <si>
    <t>東伏見駅</t>
  </si>
  <si>
    <t>・　収容能力の「原付」は、原則として、専用の駐車スペースが設けられている数値を記載している。</t>
    <rPh sb="2" eb="4">
      <t>シュウヨウ</t>
    </rPh>
    <rPh sb="4" eb="6">
      <t>ノウリョク</t>
    </rPh>
    <rPh sb="13" eb="15">
      <t>ゲンソク</t>
    </rPh>
    <rPh sb="19" eb="21">
      <t>センヨウ</t>
    </rPh>
    <rPh sb="22" eb="24">
      <t>チュウシャ</t>
    </rPh>
    <rPh sb="29" eb="30">
      <t>モウ</t>
    </rPh>
    <rPh sb="36" eb="38">
      <t>スウチ</t>
    </rPh>
    <rPh sb="39" eb="41">
      <t>キサイ</t>
    </rPh>
    <phoneticPr fontId="4"/>
  </si>
  <si>
    <t>*</t>
  </si>
  <si>
    <t>計</t>
    <rPh sb="0" eb="1">
      <t>ケイ</t>
    </rPh>
    <phoneticPr fontId="3"/>
  </si>
  <si>
    <t>東陽町駅</t>
  </si>
  <si>
    <t>亀戸駅</t>
  </si>
  <si>
    <t>亀戸水神駅</t>
  </si>
  <si>
    <t>南砂町駅</t>
  </si>
  <si>
    <t>新木場駅</t>
  </si>
  <si>
    <t>住吉駅</t>
  </si>
  <si>
    <t>西大島駅</t>
  </si>
  <si>
    <t>大島駅</t>
  </si>
  <si>
    <t>東大島駅</t>
  </si>
  <si>
    <t>木場駅</t>
  </si>
  <si>
    <t>門前仲町駅</t>
  </si>
  <si>
    <t>清澄白河駅</t>
  </si>
  <si>
    <t>森下駅</t>
  </si>
  <si>
    <t>潮見駅</t>
  </si>
  <si>
    <t>越中島駅</t>
  </si>
  <si>
    <t>辰巳駅</t>
  </si>
  <si>
    <t>豊洲駅</t>
  </si>
  <si>
    <t>東雲駅</t>
  </si>
  <si>
    <t>東京テレポート駅</t>
  </si>
  <si>
    <t>国際展示場駅、有明駅</t>
  </si>
  <si>
    <t>新豊洲駅</t>
  </si>
  <si>
    <t>市場前駅</t>
  </si>
  <si>
    <t>有明テニスの森駅</t>
  </si>
  <si>
    <t>青海駅</t>
  </si>
  <si>
    <t>テレコムセンター駅</t>
  </si>
  <si>
    <t xml:space="preserve"> </t>
  </si>
  <si>
    <t>千
代
田
区</t>
    <phoneticPr fontId="4"/>
  </si>
  <si>
    <t>中
央
区</t>
    <phoneticPr fontId="4"/>
  </si>
  <si>
    <t>港
区</t>
    <phoneticPr fontId="4"/>
  </si>
  <si>
    <t>（注）　</t>
    <phoneticPr fontId="4"/>
  </si>
  <si>
    <t>青山一丁目駅</t>
    <rPh sb="0" eb="2">
      <t>アオヤマ</t>
    </rPh>
    <rPh sb="2" eb="5">
      <t>イッチョウメ</t>
    </rPh>
    <rPh sb="5" eb="6">
      <t>エキ</t>
    </rPh>
    <phoneticPr fontId="8"/>
  </si>
  <si>
    <t>外苑前駅</t>
    <rPh sb="0" eb="2">
      <t>ガイエン</t>
    </rPh>
    <rPh sb="2" eb="3">
      <t>マエ</t>
    </rPh>
    <rPh sb="3" eb="4">
      <t>エキ</t>
    </rPh>
    <phoneticPr fontId="8"/>
  </si>
  <si>
    <t>赤坂駅</t>
    <rPh sb="0" eb="2">
      <t>アカサカ</t>
    </rPh>
    <rPh sb="2" eb="3">
      <t>エキ</t>
    </rPh>
    <phoneticPr fontId="8"/>
  </si>
  <si>
    <t>乃木坂駅</t>
    <rPh sb="0" eb="3">
      <t>ノギザカ</t>
    </rPh>
    <rPh sb="3" eb="4">
      <t>エキ</t>
    </rPh>
    <phoneticPr fontId="8"/>
  </si>
  <si>
    <t>表参道駅</t>
    <rPh sb="0" eb="3">
      <t>オモテサンドウ</t>
    </rPh>
    <rPh sb="3" eb="4">
      <t>エキ</t>
    </rPh>
    <phoneticPr fontId="8"/>
  </si>
  <si>
    <t>汐留駅</t>
    <rPh sb="0" eb="1">
      <t>シオ</t>
    </rPh>
    <rPh sb="1" eb="2">
      <t>ド</t>
    </rPh>
    <rPh sb="2" eb="3">
      <t>エキ</t>
    </rPh>
    <phoneticPr fontId="8"/>
  </si>
  <si>
    <t>芝浦ふ頭駅</t>
    <rPh sb="0" eb="2">
      <t>シバウラ</t>
    </rPh>
    <rPh sb="3" eb="4">
      <t>アタマ</t>
    </rPh>
    <rPh sb="4" eb="5">
      <t>エキ</t>
    </rPh>
    <phoneticPr fontId="8"/>
  </si>
  <si>
    <t>日の出駅</t>
    <rPh sb="0" eb="1">
      <t>ヒ</t>
    </rPh>
    <rPh sb="2" eb="3">
      <t>デ</t>
    </rPh>
    <rPh sb="3" eb="4">
      <t>エキ</t>
    </rPh>
    <phoneticPr fontId="8"/>
  </si>
  <si>
    <t>竹芝駅</t>
    <rPh sb="0" eb="2">
      <t>タケシバ</t>
    </rPh>
    <rPh sb="2" eb="3">
      <t>エキ</t>
    </rPh>
    <phoneticPr fontId="8"/>
  </si>
  <si>
    <t>お台場海浜公園駅</t>
    <rPh sb="1" eb="3">
      <t>ダイバ</t>
    </rPh>
    <rPh sb="3" eb="5">
      <t>カイヒン</t>
    </rPh>
    <rPh sb="5" eb="7">
      <t>コウエン</t>
    </rPh>
    <rPh sb="7" eb="8">
      <t>エキ</t>
    </rPh>
    <phoneticPr fontId="8"/>
  </si>
  <si>
    <t>台場駅</t>
    <rPh sb="0" eb="2">
      <t>ダイバ</t>
    </rPh>
    <rPh sb="2" eb="3">
      <t>エキ</t>
    </rPh>
    <phoneticPr fontId="8"/>
  </si>
  <si>
    <t>溜池山王駅</t>
    <rPh sb="0" eb="2">
      <t>タメイケ</t>
    </rPh>
    <rPh sb="2" eb="4">
      <t>サンノウ</t>
    </rPh>
    <rPh sb="4" eb="5">
      <t>エキ</t>
    </rPh>
    <phoneticPr fontId="8"/>
  </si>
  <si>
    <t>麻布十番駅</t>
    <rPh sb="0" eb="2">
      <t>アザブ</t>
    </rPh>
    <rPh sb="2" eb="4">
      <t>ジュウバン</t>
    </rPh>
    <rPh sb="4" eb="5">
      <t>エキ</t>
    </rPh>
    <phoneticPr fontId="8"/>
  </si>
  <si>
    <t>六本木一丁目駅</t>
    <rPh sb="0" eb="3">
      <t>ロッポンギ</t>
    </rPh>
    <rPh sb="3" eb="6">
      <t>イッチョウメ</t>
    </rPh>
    <rPh sb="6" eb="7">
      <t>エキ</t>
    </rPh>
    <phoneticPr fontId="8"/>
  </si>
  <si>
    <t>白金高輪駅</t>
    <rPh sb="0" eb="2">
      <t>シロカネ</t>
    </rPh>
    <rPh sb="2" eb="4">
      <t>タカナワ</t>
    </rPh>
    <rPh sb="4" eb="5">
      <t>エキ</t>
    </rPh>
    <phoneticPr fontId="8"/>
  </si>
  <si>
    <t>白金台駅</t>
    <rPh sb="0" eb="2">
      <t>シロカネ</t>
    </rPh>
    <rPh sb="2" eb="3">
      <t>ダイ</t>
    </rPh>
    <rPh sb="3" eb="4">
      <t>エキ</t>
    </rPh>
    <phoneticPr fontId="8"/>
  </si>
  <si>
    <t>赤羽橋駅</t>
    <rPh sb="0" eb="2">
      <t>アカバネ</t>
    </rPh>
    <rPh sb="2" eb="3">
      <t>バシ</t>
    </rPh>
    <rPh sb="3" eb="4">
      <t>エキ</t>
    </rPh>
    <phoneticPr fontId="8"/>
  </si>
  <si>
    <t>新
宿
区</t>
    <phoneticPr fontId="4"/>
  </si>
  <si>
    <t>文
京
区</t>
    <phoneticPr fontId="4"/>
  </si>
  <si>
    <t>台
東
区</t>
    <phoneticPr fontId="4"/>
  </si>
  <si>
    <t>墨
田
区</t>
    <phoneticPr fontId="4"/>
  </si>
  <si>
    <t>江
東
区</t>
    <phoneticPr fontId="4"/>
  </si>
  <si>
    <t>品
川
区</t>
    <phoneticPr fontId="4"/>
  </si>
  <si>
    <t>目
黒
区</t>
    <phoneticPr fontId="4"/>
  </si>
  <si>
    <t>大
田
区</t>
    <phoneticPr fontId="4"/>
  </si>
  <si>
    <t>世
田
谷
区</t>
    <phoneticPr fontId="4"/>
  </si>
  <si>
    <t>渋
谷
区</t>
    <phoneticPr fontId="4"/>
  </si>
  <si>
    <t>中
野
区</t>
    <phoneticPr fontId="4"/>
  </si>
  <si>
    <t>杉
並
区</t>
    <phoneticPr fontId="4"/>
  </si>
  <si>
    <t>豊
島
区</t>
    <phoneticPr fontId="4"/>
  </si>
  <si>
    <t>北
区</t>
    <phoneticPr fontId="4"/>
  </si>
  <si>
    <t>荒
川
区</t>
    <phoneticPr fontId="4"/>
  </si>
  <si>
    <t>板
橋
区</t>
    <phoneticPr fontId="4"/>
  </si>
  <si>
    <t>板
橋
区</t>
    <phoneticPr fontId="4"/>
  </si>
  <si>
    <t>練
馬
区</t>
    <phoneticPr fontId="4"/>
  </si>
  <si>
    <t>足
立
区</t>
    <phoneticPr fontId="4"/>
  </si>
  <si>
    <t>葛
飾
区</t>
    <phoneticPr fontId="4"/>
  </si>
  <si>
    <t>八
王
子
市</t>
    <phoneticPr fontId="4"/>
  </si>
  <si>
    <t>青
梅
市</t>
    <phoneticPr fontId="4"/>
  </si>
  <si>
    <t>府
中
市</t>
    <phoneticPr fontId="4"/>
  </si>
  <si>
    <t>昭
島
市</t>
    <phoneticPr fontId="4"/>
  </si>
  <si>
    <t>調
布
市</t>
    <phoneticPr fontId="4"/>
  </si>
  <si>
    <t>町
田
市</t>
    <phoneticPr fontId="4"/>
  </si>
  <si>
    <t>小
平
市</t>
    <phoneticPr fontId="4"/>
  </si>
  <si>
    <t>日
野
市</t>
    <phoneticPr fontId="4"/>
  </si>
  <si>
    <t>東
村
山
市</t>
    <phoneticPr fontId="4"/>
  </si>
  <si>
    <t>福
生
市</t>
    <phoneticPr fontId="4"/>
  </si>
  <si>
    <t>東久留米市</t>
    <phoneticPr fontId="4"/>
  </si>
  <si>
    <t>稲
城
市</t>
    <phoneticPr fontId="4"/>
  </si>
  <si>
    <t>日の出町</t>
    <phoneticPr fontId="4"/>
  </si>
  <si>
    <t>放置台数
（Ａ）</t>
    <rPh sb="0" eb="2">
      <t>ホウチ</t>
    </rPh>
    <rPh sb="2" eb="4">
      <t>ダイスウ</t>
    </rPh>
    <phoneticPr fontId="20"/>
  </si>
  <si>
    <t>実収容台数
（Ｂ）</t>
    <rPh sb="0" eb="1">
      <t>ジツ</t>
    </rPh>
    <rPh sb="1" eb="3">
      <t>シュウヨウ</t>
    </rPh>
    <rPh sb="3" eb="4">
      <t>ダイ</t>
    </rPh>
    <rPh sb="4" eb="5">
      <t>カズ</t>
    </rPh>
    <phoneticPr fontId="20"/>
  </si>
  <si>
    <t>収容能力
（Ｃ）</t>
    <rPh sb="0" eb="2">
      <t>シュウヨウ</t>
    </rPh>
    <rPh sb="2" eb="4">
      <t>ノウリョク</t>
    </rPh>
    <phoneticPr fontId="20"/>
  </si>
  <si>
    <t>乗入台数(A)+(B)</t>
    <rPh sb="0" eb="1">
      <t>ジョウ</t>
    </rPh>
    <rPh sb="1" eb="2">
      <t>イ</t>
    </rPh>
    <rPh sb="2" eb="3">
      <t>ダイ</t>
    </rPh>
    <rPh sb="3" eb="4">
      <t>カズ</t>
    </rPh>
    <phoneticPr fontId="20"/>
  </si>
  <si>
    <t>自転車</t>
    <rPh sb="0" eb="3">
      <t>ジテンシャ</t>
    </rPh>
    <phoneticPr fontId="20"/>
  </si>
  <si>
    <t>原付</t>
    <rPh sb="0" eb="2">
      <t>ゲンツキ</t>
    </rPh>
    <phoneticPr fontId="20"/>
  </si>
  <si>
    <t>自二</t>
  </si>
  <si>
    <t>計</t>
    <rPh sb="0" eb="1">
      <t>ケイ</t>
    </rPh>
    <phoneticPr fontId="20"/>
  </si>
  <si>
    <t>東京駅</t>
    <rPh sb="0" eb="2">
      <t>トウキョウ</t>
    </rPh>
    <rPh sb="2" eb="3">
      <t>エキ</t>
    </rPh>
    <phoneticPr fontId="8"/>
  </si>
  <si>
    <t>飯田橋駅</t>
    <rPh sb="0" eb="4">
      <t>イイダバシエキ</t>
    </rPh>
    <phoneticPr fontId="8"/>
  </si>
  <si>
    <t>銀座駅</t>
    <rPh sb="0" eb="2">
      <t>ギンザ</t>
    </rPh>
    <rPh sb="2" eb="3">
      <t>エキ</t>
    </rPh>
    <phoneticPr fontId="8"/>
  </si>
  <si>
    <t>東銀座駅</t>
    <rPh sb="0" eb="1">
      <t>ヒガシ</t>
    </rPh>
    <rPh sb="1" eb="3">
      <t>ギンザ</t>
    </rPh>
    <rPh sb="3" eb="4">
      <t>エキ</t>
    </rPh>
    <phoneticPr fontId="8"/>
  </si>
  <si>
    <t>銀座一丁目駅</t>
    <rPh sb="0" eb="2">
      <t>ギンザ</t>
    </rPh>
    <rPh sb="2" eb="5">
      <t>イッチョウメ</t>
    </rPh>
    <rPh sb="5" eb="6">
      <t>エキ</t>
    </rPh>
    <phoneticPr fontId="8"/>
  </si>
  <si>
    <t>築地駅</t>
    <rPh sb="0" eb="2">
      <t>ツキジ</t>
    </rPh>
    <rPh sb="2" eb="3">
      <t>エキ</t>
    </rPh>
    <phoneticPr fontId="8"/>
  </si>
  <si>
    <t>築地市場駅</t>
    <rPh sb="0" eb="2">
      <t>ツキジ</t>
    </rPh>
    <rPh sb="2" eb="4">
      <t>シジョウ</t>
    </rPh>
    <rPh sb="4" eb="5">
      <t>エキ</t>
    </rPh>
    <phoneticPr fontId="8"/>
  </si>
  <si>
    <t>新富町駅</t>
    <rPh sb="0" eb="3">
      <t>シントミチョウ</t>
    </rPh>
    <rPh sb="3" eb="4">
      <t>エキ</t>
    </rPh>
    <phoneticPr fontId="8"/>
  </si>
  <si>
    <t>京橋駅</t>
    <rPh sb="0" eb="2">
      <t>キョウバシ</t>
    </rPh>
    <rPh sb="2" eb="3">
      <t>エキ</t>
    </rPh>
    <phoneticPr fontId="8"/>
  </si>
  <si>
    <t>宝町駅</t>
    <rPh sb="0" eb="2">
      <t>タカラチョウ</t>
    </rPh>
    <rPh sb="2" eb="3">
      <t>エキ</t>
    </rPh>
    <phoneticPr fontId="8"/>
  </si>
  <si>
    <t>茅場町駅</t>
    <rPh sb="0" eb="4">
      <t>カヤバチョウエキ</t>
    </rPh>
    <phoneticPr fontId="8"/>
  </si>
  <si>
    <t>新日本橋駅</t>
    <rPh sb="0" eb="4">
      <t>シンニホンバシ</t>
    </rPh>
    <rPh sb="4" eb="5">
      <t>エキ</t>
    </rPh>
    <phoneticPr fontId="8"/>
  </si>
  <si>
    <t>小伝馬町駅</t>
    <rPh sb="0" eb="5">
      <t>コデンマチョウエキ</t>
    </rPh>
    <phoneticPr fontId="8"/>
  </si>
  <si>
    <t>三越前駅</t>
    <rPh sb="0" eb="2">
      <t>ミツコシ</t>
    </rPh>
    <rPh sb="2" eb="3">
      <t>マエ</t>
    </rPh>
    <rPh sb="3" eb="4">
      <t>エキ</t>
    </rPh>
    <phoneticPr fontId="8"/>
  </si>
  <si>
    <t>日本橋駅</t>
    <rPh sb="0" eb="3">
      <t>ニホンバシ</t>
    </rPh>
    <rPh sb="3" eb="4">
      <t>エキ</t>
    </rPh>
    <phoneticPr fontId="8"/>
  </si>
  <si>
    <t>水天宮前駅</t>
    <rPh sb="0" eb="3">
      <t>スイテングウ</t>
    </rPh>
    <rPh sb="3" eb="4">
      <t>マエ</t>
    </rPh>
    <rPh sb="4" eb="5">
      <t>エキ</t>
    </rPh>
    <phoneticPr fontId="8"/>
  </si>
  <si>
    <t>人形町駅</t>
    <rPh sb="0" eb="4">
      <t>ニンギョウチョウエキ</t>
    </rPh>
    <phoneticPr fontId="8"/>
  </si>
  <si>
    <t>浜町駅</t>
    <rPh sb="0" eb="2">
      <t>ハマチョウ</t>
    </rPh>
    <rPh sb="2" eb="3">
      <t>エキ</t>
    </rPh>
    <phoneticPr fontId="8"/>
  </si>
  <si>
    <t>勝どき駅</t>
    <rPh sb="0" eb="1">
      <t>カチ</t>
    </rPh>
    <rPh sb="3" eb="4">
      <t>エキ</t>
    </rPh>
    <phoneticPr fontId="8"/>
  </si>
  <si>
    <t>月島駅</t>
    <rPh sb="0" eb="2">
      <t>ツキシマ</t>
    </rPh>
    <rPh sb="2" eb="3">
      <t>エキ</t>
    </rPh>
    <phoneticPr fontId="8"/>
  </si>
  <si>
    <t>新橋駅</t>
    <rPh sb="0" eb="2">
      <t>シンバシ</t>
    </rPh>
    <rPh sb="2" eb="3">
      <t>エキ</t>
    </rPh>
    <phoneticPr fontId="8"/>
  </si>
  <si>
    <t>浜松町駅</t>
    <rPh sb="0" eb="3">
      <t>ハママツチョウ</t>
    </rPh>
    <rPh sb="3" eb="4">
      <t>エキ</t>
    </rPh>
    <phoneticPr fontId="8"/>
  </si>
  <si>
    <t>品川駅</t>
    <rPh sb="0" eb="2">
      <t>シナガワ</t>
    </rPh>
    <rPh sb="2" eb="3">
      <t>エキ</t>
    </rPh>
    <phoneticPr fontId="8"/>
  </si>
  <si>
    <t>芝公園駅</t>
    <rPh sb="0" eb="3">
      <t>シバコウエン</t>
    </rPh>
    <rPh sb="3" eb="4">
      <t>エキ</t>
    </rPh>
    <phoneticPr fontId="8"/>
  </si>
  <si>
    <t>御成門駅</t>
    <rPh sb="0" eb="3">
      <t>オナリモン</t>
    </rPh>
    <rPh sb="3" eb="4">
      <t>エキ</t>
    </rPh>
    <phoneticPr fontId="8"/>
  </si>
  <si>
    <t>内幸町駅</t>
    <rPh sb="0" eb="3">
      <t>ウチサイワイチョウ</t>
    </rPh>
    <rPh sb="3" eb="4">
      <t>エキ</t>
    </rPh>
    <phoneticPr fontId="8"/>
  </si>
  <si>
    <t>大門駅</t>
    <rPh sb="0" eb="2">
      <t>ダイモン</t>
    </rPh>
    <rPh sb="2" eb="3">
      <t>エキ</t>
    </rPh>
    <phoneticPr fontId="8"/>
  </si>
  <si>
    <t>泉岳寺駅</t>
    <rPh sb="0" eb="3">
      <t>センガクジ</t>
    </rPh>
    <rPh sb="3" eb="4">
      <t>エキ</t>
    </rPh>
    <phoneticPr fontId="8"/>
  </si>
  <si>
    <t>高輪台駅</t>
    <rPh sb="0" eb="2">
      <t>タカナワ</t>
    </rPh>
    <rPh sb="2" eb="3">
      <t>ダイ</t>
    </rPh>
    <rPh sb="3" eb="4">
      <t>エキ</t>
    </rPh>
    <phoneticPr fontId="8"/>
  </si>
  <si>
    <t>神谷町駅</t>
    <rPh sb="0" eb="3">
      <t>カミヤチョウ</t>
    </rPh>
    <rPh sb="3" eb="4">
      <t>エキ</t>
    </rPh>
    <phoneticPr fontId="8"/>
  </si>
  <si>
    <t>六本木駅</t>
    <rPh sb="0" eb="3">
      <t>ロッポンギ</t>
    </rPh>
    <rPh sb="3" eb="4">
      <t>エキ</t>
    </rPh>
    <phoneticPr fontId="8"/>
  </si>
  <si>
    <t>広尾駅</t>
    <rPh sb="0" eb="2">
      <t>ヒロオ</t>
    </rPh>
    <rPh sb="2" eb="3">
      <t>エキ</t>
    </rPh>
    <phoneticPr fontId="8"/>
  </si>
  <si>
    <t>虎ノ門駅</t>
    <rPh sb="0" eb="1">
      <t>トラ</t>
    </rPh>
    <rPh sb="2" eb="3">
      <t>モン</t>
    </rPh>
    <rPh sb="3" eb="4">
      <t>エキ</t>
    </rPh>
    <phoneticPr fontId="8"/>
  </si>
  <si>
    <t>赤坂見附駅</t>
    <rPh sb="0" eb="2">
      <t>アカサカ</t>
    </rPh>
    <rPh sb="2" eb="4">
      <t>ミツケ</t>
    </rPh>
    <rPh sb="4" eb="5">
      <t>エキ</t>
    </rPh>
    <phoneticPr fontId="8"/>
  </si>
  <si>
    <t>新宿駅</t>
    <rPh sb="0" eb="3">
      <t>シンジュクエキ</t>
    </rPh>
    <phoneticPr fontId="8"/>
  </si>
  <si>
    <t>新宿西口駅</t>
    <rPh sb="0" eb="2">
      <t>シンジュク</t>
    </rPh>
    <rPh sb="2" eb="4">
      <t>ニシグチ</t>
    </rPh>
    <rPh sb="4" eb="5">
      <t>エキ</t>
    </rPh>
    <phoneticPr fontId="8"/>
  </si>
  <si>
    <t>西武新宿駅</t>
    <rPh sb="0" eb="2">
      <t>セイブ</t>
    </rPh>
    <rPh sb="2" eb="4">
      <t>シンジュク</t>
    </rPh>
    <rPh sb="4" eb="5">
      <t>エキ</t>
    </rPh>
    <phoneticPr fontId="8"/>
  </si>
  <si>
    <t>西新宿駅</t>
    <rPh sb="0" eb="3">
      <t>ニシシンジュク</t>
    </rPh>
    <rPh sb="3" eb="4">
      <t>エキ</t>
    </rPh>
    <phoneticPr fontId="8"/>
  </si>
  <si>
    <t>新大久保駅</t>
    <rPh sb="0" eb="5">
      <t>シンオオクボエキ</t>
    </rPh>
    <phoneticPr fontId="8"/>
  </si>
  <si>
    <t>大久保駅</t>
    <rPh sb="0" eb="3">
      <t>オオクボ</t>
    </rPh>
    <rPh sb="3" eb="4">
      <t>エキ</t>
    </rPh>
    <phoneticPr fontId="8"/>
  </si>
  <si>
    <t>四ツ谷駅</t>
    <rPh sb="0" eb="1">
      <t>ヨ</t>
    </rPh>
    <rPh sb="2" eb="3">
      <t>ヤ</t>
    </rPh>
    <rPh sb="3" eb="4">
      <t>エキ</t>
    </rPh>
    <phoneticPr fontId="8"/>
  </si>
  <si>
    <t>信濃町駅</t>
    <rPh sb="0" eb="4">
      <t>シナノマチエキ</t>
    </rPh>
    <phoneticPr fontId="8"/>
  </si>
  <si>
    <t>四谷三丁目駅</t>
    <rPh sb="0" eb="2">
      <t>ヨツヤ</t>
    </rPh>
    <rPh sb="2" eb="5">
      <t>サンチョウメ</t>
    </rPh>
    <rPh sb="5" eb="6">
      <t>エキ</t>
    </rPh>
    <phoneticPr fontId="8"/>
  </si>
  <si>
    <t>新宿御苑前駅</t>
    <rPh sb="0" eb="2">
      <t>シンジュク</t>
    </rPh>
    <rPh sb="2" eb="4">
      <t>ギョエン</t>
    </rPh>
    <rPh sb="4" eb="5">
      <t>マエ</t>
    </rPh>
    <rPh sb="5" eb="6">
      <t>エキ</t>
    </rPh>
    <phoneticPr fontId="8"/>
  </si>
  <si>
    <t>新宿三丁目駅</t>
    <rPh sb="0" eb="2">
      <t>シンジュク</t>
    </rPh>
    <rPh sb="2" eb="5">
      <t>サンチョウメ</t>
    </rPh>
    <rPh sb="5" eb="6">
      <t>エキ</t>
    </rPh>
    <phoneticPr fontId="8"/>
  </si>
  <si>
    <t>曙橋駅</t>
    <rPh sb="0" eb="3">
      <t>アケボノバシエキ</t>
    </rPh>
    <phoneticPr fontId="8"/>
  </si>
  <si>
    <t>神楽坂駅</t>
    <rPh sb="0" eb="3">
      <t>カグラザカ</t>
    </rPh>
    <rPh sb="3" eb="4">
      <t>エキ</t>
    </rPh>
    <phoneticPr fontId="8"/>
  </si>
  <si>
    <t>早稲田駅</t>
    <rPh sb="0" eb="3">
      <t>ワセダ</t>
    </rPh>
    <rPh sb="3" eb="4">
      <t>エキ</t>
    </rPh>
    <phoneticPr fontId="8"/>
  </si>
  <si>
    <t>高田馬場駅</t>
    <rPh sb="0" eb="5">
      <t>タカダノババエキ</t>
    </rPh>
    <phoneticPr fontId="8"/>
  </si>
  <si>
    <t>落合駅</t>
    <rPh sb="0" eb="2">
      <t>オチアイ</t>
    </rPh>
    <rPh sb="2" eb="3">
      <t>エキ</t>
    </rPh>
    <phoneticPr fontId="8"/>
  </si>
  <si>
    <t>下落合駅</t>
    <rPh sb="0" eb="4">
      <t>シモオチアイエキ</t>
    </rPh>
    <phoneticPr fontId="8"/>
  </si>
  <si>
    <t>中井駅</t>
    <rPh sb="0" eb="2">
      <t>ナカイ</t>
    </rPh>
    <rPh sb="2" eb="3">
      <t>エキ</t>
    </rPh>
    <phoneticPr fontId="8"/>
  </si>
  <si>
    <t>都電早稲田駅</t>
    <rPh sb="0" eb="2">
      <t>トデン</t>
    </rPh>
    <rPh sb="2" eb="5">
      <t>ワセダ</t>
    </rPh>
    <rPh sb="5" eb="6">
      <t>エキ</t>
    </rPh>
    <phoneticPr fontId="8"/>
  </si>
  <si>
    <t>都電面影橋駅</t>
    <rPh sb="0" eb="2">
      <t>トデン</t>
    </rPh>
    <rPh sb="2" eb="6">
      <t>オモカゲバシエキ</t>
    </rPh>
    <phoneticPr fontId="8"/>
  </si>
  <si>
    <t>落合南長崎駅</t>
    <rPh sb="0" eb="2">
      <t>オチアイ</t>
    </rPh>
    <rPh sb="2" eb="3">
      <t>ミナミ</t>
    </rPh>
    <rPh sb="3" eb="5">
      <t>ナガサキ</t>
    </rPh>
    <rPh sb="5" eb="6">
      <t>エキ</t>
    </rPh>
    <phoneticPr fontId="8"/>
  </si>
  <si>
    <t>東新宿駅</t>
    <rPh sb="0" eb="1">
      <t>ヒガシ</t>
    </rPh>
    <rPh sb="1" eb="4">
      <t>シンジュクエキ</t>
    </rPh>
    <phoneticPr fontId="8"/>
  </si>
  <si>
    <t>若松河田駅</t>
    <rPh sb="0" eb="5">
      <t>ワカマツカワダエキ</t>
    </rPh>
    <phoneticPr fontId="8"/>
  </si>
  <si>
    <t>牛込柳町駅</t>
    <rPh sb="0" eb="2">
      <t>ウシゴメ</t>
    </rPh>
    <rPh sb="2" eb="4">
      <t>ヤナギチョウ</t>
    </rPh>
    <rPh sb="4" eb="5">
      <t>エキ</t>
    </rPh>
    <phoneticPr fontId="8"/>
  </si>
  <si>
    <t>牛込神楽坂駅</t>
    <rPh sb="0" eb="2">
      <t>ウシゴメ</t>
    </rPh>
    <rPh sb="2" eb="5">
      <t>カグラザカ</t>
    </rPh>
    <rPh sb="5" eb="6">
      <t>エキ</t>
    </rPh>
    <phoneticPr fontId="8"/>
  </si>
  <si>
    <t>国立競技場駅</t>
    <rPh sb="0" eb="2">
      <t>コクリツ</t>
    </rPh>
    <rPh sb="2" eb="5">
      <t>キョウギジョウ</t>
    </rPh>
    <rPh sb="5" eb="6">
      <t>エキ</t>
    </rPh>
    <phoneticPr fontId="8"/>
  </si>
  <si>
    <t>西早稲田駅</t>
    <rPh sb="0" eb="4">
      <t>ニシワセダ</t>
    </rPh>
    <rPh sb="4" eb="5">
      <t>エキ</t>
    </rPh>
    <phoneticPr fontId="8"/>
  </si>
  <si>
    <t>初台駅</t>
    <rPh sb="0" eb="2">
      <t>ハツダイ</t>
    </rPh>
    <rPh sb="2" eb="3">
      <t>エキ</t>
    </rPh>
    <phoneticPr fontId="8"/>
  </si>
  <si>
    <t>西新宿五丁目駅</t>
    <rPh sb="0" eb="3">
      <t>ニシシンジュク</t>
    </rPh>
    <rPh sb="3" eb="6">
      <t>ゴチョウメ</t>
    </rPh>
    <rPh sb="6" eb="7">
      <t>エキ</t>
    </rPh>
    <phoneticPr fontId="8"/>
  </si>
  <si>
    <t>新大塚駅</t>
    <rPh sb="0" eb="1">
      <t>シン</t>
    </rPh>
    <rPh sb="1" eb="3">
      <t>オオツカ</t>
    </rPh>
    <rPh sb="3" eb="4">
      <t>エキ</t>
    </rPh>
    <phoneticPr fontId="6"/>
  </si>
  <si>
    <t>茗荷谷駅</t>
    <rPh sb="0" eb="3">
      <t>ミョウガダニ</t>
    </rPh>
    <rPh sb="3" eb="4">
      <t>エキ</t>
    </rPh>
    <phoneticPr fontId="6"/>
  </si>
  <si>
    <t>後楽園駅</t>
    <rPh sb="0" eb="3">
      <t>コウラクエン</t>
    </rPh>
    <rPh sb="3" eb="4">
      <t>エキ</t>
    </rPh>
    <phoneticPr fontId="6"/>
  </si>
  <si>
    <t>本郷三丁目駅</t>
    <rPh sb="0" eb="5">
      <t>ホンゴウサンチョウメ</t>
    </rPh>
    <phoneticPr fontId="6"/>
  </si>
  <si>
    <t>御茶ノ水駅</t>
    <rPh sb="0" eb="2">
      <t>オチャ</t>
    </rPh>
    <rPh sb="3" eb="4">
      <t>ミズ</t>
    </rPh>
    <phoneticPr fontId="6"/>
  </si>
  <si>
    <t>湯島駅</t>
    <rPh sb="0" eb="2">
      <t>ユシマ</t>
    </rPh>
    <phoneticPr fontId="6"/>
  </si>
  <si>
    <t>根津駅</t>
    <rPh sb="0" eb="2">
      <t>ネヅ</t>
    </rPh>
    <phoneticPr fontId="6"/>
  </si>
  <si>
    <t>千駄木駅</t>
    <rPh sb="0" eb="3">
      <t>センダギ</t>
    </rPh>
    <phoneticPr fontId="6"/>
  </si>
  <si>
    <t>護国寺駅</t>
    <rPh sb="0" eb="3">
      <t>ゴコクジ</t>
    </rPh>
    <phoneticPr fontId="6"/>
  </si>
  <si>
    <t>江戸川橋駅</t>
    <rPh sb="0" eb="4">
      <t>エドガワバシ</t>
    </rPh>
    <phoneticPr fontId="6"/>
  </si>
  <si>
    <t>飯田橋駅</t>
    <rPh sb="0" eb="3">
      <t>イイダバシ</t>
    </rPh>
    <phoneticPr fontId="6"/>
  </si>
  <si>
    <t>東大前駅</t>
    <rPh sb="0" eb="2">
      <t>トウダイ</t>
    </rPh>
    <rPh sb="2" eb="3">
      <t>マエ</t>
    </rPh>
    <phoneticPr fontId="6"/>
  </si>
  <si>
    <t>本駒込駅</t>
    <rPh sb="0" eb="3">
      <t>ホンコマゴメ</t>
    </rPh>
    <phoneticPr fontId="6"/>
  </si>
  <si>
    <t>駒込駅</t>
    <rPh sb="0" eb="2">
      <t>コマゴメ</t>
    </rPh>
    <phoneticPr fontId="6"/>
  </si>
  <si>
    <t>巣鴨駅</t>
    <rPh sb="0" eb="2">
      <t>スガモ</t>
    </rPh>
    <phoneticPr fontId="6"/>
  </si>
  <si>
    <t>千石駅</t>
    <rPh sb="0" eb="2">
      <t>センゴク</t>
    </rPh>
    <phoneticPr fontId="6"/>
  </si>
  <si>
    <t>白山駅</t>
    <rPh sb="0" eb="2">
      <t>ハクサン</t>
    </rPh>
    <phoneticPr fontId="6"/>
  </si>
  <si>
    <t>春日駅</t>
    <rPh sb="0" eb="2">
      <t>カスガ</t>
    </rPh>
    <phoneticPr fontId="6"/>
  </si>
  <si>
    <t>鶯谷駅</t>
    <rPh sb="0" eb="2">
      <t>ウグイスダニ</t>
    </rPh>
    <rPh sb="2" eb="3">
      <t>エキ</t>
    </rPh>
    <phoneticPr fontId="8"/>
  </si>
  <si>
    <t>上野駅</t>
    <rPh sb="0" eb="3">
      <t>ウエノエキ</t>
    </rPh>
    <phoneticPr fontId="8"/>
  </si>
  <si>
    <t>稲荷町駅</t>
    <rPh sb="0" eb="3">
      <t>イナリチョウ</t>
    </rPh>
    <rPh sb="3" eb="4">
      <t>エキ</t>
    </rPh>
    <phoneticPr fontId="8"/>
  </si>
  <si>
    <t>入谷駅</t>
    <rPh sb="0" eb="2">
      <t>イリヤ</t>
    </rPh>
    <rPh sb="2" eb="3">
      <t>エキ</t>
    </rPh>
    <phoneticPr fontId="8"/>
  </si>
  <si>
    <t>三ノ輪駅</t>
    <rPh sb="0" eb="1">
      <t>ミ</t>
    </rPh>
    <rPh sb="2" eb="3">
      <t>ワ</t>
    </rPh>
    <rPh sb="3" eb="4">
      <t>エキ</t>
    </rPh>
    <phoneticPr fontId="8"/>
  </si>
  <si>
    <t>浅草駅</t>
    <rPh sb="0" eb="3">
      <t>アサクサエキ</t>
    </rPh>
    <phoneticPr fontId="8"/>
  </si>
  <si>
    <t>つくばエクスプレス浅草駅</t>
    <rPh sb="9" eb="11">
      <t>アサクサ</t>
    </rPh>
    <rPh sb="11" eb="12">
      <t>エキ</t>
    </rPh>
    <phoneticPr fontId="8"/>
  </si>
  <si>
    <t>田原町駅</t>
    <rPh sb="0" eb="2">
      <t>タハラ</t>
    </rPh>
    <rPh sb="2" eb="3">
      <t>マチ</t>
    </rPh>
    <rPh sb="3" eb="4">
      <t>エキ</t>
    </rPh>
    <phoneticPr fontId="8"/>
  </si>
  <si>
    <t>浅草橋駅</t>
    <rPh sb="0" eb="4">
      <t>アサクサバシエキ</t>
    </rPh>
    <phoneticPr fontId="8"/>
  </si>
  <si>
    <t>蔵前駅</t>
    <rPh sb="0" eb="2">
      <t>クラマエ</t>
    </rPh>
    <rPh sb="2" eb="3">
      <t>エキ</t>
    </rPh>
    <phoneticPr fontId="8"/>
  </si>
  <si>
    <t>新御徒町駅</t>
    <rPh sb="0" eb="1">
      <t>シン</t>
    </rPh>
    <rPh sb="1" eb="5">
      <t>オカチマチエキ</t>
    </rPh>
    <phoneticPr fontId="8"/>
  </si>
  <si>
    <t>日暮里駅</t>
    <rPh sb="0" eb="4">
      <t>ニッポリエキ</t>
    </rPh>
    <phoneticPr fontId="8"/>
  </si>
  <si>
    <t>押上駅</t>
    <rPh sb="0" eb="2">
      <t>オシアゲ</t>
    </rPh>
    <rPh sb="2" eb="3">
      <t>エキ</t>
    </rPh>
    <phoneticPr fontId="8"/>
  </si>
  <si>
    <t>小村井駅</t>
    <rPh sb="0" eb="4">
      <t>オムライエキ</t>
    </rPh>
    <phoneticPr fontId="8"/>
  </si>
  <si>
    <t>菊川駅</t>
    <rPh sb="0" eb="3">
      <t>キクカワエキ</t>
    </rPh>
    <phoneticPr fontId="8"/>
  </si>
  <si>
    <t>錦糸町駅</t>
    <rPh sb="0" eb="3">
      <t>キンシチョウ</t>
    </rPh>
    <rPh sb="3" eb="4">
      <t>エキ</t>
    </rPh>
    <phoneticPr fontId="8"/>
  </si>
  <si>
    <t>京成曳舟駅</t>
    <rPh sb="0" eb="5">
      <t>ケイセイヒキフネエキ</t>
    </rPh>
    <phoneticPr fontId="8"/>
  </si>
  <si>
    <t>とうきょうスカイツリー駅</t>
    <rPh sb="11" eb="12">
      <t>エキ</t>
    </rPh>
    <phoneticPr fontId="8"/>
  </si>
  <si>
    <t>東あずま駅</t>
    <rPh sb="0" eb="1">
      <t>ヒガシ</t>
    </rPh>
    <rPh sb="4" eb="5">
      <t>エキ</t>
    </rPh>
    <phoneticPr fontId="8"/>
  </si>
  <si>
    <t>東向島駅</t>
    <rPh sb="0" eb="4">
      <t>ヒガシムコウジマエキ</t>
    </rPh>
    <phoneticPr fontId="8"/>
  </si>
  <si>
    <t>曳舟駅</t>
    <rPh sb="0" eb="2">
      <t>ヒキフネ</t>
    </rPh>
    <rPh sb="2" eb="3">
      <t>エキ</t>
    </rPh>
    <phoneticPr fontId="8"/>
  </si>
  <si>
    <t>本所吾妻橋駅</t>
    <rPh sb="0" eb="2">
      <t>ホンジョ</t>
    </rPh>
    <rPh sb="2" eb="4">
      <t>アズマ</t>
    </rPh>
    <rPh sb="4" eb="5">
      <t>バシ</t>
    </rPh>
    <rPh sb="5" eb="6">
      <t>エキ</t>
    </rPh>
    <phoneticPr fontId="8"/>
  </si>
  <si>
    <t>森下駅</t>
    <rPh sb="0" eb="3">
      <t>モリシタエキ</t>
    </rPh>
    <phoneticPr fontId="8"/>
  </si>
  <si>
    <t>八広駅</t>
    <rPh sb="0" eb="3">
      <t>ヤヒロエキ</t>
    </rPh>
    <phoneticPr fontId="8"/>
  </si>
  <si>
    <t>両国駅</t>
    <rPh sb="0" eb="3">
      <t>リョウゴクエキ</t>
    </rPh>
    <phoneticPr fontId="8"/>
  </si>
  <si>
    <t>大崎駅</t>
    <rPh sb="0" eb="3">
      <t>オオサキエキ</t>
    </rPh>
    <phoneticPr fontId="28"/>
  </si>
  <si>
    <t>大井町駅</t>
    <rPh sb="0" eb="4">
      <t>オオイマチエキ</t>
    </rPh>
    <phoneticPr fontId="28"/>
  </si>
  <si>
    <t>戸越公園駅</t>
    <rPh sb="0" eb="4">
      <t>トゴシコウエン</t>
    </rPh>
    <rPh sb="4" eb="5">
      <t>エキ</t>
    </rPh>
    <phoneticPr fontId="28"/>
  </si>
  <si>
    <t>戸越駅</t>
    <rPh sb="0" eb="3">
      <t>トゴシエキ</t>
    </rPh>
    <phoneticPr fontId="28"/>
  </si>
  <si>
    <t>中延駅</t>
    <rPh sb="0" eb="3">
      <t>ナカノブエキ</t>
    </rPh>
    <phoneticPr fontId="28"/>
  </si>
  <si>
    <t>新馬場駅</t>
    <rPh sb="0" eb="3">
      <t>シンバンバ</t>
    </rPh>
    <rPh sb="3" eb="4">
      <t>エキ</t>
    </rPh>
    <phoneticPr fontId="28"/>
  </si>
  <si>
    <t>鮫洲駅</t>
    <rPh sb="0" eb="3">
      <t>サメズエキ</t>
    </rPh>
    <phoneticPr fontId="28"/>
  </si>
  <si>
    <t>大森海岸駅</t>
    <rPh sb="0" eb="5">
      <t>オオモリカイガンエキ</t>
    </rPh>
    <phoneticPr fontId="28"/>
  </si>
  <si>
    <t>大崎広小路駅</t>
    <rPh sb="0" eb="6">
      <t>オオサキヒロコウジエキ</t>
    </rPh>
    <phoneticPr fontId="28"/>
  </si>
  <si>
    <t>中目黒駅</t>
    <rPh sb="0" eb="3">
      <t>ナカメグロ</t>
    </rPh>
    <rPh sb="3" eb="4">
      <t>エキ</t>
    </rPh>
    <phoneticPr fontId="6"/>
  </si>
  <si>
    <t>学芸大学駅</t>
    <rPh sb="0" eb="2">
      <t>ガクゲイ</t>
    </rPh>
    <rPh sb="2" eb="4">
      <t>ダイガク</t>
    </rPh>
    <rPh sb="4" eb="5">
      <t>エキ</t>
    </rPh>
    <phoneticPr fontId="6"/>
  </si>
  <si>
    <t>都立大学駅</t>
    <rPh sb="0" eb="2">
      <t>トリツ</t>
    </rPh>
    <rPh sb="2" eb="4">
      <t>ダイガク</t>
    </rPh>
    <rPh sb="4" eb="5">
      <t>エキ</t>
    </rPh>
    <phoneticPr fontId="6"/>
  </si>
  <si>
    <t>自由が丘駅</t>
    <rPh sb="0" eb="2">
      <t>ジユウ</t>
    </rPh>
    <rPh sb="3" eb="4">
      <t>オカ</t>
    </rPh>
    <rPh sb="4" eb="5">
      <t>エキ</t>
    </rPh>
    <phoneticPr fontId="6"/>
  </si>
  <si>
    <t>池尻大橋駅</t>
    <rPh sb="0" eb="4">
      <t>イケジリオオハシ</t>
    </rPh>
    <rPh sb="4" eb="5">
      <t>エキ</t>
    </rPh>
    <phoneticPr fontId="6"/>
  </si>
  <si>
    <t>駒場東大前駅</t>
    <rPh sb="0" eb="5">
      <t>コマバトウダイマエ</t>
    </rPh>
    <rPh sb="5" eb="6">
      <t>エキ</t>
    </rPh>
    <phoneticPr fontId="6"/>
  </si>
  <si>
    <t>目黒駅</t>
    <rPh sb="0" eb="2">
      <t>メグロ</t>
    </rPh>
    <rPh sb="2" eb="3">
      <t>エキ</t>
    </rPh>
    <phoneticPr fontId="6"/>
  </si>
  <si>
    <t>祐天寺駅</t>
    <rPh sb="0" eb="4">
      <t>ユウテンジエキ</t>
    </rPh>
    <phoneticPr fontId="6"/>
  </si>
  <si>
    <t>武蔵小山駅</t>
    <rPh sb="0" eb="5">
      <t>ムサシコヤマエキ</t>
    </rPh>
    <phoneticPr fontId="6"/>
  </si>
  <si>
    <t>西小山駅</t>
    <rPh sb="0" eb="3">
      <t>ニシコヤマ</t>
    </rPh>
    <rPh sb="3" eb="4">
      <t>エキ</t>
    </rPh>
    <phoneticPr fontId="6"/>
  </si>
  <si>
    <t>洗足駅</t>
    <rPh sb="0" eb="2">
      <t>センゾク</t>
    </rPh>
    <rPh sb="2" eb="3">
      <t>エキ</t>
    </rPh>
    <phoneticPr fontId="6"/>
  </si>
  <si>
    <t>大岡山駅</t>
    <rPh sb="0" eb="4">
      <t>オオオカヤマエキ</t>
    </rPh>
    <phoneticPr fontId="6"/>
  </si>
  <si>
    <t>緑が丘駅</t>
    <rPh sb="0" eb="1">
      <t>ミドリ</t>
    </rPh>
    <rPh sb="2" eb="4">
      <t>オカエキ</t>
    </rPh>
    <phoneticPr fontId="6"/>
  </si>
  <si>
    <t>大森駅</t>
    <rPh sb="0" eb="2">
      <t>オオモリ</t>
    </rPh>
    <rPh sb="2" eb="3">
      <t>エキ</t>
    </rPh>
    <phoneticPr fontId="8"/>
  </si>
  <si>
    <t>大森海岸駅</t>
    <rPh sb="0" eb="2">
      <t>オオモリ</t>
    </rPh>
    <rPh sb="2" eb="4">
      <t>カイガン</t>
    </rPh>
    <rPh sb="4" eb="5">
      <t>エキ</t>
    </rPh>
    <phoneticPr fontId="8"/>
  </si>
  <si>
    <t>平和島駅</t>
    <rPh sb="0" eb="3">
      <t>ヘイワジマ</t>
    </rPh>
    <phoneticPr fontId="8"/>
  </si>
  <si>
    <t>大森町駅</t>
    <rPh sb="0" eb="3">
      <t>オオモリマチ</t>
    </rPh>
    <phoneticPr fontId="8"/>
  </si>
  <si>
    <t>梅屋敷駅</t>
    <rPh sb="0" eb="1">
      <t>ウメ</t>
    </rPh>
    <rPh sb="1" eb="3">
      <t>ヤシキ</t>
    </rPh>
    <phoneticPr fontId="8"/>
  </si>
  <si>
    <t>馬込駅</t>
    <rPh sb="0" eb="2">
      <t>マゴメ</t>
    </rPh>
    <phoneticPr fontId="8"/>
  </si>
  <si>
    <t>西馬込駅</t>
    <rPh sb="0" eb="1">
      <t>ニシ</t>
    </rPh>
    <rPh sb="1" eb="3">
      <t>マゴメ</t>
    </rPh>
    <phoneticPr fontId="8"/>
  </si>
  <si>
    <t>池上駅</t>
    <rPh sb="0" eb="2">
      <t>イケガミ</t>
    </rPh>
    <phoneticPr fontId="8"/>
  </si>
  <si>
    <t>昭和島駅</t>
    <rPh sb="0" eb="3">
      <t>ショウワジマ</t>
    </rPh>
    <phoneticPr fontId="8"/>
  </si>
  <si>
    <t>蒲田駅</t>
    <rPh sb="0" eb="3">
      <t>カマタエキ</t>
    </rPh>
    <phoneticPr fontId="8"/>
  </si>
  <si>
    <t>京急蒲田駅</t>
    <rPh sb="0" eb="2">
      <t>ケイキュウ</t>
    </rPh>
    <rPh sb="2" eb="5">
      <t>カマタエキ</t>
    </rPh>
    <phoneticPr fontId="8"/>
  </si>
  <si>
    <t>蓮沼駅</t>
    <rPh sb="0" eb="2">
      <t>ハスヌマ</t>
    </rPh>
    <rPh sb="2" eb="3">
      <t>エキ</t>
    </rPh>
    <phoneticPr fontId="8"/>
  </si>
  <si>
    <t>矢口渡駅</t>
    <rPh sb="0" eb="2">
      <t>ヤグチ</t>
    </rPh>
    <rPh sb="2" eb="3">
      <t>ワタ</t>
    </rPh>
    <rPh sb="3" eb="4">
      <t>エキ</t>
    </rPh>
    <phoneticPr fontId="8"/>
  </si>
  <si>
    <t>武蔵新田駅</t>
    <rPh sb="0" eb="4">
      <t>ムサシニッタ</t>
    </rPh>
    <rPh sb="4" eb="5">
      <t>エキ</t>
    </rPh>
    <phoneticPr fontId="8"/>
  </si>
  <si>
    <t>下丸子駅</t>
    <rPh sb="0" eb="3">
      <t>シモマルコ</t>
    </rPh>
    <rPh sb="3" eb="4">
      <t>エキ</t>
    </rPh>
    <phoneticPr fontId="8"/>
  </si>
  <si>
    <t>雑色駅</t>
    <rPh sb="0" eb="2">
      <t>ゾウシキ</t>
    </rPh>
    <rPh sb="2" eb="3">
      <t>エキ</t>
    </rPh>
    <phoneticPr fontId="8"/>
  </si>
  <si>
    <t>六郷土手駅</t>
    <rPh sb="0" eb="4">
      <t>ロクゴウドテ</t>
    </rPh>
    <rPh sb="4" eb="5">
      <t>エキ</t>
    </rPh>
    <phoneticPr fontId="8"/>
  </si>
  <si>
    <t>糀谷駅</t>
    <rPh sb="0" eb="2">
      <t>コウジヤ</t>
    </rPh>
    <rPh sb="2" eb="3">
      <t>エキ</t>
    </rPh>
    <phoneticPr fontId="8"/>
  </si>
  <si>
    <t>大鳥居駅</t>
    <rPh sb="0" eb="3">
      <t>オオトリイ</t>
    </rPh>
    <rPh sb="3" eb="4">
      <t>エキ</t>
    </rPh>
    <phoneticPr fontId="8"/>
  </si>
  <si>
    <t>穴守稲荷駅</t>
    <rPh sb="0" eb="5">
      <t>アナモリイナリエキ</t>
    </rPh>
    <phoneticPr fontId="8"/>
  </si>
  <si>
    <t>天空橋駅</t>
    <rPh sb="0" eb="4">
      <t>テンクウバシエキ</t>
    </rPh>
    <phoneticPr fontId="8"/>
  </si>
  <si>
    <t>流通センター駅</t>
    <rPh sb="0" eb="2">
      <t>リュウツウ</t>
    </rPh>
    <rPh sb="6" eb="7">
      <t>エキ</t>
    </rPh>
    <phoneticPr fontId="8"/>
  </si>
  <si>
    <t>池尻大橋駅</t>
    <rPh sb="0" eb="2">
      <t>イケジリ</t>
    </rPh>
    <rPh sb="2" eb="4">
      <t>オオハシ</t>
    </rPh>
    <phoneticPr fontId="6"/>
  </si>
  <si>
    <t>三軒茶屋駅</t>
    <rPh sb="0" eb="4">
      <t>サンゲンヂャヤ</t>
    </rPh>
    <phoneticPr fontId="6"/>
  </si>
  <si>
    <t>駒沢大学駅</t>
    <rPh sb="0" eb="4">
      <t>コマザワダイガク</t>
    </rPh>
    <phoneticPr fontId="6"/>
  </si>
  <si>
    <t>桜新町駅</t>
    <rPh sb="0" eb="3">
      <t>サクラシンマチ</t>
    </rPh>
    <phoneticPr fontId="6"/>
  </si>
  <si>
    <t>用賀駅</t>
    <rPh sb="0" eb="2">
      <t>ヨウガ</t>
    </rPh>
    <phoneticPr fontId="6"/>
  </si>
  <si>
    <t>二子玉川駅</t>
    <rPh sb="0" eb="4">
      <t>フタコタマガワ</t>
    </rPh>
    <phoneticPr fontId="6"/>
  </si>
  <si>
    <t>自由が丘駅</t>
    <rPh sb="0" eb="2">
      <t>ジユウ</t>
    </rPh>
    <rPh sb="3" eb="4">
      <t>オカ</t>
    </rPh>
    <phoneticPr fontId="6"/>
  </si>
  <si>
    <t>九品仏駅</t>
    <rPh sb="0" eb="3">
      <t>クホンブツ</t>
    </rPh>
    <phoneticPr fontId="6"/>
  </si>
  <si>
    <t>尾山台駅</t>
    <rPh sb="0" eb="3">
      <t>オヤマダイ</t>
    </rPh>
    <phoneticPr fontId="6"/>
  </si>
  <si>
    <t>等々力駅</t>
    <rPh sb="0" eb="3">
      <t>トドロキ</t>
    </rPh>
    <phoneticPr fontId="6"/>
  </si>
  <si>
    <t>上野毛駅</t>
    <rPh sb="0" eb="3">
      <t>カミノゲ</t>
    </rPh>
    <phoneticPr fontId="6"/>
  </si>
  <si>
    <t>奥沢駅</t>
    <rPh sb="0" eb="2">
      <t>オクサワ</t>
    </rPh>
    <phoneticPr fontId="6"/>
  </si>
  <si>
    <t>西太子堂駅</t>
    <rPh sb="0" eb="1">
      <t>ニシ</t>
    </rPh>
    <rPh sb="1" eb="4">
      <t>タイシドウ</t>
    </rPh>
    <phoneticPr fontId="6"/>
  </si>
  <si>
    <t>若林駅</t>
    <rPh sb="0" eb="2">
      <t>ワカバヤシ</t>
    </rPh>
    <phoneticPr fontId="6"/>
  </si>
  <si>
    <t>松陰神社前駅</t>
    <rPh sb="0" eb="5">
      <t>ショウインジンジャマエ</t>
    </rPh>
    <phoneticPr fontId="6"/>
  </si>
  <si>
    <t>世田谷駅</t>
    <rPh sb="0" eb="3">
      <t>セタガヤ</t>
    </rPh>
    <phoneticPr fontId="6"/>
  </si>
  <si>
    <t>上町駅</t>
    <rPh sb="0" eb="2">
      <t>カミマチ</t>
    </rPh>
    <phoneticPr fontId="6"/>
  </si>
  <si>
    <t>宮の坂駅</t>
    <rPh sb="0" eb="1">
      <t>ミヤ</t>
    </rPh>
    <rPh sb="2" eb="3">
      <t>サカ</t>
    </rPh>
    <phoneticPr fontId="6"/>
  </si>
  <si>
    <t>松原駅</t>
    <rPh sb="0" eb="2">
      <t>マツバラ</t>
    </rPh>
    <phoneticPr fontId="6"/>
  </si>
  <si>
    <t>東北沢駅</t>
    <rPh sb="0" eb="3">
      <t>ヒガシキタザワ</t>
    </rPh>
    <phoneticPr fontId="6"/>
  </si>
  <si>
    <t>下北沢駅</t>
    <rPh sb="0" eb="3">
      <t>シモキタザワ</t>
    </rPh>
    <phoneticPr fontId="6"/>
  </si>
  <si>
    <t>世田谷代田駅</t>
    <rPh sb="0" eb="5">
      <t>セタガヤダイタ</t>
    </rPh>
    <phoneticPr fontId="6"/>
  </si>
  <si>
    <t>梅ヶ丘駅</t>
    <rPh sb="0" eb="3">
      <t>ウメガオカ</t>
    </rPh>
    <phoneticPr fontId="6"/>
  </si>
  <si>
    <t>経堂駅</t>
    <rPh sb="0" eb="2">
      <t>キョウドウ</t>
    </rPh>
    <phoneticPr fontId="6"/>
  </si>
  <si>
    <t>千歳船橋駅</t>
    <rPh sb="0" eb="4">
      <t>チトセフナバシ</t>
    </rPh>
    <phoneticPr fontId="6"/>
  </si>
  <si>
    <t>祖師ヶ谷大蔵駅</t>
    <rPh sb="0" eb="6">
      <t>ソシガヤオオクラ</t>
    </rPh>
    <phoneticPr fontId="6"/>
  </si>
  <si>
    <t>成城学園前駅</t>
    <rPh sb="0" eb="2">
      <t>セイジョウ</t>
    </rPh>
    <rPh sb="2" eb="4">
      <t>ガクエン</t>
    </rPh>
    <rPh sb="4" eb="5">
      <t>マエ</t>
    </rPh>
    <phoneticPr fontId="6"/>
  </si>
  <si>
    <t>喜多見駅</t>
    <rPh sb="0" eb="3">
      <t>キタミ</t>
    </rPh>
    <phoneticPr fontId="6"/>
  </si>
  <si>
    <t>池ノ上駅</t>
    <rPh sb="0" eb="1">
      <t>イケ</t>
    </rPh>
    <rPh sb="2" eb="3">
      <t>ウエ</t>
    </rPh>
    <phoneticPr fontId="6"/>
  </si>
  <si>
    <t>新代田駅</t>
    <rPh sb="0" eb="3">
      <t>シンダイタ</t>
    </rPh>
    <phoneticPr fontId="6"/>
  </si>
  <si>
    <t>東松原駅</t>
    <rPh sb="0" eb="3">
      <t>ヒガシマツバラ</t>
    </rPh>
    <phoneticPr fontId="6"/>
  </si>
  <si>
    <t>代田橋駅</t>
    <rPh sb="0" eb="3">
      <t>ダイタバシ</t>
    </rPh>
    <phoneticPr fontId="6"/>
  </si>
  <si>
    <t>明大前駅</t>
    <rPh sb="0" eb="3">
      <t>メイダイマエ</t>
    </rPh>
    <phoneticPr fontId="6"/>
  </si>
  <si>
    <t>下高井戸駅</t>
    <rPh sb="0" eb="4">
      <t>シモタカイド</t>
    </rPh>
    <phoneticPr fontId="6"/>
  </si>
  <si>
    <t>桜上水駅</t>
    <rPh sb="0" eb="3">
      <t>サクラジョウスイ</t>
    </rPh>
    <phoneticPr fontId="6"/>
  </si>
  <si>
    <t>上北沢駅</t>
    <rPh sb="0" eb="3">
      <t>カミキタザワ</t>
    </rPh>
    <phoneticPr fontId="6"/>
  </si>
  <si>
    <t>八幡山駅</t>
    <rPh sb="0" eb="3">
      <t>ハチマンヤマ</t>
    </rPh>
    <phoneticPr fontId="6"/>
  </si>
  <si>
    <t>芦花公園駅</t>
    <rPh sb="0" eb="4">
      <t>ロカコウエン</t>
    </rPh>
    <phoneticPr fontId="6"/>
  </si>
  <si>
    <t>千歳烏山駅</t>
    <rPh sb="0" eb="4">
      <t>チトセカラスヤマ</t>
    </rPh>
    <phoneticPr fontId="6"/>
  </si>
  <si>
    <t>渋谷駅</t>
    <rPh sb="0" eb="3">
      <t>シブヤエキ</t>
    </rPh>
    <phoneticPr fontId="8"/>
  </si>
  <si>
    <t>神泉駅</t>
    <rPh sb="0" eb="2">
      <t>シンセン</t>
    </rPh>
    <rPh sb="2" eb="3">
      <t>エキ</t>
    </rPh>
    <phoneticPr fontId="8"/>
  </si>
  <si>
    <t>恵比寿駅</t>
    <rPh sb="0" eb="4">
      <t>エビスエキ</t>
    </rPh>
    <phoneticPr fontId="8"/>
  </si>
  <si>
    <t>代官山駅</t>
    <rPh sb="0" eb="3">
      <t>ダイカンヤマ</t>
    </rPh>
    <rPh sb="3" eb="4">
      <t>エキ</t>
    </rPh>
    <phoneticPr fontId="8"/>
  </si>
  <si>
    <t>参宮橋駅</t>
    <rPh sb="0" eb="4">
      <t>サングウバシエキ</t>
    </rPh>
    <phoneticPr fontId="8"/>
  </si>
  <si>
    <t>代々木駅</t>
    <rPh sb="0" eb="4">
      <t>ヨヨギエキ</t>
    </rPh>
    <phoneticPr fontId="8"/>
  </si>
  <si>
    <t>代々木上原駅</t>
    <rPh sb="0" eb="6">
      <t>ヨヨギウエハラエキ</t>
    </rPh>
    <phoneticPr fontId="8"/>
  </si>
  <si>
    <t>南新宿駅</t>
    <rPh sb="0" eb="1">
      <t>ミナミ</t>
    </rPh>
    <rPh sb="1" eb="3">
      <t>シンジュク</t>
    </rPh>
    <rPh sb="3" eb="4">
      <t>エキ</t>
    </rPh>
    <phoneticPr fontId="8"/>
  </si>
  <si>
    <t>初台駅</t>
    <rPh sb="0" eb="3">
      <t>ハツダイエキ</t>
    </rPh>
    <phoneticPr fontId="8"/>
  </si>
  <si>
    <t>幡ヶ谷駅</t>
    <rPh sb="0" eb="3">
      <t>ハタガヤ</t>
    </rPh>
    <rPh sb="3" eb="4">
      <t>エキ</t>
    </rPh>
    <phoneticPr fontId="8"/>
  </si>
  <si>
    <t>笹塚駅</t>
    <rPh sb="0" eb="3">
      <t>ササヅカエキ</t>
    </rPh>
    <phoneticPr fontId="8"/>
  </si>
  <si>
    <t>北参道駅</t>
    <rPh sb="0" eb="4">
      <t>キタサンドウエキ</t>
    </rPh>
    <phoneticPr fontId="8"/>
  </si>
  <si>
    <t>中野駅</t>
    <rPh sb="0" eb="2">
      <t>ナカノ</t>
    </rPh>
    <rPh sb="2" eb="3">
      <t>エキ</t>
    </rPh>
    <phoneticPr fontId="8"/>
  </si>
  <si>
    <t>東中野駅</t>
    <rPh sb="0" eb="4">
      <t>ヒガシナカノエキ</t>
    </rPh>
    <phoneticPr fontId="8"/>
  </si>
  <si>
    <t>中野坂上駅</t>
    <rPh sb="0" eb="4">
      <t>ナカノサカウエ</t>
    </rPh>
    <rPh sb="4" eb="5">
      <t>エキ</t>
    </rPh>
    <phoneticPr fontId="8"/>
  </si>
  <si>
    <t>新中野駅</t>
    <rPh sb="0" eb="4">
      <t>シンナカノエキ</t>
    </rPh>
    <phoneticPr fontId="8"/>
  </si>
  <si>
    <t>中野新橋駅</t>
    <rPh sb="0" eb="4">
      <t>ナカノシンバシ</t>
    </rPh>
    <rPh sb="4" eb="5">
      <t>エキ</t>
    </rPh>
    <phoneticPr fontId="8"/>
  </si>
  <si>
    <t>中野富士見町駅</t>
    <rPh sb="0" eb="6">
      <t>ナカノフジミチョウ</t>
    </rPh>
    <rPh sb="6" eb="7">
      <t>エキ</t>
    </rPh>
    <phoneticPr fontId="8"/>
  </si>
  <si>
    <t>落合駅</t>
    <rPh sb="0" eb="3">
      <t>オチアイエキ</t>
    </rPh>
    <phoneticPr fontId="8"/>
  </si>
  <si>
    <t>新江古田駅</t>
    <rPh sb="0" eb="5">
      <t>シンエゴタエキ</t>
    </rPh>
    <phoneticPr fontId="8"/>
  </si>
  <si>
    <t>鷺ノ宮駅</t>
    <rPh sb="0" eb="1">
      <t>サギ</t>
    </rPh>
    <rPh sb="2" eb="4">
      <t>ミヤエキ</t>
    </rPh>
    <phoneticPr fontId="8"/>
  </si>
  <si>
    <t>都立家政駅</t>
    <rPh sb="0" eb="5">
      <t>トリツカセイエキ</t>
    </rPh>
    <phoneticPr fontId="8"/>
  </si>
  <si>
    <t>野方駅</t>
    <rPh sb="0" eb="2">
      <t>ノガタ</t>
    </rPh>
    <rPh sb="2" eb="3">
      <t>エキ</t>
    </rPh>
    <phoneticPr fontId="8"/>
  </si>
  <si>
    <t>沼袋駅</t>
    <rPh sb="0" eb="3">
      <t>ヌマブクロエキ</t>
    </rPh>
    <phoneticPr fontId="8"/>
  </si>
  <si>
    <t>新井薬師前駅</t>
    <rPh sb="0" eb="6">
      <t>アライヤクシマエエキ</t>
    </rPh>
    <phoneticPr fontId="8"/>
  </si>
  <si>
    <t>富士見台駅</t>
    <rPh sb="0" eb="5">
      <t>フジミダイエキ</t>
    </rPh>
    <phoneticPr fontId="8"/>
  </si>
  <si>
    <t>下井草駅</t>
    <rPh sb="0" eb="3">
      <t>シモイグサ</t>
    </rPh>
    <rPh sb="3" eb="4">
      <t>エキ</t>
    </rPh>
    <phoneticPr fontId="8"/>
  </si>
  <si>
    <t>井荻駅</t>
    <rPh sb="0" eb="3">
      <t>イオギエキ</t>
    </rPh>
    <phoneticPr fontId="8"/>
  </si>
  <si>
    <t>上井草駅</t>
    <rPh sb="0" eb="4">
      <t>カミイグサエキ</t>
    </rPh>
    <phoneticPr fontId="8"/>
  </si>
  <si>
    <t>高円寺駅</t>
    <rPh sb="0" eb="4">
      <t>コウエンジエキ</t>
    </rPh>
    <phoneticPr fontId="8"/>
  </si>
  <si>
    <t>荻窪駅</t>
    <rPh sb="0" eb="3">
      <t>オギクボエキ</t>
    </rPh>
    <phoneticPr fontId="8"/>
  </si>
  <si>
    <t>西荻窪駅</t>
    <rPh sb="0" eb="3">
      <t>ニシオギクボ</t>
    </rPh>
    <rPh sb="3" eb="4">
      <t>エキ</t>
    </rPh>
    <phoneticPr fontId="8"/>
  </si>
  <si>
    <t>東高円寺駅</t>
    <rPh sb="0" eb="4">
      <t>ヒガシコウエンジ</t>
    </rPh>
    <rPh sb="4" eb="5">
      <t>エキ</t>
    </rPh>
    <phoneticPr fontId="8"/>
  </si>
  <si>
    <t>新高円寺駅</t>
    <rPh sb="0" eb="4">
      <t>シンコウエンジ</t>
    </rPh>
    <rPh sb="4" eb="5">
      <t>エキ</t>
    </rPh>
    <phoneticPr fontId="8"/>
  </si>
  <si>
    <t>中野富士見町駅</t>
    <rPh sb="0" eb="2">
      <t>ナカノ</t>
    </rPh>
    <rPh sb="2" eb="6">
      <t>フジミチョウ</t>
    </rPh>
    <rPh sb="6" eb="7">
      <t>エキ</t>
    </rPh>
    <phoneticPr fontId="8"/>
  </si>
  <si>
    <t>方南町駅</t>
    <rPh sb="0" eb="4">
      <t>ホウナンチョウエキ</t>
    </rPh>
    <phoneticPr fontId="8"/>
  </si>
  <si>
    <t>永福町駅</t>
    <rPh sb="0" eb="2">
      <t>エイフク</t>
    </rPh>
    <rPh sb="2" eb="3">
      <t>マチ</t>
    </rPh>
    <rPh sb="3" eb="4">
      <t>エキ</t>
    </rPh>
    <phoneticPr fontId="8"/>
  </si>
  <si>
    <t>西永福駅</t>
    <rPh sb="0" eb="4">
      <t>ニシエイフクエキ</t>
    </rPh>
    <phoneticPr fontId="8"/>
  </si>
  <si>
    <t>浜田山駅</t>
    <rPh sb="0" eb="3">
      <t>ハマダヤマ</t>
    </rPh>
    <rPh sb="3" eb="4">
      <t>エキ</t>
    </rPh>
    <phoneticPr fontId="8"/>
  </si>
  <si>
    <t>高井戸駅</t>
    <rPh sb="0" eb="4">
      <t>タカイドエキ</t>
    </rPh>
    <phoneticPr fontId="8"/>
  </si>
  <si>
    <t>富士見ヶ丘駅</t>
    <rPh sb="0" eb="6">
      <t>フジミガオカエキ</t>
    </rPh>
    <phoneticPr fontId="8"/>
  </si>
  <si>
    <t>久我山駅</t>
    <rPh sb="0" eb="3">
      <t>クガヤマ</t>
    </rPh>
    <rPh sb="3" eb="4">
      <t>エキ</t>
    </rPh>
    <phoneticPr fontId="8"/>
  </si>
  <si>
    <t>三鷹台駅</t>
    <rPh sb="0" eb="2">
      <t>ミタカ</t>
    </rPh>
    <rPh sb="2" eb="3">
      <t>ダイ</t>
    </rPh>
    <rPh sb="3" eb="4">
      <t>エキ</t>
    </rPh>
    <phoneticPr fontId="8"/>
  </si>
  <si>
    <t>代田橋駅</t>
    <rPh sb="0" eb="3">
      <t>ダイタバシ</t>
    </rPh>
    <rPh sb="3" eb="4">
      <t>エキ</t>
    </rPh>
    <phoneticPr fontId="8"/>
  </si>
  <si>
    <t>明大前駅</t>
    <rPh sb="0" eb="3">
      <t>メイダイマエ</t>
    </rPh>
    <rPh sb="3" eb="4">
      <t>エキ</t>
    </rPh>
    <phoneticPr fontId="8"/>
  </si>
  <si>
    <t>下高井戸駅</t>
    <rPh sb="0" eb="4">
      <t>シモタカイド</t>
    </rPh>
    <rPh sb="4" eb="5">
      <t>エキ</t>
    </rPh>
    <phoneticPr fontId="8"/>
  </si>
  <si>
    <t>桜上水駅</t>
    <rPh sb="0" eb="3">
      <t>サクラジョウスイ</t>
    </rPh>
    <rPh sb="3" eb="4">
      <t>エキ</t>
    </rPh>
    <phoneticPr fontId="8"/>
  </si>
  <si>
    <t>上北沢駅</t>
    <rPh sb="0" eb="3">
      <t>カミキタザワ</t>
    </rPh>
    <rPh sb="3" eb="4">
      <t>エキ</t>
    </rPh>
    <phoneticPr fontId="8"/>
  </si>
  <si>
    <t>八幡山駅</t>
    <rPh sb="0" eb="3">
      <t>ハチマンヤマ</t>
    </rPh>
    <rPh sb="3" eb="4">
      <t>エキ</t>
    </rPh>
    <phoneticPr fontId="8"/>
  </si>
  <si>
    <t>芦花公園駅</t>
    <rPh sb="0" eb="4">
      <t>ロカコウエン</t>
    </rPh>
    <rPh sb="4" eb="5">
      <t>エキ</t>
    </rPh>
    <phoneticPr fontId="8"/>
  </si>
  <si>
    <t>高田馬場駅</t>
    <rPh sb="0" eb="4">
      <t>タカダノババ</t>
    </rPh>
    <rPh sb="4" eb="5">
      <t>エキ</t>
    </rPh>
    <phoneticPr fontId="8"/>
  </si>
  <si>
    <t>目白駅</t>
    <rPh sb="0" eb="2">
      <t>メジロ</t>
    </rPh>
    <rPh sb="2" eb="3">
      <t>エキ</t>
    </rPh>
    <phoneticPr fontId="8"/>
  </si>
  <si>
    <t>池袋駅</t>
    <rPh sb="0" eb="3">
      <t>イケブクロエキ</t>
    </rPh>
    <phoneticPr fontId="8"/>
  </si>
  <si>
    <t>大塚駅</t>
    <rPh sb="0" eb="2">
      <t>オオツカ</t>
    </rPh>
    <rPh sb="2" eb="3">
      <t>エキ</t>
    </rPh>
    <phoneticPr fontId="8"/>
  </si>
  <si>
    <t>巣鴨駅</t>
    <rPh sb="0" eb="3">
      <t>スガモエキ</t>
    </rPh>
    <phoneticPr fontId="8"/>
  </si>
  <si>
    <t>駒込駅</t>
    <rPh sb="0" eb="3">
      <t>コマゴメエキ</t>
    </rPh>
    <phoneticPr fontId="8"/>
  </si>
  <si>
    <t>新大塚駅</t>
    <rPh sb="0" eb="4">
      <t>シンオオツカエキ</t>
    </rPh>
    <phoneticPr fontId="8"/>
  </si>
  <si>
    <t>雑司が谷駅</t>
    <rPh sb="0" eb="2">
      <t>ゾウシ</t>
    </rPh>
    <rPh sb="3" eb="5">
      <t>ヤエキ</t>
    </rPh>
    <phoneticPr fontId="8"/>
  </si>
  <si>
    <t>東池袋駅</t>
    <rPh sb="0" eb="4">
      <t>ヒガシイケブクロエキ</t>
    </rPh>
    <phoneticPr fontId="8"/>
  </si>
  <si>
    <t>要町駅</t>
    <rPh sb="0" eb="3">
      <t>カナメチョウエキ</t>
    </rPh>
    <phoneticPr fontId="8"/>
  </si>
  <si>
    <t>千川駅</t>
    <rPh sb="0" eb="2">
      <t>センカワ</t>
    </rPh>
    <rPh sb="2" eb="3">
      <t>エキ</t>
    </rPh>
    <phoneticPr fontId="8"/>
  </si>
  <si>
    <t>北池袋駅</t>
    <rPh sb="0" eb="4">
      <t>キタイケブクロエキ</t>
    </rPh>
    <phoneticPr fontId="8"/>
  </si>
  <si>
    <t>下板橋駅</t>
    <rPh sb="0" eb="4">
      <t>シモイタバシエキ</t>
    </rPh>
    <phoneticPr fontId="8"/>
  </si>
  <si>
    <t>板橋駅</t>
    <rPh sb="0" eb="3">
      <t>イタバシエキ</t>
    </rPh>
    <phoneticPr fontId="8"/>
  </si>
  <si>
    <t>椎名町駅</t>
    <rPh sb="0" eb="4">
      <t>シイナマチエキ</t>
    </rPh>
    <phoneticPr fontId="8"/>
  </si>
  <si>
    <t>東長崎駅</t>
    <rPh sb="0" eb="1">
      <t>ヒガシ</t>
    </rPh>
    <rPh sb="1" eb="3">
      <t>ナガサキ</t>
    </rPh>
    <rPh sb="3" eb="4">
      <t>エキ</t>
    </rPh>
    <phoneticPr fontId="8"/>
  </si>
  <si>
    <t>落合南長崎駅</t>
    <rPh sb="0" eb="6">
      <t>オチアイミナミナガサキエキ</t>
    </rPh>
    <phoneticPr fontId="8"/>
  </si>
  <si>
    <t>西巣鴨駅</t>
    <rPh sb="0" eb="3">
      <t>ニシスガモ</t>
    </rPh>
    <rPh sb="3" eb="4">
      <t>エキ</t>
    </rPh>
    <phoneticPr fontId="8"/>
  </si>
  <si>
    <t>南千住駅</t>
    <rPh sb="0" eb="4">
      <t>ミ</t>
    </rPh>
    <phoneticPr fontId="8"/>
  </si>
  <si>
    <t>町屋駅</t>
    <rPh sb="0" eb="3">
      <t>マ</t>
    </rPh>
    <phoneticPr fontId="8"/>
  </si>
  <si>
    <t>日暮里駅</t>
    <rPh sb="0" eb="4">
      <t>ニ</t>
    </rPh>
    <phoneticPr fontId="8"/>
  </si>
  <si>
    <t>西日暮里駅</t>
    <rPh sb="0" eb="5">
      <t>ニ</t>
    </rPh>
    <phoneticPr fontId="8"/>
  </si>
  <si>
    <t>三河島駅</t>
    <rPh sb="0" eb="4">
      <t>ミ</t>
    </rPh>
    <phoneticPr fontId="8"/>
  </si>
  <si>
    <t>熊野前駅</t>
    <rPh sb="0" eb="4">
      <t>ク</t>
    </rPh>
    <phoneticPr fontId="8"/>
  </si>
  <si>
    <t>赤土小学校前駅</t>
  </si>
  <si>
    <t>新三河島駅</t>
    <rPh sb="0" eb="1">
      <t>シン</t>
    </rPh>
    <rPh sb="1" eb="5">
      <t>ミ</t>
    </rPh>
    <phoneticPr fontId="8"/>
  </si>
  <si>
    <t>三ノ輪橋駅</t>
    <rPh sb="0" eb="4">
      <t>ミ</t>
    </rPh>
    <rPh sb="4" eb="5">
      <t>エキ</t>
    </rPh>
    <phoneticPr fontId="8"/>
  </si>
  <si>
    <t>小台駅</t>
    <rPh sb="0" eb="2">
      <t>オダイ</t>
    </rPh>
    <rPh sb="2" eb="3">
      <t>エキ</t>
    </rPh>
    <phoneticPr fontId="8"/>
  </si>
  <si>
    <t>浮間舟渡駅</t>
    <rPh sb="0" eb="5">
      <t>ウキマフナドエキ</t>
    </rPh>
    <phoneticPr fontId="8"/>
  </si>
  <si>
    <t>新板橋駅</t>
    <rPh sb="0" eb="4">
      <t>シンイタバシエキ</t>
    </rPh>
    <phoneticPr fontId="8"/>
  </si>
  <si>
    <t>板橋区役所前駅</t>
    <rPh sb="0" eb="2">
      <t>イタバシ</t>
    </rPh>
    <rPh sb="2" eb="5">
      <t>クヤクショ</t>
    </rPh>
    <rPh sb="5" eb="6">
      <t>マエ</t>
    </rPh>
    <rPh sb="6" eb="7">
      <t>エキ</t>
    </rPh>
    <phoneticPr fontId="8"/>
  </si>
  <si>
    <t>板橋本町駅</t>
    <rPh sb="0" eb="5">
      <t>イタバシホンチョウエキ</t>
    </rPh>
    <phoneticPr fontId="8"/>
  </si>
  <si>
    <t>志村坂上駅</t>
    <rPh sb="0" eb="5">
      <t>シムラサカウエエキ</t>
    </rPh>
    <phoneticPr fontId="8"/>
  </si>
  <si>
    <t>志村三丁目駅</t>
    <rPh sb="0" eb="6">
      <t>シムラサンチョウメエキ</t>
    </rPh>
    <phoneticPr fontId="8"/>
  </si>
  <si>
    <t>蓮根駅</t>
    <rPh sb="0" eb="3">
      <t>ハスネエキ</t>
    </rPh>
    <phoneticPr fontId="8"/>
  </si>
  <si>
    <t>西台駅</t>
    <rPh sb="0" eb="3">
      <t>ニシダイエキ</t>
    </rPh>
    <phoneticPr fontId="8"/>
  </si>
  <si>
    <t>高島平駅</t>
    <rPh sb="0" eb="4">
      <t>タカシマダイラエキ</t>
    </rPh>
    <phoneticPr fontId="8"/>
  </si>
  <si>
    <t>新高島平駅</t>
    <rPh sb="0" eb="5">
      <t>シンタカシマダイラエキ</t>
    </rPh>
    <phoneticPr fontId="8"/>
  </si>
  <si>
    <t>西高島平駅</t>
    <rPh sb="0" eb="5">
      <t>ニシタカシマダイラエキ</t>
    </rPh>
    <phoneticPr fontId="8"/>
  </si>
  <si>
    <t>小竹向原駅</t>
    <rPh sb="0" eb="5">
      <t>コタケムカイハラエキ</t>
    </rPh>
    <phoneticPr fontId="8"/>
  </si>
  <si>
    <t>大山駅</t>
    <rPh sb="0" eb="3">
      <t>オオヤマエキ</t>
    </rPh>
    <phoneticPr fontId="8"/>
  </si>
  <si>
    <t>中板橋駅</t>
    <rPh sb="0" eb="4">
      <t>ナカイタバシエキ</t>
    </rPh>
    <phoneticPr fontId="8"/>
  </si>
  <si>
    <t>ときわ台駅</t>
    <rPh sb="3" eb="4">
      <t>ダイ</t>
    </rPh>
    <rPh sb="4" eb="5">
      <t>エキ</t>
    </rPh>
    <phoneticPr fontId="8"/>
  </si>
  <si>
    <t>東武練馬駅</t>
    <rPh sb="0" eb="5">
      <t>トウブネリマエキ</t>
    </rPh>
    <phoneticPr fontId="8"/>
  </si>
  <si>
    <t>地下鉄赤塚駅</t>
    <rPh sb="0" eb="3">
      <t>チカテツ</t>
    </rPh>
    <rPh sb="3" eb="6">
      <t>アカツカエキ</t>
    </rPh>
    <phoneticPr fontId="27"/>
  </si>
  <si>
    <t>北千住駅</t>
    <rPh sb="0" eb="4">
      <t>キタセンジュエキ</t>
    </rPh>
    <phoneticPr fontId="8"/>
  </si>
  <si>
    <t>小菅駅</t>
    <rPh sb="0" eb="2">
      <t>コスゲ</t>
    </rPh>
    <rPh sb="2" eb="3">
      <t>エキ</t>
    </rPh>
    <phoneticPr fontId="8"/>
  </si>
  <si>
    <t>五反野駅</t>
    <rPh sb="0" eb="2">
      <t>ゴタン</t>
    </rPh>
    <rPh sb="2" eb="3">
      <t>ノ</t>
    </rPh>
    <rPh sb="3" eb="4">
      <t>エキ</t>
    </rPh>
    <phoneticPr fontId="8"/>
  </si>
  <si>
    <t>梅島駅</t>
    <rPh sb="0" eb="2">
      <t>ウマ</t>
    </rPh>
    <rPh sb="2" eb="3">
      <t>エキ</t>
    </rPh>
    <phoneticPr fontId="8"/>
  </si>
  <si>
    <t>西新井駅</t>
    <rPh sb="0" eb="4">
      <t>ニシアライエキ</t>
    </rPh>
    <phoneticPr fontId="8"/>
  </si>
  <si>
    <t>竹ノ塚駅</t>
    <rPh sb="0" eb="1">
      <t>タケ</t>
    </rPh>
    <rPh sb="2" eb="3">
      <t>ツカ</t>
    </rPh>
    <phoneticPr fontId="8"/>
  </si>
  <si>
    <t>大師前駅</t>
    <rPh sb="0" eb="4">
      <t>ダイシマエエキ</t>
    </rPh>
    <phoneticPr fontId="8"/>
  </si>
  <si>
    <t>千住大橋駅</t>
    <rPh sb="0" eb="2">
      <t>センジュ</t>
    </rPh>
    <rPh sb="2" eb="4">
      <t>オオハシ</t>
    </rPh>
    <rPh sb="4" eb="5">
      <t>エキ</t>
    </rPh>
    <phoneticPr fontId="8"/>
  </si>
  <si>
    <t>北綾瀬駅</t>
    <rPh sb="0" eb="4">
      <t>キタアヤセエキ</t>
    </rPh>
    <phoneticPr fontId="8"/>
  </si>
  <si>
    <t>青井駅</t>
    <rPh sb="0" eb="2">
      <t>アオ</t>
    </rPh>
    <rPh sb="2" eb="3">
      <t>エキ</t>
    </rPh>
    <phoneticPr fontId="8"/>
  </si>
  <si>
    <t>六町駅</t>
    <rPh sb="0" eb="2">
      <t>ロチ</t>
    </rPh>
    <rPh sb="2" eb="3">
      <t>エキ</t>
    </rPh>
    <phoneticPr fontId="8"/>
  </si>
  <si>
    <t>見沼代親水公園駅</t>
    <rPh sb="0" eb="2">
      <t>ミヌマ</t>
    </rPh>
    <rPh sb="2" eb="3">
      <t>ダイ</t>
    </rPh>
    <rPh sb="3" eb="5">
      <t>シンスイ</t>
    </rPh>
    <rPh sb="5" eb="7">
      <t>コウエン</t>
    </rPh>
    <rPh sb="7" eb="8">
      <t>エキ</t>
    </rPh>
    <phoneticPr fontId="8"/>
  </si>
  <si>
    <t>舎人駅</t>
    <rPh sb="0" eb="2">
      <t>トネ</t>
    </rPh>
    <rPh sb="2" eb="3">
      <t>エキ</t>
    </rPh>
    <phoneticPr fontId="8"/>
  </si>
  <si>
    <t>舎人公園駅</t>
    <rPh sb="0" eb="4">
      <t>トネコ</t>
    </rPh>
    <rPh sb="4" eb="5">
      <t>エキ</t>
    </rPh>
    <phoneticPr fontId="8"/>
  </si>
  <si>
    <t>谷在家駅</t>
    <rPh sb="0" eb="3">
      <t>ヤサ</t>
    </rPh>
    <rPh sb="3" eb="4">
      <t>エキ</t>
    </rPh>
    <phoneticPr fontId="8"/>
  </si>
  <si>
    <t>西新井大師西駅</t>
    <rPh sb="0" eb="3">
      <t>ニシアライ</t>
    </rPh>
    <rPh sb="3" eb="5">
      <t>ダイシ</t>
    </rPh>
    <rPh sb="5" eb="6">
      <t>ニシ</t>
    </rPh>
    <rPh sb="6" eb="7">
      <t>エキ</t>
    </rPh>
    <phoneticPr fontId="8"/>
  </si>
  <si>
    <t>江北駅</t>
    <rPh sb="0" eb="2">
      <t>コク</t>
    </rPh>
    <rPh sb="2" eb="3">
      <t>エキ</t>
    </rPh>
    <phoneticPr fontId="8"/>
  </si>
  <si>
    <t>高野駅</t>
    <rPh sb="0" eb="2">
      <t>コウヤ</t>
    </rPh>
    <rPh sb="2" eb="3">
      <t>エキ</t>
    </rPh>
    <phoneticPr fontId="8"/>
  </si>
  <si>
    <t>扇大橋駅</t>
    <rPh sb="0" eb="1">
      <t>オウ</t>
    </rPh>
    <rPh sb="1" eb="3">
      <t>オオハシ</t>
    </rPh>
    <rPh sb="3" eb="4">
      <t>エキ</t>
    </rPh>
    <phoneticPr fontId="8"/>
  </si>
  <si>
    <t>足立小台駅</t>
    <rPh sb="0" eb="2">
      <t>アタ</t>
    </rPh>
    <rPh sb="2" eb="4">
      <t>オタ</t>
    </rPh>
    <rPh sb="4" eb="5">
      <t>エキ</t>
    </rPh>
    <phoneticPr fontId="8"/>
  </si>
  <si>
    <t>堀切駅</t>
    <rPh sb="0" eb="2">
      <t>ホリキリ</t>
    </rPh>
    <rPh sb="2" eb="3">
      <t>エキ</t>
    </rPh>
    <phoneticPr fontId="4"/>
  </si>
  <si>
    <t>亀有駅</t>
    <rPh sb="0" eb="3">
      <t>カメアリエキ</t>
    </rPh>
    <phoneticPr fontId="8"/>
  </si>
  <si>
    <t>綾瀬駅</t>
    <rPh sb="0" eb="3">
      <t>アヤセエキ</t>
    </rPh>
    <phoneticPr fontId="8"/>
  </si>
  <si>
    <t>新小岩駅</t>
    <rPh sb="0" eb="4">
      <t>シンコイワエキ</t>
    </rPh>
    <phoneticPr fontId="8"/>
  </si>
  <si>
    <t>柴又駅</t>
    <rPh sb="0" eb="2">
      <t>シバマタ</t>
    </rPh>
    <rPh sb="2" eb="3">
      <t>エキ</t>
    </rPh>
    <phoneticPr fontId="8"/>
  </si>
  <si>
    <t>京成高砂駅</t>
    <rPh sb="0" eb="4">
      <t>ケイセイタカサゴ</t>
    </rPh>
    <rPh sb="4" eb="5">
      <t>エキ</t>
    </rPh>
    <phoneticPr fontId="8"/>
  </si>
  <si>
    <t>青砥駅</t>
    <rPh sb="0" eb="2">
      <t>アオト</t>
    </rPh>
    <rPh sb="2" eb="3">
      <t>エキ</t>
    </rPh>
    <phoneticPr fontId="8"/>
  </si>
  <si>
    <t>お花茶屋駅</t>
    <rPh sb="1" eb="4">
      <t>ハナヂャヤ</t>
    </rPh>
    <rPh sb="4" eb="5">
      <t>エキ</t>
    </rPh>
    <phoneticPr fontId="8"/>
  </si>
  <si>
    <t>堀切菖蒲園駅</t>
    <rPh sb="0" eb="2">
      <t>ホリキリ</t>
    </rPh>
    <rPh sb="2" eb="4">
      <t>ショウブ</t>
    </rPh>
    <rPh sb="4" eb="5">
      <t>エン</t>
    </rPh>
    <rPh sb="5" eb="6">
      <t>エキ</t>
    </rPh>
    <phoneticPr fontId="8"/>
  </si>
  <si>
    <t>京成立石駅</t>
    <rPh sb="0" eb="4">
      <t>ケイセイタテイシ</t>
    </rPh>
    <rPh sb="4" eb="5">
      <t>エキ</t>
    </rPh>
    <phoneticPr fontId="8"/>
  </si>
  <si>
    <t>四ツ木駅</t>
    <rPh sb="0" eb="1">
      <t>ヨ</t>
    </rPh>
    <rPh sb="2" eb="3">
      <t>ギ</t>
    </rPh>
    <rPh sb="3" eb="4">
      <t>エキ</t>
    </rPh>
    <phoneticPr fontId="8"/>
  </si>
  <si>
    <t>新柴又駅</t>
    <rPh sb="0" eb="1">
      <t>シン</t>
    </rPh>
    <rPh sb="1" eb="3">
      <t>シバマタ</t>
    </rPh>
    <rPh sb="3" eb="4">
      <t>エキ</t>
    </rPh>
    <phoneticPr fontId="8"/>
  </si>
  <si>
    <t>平井駅</t>
    <rPh sb="0" eb="3">
      <t>ヒライエキ</t>
    </rPh>
    <phoneticPr fontId="8"/>
  </si>
  <si>
    <t>小岩駅</t>
    <rPh sb="0" eb="3">
      <t>コイワエキ</t>
    </rPh>
    <phoneticPr fontId="8"/>
  </si>
  <si>
    <t>東大島駅</t>
    <rPh sb="0" eb="4">
      <t>ヒガシオオジマエキ</t>
    </rPh>
    <phoneticPr fontId="8"/>
  </si>
  <si>
    <t>瑞江駅</t>
    <rPh sb="0" eb="3">
      <t>ミズエエキ</t>
    </rPh>
    <phoneticPr fontId="8"/>
  </si>
  <si>
    <t>西葛西駅</t>
    <rPh sb="0" eb="4">
      <t>ニシカサイエキ</t>
    </rPh>
    <phoneticPr fontId="8"/>
  </si>
  <si>
    <t>篠崎駅</t>
    <rPh sb="0" eb="3">
      <t>シノザキエキ</t>
    </rPh>
    <phoneticPr fontId="8"/>
  </si>
  <si>
    <t>一之江駅</t>
    <rPh sb="0" eb="4">
      <t>イチノエエキ</t>
    </rPh>
    <phoneticPr fontId="8"/>
  </si>
  <si>
    <t>船堀駅</t>
    <rPh sb="0" eb="3">
      <t>フナボリエキ</t>
    </rPh>
    <phoneticPr fontId="8"/>
  </si>
  <si>
    <t>葛西駅</t>
    <rPh sb="0" eb="2">
      <t>カサイ</t>
    </rPh>
    <rPh sb="2" eb="3">
      <t>エキ</t>
    </rPh>
    <phoneticPr fontId="8"/>
  </si>
  <si>
    <t>葛西臨海公園駅</t>
    <rPh sb="0" eb="7">
      <t>カサイリンカイコウエンエキ</t>
    </rPh>
    <phoneticPr fontId="8"/>
  </si>
  <si>
    <t>京成小岩駅</t>
    <rPh sb="0" eb="5">
      <t>ケイセイコイワエキ</t>
    </rPh>
    <phoneticPr fontId="8"/>
  </si>
  <si>
    <t>京成江戸川駅</t>
    <rPh sb="0" eb="2">
      <t>ケイセイ</t>
    </rPh>
    <rPh sb="2" eb="6">
      <t>エドガワエキ</t>
    </rPh>
    <phoneticPr fontId="8"/>
  </si>
  <si>
    <t>八王子駅</t>
    <rPh sb="0" eb="4">
      <t>ハチオウジエキ</t>
    </rPh>
    <phoneticPr fontId="8"/>
  </si>
  <si>
    <t>西八王子駅</t>
    <rPh sb="0" eb="5">
      <t>ニシハチオウジエキ</t>
    </rPh>
    <phoneticPr fontId="8"/>
  </si>
  <si>
    <t>高尾駅</t>
    <rPh sb="0" eb="3">
      <t>タカオエキ</t>
    </rPh>
    <phoneticPr fontId="8"/>
  </si>
  <si>
    <t>片倉駅</t>
    <rPh sb="0" eb="3">
      <t>カタクラエキ</t>
    </rPh>
    <phoneticPr fontId="8"/>
  </si>
  <si>
    <t>八王子みなみ野駅</t>
    <rPh sb="0" eb="7">
      <t>ハチオウジミナミノエ</t>
    </rPh>
    <rPh sb="7" eb="8">
      <t>キ</t>
    </rPh>
    <phoneticPr fontId="8"/>
  </si>
  <si>
    <t>北八王子駅</t>
    <rPh sb="0" eb="1">
      <t>キタ</t>
    </rPh>
    <rPh sb="1" eb="5">
      <t>ハチオウジエキ</t>
    </rPh>
    <phoneticPr fontId="8"/>
  </si>
  <si>
    <t>小宮駅</t>
    <rPh sb="0" eb="2">
      <t>コミヤ</t>
    </rPh>
    <rPh sb="2" eb="3">
      <t>エキ</t>
    </rPh>
    <phoneticPr fontId="8"/>
  </si>
  <si>
    <t>京王八王子駅</t>
    <rPh sb="0" eb="2">
      <t>ケイオウ</t>
    </rPh>
    <rPh sb="2" eb="6">
      <t>ハチオウジエキ</t>
    </rPh>
    <phoneticPr fontId="8"/>
  </si>
  <si>
    <t>長沼駅</t>
    <rPh sb="0" eb="2">
      <t>ナガヌマ</t>
    </rPh>
    <rPh sb="2" eb="3">
      <t>エキ</t>
    </rPh>
    <phoneticPr fontId="8"/>
  </si>
  <si>
    <t>北野駅</t>
    <rPh sb="0" eb="2">
      <t>キタノ</t>
    </rPh>
    <rPh sb="2" eb="3">
      <t>エキ</t>
    </rPh>
    <phoneticPr fontId="8"/>
  </si>
  <si>
    <t>京王片倉駅</t>
    <rPh sb="0" eb="5">
      <t>ケイオウカタクラエキ</t>
    </rPh>
    <phoneticPr fontId="8"/>
  </si>
  <si>
    <t>山田駅</t>
    <rPh sb="0" eb="2">
      <t>ヤマダ</t>
    </rPh>
    <rPh sb="2" eb="3">
      <t>エキ</t>
    </rPh>
    <phoneticPr fontId="8"/>
  </si>
  <si>
    <t>めじろ台駅</t>
    <rPh sb="3" eb="4">
      <t>ダイ</t>
    </rPh>
    <rPh sb="4" eb="5">
      <t>エキ</t>
    </rPh>
    <phoneticPr fontId="8"/>
  </si>
  <si>
    <t>狭間駅</t>
    <rPh sb="0" eb="2">
      <t>ハザマ</t>
    </rPh>
    <rPh sb="2" eb="3">
      <t>エキ</t>
    </rPh>
    <phoneticPr fontId="8"/>
  </si>
  <si>
    <t>高尾山口駅</t>
    <rPh sb="0" eb="5">
      <t>タカオサングチエキ</t>
    </rPh>
    <phoneticPr fontId="8"/>
  </si>
  <si>
    <t>南大沢駅</t>
    <rPh sb="0" eb="3">
      <t>ミナミオオサワ</t>
    </rPh>
    <rPh sb="3" eb="4">
      <t>エキ</t>
    </rPh>
    <phoneticPr fontId="8"/>
  </si>
  <si>
    <t>京王堀之内駅</t>
    <rPh sb="0" eb="2">
      <t>ケイオウ</t>
    </rPh>
    <rPh sb="2" eb="5">
      <t>ホリノウチ</t>
    </rPh>
    <rPh sb="5" eb="6">
      <t>エキ</t>
    </rPh>
    <phoneticPr fontId="8"/>
  </si>
  <si>
    <t>松が谷駅</t>
    <rPh sb="0" eb="1">
      <t>マツ</t>
    </rPh>
    <rPh sb="2" eb="4">
      <t>ヤエキ</t>
    </rPh>
    <phoneticPr fontId="8"/>
  </si>
  <si>
    <t>大塚・帝京大学駅</t>
    <rPh sb="0" eb="2">
      <t>オオツカ</t>
    </rPh>
    <rPh sb="3" eb="5">
      <t>テイキョウ</t>
    </rPh>
    <rPh sb="5" eb="7">
      <t>ダイガク</t>
    </rPh>
    <rPh sb="7" eb="8">
      <t>エキ</t>
    </rPh>
    <phoneticPr fontId="8"/>
  </si>
  <si>
    <t>中央大学・明星大学駅</t>
    <rPh sb="0" eb="2">
      <t>チュウオウ</t>
    </rPh>
    <rPh sb="2" eb="4">
      <t>ダイガク</t>
    </rPh>
    <rPh sb="5" eb="7">
      <t>メイセイ</t>
    </rPh>
    <rPh sb="7" eb="9">
      <t>ダイガク</t>
    </rPh>
    <rPh sb="9" eb="10">
      <t>エキ</t>
    </rPh>
    <phoneticPr fontId="8"/>
  </si>
  <si>
    <t>立川駅、立川北駅、立川南駅</t>
    <rPh sb="0" eb="3">
      <t>タチカワエキ</t>
    </rPh>
    <rPh sb="4" eb="6">
      <t>タチカワ</t>
    </rPh>
    <rPh sb="6" eb="7">
      <t>キタ</t>
    </rPh>
    <rPh sb="7" eb="8">
      <t>エキ</t>
    </rPh>
    <rPh sb="9" eb="11">
      <t>タチカワ</t>
    </rPh>
    <rPh sb="11" eb="12">
      <t>ミナミ</t>
    </rPh>
    <rPh sb="12" eb="13">
      <t>エキ</t>
    </rPh>
    <phoneticPr fontId="6"/>
  </si>
  <si>
    <t>立飛駅</t>
    <rPh sb="0" eb="1">
      <t>タ</t>
    </rPh>
    <rPh sb="1" eb="2">
      <t>ト</t>
    </rPh>
    <rPh sb="2" eb="3">
      <t>エキ</t>
    </rPh>
    <phoneticPr fontId="6"/>
  </si>
  <si>
    <t>吉祥寺駅</t>
    <rPh sb="0" eb="3">
      <t>キチジョウジ</t>
    </rPh>
    <rPh sb="3" eb="4">
      <t>エキ</t>
    </rPh>
    <phoneticPr fontId="8"/>
  </si>
  <si>
    <t>三鷹駅</t>
    <rPh sb="0" eb="2">
      <t>ミタカ</t>
    </rPh>
    <rPh sb="2" eb="3">
      <t>エキ</t>
    </rPh>
    <phoneticPr fontId="8"/>
  </si>
  <si>
    <t>武蔵境駅</t>
    <rPh sb="0" eb="2">
      <t>ムサシ</t>
    </rPh>
    <rPh sb="2" eb="3">
      <t>サカイ</t>
    </rPh>
    <rPh sb="3" eb="4">
      <t>エキ</t>
    </rPh>
    <phoneticPr fontId="8"/>
  </si>
  <si>
    <t>三鷹駅</t>
    <rPh sb="0" eb="3">
      <t>ミタカエキ</t>
    </rPh>
    <phoneticPr fontId="8"/>
  </si>
  <si>
    <t>井の頭公園駅</t>
    <rPh sb="0" eb="1">
      <t>イ</t>
    </rPh>
    <rPh sb="2" eb="3">
      <t>ガシラ</t>
    </rPh>
    <rPh sb="3" eb="5">
      <t>コウエン</t>
    </rPh>
    <rPh sb="5" eb="6">
      <t>エキ</t>
    </rPh>
    <phoneticPr fontId="8"/>
  </si>
  <si>
    <t>つつじヶ丘駅</t>
    <rPh sb="4" eb="6">
      <t>オカエキ</t>
    </rPh>
    <phoneticPr fontId="8"/>
  </si>
  <si>
    <t>小作駅</t>
    <rPh sb="0" eb="3">
      <t>オザクエキ</t>
    </rPh>
    <phoneticPr fontId="8"/>
  </si>
  <si>
    <t>河辺駅</t>
    <rPh sb="0" eb="3">
      <t>カベエキ</t>
    </rPh>
    <phoneticPr fontId="8"/>
  </si>
  <si>
    <t>東青梅駅</t>
    <rPh sb="0" eb="4">
      <t>ヒガシオウメエキ</t>
    </rPh>
    <phoneticPr fontId="8"/>
  </si>
  <si>
    <t>青梅駅</t>
    <rPh sb="0" eb="3">
      <t>オウメエキ</t>
    </rPh>
    <phoneticPr fontId="8"/>
  </si>
  <si>
    <t>宮ノ平駅</t>
    <rPh sb="0" eb="1">
      <t>ミヤ</t>
    </rPh>
    <rPh sb="2" eb="4">
      <t>ヒラエキ</t>
    </rPh>
    <phoneticPr fontId="8"/>
  </si>
  <si>
    <t>日向和田駅</t>
    <rPh sb="0" eb="4">
      <t>ヒナタワダ</t>
    </rPh>
    <rPh sb="4" eb="5">
      <t>エキ</t>
    </rPh>
    <phoneticPr fontId="8"/>
  </si>
  <si>
    <t>石神前駅</t>
    <rPh sb="0" eb="2">
      <t>イシガミ</t>
    </rPh>
    <rPh sb="2" eb="3">
      <t>マエ</t>
    </rPh>
    <phoneticPr fontId="8"/>
  </si>
  <si>
    <t>二俣尾駅</t>
    <rPh sb="0" eb="3">
      <t>フタマタオ</t>
    </rPh>
    <rPh sb="3" eb="4">
      <t>エキ</t>
    </rPh>
    <phoneticPr fontId="8"/>
  </si>
  <si>
    <t>軍畑駅</t>
    <rPh sb="0" eb="3">
      <t>イクサバタエキ</t>
    </rPh>
    <phoneticPr fontId="8"/>
  </si>
  <si>
    <t>沢井駅</t>
    <rPh sb="0" eb="3">
      <t>サワイエキ</t>
    </rPh>
    <phoneticPr fontId="8"/>
  </si>
  <si>
    <t>御嶽駅</t>
    <rPh sb="0" eb="2">
      <t>ミタケ</t>
    </rPh>
    <rPh sb="2" eb="3">
      <t>エキ</t>
    </rPh>
    <phoneticPr fontId="8"/>
  </si>
  <si>
    <t>武蔵野台駅</t>
    <rPh sb="0" eb="4">
      <t>ムサシノダイ</t>
    </rPh>
    <rPh sb="4" eb="5">
      <t>エキ</t>
    </rPh>
    <phoneticPr fontId="8"/>
  </si>
  <si>
    <t>多磨霊園駅</t>
    <rPh sb="0" eb="5">
      <t>タマレイエンエキ</t>
    </rPh>
    <phoneticPr fontId="8"/>
  </si>
  <si>
    <t>東府中駅</t>
    <rPh sb="0" eb="4">
      <t>ヒガシフチュウエキ</t>
    </rPh>
    <phoneticPr fontId="8"/>
  </si>
  <si>
    <t>府中駅</t>
    <rPh sb="0" eb="3">
      <t>フチュウエキ</t>
    </rPh>
    <phoneticPr fontId="8"/>
  </si>
  <si>
    <t>分倍河原駅</t>
    <rPh sb="0" eb="5">
      <t>ブバイガワラエキ</t>
    </rPh>
    <phoneticPr fontId="8"/>
  </si>
  <si>
    <t>中河原駅</t>
    <rPh sb="0" eb="3">
      <t>ナカガワラ</t>
    </rPh>
    <rPh sb="3" eb="4">
      <t>エキ</t>
    </rPh>
    <phoneticPr fontId="8"/>
  </si>
  <si>
    <t>府中競馬正門前駅</t>
    <rPh sb="0" eb="2">
      <t>フチュウ</t>
    </rPh>
    <rPh sb="4" eb="6">
      <t>セイモン</t>
    </rPh>
    <rPh sb="6" eb="7">
      <t>マエ</t>
    </rPh>
    <rPh sb="7" eb="8">
      <t>エキ</t>
    </rPh>
    <phoneticPr fontId="8"/>
  </si>
  <si>
    <t>府中本町駅</t>
    <rPh sb="0" eb="5">
      <t>フチュウホンマチエキ</t>
    </rPh>
    <phoneticPr fontId="8"/>
  </si>
  <si>
    <t>北府中駅</t>
    <rPh sb="0" eb="3">
      <t>キタフチュウ</t>
    </rPh>
    <rPh sb="3" eb="4">
      <t>エキ</t>
    </rPh>
    <phoneticPr fontId="8"/>
  </si>
  <si>
    <t>多磨駅</t>
    <rPh sb="0" eb="2">
      <t>タマ</t>
    </rPh>
    <rPh sb="2" eb="3">
      <t>エキ</t>
    </rPh>
    <phoneticPr fontId="8"/>
  </si>
  <si>
    <t>白糸台駅</t>
    <rPh sb="0" eb="4">
      <t>シライトダイエキ</t>
    </rPh>
    <phoneticPr fontId="8"/>
  </si>
  <si>
    <t>競艇場前駅</t>
    <rPh sb="0" eb="5">
      <t>キョウテイジョウマエエキ</t>
    </rPh>
    <phoneticPr fontId="8"/>
  </si>
  <si>
    <t>是政駅</t>
    <rPh sb="0" eb="2">
      <t>コレマサ</t>
    </rPh>
    <rPh sb="2" eb="3">
      <t>エキ</t>
    </rPh>
    <phoneticPr fontId="8"/>
  </si>
  <si>
    <t>西府駅</t>
    <rPh sb="0" eb="1">
      <t>ニシ</t>
    </rPh>
    <rPh sb="1" eb="2">
      <t>フ</t>
    </rPh>
    <rPh sb="2" eb="3">
      <t>エキ</t>
    </rPh>
    <phoneticPr fontId="8"/>
  </si>
  <si>
    <t>西立川駅</t>
    <rPh sb="0" eb="3">
      <t>ニシタチカワ</t>
    </rPh>
    <rPh sb="3" eb="4">
      <t>エキ</t>
    </rPh>
    <phoneticPr fontId="6"/>
  </si>
  <si>
    <t>東中神駅</t>
    <rPh sb="0" eb="3">
      <t>ヒガシナカガミ</t>
    </rPh>
    <rPh sb="3" eb="4">
      <t>エキ</t>
    </rPh>
    <phoneticPr fontId="6"/>
  </si>
  <si>
    <t>中神駅</t>
    <rPh sb="0" eb="2">
      <t>ナカガミ</t>
    </rPh>
    <rPh sb="2" eb="3">
      <t>エキ</t>
    </rPh>
    <phoneticPr fontId="6"/>
  </si>
  <si>
    <t>昭島駅</t>
    <rPh sb="0" eb="2">
      <t>アキシマ</t>
    </rPh>
    <rPh sb="2" eb="3">
      <t>エキ</t>
    </rPh>
    <phoneticPr fontId="6"/>
  </si>
  <si>
    <t>拝島駅</t>
    <rPh sb="0" eb="2">
      <t>ハイジマ</t>
    </rPh>
    <rPh sb="2" eb="3">
      <t>エキ</t>
    </rPh>
    <phoneticPr fontId="6"/>
  </si>
  <si>
    <t>飛田給駅</t>
    <rPh sb="0" eb="4">
      <t>トビタキュウエキ</t>
    </rPh>
    <phoneticPr fontId="8"/>
  </si>
  <si>
    <t>西調布駅</t>
    <rPh sb="0" eb="4">
      <t>ニシチョウフエキ</t>
    </rPh>
    <phoneticPr fontId="8"/>
  </si>
  <si>
    <t>調布駅</t>
    <rPh sb="0" eb="3">
      <t>チョウフエキ</t>
    </rPh>
    <phoneticPr fontId="8"/>
  </si>
  <si>
    <t>布田駅</t>
    <rPh sb="0" eb="3">
      <t>フダエキ</t>
    </rPh>
    <phoneticPr fontId="8"/>
  </si>
  <si>
    <t>国領駅</t>
    <rPh sb="0" eb="3">
      <t>コクリョウエキ</t>
    </rPh>
    <phoneticPr fontId="8"/>
  </si>
  <si>
    <t>柴崎駅</t>
    <rPh sb="0" eb="2">
      <t>シバザキ</t>
    </rPh>
    <rPh sb="2" eb="3">
      <t>エキ</t>
    </rPh>
    <phoneticPr fontId="8"/>
  </si>
  <si>
    <t>仙川駅</t>
    <rPh sb="0" eb="3">
      <t>センガワエキ</t>
    </rPh>
    <phoneticPr fontId="8"/>
  </si>
  <si>
    <t>京王多摩川駅</t>
    <rPh sb="0" eb="6">
      <t>ケイオウタマガワエキ</t>
    </rPh>
    <phoneticPr fontId="8"/>
  </si>
  <si>
    <t>町田駅</t>
    <rPh sb="0" eb="3">
      <t>マチダエキ</t>
    </rPh>
    <phoneticPr fontId="6"/>
  </si>
  <si>
    <t>成瀬駅</t>
    <rPh sb="0" eb="2">
      <t>ナルセ</t>
    </rPh>
    <rPh sb="2" eb="3">
      <t>エキ</t>
    </rPh>
    <phoneticPr fontId="6"/>
  </si>
  <si>
    <t>相原駅</t>
    <rPh sb="0" eb="3">
      <t>アイハラエキ</t>
    </rPh>
    <phoneticPr fontId="6"/>
  </si>
  <si>
    <t>多摩境駅</t>
    <rPh sb="0" eb="4">
      <t>タマサカイエキ</t>
    </rPh>
    <phoneticPr fontId="6"/>
  </si>
  <si>
    <t>玉川学園前駅</t>
    <rPh sb="0" eb="6">
      <t>タマガワガクエンマエエキ</t>
    </rPh>
    <phoneticPr fontId="6"/>
  </si>
  <si>
    <t>鶴川駅</t>
    <rPh sb="0" eb="2">
      <t>ツルカワ</t>
    </rPh>
    <rPh sb="2" eb="3">
      <t>エキ</t>
    </rPh>
    <phoneticPr fontId="6"/>
  </si>
  <si>
    <t>すずかけ台駅</t>
    <rPh sb="4" eb="5">
      <t>ダイ</t>
    </rPh>
    <rPh sb="5" eb="6">
      <t>エキ</t>
    </rPh>
    <phoneticPr fontId="6"/>
  </si>
  <si>
    <t>つくし野駅</t>
    <rPh sb="3" eb="4">
      <t>ノ</t>
    </rPh>
    <rPh sb="4" eb="5">
      <t>エキ</t>
    </rPh>
    <phoneticPr fontId="6"/>
  </si>
  <si>
    <t>武蔵小金井駅</t>
    <rPh sb="0" eb="5">
      <t>ムサシコガネイ</t>
    </rPh>
    <rPh sb="5" eb="6">
      <t>エキ</t>
    </rPh>
    <phoneticPr fontId="8"/>
  </si>
  <si>
    <t>東小金井駅</t>
    <rPh sb="0" eb="1">
      <t>ヒガシ</t>
    </rPh>
    <rPh sb="1" eb="4">
      <t>コガネイ</t>
    </rPh>
    <rPh sb="4" eb="5">
      <t>エキ</t>
    </rPh>
    <phoneticPr fontId="8"/>
  </si>
  <si>
    <t>新小金井駅</t>
    <rPh sb="0" eb="4">
      <t>シンコガネイ</t>
    </rPh>
    <rPh sb="4" eb="5">
      <t>エキ</t>
    </rPh>
    <phoneticPr fontId="8"/>
  </si>
  <si>
    <t>東大和市駅</t>
    <rPh sb="0" eb="4">
      <t>ヒガシヤマトシ</t>
    </rPh>
    <rPh sb="4" eb="5">
      <t>エキ</t>
    </rPh>
    <phoneticPr fontId="8"/>
  </si>
  <si>
    <t>小川駅</t>
    <rPh sb="0" eb="3">
      <t>オガワエキ</t>
    </rPh>
    <phoneticPr fontId="8"/>
  </si>
  <si>
    <t>鷹の台駅</t>
    <rPh sb="0" eb="1">
      <t>タカ</t>
    </rPh>
    <rPh sb="2" eb="4">
      <t>ダイエキ</t>
    </rPh>
    <phoneticPr fontId="8"/>
  </si>
  <si>
    <t>新小平駅</t>
    <rPh sb="0" eb="4">
      <t>シンコダイラエキ</t>
    </rPh>
    <phoneticPr fontId="8"/>
  </si>
  <si>
    <t>青梅街道駅</t>
    <rPh sb="0" eb="4">
      <t>オウメカイドウ</t>
    </rPh>
    <phoneticPr fontId="8"/>
  </si>
  <si>
    <t>一橋学園駅</t>
    <rPh sb="0" eb="5">
      <t>ヒトツバシガクエンエキ</t>
    </rPh>
    <phoneticPr fontId="8"/>
  </si>
  <si>
    <t>小平駅</t>
    <rPh sb="0" eb="2">
      <t>コダイラ</t>
    </rPh>
    <rPh sb="2" eb="3">
      <t>エキ</t>
    </rPh>
    <phoneticPr fontId="8"/>
  </si>
  <si>
    <t>花小金井駅</t>
    <rPh sb="0" eb="4">
      <t>ハナコガネイ</t>
    </rPh>
    <rPh sb="4" eb="5">
      <t>エキ</t>
    </rPh>
    <phoneticPr fontId="8"/>
  </si>
  <si>
    <t>高幡不動駅</t>
    <rPh sb="0" eb="2">
      <t>タカハタ</t>
    </rPh>
    <rPh sb="2" eb="4">
      <t>フドウ</t>
    </rPh>
    <rPh sb="4" eb="5">
      <t>エキ</t>
    </rPh>
    <phoneticPr fontId="8"/>
  </si>
  <si>
    <t>豊田駅</t>
    <rPh sb="0" eb="3">
      <t>トヨダエキ</t>
    </rPh>
    <phoneticPr fontId="8"/>
  </si>
  <si>
    <t>日野駅</t>
    <rPh sb="0" eb="2">
      <t>ヒノ</t>
    </rPh>
    <rPh sb="2" eb="3">
      <t>エキ</t>
    </rPh>
    <phoneticPr fontId="8"/>
  </si>
  <si>
    <t>百草園駅</t>
    <rPh sb="0" eb="3">
      <t>モグサエン</t>
    </rPh>
    <rPh sb="3" eb="4">
      <t>エキ</t>
    </rPh>
    <phoneticPr fontId="8"/>
  </si>
  <si>
    <t>南平駅</t>
    <rPh sb="0" eb="2">
      <t>ミナミダイラ</t>
    </rPh>
    <rPh sb="2" eb="3">
      <t>エキ</t>
    </rPh>
    <phoneticPr fontId="8"/>
  </si>
  <si>
    <t>平山城址公園駅</t>
    <rPh sb="0" eb="2">
      <t>ヒラヤマ</t>
    </rPh>
    <rPh sb="2" eb="4">
      <t>ジョウシ</t>
    </rPh>
    <rPh sb="4" eb="6">
      <t>コウエン</t>
    </rPh>
    <rPh sb="6" eb="7">
      <t>エキ</t>
    </rPh>
    <phoneticPr fontId="8"/>
  </si>
  <si>
    <t>万願寺駅</t>
    <rPh sb="0" eb="4">
      <t>マンガンジエキ</t>
    </rPh>
    <phoneticPr fontId="8"/>
  </si>
  <si>
    <t>多摩動物公園駅</t>
    <rPh sb="0" eb="7">
      <t>タマドウブツコウエンエキ</t>
    </rPh>
    <phoneticPr fontId="8"/>
  </si>
  <si>
    <t>甲州街道駅</t>
    <rPh sb="0" eb="2">
      <t>コウシュウ</t>
    </rPh>
    <rPh sb="2" eb="4">
      <t>カイドウ</t>
    </rPh>
    <rPh sb="4" eb="5">
      <t>エキ</t>
    </rPh>
    <phoneticPr fontId="8"/>
  </si>
  <si>
    <t>程久保駅</t>
    <rPh sb="0" eb="3">
      <t>ホドクボ</t>
    </rPh>
    <rPh sb="3" eb="4">
      <t>エキ</t>
    </rPh>
    <phoneticPr fontId="8"/>
  </si>
  <si>
    <t>久米川駅</t>
    <rPh sb="0" eb="4">
      <t>クメガワエキ</t>
    </rPh>
    <phoneticPr fontId="8"/>
  </si>
  <si>
    <t>東村山駅</t>
    <rPh sb="0" eb="4">
      <t>ヒガシムラヤマエキ</t>
    </rPh>
    <phoneticPr fontId="8"/>
  </si>
  <si>
    <t>新秋津駅</t>
    <rPh sb="0" eb="1">
      <t>シン</t>
    </rPh>
    <rPh sb="1" eb="3">
      <t>アキツ</t>
    </rPh>
    <rPh sb="3" eb="4">
      <t>エキ</t>
    </rPh>
    <phoneticPr fontId="8"/>
  </si>
  <si>
    <t>秋津駅</t>
    <rPh sb="0" eb="2">
      <t>アキツ</t>
    </rPh>
    <rPh sb="2" eb="3">
      <t>エキ</t>
    </rPh>
    <phoneticPr fontId="8"/>
  </si>
  <si>
    <t>萩山駅</t>
    <rPh sb="0" eb="2">
      <t>ハギヤマ</t>
    </rPh>
    <rPh sb="2" eb="3">
      <t>エキ</t>
    </rPh>
    <phoneticPr fontId="8"/>
  </si>
  <si>
    <t>八坂駅</t>
    <rPh sb="0" eb="2">
      <t>ヤサカ</t>
    </rPh>
    <rPh sb="2" eb="3">
      <t>エキ</t>
    </rPh>
    <phoneticPr fontId="8"/>
  </si>
  <si>
    <t>西武園駅</t>
    <rPh sb="0" eb="4">
      <t>セイブエンエキ</t>
    </rPh>
    <phoneticPr fontId="8"/>
  </si>
  <si>
    <t>武蔵大和駅</t>
    <rPh sb="0" eb="2">
      <t>ムサシ</t>
    </rPh>
    <rPh sb="2" eb="4">
      <t>ヤマト</t>
    </rPh>
    <rPh sb="4" eb="5">
      <t>エキ</t>
    </rPh>
    <phoneticPr fontId="8"/>
  </si>
  <si>
    <t>国分寺駅</t>
    <rPh sb="0" eb="4">
      <t>コクブンジエキ</t>
    </rPh>
    <phoneticPr fontId="8"/>
  </si>
  <si>
    <t>西国分寺駅</t>
    <rPh sb="0" eb="5">
      <t>ニシコクブンジエキ</t>
    </rPh>
    <phoneticPr fontId="8"/>
  </si>
  <si>
    <t>国立駅</t>
    <rPh sb="0" eb="3">
      <t>クニタチエキ</t>
    </rPh>
    <phoneticPr fontId="8"/>
  </si>
  <si>
    <t>恋ヶ窪駅</t>
    <rPh sb="0" eb="3">
      <t>コイガクボ</t>
    </rPh>
    <rPh sb="3" eb="4">
      <t>エキ</t>
    </rPh>
    <phoneticPr fontId="8"/>
  </si>
  <si>
    <t>谷保駅</t>
    <rPh sb="0" eb="3">
      <t>ヤホエキ</t>
    </rPh>
    <phoneticPr fontId="8"/>
  </si>
  <si>
    <t>矢川駅</t>
    <rPh sb="0" eb="2">
      <t>ヤガワ</t>
    </rPh>
    <rPh sb="2" eb="3">
      <t>エキ</t>
    </rPh>
    <phoneticPr fontId="8"/>
  </si>
  <si>
    <t>福生駅</t>
    <rPh sb="0" eb="3">
      <t>フッサエキ</t>
    </rPh>
    <phoneticPr fontId="8"/>
  </si>
  <si>
    <t>牛浜駅</t>
    <rPh sb="0" eb="3">
      <t>ウシハマエキ</t>
    </rPh>
    <phoneticPr fontId="8"/>
  </si>
  <si>
    <t>拝島駅</t>
    <rPh sb="0" eb="3">
      <t>ハイジマエキ</t>
    </rPh>
    <phoneticPr fontId="8"/>
  </si>
  <si>
    <t>熊川駅</t>
    <rPh sb="0" eb="3">
      <t>クマガワエキ</t>
    </rPh>
    <phoneticPr fontId="8"/>
  </si>
  <si>
    <t>東福生駅</t>
    <rPh sb="0" eb="4">
      <t>ヒガシフッサエキ</t>
    </rPh>
    <phoneticPr fontId="8"/>
  </si>
  <si>
    <t>狛江駅</t>
    <rPh sb="0" eb="2">
      <t>コマエ</t>
    </rPh>
    <rPh sb="2" eb="3">
      <t>エキ</t>
    </rPh>
    <phoneticPr fontId="8"/>
  </si>
  <si>
    <t>和泉多摩川駅</t>
    <rPh sb="0" eb="6">
      <t>イズミタマガワエキ</t>
    </rPh>
    <phoneticPr fontId="8"/>
  </si>
  <si>
    <t>喜多見駅</t>
    <rPh sb="0" eb="4">
      <t>キタミエキ</t>
    </rPh>
    <phoneticPr fontId="8"/>
  </si>
  <si>
    <t>東大和市駅</t>
    <rPh sb="0" eb="5">
      <t>ヒガシヤマトシエキ</t>
    </rPh>
    <phoneticPr fontId="8"/>
  </si>
  <si>
    <t>玉川上水駅</t>
    <rPh sb="0" eb="4">
      <t>タマガワジョウスイ</t>
    </rPh>
    <rPh sb="4" eb="5">
      <t>エキ</t>
    </rPh>
    <phoneticPr fontId="8"/>
  </si>
  <si>
    <t>武蔵大和駅</t>
    <rPh sb="0" eb="5">
      <t>ムサシヤマトエキ</t>
    </rPh>
    <phoneticPr fontId="8"/>
  </si>
  <si>
    <t>上北台駅</t>
    <rPh sb="0" eb="4">
      <t>カミキタダイエキ</t>
    </rPh>
    <phoneticPr fontId="8"/>
  </si>
  <si>
    <t>桜街道駅</t>
    <rPh sb="0" eb="4">
      <t>サクラカイドウエキ</t>
    </rPh>
    <phoneticPr fontId="8"/>
  </si>
  <si>
    <t>清瀬駅</t>
    <rPh sb="0" eb="3">
      <t>キヨセエキ</t>
    </rPh>
    <phoneticPr fontId="8"/>
  </si>
  <si>
    <t>秋津駅</t>
    <rPh sb="0" eb="2">
      <t>アキツ</t>
    </rPh>
    <rPh sb="2" eb="3">
      <t>エキ</t>
    </rPh>
    <phoneticPr fontId="4"/>
  </si>
  <si>
    <t>東久留米駅</t>
    <rPh sb="0" eb="4">
      <t>ヒガシクルメ</t>
    </rPh>
    <rPh sb="4" eb="5">
      <t>エキ</t>
    </rPh>
    <phoneticPr fontId="8"/>
  </si>
  <si>
    <t>永山駅</t>
    <rPh sb="0" eb="2">
      <t>ナガヤマ</t>
    </rPh>
    <rPh sb="2" eb="3">
      <t>エキ</t>
    </rPh>
    <phoneticPr fontId="8"/>
  </si>
  <si>
    <t>多摩センター駅</t>
    <rPh sb="0" eb="2">
      <t>タマ</t>
    </rPh>
    <rPh sb="6" eb="7">
      <t>エキ</t>
    </rPh>
    <phoneticPr fontId="8"/>
  </si>
  <si>
    <t>唐木田駅</t>
    <rPh sb="0" eb="3">
      <t>カラキダ</t>
    </rPh>
    <rPh sb="3" eb="4">
      <t>エキ</t>
    </rPh>
    <phoneticPr fontId="8"/>
  </si>
  <si>
    <t>聖蹟桜ヶ丘駅</t>
    <rPh sb="0" eb="5">
      <t>セイセキサクラガオカ</t>
    </rPh>
    <rPh sb="5" eb="6">
      <t>エキ</t>
    </rPh>
    <phoneticPr fontId="4"/>
  </si>
  <si>
    <t>南多摩駅</t>
    <rPh sb="3" eb="4">
      <t>エキ</t>
    </rPh>
    <phoneticPr fontId="26"/>
  </si>
  <si>
    <t>稲城長沼駅</t>
    <rPh sb="4" eb="5">
      <t>エキ</t>
    </rPh>
    <phoneticPr fontId="26"/>
  </si>
  <si>
    <t>矢野口駅</t>
    <rPh sb="3" eb="4">
      <t>エキ</t>
    </rPh>
    <phoneticPr fontId="26"/>
  </si>
  <si>
    <t>若葉台駅</t>
    <rPh sb="3" eb="4">
      <t>エキ</t>
    </rPh>
    <phoneticPr fontId="26"/>
  </si>
  <si>
    <t>稲城駅</t>
    <rPh sb="2" eb="3">
      <t>エキ</t>
    </rPh>
    <phoneticPr fontId="26"/>
  </si>
  <si>
    <t>京王よみうりランド駅</t>
    <rPh sb="9" eb="10">
      <t>エキ</t>
    </rPh>
    <phoneticPr fontId="26"/>
  </si>
  <si>
    <t>羽村駅</t>
    <rPh sb="0" eb="3">
      <t>ハムラエキ</t>
    </rPh>
    <phoneticPr fontId="8"/>
  </si>
  <si>
    <t>東秋留駅</t>
    <rPh sb="0" eb="3">
      <t>ヒガシアキル</t>
    </rPh>
    <rPh sb="3" eb="4">
      <t>エキ</t>
    </rPh>
    <phoneticPr fontId="8"/>
  </si>
  <si>
    <t>秋川駅</t>
    <rPh sb="0" eb="2">
      <t>アキガワ</t>
    </rPh>
    <rPh sb="2" eb="3">
      <t>エキ</t>
    </rPh>
    <phoneticPr fontId="8"/>
  </si>
  <si>
    <t>武蔵引田駅</t>
    <rPh sb="0" eb="2">
      <t>ムサシ</t>
    </rPh>
    <rPh sb="2" eb="4">
      <t>ヒキダ</t>
    </rPh>
    <rPh sb="4" eb="5">
      <t>エキ</t>
    </rPh>
    <phoneticPr fontId="8"/>
  </si>
  <si>
    <t>武蔵増戸駅</t>
    <rPh sb="0" eb="2">
      <t>ムサシ</t>
    </rPh>
    <rPh sb="2" eb="4">
      <t>マシト</t>
    </rPh>
    <rPh sb="4" eb="5">
      <t>エキ</t>
    </rPh>
    <phoneticPr fontId="8"/>
  </si>
  <si>
    <t>武蔵五日市駅</t>
    <rPh sb="0" eb="2">
      <t>ムサシ</t>
    </rPh>
    <rPh sb="2" eb="5">
      <t>イツカイチ</t>
    </rPh>
    <rPh sb="5" eb="6">
      <t>エキ</t>
    </rPh>
    <phoneticPr fontId="8"/>
  </si>
  <si>
    <t>ひばりヶ丘駅</t>
  </si>
  <si>
    <t>箱根ケ崎駅</t>
    <rPh sb="0" eb="2">
      <t>ハコネ</t>
    </rPh>
    <rPh sb="3" eb="4">
      <t>サキ</t>
    </rPh>
    <rPh sb="4" eb="5">
      <t>エキ</t>
    </rPh>
    <phoneticPr fontId="8"/>
  </si>
  <si>
    <t>武蔵引田駅</t>
    <rPh sb="0" eb="2">
      <t>ムサシ</t>
    </rPh>
    <rPh sb="2" eb="4">
      <t>ヒキタ</t>
    </rPh>
    <phoneticPr fontId="8"/>
  </si>
  <si>
    <t>奥多摩駅</t>
    <rPh sb="0" eb="3">
      <t>オクタマ</t>
    </rPh>
    <rPh sb="3" eb="4">
      <t>エキ</t>
    </rPh>
    <phoneticPr fontId="8"/>
  </si>
  <si>
    <t>白丸駅</t>
    <rPh sb="0" eb="3">
      <t>シロマルエキ</t>
    </rPh>
    <phoneticPr fontId="8"/>
  </si>
  <si>
    <t>鳩ノ巣駅</t>
    <rPh sb="0" eb="1">
      <t>ハト</t>
    </rPh>
    <rPh sb="2" eb="3">
      <t>ス</t>
    </rPh>
    <rPh sb="3" eb="4">
      <t>エキ</t>
    </rPh>
    <phoneticPr fontId="8"/>
  </si>
  <si>
    <t>古里駅</t>
    <rPh sb="0" eb="3">
      <t>コリエキ</t>
    </rPh>
    <phoneticPr fontId="8"/>
  </si>
  <si>
    <t>川井駅</t>
    <rPh sb="0" eb="2">
      <t>カワイ</t>
    </rPh>
    <rPh sb="2" eb="3">
      <t>エキ</t>
    </rPh>
    <phoneticPr fontId="8"/>
  </si>
  <si>
    <t>豪徳寺駅、山下駅</t>
    <rPh sb="0" eb="3">
      <t>ゴウトクジ</t>
    </rPh>
    <rPh sb="5" eb="7">
      <t>ヤマシタ</t>
    </rPh>
    <phoneticPr fontId="6"/>
  </si>
  <si>
    <t>市ケ谷駅</t>
    <rPh sb="0" eb="3">
      <t>イチガヤ</t>
    </rPh>
    <rPh sb="3" eb="4">
      <t>エキ</t>
    </rPh>
    <phoneticPr fontId="8"/>
  </si>
  <si>
    <t>馬喰町駅、馬喰横山駅、東日本橋駅</t>
    <rPh sb="0" eb="3">
      <t>バクロチョウ</t>
    </rPh>
    <rPh sb="3" eb="4">
      <t>エキ</t>
    </rPh>
    <rPh sb="5" eb="9">
      <t>バクロヨコヤマ</t>
    </rPh>
    <rPh sb="9" eb="10">
      <t>エキ</t>
    </rPh>
    <rPh sb="11" eb="15">
      <t>ヒガシニホンバシ</t>
    </rPh>
    <rPh sb="15" eb="16">
      <t>エキ</t>
    </rPh>
    <phoneticPr fontId="8"/>
  </si>
  <si>
    <t>田町駅、三田駅</t>
    <rPh sb="0" eb="2">
      <t>タマチ</t>
    </rPh>
    <rPh sb="2" eb="3">
      <t>エキ</t>
    </rPh>
    <rPh sb="4" eb="6">
      <t>ミタ</t>
    </rPh>
    <rPh sb="6" eb="7">
      <t>エキ</t>
    </rPh>
    <phoneticPr fontId="8"/>
  </si>
  <si>
    <t>御徒町駅、上野御徒町駅、上野広小路駅、仲御徒町駅</t>
    <rPh sb="0" eb="4">
      <t>オカチマチエキ</t>
    </rPh>
    <rPh sb="5" eb="7">
      <t>ウエノ</t>
    </rPh>
    <rPh sb="7" eb="10">
      <t>オカチマチ</t>
    </rPh>
    <rPh sb="10" eb="11">
      <t>エキ</t>
    </rPh>
    <rPh sb="12" eb="14">
      <t>ウエノ</t>
    </rPh>
    <rPh sb="14" eb="17">
      <t>ヒロコウジ</t>
    </rPh>
    <rPh sb="17" eb="18">
      <t>エキ</t>
    </rPh>
    <rPh sb="19" eb="23">
      <t>ナカオカチマチ</t>
    </rPh>
    <rPh sb="23" eb="24">
      <t>エキ</t>
    </rPh>
    <phoneticPr fontId="8"/>
  </si>
  <si>
    <t>鐘ケ淵駅</t>
    <rPh sb="0" eb="1">
      <t>カネ</t>
    </rPh>
    <rPh sb="2" eb="3">
      <t>フチ</t>
    </rPh>
    <rPh sb="3" eb="4">
      <t>エキ</t>
    </rPh>
    <phoneticPr fontId="8"/>
  </si>
  <si>
    <t>原宿駅、明治神宮前駅</t>
    <rPh sb="0" eb="2">
      <t>ハラジュク</t>
    </rPh>
    <rPh sb="2" eb="3">
      <t>エキ</t>
    </rPh>
    <rPh sb="4" eb="9">
      <t>メイジジングウマエ</t>
    </rPh>
    <rPh sb="9" eb="10">
      <t>エキ</t>
    </rPh>
    <phoneticPr fontId="8"/>
  </si>
  <si>
    <t>阿佐ケ谷駅</t>
    <rPh sb="0" eb="2">
      <t>アサ</t>
    </rPh>
    <rPh sb="3" eb="4">
      <t>タニ</t>
    </rPh>
    <rPh sb="4" eb="5">
      <t>エキ</t>
    </rPh>
    <phoneticPr fontId="8"/>
  </si>
  <si>
    <t>南阿佐ケ谷駅</t>
    <rPh sb="0" eb="1">
      <t>ミナミ</t>
    </rPh>
    <rPh sb="1" eb="3">
      <t>アサ</t>
    </rPh>
    <rPh sb="4" eb="5">
      <t>タニ</t>
    </rPh>
    <rPh sb="5" eb="6">
      <t>エキ</t>
    </rPh>
    <phoneticPr fontId="8"/>
  </si>
  <si>
    <t>西ケ原駅</t>
    <phoneticPr fontId="4"/>
  </si>
  <si>
    <t>荒川車庫前駅</t>
    <rPh sb="0" eb="4">
      <t>アラカワシャコ</t>
    </rPh>
    <rPh sb="5" eb="6">
      <t>エキ</t>
    </rPh>
    <phoneticPr fontId="8"/>
  </si>
  <si>
    <t>下赤塚駅、地下鉄赤塚駅</t>
    <rPh sb="0" eb="4">
      <t>シモアカツカエキ</t>
    </rPh>
    <rPh sb="5" eb="8">
      <t>チカテツ</t>
    </rPh>
    <rPh sb="8" eb="11">
      <t>アカツカエキ</t>
    </rPh>
    <phoneticPr fontId="8"/>
  </si>
  <si>
    <t>成増駅、地下鉄成増駅</t>
    <rPh sb="0" eb="3">
      <t>ナリマスエキ</t>
    </rPh>
    <rPh sb="4" eb="7">
      <t>チカテツ</t>
    </rPh>
    <rPh sb="7" eb="10">
      <t>ナリマスエキ</t>
    </rPh>
    <phoneticPr fontId="8"/>
  </si>
  <si>
    <t>牛田駅、京成関屋駅</t>
    <rPh sb="0" eb="2">
      <t>ウシダ</t>
    </rPh>
    <rPh sb="2" eb="3">
      <t>エキ</t>
    </rPh>
    <rPh sb="4" eb="8">
      <t>ケイセイセキヤ</t>
    </rPh>
    <rPh sb="8" eb="9">
      <t>エキ</t>
    </rPh>
    <phoneticPr fontId="8"/>
  </si>
  <si>
    <t>金町駅、京成金町駅</t>
    <rPh sb="0" eb="3">
      <t>カナマチエキ</t>
    </rPh>
    <rPh sb="4" eb="8">
      <t>ケイセイカナマチ</t>
    </rPh>
    <rPh sb="8" eb="9">
      <t>エキ</t>
    </rPh>
    <phoneticPr fontId="8"/>
  </si>
  <si>
    <r>
      <t>代々木八幡駅</t>
    </r>
    <r>
      <rPr>
        <sz val="11"/>
        <rFont val="ＭＳ 明朝"/>
        <family val="1"/>
        <charset val="128"/>
      </rPr>
      <t>、</t>
    </r>
    <r>
      <rPr>
        <sz val="12"/>
        <rFont val="ＭＳ 明朝"/>
        <family val="1"/>
        <charset val="128"/>
      </rPr>
      <t>代々木公園駅</t>
    </r>
    <rPh sb="0" eb="5">
      <t>ヨヨギハチマン</t>
    </rPh>
    <rPh sb="5" eb="6">
      <t>エキ</t>
    </rPh>
    <phoneticPr fontId="8"/>
  </si>
  <si>
    <t>駒沢大学駅</t>
    <rPh sb="0" eb="4">
      <t>コマザワダイガク</t>
    </rPh>
    <rPh sb="4" eb="5">
      <t>エキ</t>
    </rPh>
    <phoneticPr fontId="6"/>
  </si>
  <si>
    <t>東京ビッグサイト駅</t>
    <rPh sb="8" eb="9">
      <t>エキ</t>
    </rPh>
    <phoneticPr fontId="20"/>
  </si>
  <si>
    <t>東京国際クルーズターミナル駅</t>
    <rPh sb="0" eb="2">
      <t>トウキョウ</t>
    </rPh>
    <rPh sb="2" eb="4">
      <t>コクサイ</t>
    </rPh>
    <rPh sb="13" eb="14">
      <t>エキ</t>
    </rPh>
    <phoneticPr fontId="20"/>
  </si>
  <si>
    <t>西武立川駅</t>
    <rPh sb="0" eb="2">
      <t>セイブ</t>
    </rPh>
    <rPh sb="2" eb="4">
      <t>タチカワ</t>
    </rPh>
    <rPh sb="4" eb="5">
      <t>エキ</t>
    </rPh>
    <phoneticPr fontId="20"/>
  </si>
  <si>
    <t>武蔵村山市</t>
    <rPh sb="0" eb="5">
      <t>ムサシムラヤマシ</t>
    </rPh>
    <phoneticPr fontId="4"/>
  </si>
  <si>
    <t>上北台駅</t>
  </si>
  <si>
    <t>桜街道駅</t>
  </si>
  <si>
    <t>虎ノ門ヒルズ駅</t>
    <rPh sb="0" eb="1">
      <t>トラ</t>
    </rPh>
    <rPh sb="2" eb="3">
      <t>モン</t>
    </rPh>
    <rPh sb="6" eb="7">
      <t>エキ</t>
    </rPh>
    <phoneticPr fontId="20"/>
  </si>
  <si>
    <t>高輪ゲートウェイ駅</t>
    <rPh sb="0" eb="2">
      <t>タカナワ</t>
    </rPh>
    <rPh sb="8" eb="9">
      <t>エキ</t>
    </rPh>
    <phoneticPr fontId="20"/>
  </si>
  <si>
    <t>南町田グランベリーパーク駅</t>
  </si>
  <si>
    <t>・　実収容台数の「自転車」には、一部「原付」の数値が含まれる場合もある。</t>
    <rPh sb="2" eb="3">
      <t>ジツ</t>
    </rPh>
    <rPh sb="3" eb="5">
      <t>シュウヨウ</t>
    </rPh>
    <rPh sb="9" eb="11">
      <t>ジテン</t>
    </rPh>
    <rPh sb="11" eb="12">
      <t>シャ</t>
    </rPh>
    <rPh sb="16" eb="18">
      <t>イチブ</t>
    </rPh>
    <rPh sb="19" eb="21">
      <t>ゲンツキ</t>
    </rPh>
    <rPh sb="23" eb="25">
      <t>スウチ</t>
    </rPh>
    <rPh sb="26" eb="27">
      <t>フク</t>
    </rPh>
    <rPh sb="30" eb="32">
      <t>バアイ</t>
    </rPh>
    <phoneticPr fontId="4"/>
  </si>
  <si>
    <t>千駄ヶ谷駅、国立競技場駅</t>
    <rPh sb="0" eb="5">
      <t>センダガヤエキ</t>
    </rPh>
    <phoneticPr fontId="8"/>
  </si>
  <si>
    <t>多摩湖駅</t>
    <rPh sb="0" eb="2">
      <t>タマ</t>
    </rPh>
    <rPh sb="2" eb="3">
      <t>コ</t>
    </rPh>
    <rPh sb="3" eb="4">
      <t>エキ</t>
    </rPh>
    <phoneticPr fontId="8"/>
  </si>
  <si>
    <t>特定原付</t>
    <rPh sb="0" eb="4">
      <t>トクテイゲンツキ</t>
    </rPh>
    <phoneticPr fontId="20"/>
  </si>
  <si>
    <t>一般
原付</t>
    <rPh sb="0" eb="2">
      <t>イッパン</t>
    </rPh>
    <rPh sb="3" eb="5">
      <t>ゲンツキ</t>
    </rPh>
    <phoneticPr fontId="20"/>
  </si>
  <si>
    <t>計</t>
    <rPh sb="0" eb="1">
      <t>ケイ</t>
    </rPh>
    <phoneticPr fontId="9"/>
  </si>
  <si>
    <t>計</t>
  </si>
  <si>
    <t>神田駅</t>
  </si>
  <si>
    <t>秋葉原駅</t>
  </si>
  <si>
    <t>御茶ノ水駅</t>
  </si>
  <si>
    <t>飯田橋駅</t>
  </si>
  <si>
    <t>市ケ谷駅</t>
  </si>
  <si>
    <t>四ツ谷駅</t>
  </si>
  <si>
    <t>岩本町駅</t>
  </si>
  <si>
    <t>神保町駅</t>
  </si>
  <si>
    <t>九段下駅</t>
  </si>
  <si>
    <t>末広町駅</t>
  </si>
  <si>
    <t>半蔵門駅、麹町駅</t>
  </si>
  <si>
    <t>永田町駅</t>
    <rPh sb="0" eb="4">
      <t>ナガタチョウエキ</t>
    </rPh>
    <phoneticPr fontId="20"/>
  </si>
  <si>
    <t>内幸町駅</t>
    <rPh sb="0" eb="4">
      <t>ウチサイワイチョウエキ</t>
    </rPh>
    <phoneticPr fontId="20"/>
  </si>
  <si>
    <t>竹橋駅</t>
    <rPh sb="0" eb="3">
      <t>タケバシエキ</t>
    </rPh>
    <phoneticPr fontId="20"/>
  </si>
  <si>
    <t>東京駅、大手町駅、
二重橋駅</t>
    <phoneticPr fontId="20"/>
  </si>
  <si>
    <t>小川町、淡路町駅、
新御茶ノ水駅</t>
    <phoneticPr fontId="20"/>
  </si>
  <si>
    <t>霞が関駅、桜田門駅、
国会議事堂前駅</t>
    <rPh sb="0" eb="1">
      <t>カスミ</t>
    </rPh>
    <rPh sb="2" eb="4">
      <t>セキエキ</t>
    </rPh>
    <rPh sb="5" eb="9">
      <t>サクラダモンエキ</t>
    </rPh>
    <rPh sb="11" eb="18">
      <t>コッカイギジドウマエエキ</t>
    </rPh>
    <phoneticPr fontId="20"/>
  </si>
  <si>
    <t>有楽町駅、日比谷駅</t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</si>
</sst>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¥&quot;#,##0;[Red]&quot;¥&quot;\-#,##0"/>
    <numFmt numFmtId="41" formatCode="_ * #,##0_ ;_ * \-#,##0_ ;_ * &quot;-&quot;_ ;_ @_ "/>
    <numFmt numFmtId="180" formatCode="#,##0;[Red]\-#,##0;&quot;-&quot;"/>
    <numFmt numFmtId="181" formatCode="\¥#,##0;[Red]&quot;¥-&quot;#,##0"/>
    <numFmt numFmtId="182" formatCode="_ * #,##0_ ;_ * \-#,##0_ ;_ * \-_ ;_ @_ "/>
  </numFmts>
  <fonts count="119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b/>
      <sz val="11"/>
      <name val="ＭＳ Ｐ明朝"/>
      <family val="1"/>
      <charset val="128"/>
    </font>
    <font>
      <sz val="20"/>
      <name val="ＭＳ 明朝"/>
      <family val="1"/>
      <charset val="128"/>
    </font>
    <font>
      <sz val="16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Ｐゴシック"/>
      <family val="3"/>
    </font>
    <font>
      <sz val="11"/>
      <color indexed="17"/>
      <name val="ＭＳ Ｐゴシック"/>
      <family val="3"/>
    </font>
    <font>
      <sz val="11"/>
      <color indexed="20"/>
      <name val="ＭＳ Ｐゴシック"/>
      <family val="3"/>
    </font>
    <font>
      <sz val="11"/>
      <color rgb="FF9C0006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57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1"/>
      <color rgb="FF000000"/>
      <name val="ＭＳ Ｐゴシック"/>
      <family val="3"/>
      <charset val="128"/>
    </font>
    <font>
      <sz val="11"/>
      <color rgb="FFFFFFFF"/>
      <name val="ＭＳ Ｐゴシック"/>
      <family val="3"/>
      <charset val="128"/>
    </font>
    <font>
      <sz val="11"/>
      <color rgb="FF993300"/>
      <name val="ＭＳ Ｐゴシック"/>
      <family val="3"/>
      <charset val="128"/>
    </font>
    <font>
      <b/>
      <sz val="11"/>
      <color rgb="FFFFFFFF"/>
      <name val="ＭＳ Ｐゴシック"/>
      <family val="3"/>
      <charset val="128"/>
    </font>
    <font>
      <sz val="11"/>
      <color rgb="FF333399"/>
      <name val="ＭＳ Ｐゴシック"/>
      <family val="3"/>
      <charset val="128"/>
    </font>
    <font>
      <b/>
      <sz val="11"/>
      <color rgb="FF333333"/>
      <name val="ＭＳ Ｐゴシック"/>
      <family val="3"/>
      <charset val="128"/>
    </font>
    <font>
      <sz val="11"/>
      <color rgb="FF800080"/>
      <name val="ＭＳ Ｐゴシック"/>
      <family val="3"/>
      <charset val="128"/>
    </font>
    <font>
      <sz val="11"/>
      <color rgb="FF008000"/>
      <name val="ＭＳ Ｐゴシック"/>
      <family val="3"/>
      <charset val="128"/>
    </font>
    <font>
      <b/>
      <sz val="11"/>
      <color rgb="FFFF9900"/>
      <name val="ＭＳ Ｐゴシック"/>
      <family val="3"/>
      <charset val="128"/>
    </font>
    <font>
      <u/>
      <sz val="11"/>
      <color rgb="FF0000FF"/>
      <name val="ＭＳ Ｐゴシック"/>
      <family val="3"/>
      <charset val="128"/>
    </font>
    <font>
      <sz val="12"/>
      <name val="ＭＳ 明朝"/>
      <family val="1"/>
    </font>
    <font>
      <sz val="11"/>
      <color indexed="8"/>
      <name val="ＭＳ Ｐゴシック"/>
      <family val="3"/>
    </font>
    <font>
      <sz val="11"/>
      <color indexed="9"/>
      <name val="ＭＳ Ｐゴシック"/>
      <family val="3"/>
    </font>
    <font>
      <sz val="11"/>
      <color indexed="60"/>
      <name val="ＭＳ Ｐゴシック"/>
      <family val="3"/>
    </font>
    <font>
      <b/>
      <sz val="18"/>
      <color indexed="56"/>
      <name val="ＭＳ Ｐゴシック"/>
      <family val="3"/>
    </font>
    <font>
      <b/>
      <sz val="11"/>
      <color indexed="9"/>
      <name val="ＭＳ Ｐゴシック"/>
      <family val="3"/>
    </font>
    <font>
      <sz val="11"/>
      <color indexed="52"/>
      <name val="ＭＳ Ｐゴシック"/>
      <family val="3"/>
    </font>
    <font>
      <sz val="11"/>
      <color indexed="62"/>
      <name val="ＭＳ Ｐゴシック"/>
      <family val="3"/>
    </font>
    <font>
      <b/>
      <sz val="11"/>
      <color indexed="63"/>
      <name val="ＭＳ Ｐゴシック"/>
      <family val="3"/>
    </font>
    <font>
      <b/>
      <sz val="15"/>
      <color indexed="56"/>
      <name val="ＭＳ Ｐゴシック"/>
      <family val="3"/>
    </font>
    <font>
      <b/>
      <sz val="13"/>
      <color indexed="56"/>
      <name val="ＭＳ Ｐゴシック"/>
      <family val="3"/>
    </font>
    <font>
      <b/>
      <sz val="11"/>
      <color indexed="56"/>
      <name val="ＭＳ Ｐゴシック"/>
      <family val="3"/>
    </font>
    <font>
      <b/>
      <sz val="11"/>
      <color indexed="52"/>
      <name val="ＭＳ Ｐゴシック"/>
      <family val="3"/>
    </font>
    <font>
      <i/>
      <sz val="11"/>
      <color indexed="23"/>
      <name val="ＭＳ Ｐゴシック"/>
      <family val="3"/>
    </font>
    <font>
      <sz val="11"/>
      <color indexed="10"/>
      <name val="ＭＳ Ｐゴシック"/>
      <family val="3"/>
    </font>
    <font>
      <b/>
      <sz val="11"/>
      <color indexed="8"/>
      <name val="ＭＳ Ｐゴシック"/>
      <family val="3"/>
    </font>
    <font>
      <u/>
      <sz val="11"/>
      <color indexed="12"/>
      <name val="ＭＳ Ｐゴシック"/>
      <family val="3"/>
    </font>
    <font>
      <sz val="10"/>
      <name val="Arial"/>
      <family val="2"/>
    </font>
    <font>
      <b/>
      <sz val="24"/>
      <color indexed="8"/>
      <name val="ＭＳ Ｐゴシック"/>
      <family val="3"/>
      <charset val="128"/>
    </font>
    <font>
      <sz val="18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0"/>
      <color indexed="63"/>
      <name val="ＭＳ Ｐゴシック"/>
      <family val="3"/>
      <charset val="128"/>
    </font>
    <font>
      <i/>
      <sz val="10"/>
      <color indexed="23"/>
      <name val="ＭＳ Ｐゴシック"/>
      <family val="3"/>
      <charset val="128"/>
    </font>
    <font>
      <sz val="10"/>
      <color indexed="17"/>
      <name val="ＭＳ Ｐゴシック"/>
      <family val="3"/>
      <charset val="128"/>
    </font>
    <font>
      <sz val="10"/>
      <color indexed="19"/>
      <name val="ＭＳ Ｐゴシック"/>
      <family val="3"/>
      <charset val="128"/>
    </font>
    <font>
      <sz val="10"/>
      <color indexed="16"/>
      <name val="ＭＳ Ｐゴシック"/>
      <family val="3"/>
      <charset val="128"/>
    </font>
    <font>
      <b/>
      <sz val="10"/>
      <color indexed="9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sz val="11"/>
      <color indexed="9"/>
      <name val="ＭＳ 明朝"/>
      <family val="1"/>
      <charset val="128"/>
    </font>
    <font>
      <b/>
      <sz val="11"/>
      <color indexed="9"/>
      <name val="ＭＳ 明朝"/>
      <family val="1"/>
      <charset val="128"/>
    </font>
    <font>
      <sz val="11"/>
      <color indexed="10"/>
      <name val="ＭＳ 明朝"/>
      <family val="1"/>
      <charset val="128"/>
    </font>
    <font>
      <b/>
      <sz val="11"/>
      <color indexed="8"/>
      <name val="ＭＳ 明朝"/>
      <family val="1"/>
      <charset val="128"/>
    </font>
    <font>
      <sz val="18"/>
      <color theme="3"/>
      <name val="ＭＳ Ｐゴシック"/>
      <family val="3"/>
      <charset val="128"/>
    </font>
    <font>
      <sz val="11"/>
      <color rgb="FF9C6500"/>
      <name val="ＭＳ 明朝"/>
      <family val="1"/>
      <charset val="128"/>
    </font>
    <font>
      <sz val="11"/>
      <color rgb="FFFA7D00"/>
      <name val="ＭＳ 明朝"/>
      <family val="1"/>
      <charset val="128"/>
    </font>
    <font>
      <sz val="11"/>
      <color rgb="FF9C0006"/>
      <name val="ＭＳ 明朝"/>
      <family val="1"/>
      <charset val="128"/>
    </font>
    <font>
      <b/>
      <sz val="11"/>
      <color rgb="FFFA7D00"/>
      <name val="ＭＳ 明朝"/>
      <family val="1"/>
      <charset val="128"/>
    </font>
    <font>
      <b/>
      <sz val="15"/>
      <color theme="3"/>
      <name val="ＭＳ 明朝"/>
      <family val="1"/>
      <charset val="128"/>
    </font>
    <font>
      <b/>
      <sz val="13"/>
      <color theme="3"/>
      <name val="ＭＳ 明朝"/>
      <family val="1"/>
      <charset val="128"/>
    </font>
    <font>
      <b/>
      <sz val="11"/>
      <color theme="3"/>
      <name val="ＭＳ 明朝"/>
      <family val="1"/>
      <charset val="128"/>
    </font>
    <font>
      <b/>
      <sz val="11"/>
      <color rgb="FF3F3F3F"/>
      <name val="ＭＳ 明朝"/>
      <family val="1"/>
      <charset val="128"/>
    </font>
    <font>
      <i/>
      <sz val="11"/>
      <color rgb="FF7F7F7F"/>
      <name val="ＭＳ 明朝"/>
      <family val="1"/>
      <charset val="128"/>
    </font>
    <font>
      <sz val="11"/>
      <color rgb="FF3F3F76"/>
      <name val="ＭＳ 明朝"/>
      <family val="1"/>
      <charset val="128"/>
    </font>
    <font>
      <sz val="11"/>
      <color rgb="FF006100"/>
      <name val="ＭＳ 明朝"/>
      <family val="1"/>
      <charset val="128"/>
    </font>
    <font>
      <sz val="11"/>
      <color rgb="FF9C0006"/>
      <name val="ＭＳ Ｐゴシック"/>
      <family val="3"/>
      <charset val="128"/>
    </font>
    <font>
      <b/>
      <sz val="18"/>
      <color theme="3"/>
      <name val="ＭＳ Ｐゴシック"/>
      <family val="3"/>
      <charset val="128"/>
    </font>
    <font>
      <sz val="11"/>
      <color rgb="FF9C6500"/>
      <name val="ＭＳ Ｐゴシック"/>
      <family val="3"/>
      <charset val="128"/>
    </font>
    <font>
      <sz val="11"/>
      <color rgb="FFFA7D00"/>
      <name val="ＭＳ Ｐゴシック"/>
      <family val="3"/>
      <charset val="128"/>
    </font>
    <font>
      <b/>
      <sz val="11"/>
      <color rgb="FFFA7D00"/>
      <name val="ＭＳ Ｐゴシック"/>
      <family val="3"/>
      <charset val="128"/>
    </font>
    <font>
      <b/>
      <sz val="15"/>
      <color theme="3"/>
      <name val="ＭＳ Ｐゴシック"/>
      <family val="3"/>
      <charset val="128"/>
    </font>
    <font>
      <b/>
      <sz val="13"/>
      <color theme="3"/>
      <name val="ＭＳ Ｐゴシック"/>
      <family val="3"/>
      <charset val="128"/>
    </font>
    <font>
      <b/>
      <sz val="11"/>
      <color theme="3"/>
      <name val="ＭＳ Ｐゴシック"/>
      <family val="3"/>
      <charset val="128"/>
    </font>
    <font>
      <b/>
      <sz val="11"/>
      <color rgb="FF3F3F3F"/>
      <name val="ＭＳ Ｐゴシック"/>
      <family val="3"/>
      <charset val="128"/>
    </font>
    <font>
      <i/>
      <sz val="11"/>
      <color rgb="FF7F7F7F"/>
      <name val="ＭＳ Ｐゴシック"/>
      <family val="3"/>
      <charset val="128"/>
    </font>
    <font>
      <sz val="11"/>
      <color rgb="FF3F3F76"/>
      <name val="ＭＳ Ｐゴシック"/>
      <family val="3"/>
      <charset val="128"/>
    </font>
    <font>
      <sz val="11"/>
      <color rgb="FF006100"/>
      <name val="ＭＳ Ｐゴシック"/>
      <family val="3"/>
      <charset val="128"/>
    </font>
  </fonts>
  <fills count="14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CCCFF"/>
        <bgColor rgb="FFC0C0C0"/>
      </patternFill>
    </fill>
    <fill>
      <patternFill patternType="solid">
        <fgColor rgb="FFFF99CC"/>
        <bgColor rgb="FFFF8080"/>
      </patternFill>
    </fill>
    <fill>
      <patternFill patternType="solid">
        <fgColor rgb="FFCCFFCC"/>
        <bgColor rgb="FFCCFFFF"/>
      </patternFill>
    </fill>
    <fill>
      <patternFill patternType="solid">
        <fgColor rgb="FFCC99FF"/>
        <bgColor rgb="FF99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C0C0C0"/>
      </patternFill>
    </fill>
    <fill>
      <patternFill patternType="solid">
        <fgColor rgb="FF99CCFF"/>
        <bgColor rgb="FFCCCCFF"/>
      </patternFill>
    </fill>
    <fill>
      <patternFill patternType="solid">
        <fgColor rgb="FFFF8080"/>
        <bgColor rgb="FFFF99CC"/>
      </patternFill>
    </fill>
    <fill>
      <patternFill patternType="solid">
        <fgColor rgb="FF00FF00"/>
        <bgColor rgb="FF33CCCC"/>
      </patternFill>
    </fill>
    <fill>
      <patternFill patternType="solid">
        <fgColor rgb="FFFFCC00"/>
        <bgColor rgb="FFFFFF00"/>
      </patternFill>
    </fill>
    <fill>
      <patternFill patternType="solid">
        <fgColor rgb="FF0066CC"/>
        <bgColor rgb="FF008080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00CCFF"/>
      </patternFill>
    </fill>
    <fill>
      <patternFill patternType="solid">
        <fgColor rgb="FFFF9900"/>
        <bgColor rgb="FFFFCC00"/>
      </patternFill>
    </fill>
    <fill>
      <patternFill patternType="solid">
        <fgColor rgb="FFFFFF99"/>
        <bgColor rgb="FFFFFFCC"/>
      </patternFill>
    </fill>
    <fill>
      <patternFill patternType="solid">
        <fgColor rgb="FF333399"/>
        <bgColor rgb="FF003366"/>
      </patternFill>
    </fill>
    <fill>
      <patternFill patternType="solid">
        <fgColor rgb="FFFF0000"/>
        <bgColor rgb="FF993300"/>
      </patternFill>
    </fill>
    <fill>
      <patternFill patternType="solid">
        <fgColor rgb="FF339966"/>
        <bgColor rgb="FF008080"/>
      </patternFill>
    </fill>
    <fill>
      <patternFill patternType="solid">
        <fgColor rgb="FFFF6600"/>
        <bgColor rgb="FFFF9900"/>
      </patternFill>
    </fill>
    <fill>
      <patternFill patternType="solid">
        <fgColor rgb="FF969696"/>
        <bgColor rgb="FF808080"/>
      </patternFill>
    </fill>
    <fill>
      <patternFill patternType="solid">
        <fgColor rgb="FFFFFFCC"/>
        <bgColor rgb="FFFFFFFF"/>
      </patternFill>
    </fill>
    <fill>
      <patternFill patternType="solid">
        <fgColor rgb="FFC0C0C0"/>
        <bgColor rgb="FFCCCCFF"/>
      </patternFill>
    </fill>
    <fill>
      <patternFill patternType="solid">
        <fgColor theme="8" tint="0.59974974822229687"/>
        <bgColor indexed="64"/>
      </patternFill>
    </fill>
    <fill>
      <patternFill patternType="solid">
        <fgColor theme="8" tint="0.59984130375072486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8"/>
        <bgColor indexed="58"/>
      </patternFill>
    </fill>
    <fill>
      <patternFill patternType="solid">
        <fgColor indexed="23"/>
        <bgColor indexed="55"/>
      </patternFill>
    </fill>
    <fill>
      <patternFill patternType="solid">
        <fgColor indexed="22"/>
        <bgColor indexed="31"/>
      </patternFill>
    </fill>
    <fill>
      <patternFill patternType="solid">
        <fgColor indexed="47"/>
        <bgColor indexed="22"/>
      </patternFill>
    </fill>
    <fill>
      <patternFill patternType="solid">
        <fgColor indexed="16"/>
        <bgColor indexed="10"/>
      </patternFill>
    </fill>
    <fill>
      <patternFill patternType="solid">
        <fgColor indexed="42"/>
        <bgColor indexed="27"/>
      </patternFill>
    </fill>
    <fill>
      <patternFill patternType="solid">
        <fgColor indexed="26"/>
        <bgColor indexed="9"/>
      </patternFill>
    </fill>
    <fill>
      <patternFill patternType="solid">
        <fgColor rgb="FFFFC7CE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59974974822229687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74974822229687"/>
        <bgColor indexed="64"/>
      </patternFill>
    </fill>
    <fill>
      <patternFill patternType="solid">
        <fgColor theme="5" tint="0.59974974822229687"/>
        <bgColor indexed="64"/>
      </patternFill>
    </fill>
    <fill>
      <patternFill patternType="solid">
        <fgColor theme="6" tint="0.59974974822229687"/>
        <bgColor indexed="64"/>
      </patternFill>
    </fill>
    <fill>
      <patternFill patternType="solid">
        <fgColor theme="7" tint="0.59974974822229687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84130375072486"/>
        <bgColor indexed="64"/>
      </patternFill>
    </fill>
    <fill>
      <patternFill patternType="solid">
        <fgColor theme="5" tint="0.59984130375072486"/>
        <bgColor indexed="64"/>
      </patternFill>
    </fill>
    <fill>
      <patternFill patternType="solid">
        <fgColor theme="6" tint="0.59984130375072486"/>
        <bgColor indexed="64"/>
      </patternFill>
    </fill>
    <fill>
      <patternFill patternType="solid">
        <fgColor theme="7" tint="0.59984130375072486"/>
        <bgColor indexed="64"/>
      </patternFill>
    </fill>
    <fill>
      <patternFill patternType="solid">
        <fgColor theme="9" tint="0.59984130375072486"/>
        <bgColor indexed="64"/>
      </patternFill>
    </fill>
  </fills>
  <borders count="16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8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hair">
        <color indexed="64"/>
      </top>
      <bottom/>
      <diagonal/>
    </border>
    <border>
      <left style="thin">
        <color indexed="64"/>
      </left>
      <right style="thin">
        <color indexed="8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/>
      <bottom style="thick">
        <color theme="4" tint="0.49967955565050204"/>
      </bottom>
      <diagonal/>
    </border>
    <border>
      <left/>
      <right/>
      <top/>
      <bottom style="thick">
        <color theme="4" tint="0.4998321481978820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776">
    <xf numFmtId="0" fontId="0" fillId="0" borderId="0"/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0" borderId="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7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2" fillId="0" borderId="0"/>
    <xf numFmtId="0" fontId="2" fillId="0" borderId="0"/>
    <xf numFmtId="0" fontId="25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9" fillId="27" borderId="0" applyNumberFormat="0" applyBorder="0" applyAlignment="0" applyProtection="0">
      <alignment vertical="center"/>
    </xf>
    <xf numFmtId="0" fontId="7" fillId="22" borderId="148" applyNumberFormat="0" applyFont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1" fillId="46" borderId="136" applyNumberFormat="0" applyFont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24" fillId="7" borderId="143" applyNumberFormat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22" fillId="47" borderId="139" applyNumberFormat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24" fillId="32" borderId="130" applyNumberFormat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21" fillId="0" borderId="131" applyNumberFormat="0" applyFill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7" fillId="22" borderId="129" applyNumberFormat="0" applyFont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21" fillId="0" borderId="144" applyNumberFormat="0" applyFill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61" fillId="46" borderId="152" applyNumberFormat="0" applyFont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7" fillId="46" borderId="148" applyNumberFormat="0" applyFont="0" applyAlignment="0" applyProtection="0">
      <alignment vertical="center"/>
    </xf>
    <xf numFmtId="0" fontId="10" fillId="35" borderId="0" applyNumberFormat="0" applyBorder="0" applyAlignment="0" applyProtection="0">
      <alignment vertical="center"/>
    </xf>
    <xf numFmtId="0" fontId="7" fillId="22" borderId="142" applyNumberFormat="0" applyFont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39" borderId="0" applyNumberFormat="0" applyBorder="0" applyAlignment="0" applyProtection="0">
      <alignment vertical="center"/>
    </xf>
    <xf numFmtId="0" fontId="10" fillId="40" borderId="0" applyNumberFormat="0" applyBorder="0" applyAlignment="0" applyProtection="0">
      <alignment vertical="center"/>
    </xf>
    <xf numFmtId="38" fontId="2" fillId="0" borderId="0" applyBorder="0" applyProtection="0">
      <alignment vertical="center"/>
    </xf>
    <xf numFmtId="38" fontId="2" fillId="0" borderId="0" applyBorder="0" applyProtection="0">
      <alignment vertical="center"/>
    </xf>
    <xf numFmtId="0" fontId="16" fillId="47" borderId="153" applyNumberFormat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7" fillId="22" borderId="148" applyNumberFormat="0" applyFont="0" applyAlignment="0" applyProtection="0">
      <alignment vertical="center"/>
    </xf>
    <xf numFmtId="0" fontId="10" fillId="42" borderId="0" applyNumberFormat="0" applyBorder="0" applyAlignment="0" applyProtection="0">
      <alignment vertical="center"/>
    </xf>
    <xf numFmtId="0" fontId="16" fillId="23" borderId="130" applyNumberFormat="0" applyAlignment="0" applyProtection="0">
      <alignment vertical="center"/>
    </xf>
    <xf numFmtId="0" fontId="10" fillId="43" borderId="0" applyNumberFormat="0" applyBorder="0" applyAlignment="0" applyProtection="0">
      <alignment vertical="center"/>
    </xf>
    <xf numFmtId="0" fontId="21" fillId="0" borderId="154" applyNumberFormat="0" applyFill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22" fillId="47" borderId="155" applyNumberFormat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69" fillId="23" borderId="132" applyNumberFormat="0" applyAlignment="0" applyProtection="0">
      <alignment vertical="center"/>
    </xf>
    <xf numFmtId="0" fontId="10" fillId="44" borderId="0" applyNumberFormat="0" applyBorder="0" applyAlignment="0" applyProtection="0">
      <alignment vertical="center"/>
    </xf>
    <xf numFmtId="0" fontId="7" fillId="22" borderId="142" applyNumberFormat="0" applyFont="0" applyAlignment="0" applyProtection="0">
      <alignment vertical="center"/>
    </xf>
    <xf numFmtId="0" fontId="73" fillId="23" borderId="137" applyNumberFormat="0" applyAlignment="0" applyProtection="0">
      <alignment vertical="center"/>
    </xf>
    <xf numFmtId="0" fontId="12" fillId="45" borderId="1" applyNumberFormat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22" fillId="23" borderId="139" applyNumberFormat="0" applyAlignment="0" applyProtection="0">
      <alignment vertical="center"/>
    </xf>
    <xf numFmtId="0" fontId="7" fillId="46" borderId="2" applyNumberFormat="0" applyFont="0" applyAlignment="0" applyProtection="0">
      <alignment vertical="center"/>
    </xf>
    <xf numFmtId="0" fontId="61" fillId="46" borderId="152" applyNumberFormat="0" applyFont="0" applyAlignment="0" applyProtection="0">
      <alignment vertical="center"/>
    </xf>
    <xf numFmtId="0" fontId="21" fillId="0" borderId="138" applyNumberFormat="0" applyFill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21" fillId="0" borderId="144" applyNumberFormat="0" applyFill="0" applyAlignment="0" applyProtection="0">
      <alignment vertical="center"/>
    </xf>
    <xf numFmtId="0" fontId="16" fillId="47" borderId="4" applyNumberFormat="0" applyAlignment="0" applyProtection="0">
      <alignment vertical="center"/>
    </xf>
    <xf numFmtId="0" fontId="61" fillId="46" borderId="129" applyNumberFormat="0" applyFont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24" fillId="32" borderId="130" applyNumberFormat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24" fillId="32" borderId="143" applyNumberFormat="0" applyAlignment="0" applyProtection="0">
      <alignment vertical="center"/>
    </xf>
    <xf numFmtId="0" fontId="22" fillId="47" borderId="9" applyNumberFormat="0" applyAlignment="0" applyProtection="0">
      <alignment vertical="center"/>
    </xf>
    <xf numFmtId="0" fontId="68" fillId="7" borderId="153" applyNumberFormat="0" applyAlignment="0" applyProtection="0">
      <alignment vertical="center"/>
    </xf>
    <xf numFmtId="0" fontId="24" fillId="32" borderId="137" applyNumberFormat="0" applyAlignment="0" applyProtection="0">
      <alignment vertical="center"/>
    </xf>
    <xf numFmtId="0" fontId="24" fillId="32" borderId="4" applyNumberFormat="0" applyAlignment="0" applyProtection="0">
      <alignment vertical="center"/>
    </xf>
    <xf numFmtId="0" fontId="2" fillId="0" borderId="0">
      <alignment vertical="center"/>
    </xf>
    <xf numFmtId="0" fontId="69" fillId="23" borderId="139" applyNumberFormat="0" applyAlignment="0" applyProtection="0">
      <alignment vertical="center"/>
    </xf>
    <xf numFmtId="0" fontId="2" fillId="0" borderId="0"/>
    <xf numFmtId="0" fontId="2" fillId="0" borderId="0">
      <alignment vertical="center"/>
    </xf>
    <xf numFmtId="0" fontId="25" fillId="29" borderId="0" applyNumberFormat="0" applyBorder="0" applyAlignment="0" applyProtection="0">
      <alignment vertical="center"/>
    </xf>
    <xf numFmtId="0" fontId="16" fillId="47" borderId="103" applyNumberFormat="0" applyAlignment="0" applyProtection="0">
      <alignment vertical="center"/>
    </xf>
    <xf numFmtId="0" fontId="16" fillId="23" borderId="103" applyNumberFormat="0" applyAlignment="0" applyProtection="0">
      <alignment vertical="center"/>
    </xf>
    <xf numFmtId="0" fontId="7" fillId="46" borderId="102" applyNumberFormat="0" applyFont="0" applyAlignment="0" applyProtection="0">
      <alignment vertical="center"/>
    </xf>
    <xf numFmtId="0" fontId="7" fillId="22" borderId="102" applyNumberFormat="0" applyFont="0" applyAlignment="0" applyProtection="0">
      <alignment vertical="center"/>
    </xf>
    <xf numFmtId="0" fontId="7" fillId="22" borderId="102" applyNumberFormat="0" applyFont="0" applyAlignment="0" applyProtection="0">
      <alignment vertical="center"/>
    </xf>
    <xf numFmtId="0" fontId="7" fillId="46" borderId="102" applyNumberFormat="0" applyFont="0" applyAlignment="0" applyProtection="0">
      <alignment vertical="center"/>
    </xf>
    <xf numFmtId="0" fontId="16" fillId="23" borderId="103" applyNumberFormat="0" applyAlignment="0" applyProtection="0">
      <alignment vertical="center"/>
    </xf>
    <xf numFmtId="0" fontId="16" fillId="47" borderId="103" applyNumberFormat="0" applyAlignment="0" applyProtection="0">
      <alignment vertical="center"/>
    </xf>
    <xf numFmtId="0" fontId="21" fillId="0" borderId="104" applyNumberFormat="0" applyFill="0" applyAlignment="0" applyProtection="0">
      <alignment vertical="center"/>
    </xf>
    <xf numFmtId="0" fontId="22" fillId="23" borderId="105" applyNumberFormat="0" applyAlignment="0" applyProtection="0">
      <alignment vertical="center"/>
    </xf>
    <xf numFmtId="0" fontId="22" fillId="47" borderId="105" applyNumberFormat="0" applyAlignment="0" applyProtection="0">
      <alignment vertical="center"/>
    </xf>
    <xf numFmtId="0" fontId="24" fillId="7" borderId="103" applyNumberFormat="0" applyAlignment="0" applyProtection="0">
      <alignment vertical="center"/>
    </xf>
    <xf numFmtId="0" fontId="24" fillId="32" borderId="103" applyNumberFormat="0" applyAlignment="0" applyProtection="0">
      <alignment vertical="center"/>
    </xf>
    <xf numFmtId="0" fontId="21" fillId="0" borderId="104" applyNumberFormat="0" applyFill="0" applyAlignment="0" applyProtection="0">
      <alignment vertical="center"/>
    </xf>
    <xf numFmtId="0" fontId="22" fillId="23" borderId="105" applyNumberFormat="0" applyAlignment="0" applyProtection="0">
      <alignment vertical="center"/>
    </xf>
    <xf numFmtId="0" fontId="22" fillId="47" borderId="105" applyNumberFormat="0" applyAlignment="0" applyProtection="0">
      <alignment vertical="center"/>
    </xf>
    <xf numFmtId="0" fontId="24" fillId="7" borderId="103" applyNumberFormat="0" applyAlignment="0" applyProtection="0">
      <alignment vertical="center"/>
    </xf>
    <xf numFmtId="0" fontId="24" fillId="32" borderId="103" applyNumberFormat="0" applyAlignment="0" applyProtection="0">
      <alignment vertical="center"/>
    </xf>
    <xf numFmtId="0" fontId="16" fillId="47" borderId="103" applyNumberFormat="0" applyAlignment="0" applyProtection="0">
      <alignment vertical="center"/>
    </xf>
    <xf numFmtId="0" fontId="16" fillId="23" borderId="103" applyNumberFormat="0" applyAlignment="0" applyProtection="0">
      <alignment vertical="center"/>
    </xf>
    <xf numFmtId="0" fontId="7" fillId="46" borderId="102" applyNumberFormat="0" applyFont="0" applyAlignment="0" applyProtection="0">
      <alignment vertical="center"/>
    </xf>
    <xf numFmtId="0" fontId="7" fillId="22" borderId="102" applyNumberFormat="0" applyFont="0" applyAlignment="0" applyProtection="0">
      <alignment vertical="center"/>
    </xf>
    <xf numFmtId="0" fontId="7" fillId="22" borderId="102" applyNumberFormat="0" applyFont="0" applyAlignment="0" applyProtection="0">
      <alignment vertical="center"/>
    </xf>
    <xf numFmtId="0" fontId="7" fillId="46" borderId="102" applyNumberFormat="0" applyFont="0" applyAlignment="0" applyProtection="0">
      <alignment vertical="center"/>
    </xf>
    <xf numFmtId="0" fontId="16" fillId="23" borderId="103" applyNumberFormat="0" applyAlignment="0" applyProtection="0">
      <alignment vertical="center"/>
    </xf>
    <xf numFmtId="0" fontId="16" fillId="47" borderId="103" applyNumberFormat="0" applyAlignment="0" applyProtection="0">
      <alignment vertical="center"/>
    </xf>
    <xf numFmtId="0" fontId="21" fillId="0" borderId="104" applyNumberFormat="0" applyFill="0" applyAlignment="0" applyProtection="0">
      <alignment vertical="center"/>
    </xf>
    <xf numFmtId="0" fontId="22" fillId="23" borderId="105" applyNumberFormat="0" applyAlignment="0" applyProtection="0">
      <alignment vertical="center"/>
    </xf>
    <xf numFmtId="0" fontId="22" fillId="47" borderId="105" applyNumberFormat="0" applyAlignment="0" applyProtection="0">
      <alignment vertical="center"/>
    </xf>
    <xf numFmtId="0" fontId="24" fillId="7" borderId="103" applyNumberFormat="0" applyAlignment="0" applyProtection="0">
      <alignment vertical="center"/>
    </xf>
    <xf numFmtId="0" fontId="24" fillId="32" borderId="103" applyNumberFormat="0" applyAlignment="0" applyProtection="0">
      <alignment vertical="center"/>
    </xf>
    <xf numFmtId="0" fontId="21" fillId="0" borderId="104" applyNumberFormat="0" applyFill="0" applyAlignment="0" applyProtection="0">
      <alignment vertical="center"/>
    </xf>
    <xf numFmtId="0" fontId="22" fillId="23" borderId="105" applyNumberFormat="0" applyAlignment="0" applyProtection="0">
      <alignment vertical="center"/>
    </xf>
    <xf numFmtId="0" fontId="22" fillId="47" borderId="105" applyNumberFormat="0" applyAlignment="0" applyProtection="0">
      <alignment vertical="center"/>
    </xf>
    <xf numFmtId="0" fontId="24" fillId="7" borderId="103" applyNumberFormat="0" applyAlignment="0" applyProtection="0">
      <alignment vertical="center"/>
    </xf>
    <xf numFmtId="0" fontId="24" fillId="32" borderId="103" applyNumberFormat="0" applyAlignment="0" applyProtection="0">
      <alignment vertical="center"/>
    </xf>
    <xf numFmtId="6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7" fillId="0" borderId="0"/>
    <xf numFmtId="38" fontId="7" fillId="0" borderId="0" applyFont="0" applyFill="0" applyBorder="0" applyAlignment="0" applyProtection="0">
      <alignment vertical="center"/>
    </xf>
    <xf numFmtId="0" fontId="2" fillId="0" borderId="0">
      <alignment vertical="center"/>
    </xf>
    <xf numFmtId="181" fontId="2" fillId="0" borderId="0" applyBorder="0" applyProtection="0">
      <alignment vertical="center"/>
    </xf>
    <xf numFmtId="0" fontId="2" fillId="0" borderId="0"/>
    <xf numFmtId="0" fontId="3" fillId="0" borderId="0" applyNumberFormat="0" applyFill="0" applyBorder="0" applyAlignment="0" applyProtection="0">
      <alignment vertical="top"/>
      <protection locked="0"/>
    </xf>
    <xf numFmtId="6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2" fillId="0" borderId="0" applyFont="0" applyFill="0" applyBorder="0" applyAlignment="0" applyProtection="0"/>
    <xf numFmtId="6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Border="0" applyProtection="0">
      <alignment vertical="center"/>
    </xf>
    <xf numFmtId="38" fontId="2" fillId="0" borderId="0" applyBorder="0" applyProtection="0">
      <alignment vertical="center"/>
    </xf>
    <xf numFmtId="0" fontId="57" fillId="80" borderId="0" applyBorder="0" applyProtection="0">
      <alignment vertical="center"/>
    </xf>
    <xf numFmtId="0" fontId="54" fillId="98" borderId="115" applyProtection="0">
      <alignment vertical="center"/>
    </xf>
    <xf numFmtId="0" fontId="52" fillId="91" borderId="0" applyBorder="0" applyProtection="0">
      <alignment vertical="center"/>
    </xf>
    <xf numFmtId="0" fontId="52" fillId="96" borderId="0" applyBorder="0" applyProtection="0">
      <alignment vertical="center"/>
    </xf>
    <xf numFmtId="0" fontId="53" fillId="93" borderId="0" applyBorder="0" applyProtection="0">
      <alignment vertical="center"/>
    </xf>
    <xf numFmtId="0" fontId="52" fillId="90" borderId="0" applyBorder="0" applyProtection="0">
      <alignment vertical="center"/>
    </xf>
    <xf numFmtId="0" fontId="52" fillId="86" borderId="0" applyBorder="0" applyProtection="0">
      <alignment vertical="center"/>
    </xf>
    <xf numFmtId="0" fontId="51" fillId="88" borderId="0" applyBorder="0" applyProtection="0">
      <alignment vertical="center"/>
    </xf>
    <xf numFmtId="0" fontId="51" fillId="82" borderId="0" applyBorder="0" applyProtection="0">
      <alignment vertical="center"/>
    </xf>
    <xf numFmtId="0" fontId="51" fillId="86" borderId="0" applyBorder="0" applyProtection="0">
      <alignment vertical="center"/>
    </xf>
    <xf numFmtId="0" fontId="51" fillId="84" borderId="0" applyBorder="0" applyProtection="0">
      <alignment vertical="center"/>
    </xf>
    <xf numFmtId="0" fontId="51" fillId="82" borderId="0" applyBorder="0" applyProtection="0">
      <alignment vertical="center"/>
    </xf>
    <xf numFmtId="0" fontId="51" fillId="80" borderId="0" applyBorder="0" applyProtection="0">
      <alignment vertical="center"/>
    </xf>
    <xf numFmtId="0" fontId="60" fillId="0" borderId="0" applyBorder="0" applyProtection="0">
      <alignment vertical="center"/>
    </xf>
    <xf numFmtId="0" fontId="52" fillId="95" borderId="0" applyBorder="0" applyProtection="0">
      <alignment vertical="center"/>
    </xf>
    <xf numFmtId="0" fontId="52" fillId="91" borderId="0" applyBorder="0" applyProtection="0">
      <alignment vertical="center"/>
    </xf>
    <xf numFmtId="0" fontId="45" fillId="0" borderId="111" applyNumberFormat="0" applyFill="0" applyAlignment="0" applyProtection="0">
      <alignment vertical="center"/>
    </xf>
    <xf numFmtId="38" fontId="2" fillId="0" borderId="0" applyBorder="0" applyProtection="0">
      <alignment vertical="center"/>
    </xf>
    <xf numFmtId="0" fontId="56" fillId="100" borderId="118" applyProtection="0">
      <alignment vertical="center"/>
    </xf>
    <xf numFmtId="0" fontId="52" fillId="97" borderId="0" applyBorder="0" applyProtection="0">
      <alignment vertical="center"/>
    </xf>
    <xf numFmtId="0" fontId="52" fillId="90" borderId="0" applyBorder="0" applyProtection="0">
      <alignment vertical="center"/>
    </xf>
    <xf numFmtId="0" fontId="52" fillId="94" borderId="0" applyBorder="0" applyProtection="0">
      <alignment vertical="center"/>
    </xf>
    <xf numFmtId="0" fontId="52" fillId="92" borderId="0" applyBorder="0" applyProtection="0">
      <alignment vertical="center"/>
    </xf>
    <xf numFmtId="0" fontId="52" fillId="87" borderId="0" applyBorder="0" applyProtection="0">
      <alignment vertical="center"/>
    </xf>
    <xf numFmtId="0" fontId="52" fillId="89" borderId="0" applyBorder="0" applyProtection="0">
      <alignment vertical="center"/>
    </xf>
    <xf numFmtId="0" fontId="51" fillId="85" borderId="0" applyBorder="0" applyProtection="0">
      <alignment vertical="center"/>
    </xf>
    <xf numFmtId="0" fontId="51" fillId="87" borderId="0" applyBorder="0" applyProtection="0">
      <alignment vertical="center"/>
    </xf>
    <xf numFmtId="0" fontId="51" fillId="85" borderId="0" applyBorder="0" applyProtection="0">
      <alignment vertical="center"/>
    </xf>
    <xf numFmtId="0" fontId="51" fillId="83" borderId="0" applyBorder="0" applyProtection="0">
      <alignment vertical="center"/>
    </xf>
    <xf numFmtId="6" fontId="2" fillId="0" borderId="0" applyFont="0" applyFill="0" applyBorder="0" applyAlignment="0" applyProtection="0">
      <alignment vertical="center"/>
    </xf>
    <xf numFmtId="0" fontId="51" fillId="81" borderId="0" applyBorder="0" applyProtection="0">
      <alignment vertical="center"/>
    </xf>
    <xf numFmtId="0" fontId="51" fillId="79" borderId="0" applyBorder="0" applyProtection="0">
      <alignment vertical="center"/>
    </xf>
    <xf numFmtId="0" fontId="55" fillId="84" borderId="117" applyProtection="0">
      <alignment vertical="center"/>
    </xf>
    <xf numFmtId="0" fontId="2" fillId="99" borderId="116" applyProtection="0">
      <alignment vertical="center"/>
    </xf>
    <xf numFmtId="0" fontId="1" fillId="78" borderId="0" applyNumberFormat="0" applyBorder="0" applyAlignment="0" applyProtection="0">
      <alignment vertical="center"/>
    </xf>
    <xf numFmtId="0" fontId="1" fillId="77" borderId="0" applyNumberFormat="0" applyBorder="0" applyAlignment="0" applyProtection="0">
      <alignment vertical="center"/>
    </xf>
    <xf numFmtId="0" fontId="1" fillId="76" borderId="0" applyNumberFormat="0" applyBorder="0" applyAlignment="0" applyProtection="0">
      <alignment vertical="center"/>
    </xf>
    <xf numFmtId="0" fontId="50" fillId="75" borderId="0" applyNumberFormat="0" applyBorder="0" applyAlignment="0" applyProtection="0">
      <alignment vertical="center"/>
    </xf>
    <xf numFmtId="0" fontId="1" fillId="74" borderId="0" applyNumberFormat="0" applyBorder="0" applyAlignment="0" applyProtection="0">
      <alignment vertical="center"/>
    </xf>
    <xf numFmtId="0" fontId="1" fillId="73" borderId="0" applyNumberFormat="0" applyBorder="0" applyAlignment="0" applyProtection="0">
      <alignment vertical="center"/>
    </xf>
    <xf numFmtId="0" fontId="1" fillId="72" borderId="0" applyNumberFormat="0" applyBorder="0" applyAlignment="0" applyProtection="0">
      <alignment vertical="center"/>
    </xf>
    <xf numFmtId="0" fontId="50" fillId="71" borderId="0" applyNumberFormat="0" applyBorder="0" applyAlignment="0" applyProtection="0">
      <alignment vertical="center"/>
    </xf>
    <xf numFmtId="0" fontId="1" fillId="70" borderId="0" applyNumberFormat="0" applyBorder="0" applyAlignment="0" applyProtection="0">
      <alignment vertical="center"/>
    </xf>
    <xf numFmtId="0" fontId="1" fillId="69" borderId="0" applyNumberFormat="0" applyBorder="0" applyAlignment="0" applyProtection="0">
      <alignment vertical="center"/>
    </xf>
    <xf numFmtId="0" fontId="1" fillId="68" borderId="0" applyNumberFormat="0" applyBorder="0" applyAlignment="0" applyProtection="0">
      <alignment vertical="center"/>
    </xf>
    <xf numFmtId="0" fontId="50" fillId="67" borderId="0" applyNumberFormat="0" applyBorder="0" applyAlignment="0" applyProtection="0">
      <alignment vertical="center"/>
    </xf>
    <xf numFmtId="0" fontId="1" fillId="66" borderId="0" applyNumberFormat="0" applyBorder="0" applyAlignment="0" applyProtection="0">
      <alignment vertical="center"/>
    </xf>
    <xf numFmtId="0" fontId="1" fillId="65" borderId="0" applyNumberFormat="0" applyBorder="0" applyAlignment="0" applyProtection="0">
      <alignment vertical="center"/>
    </xf>
    <xf numFmtId="0" fontId="1" fillId="64" borderId="0" applyNumberFormat="0" applyBorder="0" applyAlignment="0" applyProtection="0">
      <alignment vertical="center"/>
    </xf>
    <xf numFmtId="0" fontId="50" fillId="63" borderId="0" applyNumberFormat="0" applyBorder="0" applyAlignment="0" applyProtection="0">
      <alignment vertical="center"/>
    </xf>
    <xf numFmtId="0" fontId="1" fillId="62" borderId="0" applyNumberFormat="0" applyBorder="0" applyAlignment="0" applyProtection="0">
      <alignment vertical="center"/>
    </xf>
    <xf numFmtId="0" fontId="1" fillId="61" borderId="0" applyNumberFormat="0" applyBorder="0" applyAlignment="0" applyProtection="0">
      <alignment vertical="center"/>
    </xf>
    <xf numFmtId="0" fontId="1" fillId="60" borderId="0" applyNumberFormat="0" applyBorder="0" applyAlignment="0" applyProtection="0">
      <alignment vertical="center"/>
    </xf>
    <xf numFmtId="0" fontId="50" fillId="59" borderId="0" applyNumberFormat="0" applyBorder="0" applyAlignment="0" applyProtection="0">
      <alignment vertical="center"/>
    </xf>
    <xf numFmtId="0" fontId="1" fillId="58" borderId="0" applyNumberFormat="0" applyBorder="0" applyAlignment="0" applyProtection="0">
      <alignment vertical="center"/>
    </xf>
    <xf numFmtId="0" fontId="1" fillId="57" borderId="0" applyNumberFormat="0" applyBorder="0" applyAlignment="0" applyProtection="0">
      <alignment vertical="center"/>
    </xf>
    <xf numFmtId="0" fontId="1" fillId="56" borderId="0" applyNumberFormat="0" applyBorder="0" applyAlignment="0" applyProtection="0">
      <alignment vertical="center"/>
    </xf>
    <xf numFmtId="0" fontId="50" fillId="55" borderId="0" applyNumberFormat="0" applyBorder="0" applyAlignment="0" applyProtection="0">
      <alignment vertical="center"/>
    </xf>
    <xf numFmtId="0" fontId="49" fillId="0" borderId="114" applyNumberFormat="0" applyFill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1" fillId="54" borderId="113" applyNumberFormat="0" applyFont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6" fillId="53" borderId="112" applyNumberFormat="0" applyAlignment="0" applyProtection="0">
      <alignment vertical="center"/>
    </xf>
    <xf numFmtId="0" fontId="44" fillId="52" borderId="109" applyNumberFormat="0" applyAlignment="0" applyProtection="0">
      <alignment vertical="center"/>
    </xf>
    <xf numFmtId="0" fontId="43" fillId="52" borderId="110" applyNumberFormat="0" applyAlignment="0" applyProtection="0">
      <alignment vertical="center"/>
    </xf>
    <xf numFmtId="0" fontId="42" fillId="51" borderId="109" applyNumberFormat="0" applyAlignment="0" applyProtection="0">
      <alignment vertical="center"/>
    </xf>
    <xf numFmtId="0" fontId="41" fillId="50" borderId="0" applyNumberFormat="0" applyBorder="0" applyAlignment="0" applyProtection="0">
      <alignment vertical="center"/>
    </xf>
    <xf numFmtId="0" fontId="35" fillId="49" borderId="0" applyNumberFormat="0" applyBorder="0" applyAlignment="0" applyProtection="0">
      <alignment vertical="center"/>
    </xf>
    <xf numFmtId="0" fontId="40" fillId="48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108" applyNumberFormat="0" applyFill="0" applyAlignment="0" applyProtection="0">
      <alignment vertical="center"/>
    </xf>
    <xf numFmtId="0" fontId="38" fillId="0" borderId="107" applyNumberFormat="0" applyFill="0" applyAlignment="0" applyProtection="0">
      <alignment vertical="center"/>
    </xf>
    <xf numFmtId="0" fontId="37" fillId="0" borderId="106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58" fillId="81" borderId="0" applyBorder="0" applyProtection="0">
      <alignment vertical="center"/>
    </xf>
    <xf numFmtId="0" fontId="59" fillId="100" borderId="117" applyProtection="0">
      <alignment vertical="center"/>
    </xf>
    <xf numFmtId="181" fontId="2" fillId="0" borderId="0" applyBorder="0" applyProtection="0">
      <alignment vertical="center"/>
    </xf>
    <xf numFmtId="0" fontId="7" fillId="22" borderId="102" applyNumberFormat="0" applyFont="0" applyAlignment="0" applyProtection="0">
      <alignment vertical="center"/>
    </xf>
    <xf numFmtId="0" fontId="7" fillId="46" borderId="102" applyNumberFormat="0" applyFont="0" applyAlignment="0" applyProtection="0">
      <alignment vertical="center"/>
    </xf>
    <xf numFmtId="0" fontId="16" fillId="23" borderId="103" applyNumberFormat="0" applyAlignment="0" applyProtection="0">
      <alignment vertical="center"/>
    </xf>
    <xf numFmtId="0" fontId="16" fillId="47" borderId="103" applyNumberFormat="0" applyAlignment="0" applyProtection="0">
      <alignment vertical="center"/>
    </xf>
    <xf numFmtId="0" fontId="21" fillId="0" borderId="104" applyNumberFormat="0" applyFill="0" applyAlignment="0" applyProtection="0">
      <alignment vertical="center"/>
    </xf>
    <xf numFmtId="0" fontId="22" fillId="23" borderId="105" applyNumberFormat="0" applyAlignment="0" applyProtection="0">
      <alignment vertical="center"/>
    </xf>
    <xf numFmtId="0" fontId="22" fillId="47" borderId="105" applyNumberFormat="0" applyAlignment="0" applyProtection="0">
      <alignment vertical="center"/>
    </xf>
    <xf numFmtId="0" fontId="24" fillId="7" borderId="103" applyNumberFormat="0" applyAlignment="0" applyProtection="0">
      <alignment vertical="center"/>
    </xf>
    <xf numFmtId="0" fontId="24" fillId="32" borderId="103" applyNumberFormat="0" applyAlignment="0" applyProtection="0">
      <alignment vertical="center"/>
    </xf>
    <xf numFmtId="0" fontId="32" fillId="0" borderId="0">
      <alignment vertical="center"/>
    </xf>
    <xf numFmtId="38" fontId="32" fillId="0" borderId="0" applyFont="0" applyFill="0" applyBorder="0" applyAlignment="0" applyProtection="0">
      <alignment vertical="center"/>
    </xf>
    <xf numFmtId="38" fontId="32" fillId="0" borderId="0" applyBorder="0" applyProtection="0">
      <alignment vertical="center"/>
    </xf>
    <xf numFmtId="0" fontId="24" fillId="32" borderId="103" applyNumberFormat="0" applyAlignment="0" applyProtection="0">
      <alignment vertical="center"/>
    </xf>
    <xf numFmtId="0" fontId="22" fillId="47" borderId="105" applyNumberFormat="0" applyAlignment="0" applyProtection="0">
      <alignment vertical="center"/>
    </xf>
    <xf numFmtId="0" fontId="22" fillId="23" borderId="105" applyNumberFormat="0" applyAlignment="0" applyProtection="0">
      <alignment vertical="center"/>
    </xf>
    <xf numFmtId="0" fontId="24" fillId="7" borderId="103" applyNumberFormat="0" applyAlignment="0" applyProtection="0">
      <alignment vertical="center"/>
    </xf>
    <xf numFmtId="0" fontId="22" fillId="47" borderId="105" applyNumberFormat="0" applyAlignment="0" applyProtection="0">
      <alignment vertical="center"/>
    </xf>
    <xf numFmtId="0" fontId="16" fillId="47" borderId="103" applyNumberFormat="0" applyAlignment="0" applyProtection="0">
      <alignment vertical="center"/>
    </xf>
    <xf numFmtId="0" fontId="16" fillId="23" borderId="103" applyNumberFormat="0" applyAlignment="0" applyProtection="0">
      <alignment vertical="center"/>
    </xf>
    <xf numFmtId="0" fontId="7" fillId="22" borderId="102" applyNumberFormat="0" applyFont="0" applyAlignment="0" applyProtection="0">
      <alignment vertical="center"/>
    </xf>
    <xf numFmtId="0" fontId="7" fillId="46" borderId="102" applyNumberFormat="0" applyFont="0" applyAlignment="0" applyProtection="0">
      <alignment vertical="center"/>
    </xf>
    <xf numFmtId="0" fontId="16" fillId="47" borderId="103" applyNumberFormat="0" applyAlignment="0" applyProtection="0">
      <alignment vertical="center"/>
    </xf>
    <xf numFmtId="0" fontId="16" fillId="23" borderId="103" applyNumberFormat="0" applyAlignment="0" applyProtection="0">
      <alignment vertical="center"/>
    </xf>
    <xf numFmtId="0" fontId="7" fillId="46" borderId="102" applyNumberFormat="0" applyFont="0" applyAlignment="0" applyProtection="0">
      <alignment vertical="center"/>
    </xf>
    <xf numFmtId="0" fontId="7" fillId="22" borderId="102" applyNumberFormat="0" applyFont="0" applyAlignment="0" applyProtection="0">
      <alignment vertical="center"/>
    </xf>
    <xf numFmtId="0" fontId="7" fillId="22" borderId="102" applyNumberFormat="0" applyFont="0" applyAlignment="0" applyProtection="0">
      <alignment vertical="center"/>
    </xf>
    <xf numFmtId="0" fontId="7" fillId="46" borderId="102" applyNumberFormat="0" applyFont="0" applyAlignment="0" applyProtection="0">
      <alignment vertical="center"/>
    </xf>
    <xf numFmtId="0" fontId="16" fillId="23" borderId="103" applyNumberFormat="0" applyAlignment="0" applyProtection="0">
      <alignment vertical="center"/>
    </xf>
    <xf numFmtId="0" fontId="16" fillId="47" borderId="103" applyNumberFormat="0" applyAlignment="0" applyProtection="0">
      <alignment vertical="center"/>
    </xf>
    <xf numFmtId="0" fontId="21" fillId="0" borderId="104" applyNumberFormat="0" applyFill="0" applyAlignment="0" applyProtection="0">
      <alignment vertical="center"/>
    </xf>
    <xf numFmtId="0" fontId="22" fillId="23" borderId="105" applyNumberFormat="0" applyAlignment="0" applyProtection="0">
      <alignment vertical="center"/>
    </xf>
    <xf numFmtId="0" fontId="22" fillId="47" borderId="105" applyNumberFormat="0" applyAlignment="0" applyProtection="0">
      <alignment vertical="center"/>
    </xf>
    <xf numFmtId="0" fontId="24" fillId="7" borderId="103" applyNumberFormat="0" applyAlignment="0" applyProtection="0">
      <alignment vertical="center"/>
    </xf>
    <xf numFmtId="0" fontId="24" fillId="32" borderId="103" applyNumberFormat="0" applyAlignment="0" applyProtection="0">
      <alignment vertical="center"/>
    </xf>
    <xf numFmtId="0" fontId="21" fillId="0" borderId="104" applyNumberFormat="0" applyFill="0" applyAlignment="0" applyProtection="0">
      <alignment vertical="center"/>
    </xf>
    <xf numFmtId="0" fontId="22" fillId="23" borderId="105" applyNumberFormat="0" applyAlignment="0" applyProtection="0">
      <alignment vertical="center"/>
    </xf>
    <xf numFmtId="0" fontId="22" fillId="47" borderId="105" applyNumberFormat="0" applyAlignment="0" applyProtection="0">
      <alignment vertical="center"/>
    </xf>
    <xf numFmtId="0" fontId="24" fillId="7" borderId="103" applyNumberFormat="0" applyAlignment="0" applyProtection="0">
      <alignment vertical="center"/>
    </xf>
    <xf numFmtId="0" fontId="24" fillId="32" borderId="103" applyNumberFormat="0" applyAlignment="0" applyProtection="0">
      <alignment vertical="center"/>
    </xf>
    <xf numFmtId="6" fontId="2" fillId="0" borderId="0" applyFont="0" applyFill="0" applyBorder="0" applyAlignment="0" applyProtection="0">
      <alignment vertical="center"/>
    </xf>
    <xf numFmtId="0" fontId="24" fillId="7" borderId="103" applyNumberFormat="0" applyAlignment="0" applyProtection="0">
      <alignment vertical="center"/>
    </xf>
    <xf numFmtId="6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6" fontId="2" fillId="0" borderId="0" applyFont="0" applyFill="0" applyBorder="0" applyAlignment="0" applyProtection="0">
      <alignment vertical="center"/>
    </xf>
    <xf numFmtId="0" fontId="7" fillId="46" borderId="102" applyNumberFormat="0" applyFont="0" applyAlignment="0" applyProtection="0">
      <alignment vertical="center"/>
    </xf>
    <xf numFmtId="0" fontId="22" fillId="23" borderId="105" applyNumberFormat="0" applyAlignment="0" applyProtection="0">
      <alignment vertical="center"/>
    </xf>
    <xf numFmtId="0" fontId="16" fillId="23" borderId="103" applyNumberFormat="0" applyAlignment="0" applyProtection="0">
      <alignment vertical="center"/>
    </xf>
    <xf numFmtId="0" fontId="21" fillId="0" borderId="104" applyNumberFormat="0" applyFill="0" applyAlignment="0" applyProtection="0">
      <alignment vertical="center"/>
    </xf>
    <xf numFmtId="6" fontId="2" fillId="0" borderId="0" applyFont="0" applyFill="0" applyBorder="0" applyAlignment="0" applyProtection="0">
      <alignment vertical="center"/>
    </xf>
    <xf numFmtId="0" fontId="1" fillId="78" borderId="0" applyNumberFormat="0" applyBorder="0" applyAlignment="0" applyProtection="0">
      <alignment vertical="center"/>
    </xf>
    <xf numFmtId="0" fontId="1" fillId="77" borderId="0" applyNumberFormat="0" applyBorder="0" applyAlignment="0" applyProtection="0">
      <alignment vertical="center"/>
    </xf>
    <xf numFmtId="0" fontId="1" fillId="76" borderId="0" applyNumberFormat="0" applyBorder="0" applyAlignment="0" applyProtection="0">
      <alignment vertical="center"/>
    </xf>
    <xf numFmtId="0" fontId="1" fillId="74" borderId="0" applyNumberFormat="0" applyBorder="0" applyAlignment="0" applyProtection="0">
      <alignment vertical="center"/>
    </xf>
    <xf numFmtId="0" fontId="1" fillId="73" borderId="0" applyNumberFormat="0" applyBorder="0" applyAlignment="0" applyProtection="0">
      <alignment vertical="center"/>
    </xf>
    <xf numFmtId="0" fontId="1" fillId="72" borderId="0" applyNumberFormat="0" applyBorder="0" applyAlignment="0" applyProtection="0">
      <alignment vertical="center"/>
    </xf>
    <xf numFmtId="0" fontId="1" fillId="70" borderId="0" applyNumberFormat="0" applyBorder="0" applyAlignment="0" applyProtection="0">
      <alignment vertical="center"/>
    </xf>
    <xf numFmtId="0" fontId="1" fillId="69" borderId="0" applyNumberFormat="0" applyBorder="0" applyAlignment="0" applyProtection="0">
      <alignment vertical="center"/>
    </xf>
    <xf numFmtId="0" fontId="1" fillId="68" borderId="0" applyNumberFormat="0" applyBorder="0" applyAlignment="0" applyProtection="0">
      <alignment vertical="center"/>
    </xf>
    <xf numFmtId="0" fontId="16" fillId="47" borderId="103" applyNumberFormat="0" applyAlignment="0" applyProtection="0">
      <alignment vertical="center"/>
    </xf>
    <xf numFmtId="0" fontId="1" fillId="66" borderId="0" applyNumberFormat="0" applyBorder="0" applyAlignment="0" applyProtection="0">
      <alignment vertical="center"/>
    </xf>
    <xf numFmtId="0" fontId="1" fillId="65" borderId="0" applyNumberFormat="0" applyBorder="0" applyAlignment="0" applyProtection="0">
      <alignment vertical="center"/>
    </xf>
    <xf numFmtId="0" fontId="1" fillId="64" borderId="0" applyNumberFormat="0" applyBorder="0" applyAlignment="0" applyProtection="0">
      <alignment vertical="center"/>
    </xf>
    <xf numFmtId="0" fontId="7" fillId="22" borderId="102" applyNumberFormat="0" applyFont="0" applyAlignment="0" applyProtection="0">
      <alignment vertical="center"/>
    </xf>
    <xf numFmtId="0" fontId="1" fillId="62" borderId="0" applyNumberFormat="0" applyBorder="0" applyAlignment="0" applyProtection="0">
      <alignment vertical="center"/>
    </xf>
    <xf numFmtId="0" fontId="1" fillId="61" borderId="0" applyNumberFormat="0" applyBorder="0" applyAlignment="0" applyProtection="0">
      <alignment vertical="center"/>
    </xf>
    <xf numFmtId="0" fontId="1" fillId="60" borderId="0" applyNumberFormat="0" applyBorder="0" applyAlignment="0" applyProtection="0">
      <alignment vertical="center"/>
    </xf>
    <xf numFmtId="0" fontId="21" fillId="0" borderId="104" applyNumberFormat="0" applyFill="0" applyAlignment="0" applyProtection="0">
      <alignment vertical="center"/>
    </xf>
    <xf numFmtId="0" fontId="1" fillId="58" borderId="0" applyNumberFormat="0" applyBorder="0" applyAlignment="0" applyProtection="0">
      <alignment vertical="center"/>
    </xf>
    <xf numFmtId="0" fontId="1" fillId="57" borderId="0" applyNumberFormat="0" applyBorder="0" applyAlignment="0" applyProtection="0">
      <alignment vertical="center"/>
    </xf>
    <xf numFmtId="0" fontId="1" fillId="56" borderId="0" applyNumberFormat="0" applyBorder="0" applyAlignment="0" applyProtection="0">
      <alignment vertical="center"/>
    </xf>
    <xf numFmtId="0" fontId="24" fillId="32" borderId="103" applyNumberFormat="0" applyAlignment="0" applyProtection="0">
      <alignment vertical="center"/>
    </xf>
    <xf numFmtId="0" fontId="1" fillId="54" borderId="113" applyNumberFormat="0" applyFont="0" applyAlignment="0" applyProtection="0">
      <alignment vertical="center"/>
    </xf>
    <xf numFmtId="0" fontId="1" fillId="0" borderId="0">
      <alignment vertical="center"/>
    </xf>
    <xf numFmtId="0" fontId="34" fillId="28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69" fillId="47" borderId="105" applyNumberFormat="0" applyAlignment="0" applyProtection="0">
      <alignment vertical="center"/>
    </xf>
    <xf numFmtId="0" fontId="69" fillId="23" borderId="105" applyNumberFormat="0" applyAlignment="0" applyProtection="0">
      <alignment vertical="center"/>
    </xf>
    <xf numFmtId="0" fontId="68" fillId="32" borderId="103" applyNumberFormat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19" borderId="0" applyNumberFormat="0" applyBorder="0" applyAlignment="0" applyProtection="0">
      <alignment vertical="center"/>
    </xf>
    <xf numFmtId="0" fontId="63" fillId="39" borderId="0" applyNumberFormat="0" applyBorder="0" applyAlignment="0" applyProtection="0">
      <alignment vertical="center"/>
    </xf>
    <xf numFmtId="0" fontId="63" fillId="14" borderId="0" applyNumberFormat="0" applyBorder="0" applyAlignment="0" applyProtection="0">
      <alignment vertical="center"/>
    </xf>
    <xf numFmtId="0" fontId="63" fillId="38" borderId="0" applyNumberFormat="0" applyBorder="0" applyAlignment="0" applyProtection="0">
      <alignment vertical="center"/>
    </xf>
    <xf numFmtId="0" fontId="63" fillId="13" borderId="0" applyNumberFormat="0" applyBorder="0" applyAlignment="0" applyProtection="0">
      <alignment vertical="center"/>
    </xf>
    <xf numFmtId="0" fontId="63" fillId="43" borderId="0" applyNumberFormat="0" applyBorder="0" applyAlignment="0" applyProtection="0">
      <alignment vertical="center"/>
    </xf>
    <xf numFmtId="0" fontId="63" fillId="18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17" borderId="0" applyNumberFormat="0" applyBorder="0" applyAlignment="0" applyProtection="0">
      <alignment vertical="center"/>
    </xf>
    <xf numFmtId="0" fontId="63" fillId="41" borderId="0" applyNumberFormat="0" applyBorder="0" applyAlignment="0" applyProtection="0">
      <alignment vertical="center"/>
    </xf>
    <xf numFmtId="0" fontId="63" fillId="16" borderId="0" applyNumberFormat="0" applyBorder="0" applyAlignment="0" applyProtection="0">
      <alignment vertical="center"/>
    </xf>
    <xf numFmtId="0" fontId="64" fillId="25" borderId="0" applyNumberFormat="0" applyBorder="0" applyAlignment="0" applyProtection="0">
      <alignment vertical="center"/>
    </xf>
    <xf numFmtId="0" fontId="64" fillId="21" borderId="0" applyNumberFormat="0" applyBorder="0" applyAlignment="0" applyProtection="0">
      <alignment vertical="center"/>
    </xf>
    <xf numFmtId="0" fontId="63" fillId="40" borderId="0" applyNumberFormat="0" applyBorder="0" applyAlignment="0" applyProtection="0">
      <alignment vertical="center"/>
    </xf>
    <xf numFmtId="0" fontId="63" fillId="15" borderId="0" applyNumberFormat="0" applyBorder="0" applyAlignment="0" applyProtection="0">
      <alignment vertical="center"/>
    </xf>
    <xf numFmtId="0" fontId="63" fillId="39" borderId="0" applyNumberFormat="0" applyBorder="0" applyAlignment="0" applyProtection="0">
      <alignment vertical="center"/>
    </xf>
    <xf numFmtId="0" fontId="63" fillId="14" borderId="0" applyNumberFormat="0" applyBorder="0" applyAlignment="0" applyProtection="0">
      <alignment vertical="center"/>
    </xf>
    <xf numFmtId="0" fontId="63" fillId="38" borderId="0" applyNumberFormat="0" applyBorder="0" applyAlignment="0" applyProtection="0">
      <alignment vertical="center"/>
    </xf>
    <xf numFmtId="0" fontId="63" fillId="13" borderId="0" applyNumberFormat="0" applyBorder="0" applyAlignment="0" applyProtection="0">
      <alignment vertical="center"/>
    </xf>
    <xf numFmtId="0" fontId="63" fillId="35" borderId="0" applyNumberFormat="0" applyBorder="0" applyAlignment="0" applyProtection="0">
      <alignment vertical="center"/>
    </xf>
    <xf numFmtId="0" fontId="63" fillId="10" borderId="0" applyNumberFormat="0" applyBorder="0" applyAlignment="0" applyProtection="0">
      <alignment vertical="center"/>
    </xf>
    <xf numFmtId="0" fontId="63" fillId="34" borderId="0" applyNumberFormat="0" applyBorder="0" applyAlignment="0" applyProtection="0">
      <alignment vertical="center"/>
    </xf>
    <xf numFmtId="0" fontId="63" fillId="9" borderId="0" applyNumberFormat="0" applyBorder="0" applyAlignment="0" applyProtection="0">
      <alignment vertical="center"/>
    </xf>
    <xf numFmtId="0" fontId="63" fillId="37" borderId="0" applyNumberFormat="0" applyBorder="0" applyAlignment="0" applyProtection="0">
      <alignment vertical="center"/>
    </xf>
    <xf numFmtId="0" fontId="63" fillId="12" borderId="0" applyNumberFormat="0" applyBorder="0" applyAlignment="0" applyProtection="0">
      <alignment vertical="center"/>
    </xf>
    <xf numFmtId="0" fontId="62" fillId="36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62" fillId="33" borderId="0" applyNumberFormat="0" applyBorder="0" applyAlignment="0" applyProtection="0">
      <alignment vertical="center"/>
    </xf>
    <xf numFmtId="0" fontId="62" fillId="8" borderId="0" applyNumberFormat="0" applyBorder="0" applyAlignment="0" applyProtection="0">
      <alignment vertical="center"/>
    </xf>
    <xf numFmtId="0" fontId="62" fillId="30" borderId="0" applyNumberFormat="0" applyBorder="0" applyAlignment="0" applyProtection="0">
      <alignment vertical="center"/>
    </xf>
    <xf numFmtId="0" fontId="62" fillId="5" borderId="0" applyNumberFormat="0" applyBorder="0" applyAlignment="0" applyProtection="0">
      <alignment vertical="center"/>
    </xf>
    <xf numFmtId="0" fontId="62" fillId="35" borderId="0" applyNumberFormat="0" applyBorder="0" applyAlignment="0" applyProtection="0">
      <alignment vertical="center"/>
    </xf>
    <xf numFmtId="0" fontId="62" fillId="10" borderId="0" applyNumberFormat="0" applyBorder="0" applyAlignment="0" applyProtection="0">
      <alignment vertical="center"/>
    </xf>
    <xf numFmtId="0" fontId="62" fillId="34" borderId="0" applyNumberFormat="0" applyBorder="0" applyAlignment="0" applyProtection="0">
      <alignment vertical="center"/>
    </xf>
    <xf numFmtId="0" fontId="62" fillId="9" borderId="0" applyNumberFormat="0" applyBorder="0" applyAlignment="0" applyProtection="0">
      <alignment vertical="center"/>
    </xf>
    <xf numFmtId="0" fontId="62" fillId="33" borderId="0" applyNumberFormat="0" applyBorder="0" applyAlignment="0" applyProtection="0">
      <alignment vertical="center"/>
    </xf>
    <xf numFmtId="0" fontId="62" fillId="8" borderId="0" applyNumberFormat="0" applyBorder="0" applyAlignment="0" applyProtection="0">
      <alignment vertical="center"/>
    </xf>
    <xf numFmtId="0" fontId="62" fillId="29" borderId="0" applyNumberFormat="0" applyBorder="0" applyAlignment="0" applyProtection="0">
      <alignment vertical="center"/>
    </xf>
    <xf numFmtId="0" fontId="62" fillId="4" borderId="0" applyNumberFormat="0" applyBorder="0" applyAlignment="0" applyProtection="0">
      <alignment vertical="center"/>
    </xf>
    <xf numFmtId="0" fontId="62" fillId="28" borderId="0" applyNumberFormat="0" applyBorder="0" applyAlignment="0" applyProtection="0">
      <alignment vertical="center"/>
    </xf>
    <xf numFmtId="0" fontId="62" fillId="3" borderId="0" applyNumberFormat="0" applyBorder="0" applyAlignment="0" applyProtection="0">
      <alignment vertical="center"/>
    </xf>
    <xf numFmtId="0" fontId="62" fillId="27" borderId="0" applyNumberFormat="0" applyBorder="0" applyAlignment="0" applyProtection="0">
      <alignment vertical="center"/>
    </xf>
    <xf numFmtId="0" fontId="62" fillId="2" borderId="0" applyNumberFormat="0" applyBorder="0" applyAlignment="0" applyProtection="0">
      <alignment vertical="center"/>
    </xf>
    <xf numFmtId="0" fontId="70" fillId="0" borderId="5" applyNumberFormat="0" applyFill="0" applyAlignment="0" applyProtection="0">
      <alignment vertical="center"/>
    </xf>
    <xf numFmtId="0" fontId="71" fillId="0" borderId="6" applyNumberFormat="0" applyFill="0" applyAlignment="0" applyProtection="0">
      <alignment vertical="center"/>
    </xf>
    <xf numFmtId="0" fontId="72" fillId="0" borderId="7" applyNumberFormat="0" applyFill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3" fillId="23" borderId="103" applyNumberFormat="0" applyAlignment="0" applyProtection="0">
      <alignment vertical="center"/>
    </xf>
    <xf numFmtId="0" fontId="73" fillId="47" borderId="103" applyNumberFormat="0" applyAlignment="0" applyProtection="0">
      <alignment vertical="center"/>
    </xf>
    <xf numFmtId="6" fontId="2" fillId="0" borderId="0" applyFont="0" applyFill="0" applyBorder="0" applyAlignment="0" applyProtection="0">
      <alignment vertical="center"/>
    </xf>
    <xf numFmtId="0" fontId="66" fillId="20" borderId="1" applyNumberFormat="0" applyAlignment="0" applyProtection="0">
      <alignment vertical="center"/>
    </xf>
    <xf numFmtId="0" fontId="66" fillId="45" borderId="1" applyNumberFormat="0" applyAlignment="0" applyProtection="0">
      <alignment vertical="center"/>
    </xf>
    <xf numFmtId="0" fontId="61" fillId="22" borderId="102" applyNumberFormat="0" applyFont="0" applyAlignment="0" applyProtection="0">
      <alignment vertical="center"/>
    </xf>
    <xf numFmtId="0" fontId="61" fillId="46" borderId="102" applyNumberFormat="0" applyFont="0" applyAlignment="0" applyProtection="0">
      <alignment vertical="center"/>
    </xf>
    <xf numFmtId="0" fontId="67" fillId="0" borderId="3" applyNumberFormat="0" applyFill="0" applyAlignment="0" applyProtection="0">
      <alignment vertical="center"/>
    </xf>
    <xf numFmtId="0" fontId="68" fillId="7" borderId="103" applyNumberFormat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38" fontId="32" fillId="0" borderId="0" applyFont="0" applyFill="0" applyBorder="0" applyAlignment="0" applyProtection="0">
      <alignment vertical="center"/>
    </xf>
    <xf numFmtId="0" fontId="32" fillId="0" borderId="0">
      <alignment vertical="center"/>
    </xf>
    <xf numFmtId="0" fontId="32" fillId="0" borderId="0"/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3" fillId="4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6" fontId="32" fillId="0" borderId="0" applyFont="0" applyFill="0" applyBorder="0" applyAlignment="0" applyProtection="0">
      <alignment vertical="center"/>
    </xf>
    <xf numFmtId="0" fontId="76" fillId="0" borderId="104" applyNumberFormat="0" applyFill="0" applyAlignment="0" applyProtection="0">
      <alignment vertical="center"/>
    </xf>
    <xf numFmtId="0" fontId="77" fillId="0" borderId="0" applyNumberFormat="0" applyFill="0" applyBorder="0" applyAlignment="0" applyProtection="0">
      <alignment vertical="top"/>
      <protection locked="0"/>
    </xf>
    <xf numFmtId="38" fontId="32" fillId="0" borderId="0" applyFont="0" applyFill="0" applyBorder="0" applyAlignment="0" applyProtection="0">
      <alignment vertical="center"/>
    </xf>
    <xf numFmtId="0" fontId="62" fillId="32" borderId="0" applyNumberFormat="0" applyBorder="0" applyAlignment="0" applyProtection="0">
      <alignment vertical="center"/>
    </xf>
    <xf numFmtId="0" fontId="62" fillId="7" borderId="0" applyNumberFormat="0" applyBorder="0" applyAlignment="0" applyProtection="0">
      <alignment vertical="center"/>
    </xf>
    <xf numFmtId="0" fontId="62" fillId="31" borderId="0" applyNumberFormat="0" applyBorder="0" applyAlignment="0" applyProtection="0">
      <alignment vertical="center"/>
    </xf>
    <xf numFmtId="0" fontId="62" fillId="6" borderId="0" applyNumberFormat="0" applyBorder="0" applyAlignment="0" applyProtection="0">
      <alignment vertical="center"/>
    </xf>
    <xf numFmtId="0" fontId="62" fillId="30" borderId="0" applyNumberFormat="0" applyBorder="0" applyAlignment="0" applyProtection="0">
      <alignment vertical="center"/>
    </xf>
    <xf numFmtId="0" fontId="62" fillId="5" borderId="0" applyNumberFormat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3" fillId="0" borderId="0" applyBorder="0" applyProtection="0">
      <alignment vertical="center"/>
    </xf>
    <xf numFmtId="0" fontId="63" fillId="43" borderId="0" applyNumberFormat="0" applyBorder="0" applyAlignment="0" applyProtection="0"/>
    <xf numFmtId="0" fontId="63" fillId="42" borderId="0" applyNumberFormat="0" applyBorder="0" applyAlignment="0" applyProtection="0"/>
    <xf numFmtId="0" fontId="63" fillId="42" borderId="0" applyNumberFormat="0" applyBorder="0" applyAlignment="0" applyProtection="0"/>
    <xf numFmtId="0" fontId="63" fillId="41" borderId="0" applyNumberFormat="0" applyBorder="0" applyAlignment="0" applyProtection="0"/>
    <xf numFmtId="0" fontId="63" fillId="41" borderId="0" applyNumberFormat="0" applyBorder="0" applyAlignment="0" applyProtection="0"/>
    <xf numFmtId="0" fontId="62" fillId="27" borderId="0" applyNumberFormat="0" applyBorder="0" applyAlignment="0" applyProtection="0"/>
    <xf numFmtId="0" fontId="62" fillId="27" borderId="0" applyNumberFormat="0" applyBorder="0" applyAlignment="0" applyProtection="0"/>
    <xf numFmtId="0" fontId="62" fillId="33" borderId="0" applyNumberFormat="0" applyBorder="0" applyAlignment="0" applyProtection="0"/>
    <xf numFmtId="0" fontId="62" fillId="33" borderId="0" applyNumberFormat="0" applyBorder="0" applyAlignment="0" applyProtection="0"/>
    <xf numFmtId="0" fontId="62" fillId="34" borderId="0" applyNumberFormat="0" applyBorder="0" applyAlignment="0" applyProtection="0"/>
    <xf numFmtId="0" fontId="62" fillId="34" borderId="0" applyNumberFormat="0" applyBorder="0" applyAlignment="0" applyProtection="0"/>
    <xf numFmtId="0" fontId="62" fillId="35" borderId="0" applyNumberFormat="0" applyBorder="0" applyAlignment="0" applyProtection="0"/>
    <xf numFmtId="0" fontId="62" fillId="35" borderId="0" applyNumberFormat="0" applyBorder="0" applyAlignment="0" applyProtection="0"/>
    <xf numFmtId="0" fontId="62" fillId="30" borderId="0" applyNumberFormat="0" applyBorder="0" applyAlignment="0" applyProtection="0"/>
    <xf numFmtId="0" fontId="62" fillId="30" borderId="0" applyNumberFormat="0" applyBorder="0" applyAlignment="0" applyProtection="0"/>
    <xf numFmtId="0" fontId="62" fillId="33" borderId="0" applyNumberFormat="0" applyBorder="0" applyAlignment="0" applyProtection="0"/>
    <xf numFmtId="0" fontId="62" fillId="33" borderId="0" applyNumberFormat="0" applyBorder="0" applyAlignment="0" applyProtection="0"/>
    <xf numFmtId="0" fontId="62" fillId="36" borderId="0" applyNumberFormat="0" applyBorder="0" applyAlignment="0" applyProtection="0"/>
    <xf numFmtId="0" fontId="62" fillId="36" borderId="0" applyNumberFormat="0" applyBorder="0" applyAlignment="0" applyProtection="0"/>
    <xf numFmtId="0" fontId="63" fillId="37" borderId="0" applyNumberFormat="0" applyBorder="0" applyAlignment="0" applyProtection="0"/>
    <xf numFmtId="0" fontId="63" fillId="37" borderId="0" applyNumberFormat="0" applyBorder="0" applyAlignment="0" applyProtection="0"/>
    <xf numFmtId="0" fontId="63" fillId="34" borderId="0" applyNumberFormat="0" applyBorder="0" applyAlignment="0" applyProtection="0"/>
    <xf numFmtId="0" fontId="63" fillId="34" borderId="0" applyNumberFormat="0" applyBorder="0" applyAlignment="0" applyProtection="0"/>
    <xf numFmtId="0" fontId="63" fillId="35" borderId="0" applyNumberFormat="0" applyBorder="0" applyAlignment="0" applyProtection="0"/>
    <xf numFmtId="0" fontId="63" fillId="35" borderId="0" applyNumberFormat="0" applyBorder="0" applyAlignment="0" applyProtection="0"/>
    <xf numFmtId="0" fontId="63" fillId="103" borderId="0" applyNumberFormat="0" applyBorder="0" applyAlignment="0" applyProtection="0"/>
    <xf numFmtId="40" fontId="2" fillId="0" borderId="0" applyFont="0" applyFill="0" applyBorder="0" applyAlignment="0" applyProtection="0">
      <alignment vertical="center"/>
    </xf>
    <xf numFmtId="0" fontId="63" fillId="38" borderId="0" applyNumberFormat="0" applyBorder="0" applyAlignment="0" applyProtection="0"/>
    <xf numFmtId="0" fontId="63" fillId="39" borderId="0" applyNumberFormat="0" applyBorder="0" applyAlignment="0" applyProtection="0"/>
    <xf numFmtId="0" fontId="63" fillId="39" borderId="0" applyNumberFormat="0" applyBorder="0" applyAlignment="0" applyProtection="0"/>
    <xf numFmtId="0" fontId="63" fillId="40" borderId="0" applyNumberFormat="0" applyBorder="0" applyAlignment="0" applyProtection="0"/>
    <xf numFmtId="0" fontId="63" fillId="40" borderId="0" applyNumberFormat="0" applyBorder="0" applyAlignment="0" applyProtection="0"/>
    <xf numFmtId="0" fontId="63" fillId="103" borderId="0" applyNumberFormat="0" applyBorder="0" applyAlignment="0" applyProtection="0"/>
    <xf numFmtId="0" fontId="63" fillId="38" borderId="0" applyNumberFormat="0" applyBorder="0" applyAlignment="0" applyProtection="0"/>
    <xf numFmtId="0" fontId="63" fillId="39" borderId="0" applyNumberFormat="0" applyBorder="0" applyAlignment="0" applyProtection="0"/>
    <xf numFmtId="0" fontId="63" fillId="39" borderId="0" applyNumberFormat="0" applyBorder="0" applyAlignment="0" applyProtection="0"/>
    <xf numFmtId="0" fontId="63" fillId="44" borderId="0" applyNumberFormat="0" applyBorder="0" applyAlignment="0" applyProtection="0"/>
    <xf numFmtId="0" fontId="62" fillId="32" borderId="0" applyNumberFormat="0" applyBorder="0" applyAlignment="0" applyProtection="0"/>
    <xf numFmtId="0" fontId="62" fillId="31" borderId="0" applyNumberFormat="0" applyBorder="0" applyAlignment="0" applyProtection="0"/>
    <xf numFmtId="0" fontId="62" fillId="31" borderId="0" applyNumberFormat="0" applyBorder="0" applyAlignment="0" applyProtection="0"/>
    <xf numFmtId="0" fontId="62" fillId="30" borderId="0" applyNumberFormat="0" applyBorder="0" applyAlignment="0" applyProtection="0"/>
    <xf numFmtId="0" fontId="62" fillId="30" borderId="0" applyNumberFormat="0" applyBorder="0" applyAlignment="0" applyProtection="0"/>
    <xf numFmtId="0" fontId="62" fillId="29" borderId="0" applyNumberFormat="0" applyBorder="0" applyAlignment="0" applyProtection="0"/>
    <xf numFmtId="6" fontId="2" fillId="0" borderId="0" applyFont="0" applyFill="0" applyBorder="0" applyAlignment="0" applyProtection="0">
      <alignment vertical="center"/>
    </xf>
    <xf numFmtId="0" fontId="62" fillId="32" borderId="0" applyNumberFormat="0" applyBorder="0" applyAlignment="0" applyProtection="0"/>
    <xf numFmtId="0" fontId="62" fillId="29" borderId="0" applyNumberFormat="0" applyBorder="0" applyAlignment="0" applyProtection="0"/>
    <xf numFmtId="0" fontId="62" fillId="28" borderId="0" applyNumberFormat="0" applyBorder="0" applyAlignment="0" applyProtection="0"/>
    <xf numFmtId="0" fontId="62" fillId="28" borderId="0" applyNumberFormat="0" applyBorder="0" applyAlignment="0" applyProtection="0"/>
    <xf numFmtId="0" fontId="63" fillId="43" borderId="0" applyNumberFormat="0" applyBorder="0" applyAlignment="0" applyProtection="0"/>
    <xf numFmtId="0" fontId="63" fillId="44" borderId="0" applyNumberFormat="0" applyBorder="0" applyAlignment="0" applyProtection="0"/>
    <xf numFmtId="0" fontId="65" fillId="0" borderId="0" applyNumberFormat="0" applyFill="0" applyBorder="0" applyAlignment="0" applyProtection="0"/>
    <xf numFmtId="0" fontId="66" fillId="45" borderId="1" applyNumberFormat="0" applyAlignment="0" applyProtection="0"/>
    <xf numFmtId="0" fontId="66" fillId="45" borderId="1" applyNumberFormat="0" applyAlignment="0" applyProtection="0"/>
    <xf numFmtId="0" fontId="64" fillId="25" borderId="0" applyNumberFormat="0" applyBorder="0" applyAlignment="0" applyProtection="0"/>
    <xf numFmtId="0" fontId="64" fillId="25" borderId="0" applyNumberFormat="0" applyBorder="0" applyAlignment="0" applyProtection="0"/>
    <xf numFmtId="0" fontId="77" fillId="0" borderId="0" applyNumberFormat="0" applyFill="0" applyBorder="0" applyAlignment="0" applyProtection="0"/>
    <xf numFmtId="0" fontId="61" fillId="46" borderId="102" applyNumberFormat="0" applyFont="0" applyAlignment="0" applyProtection="0"/>
    <xf numFmtId="0" fontId="61" fillId="46" borderId="102" applyNumberFormat="0" applyFont="0" applyAlignment="0" applyProtection="0"/>
    <xf numFmtId="0" fontId="67" fillId="0" borderId="3" applyNumberFormat="0" applyFill="0" applyAlignment="0" applyProtection="0"/>
    <xf numFmtId="0" fontId="34" fillId="28" borderId="0" applyNumberFormat="0" applyBorder="0" applyAlignment="0" applyProtection="0"/>
    <xf numFmtId="0" fontId="34" fillId="28" borderId="0" applyNumberFormat="0" applyBorder="0" applyAlignment="0" applyProtection="0"/>
    <xf numFmtId="0" fontId="73" fillId="47" borderId="103" applyNumberFormat="0" applyAlignment="0" applyProtection="0"/>
    <xf numFmtId="0" fontId="73" fillId="47" borderId="103" applyNumberFormat="0" applyAlignment="0" applyProtection="0"/>
    <xf numFmtId="0" fontId="75" fillId="0" borderId="0" applyNumberFormat="0" applyFill="0" applyBorder="0" applyAlignment="0" applyProtection="0"/>
    <xf numFmtId="38" fontId="32" fillId="0" borderId="0" applyFont="0" applyFill="0" applyBorder="0" applyAlignment="0" applyProtection="0"/>
    <xf numFmtId="38" fontId="32" fillId="0" borderId="0" applyFont="0" applyFill="0" applyBorder="0" applyAlignment="0" applyProtection="0"/>
    <xf numFmtId="38" fontId="32" fillId="0" borderId="0" applyFont="0" applyFill="0" applyBorder="0" applyAlignment="0" applyProtection="0"/>
    <xf numFmtId="0" fontId="70" fillId="0" borderId="5" applyNumberFormat="0" applyFill="0" applyAlignment="0" applyProtection="0"/>
    <xf numFmtId="0" fontId="71" fillId="0" borderId="6" applyNumberFormat="0" applyFill="0" applyAlignment="0" applyProtection="0"/>
    <xf numFmtId="0" fontId="72" fillId="0" borderId="7" applyNumberFormat="0" applyFill="0" applyAlignment="0" applyProtection="0"/>
    <xf numFmtId="0" fontId="72" fillId="0" borderId="0" applyNumberFormat="0" applyFill="0" applyBorder="0" applyAlignment="0" applyProtection="0"/>
    <xf numFmtId="0" fontId="76" fillId="0" borderId="104" applyNumberFormat="0" applyFill="0" applyAlignment="0" applyProtection="0"/>
    <xf numFmtId="0" fontId="69" fillId="47" borderId="105" applyNumberFormat="0" applyAlignment="0" applyProtection="0"/>
    <xf numFmtId="0" fontId="69" fillId="47" borderId="105" applyNumberFormat="0" applyAlignment="0" applyProtection="0"/>
    <xf numFmtId="0" fontId="74" fillId="0" borderId="0" applyNumberFormat="0" applyFill="0" applyBorder="0" applyAlignment="0" applyProtection="0"/>
    <xf numFmtId="6" fontId="32" fillId="0" borderId="0" applyFont="0" applyFill="0" applyBorder="0" applyAlignment="0" applyProtection="0"/>
    <xf numFmtId="0" fontId="68" fillId="32" borderId="103" applyNumberFormat="0" applyAlignment="0" applyProtection="0"/>
    <xf numFmtId="0" fontId="68" fillId="32" borderId="103" applyNumberFormat="0" applyAlignment="0" applyProtection="0"/>
    <xf numFmtId="0" fontId="33" fillId="29" borderId="0" applyNumberFormat="0" applyBorder="0" applyAlignment="0" applyProtection="0"/>
    <xf numFmtId="0" fontId="33" fillId="29" borderId="0" applyNumberFormat="0" applyBorder="0" applyAlignment="0" applyProtection="0"/>
    <xf numFmtId="41" fontId="78" fillId="0" borderId="0" applyFill="0" applyBorder="0" applyAlignment="0" applyProtection="0"/>
    <xf numFmtId="0" fontId="86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82" fillId="110" borderId="103" applyNumberFormat="0" applyProtection="0">
      <alignment vertical="center"/>
    </xf>
    <xf numFmtId="0" fontId="85" fillId="110" borderId="0" applyNumberFormat="0" applyBorder="0" applyProtection="0">
      <alignment vertical="center"/>
    </xf>
    <xf numFmtId="0" fontId="81" fillId="0" borderId="0" applyNumberFormat="0" applyFill="0" applyBorder="0" applyProtection="0">
      <alignment vertical="center"/>
    </xf>
    <xf numFmtId="0" fontId="87" fillId="108" borderId="0" applyNumberFormat="0" applyBorder="0" applyProtection="0">
      <alignment vertical="center"/>
    </xf>
    <xf numFmtId="0" fontId="86" fillId="107" borderId="0" applyNumberFormat="0" applyBorder="0" applyProtection="0">
      <alignment vertical="center"/>
    </xf>
    <xf numFmtId="0" fontId="88" fillId="106" borderId="0" applyNumberFormat="0" applyBorder="0" applyProtection="0">
      <alignment vertical="center"/>
    </xf>
    <xf numFmtId="0" fontId="89" fillId="105" borderId="0" applyNumberFormat="0" applyBorder="0" applyProtection="0">
      <alignment vertical="center"/>
    </xf>
    <xf numFmtId="0" fontId="89" fillId="104" borderId="0" applyNumberFormat="0" applyBorder="0" applyProtection="0">
      <alignment vertical="center"/>
    </xf>
    <xf numFmtId="0" fontId="88" fillId="0" borderId="0" applyNumberFormat="0" applyFill="0" applyBorder="0" applyProtection="0">
      <alignment vertical="center"/>
    </xf>
    <xf numFmtId="0" fontId="80" fillId="0" borderId="0" applyNumberFormat="0" applyFill="0" applyBorder="0" applyProtection="0">
      <alignment vertical="center"/>
    </xf>
    <xf numFmtId="0" fontId="79" fillId="0" borderId="0" applyNumberFormat="0" applyFill="0" applyBorder="0" applyProtection="0">
      <alignment vertical="center"/>
    </xf>
    <xf numFmtId="0" fontId="84" fillId="109" borderId="0" applyNumberFormat="0" applyBorder="0" applyProtection="0">
      <alignment vertical="center"/>
    </xf>
    <xf numFmtId="0" fontId="83" fillId="0" borderId="0" applyNumberFormat="0" applyFill="0" applyBorder="0" applyProtection="0">
      <alignment vertical="center"/>
    </xf>
    <xf numFmtId="182" fontId="78" fillId="0" borderId="0" applyBorder="0" applyProtection="0">
      <alignment vertical="center"/>
    </xf>
    <xf numFmtId="0" fontId="10" fillId="103" borderId="0" applyNumberFormat="0" applyBorder="0" applyAlignment="0" applyProtection="0">
      <alignment vertical="center"/>
    </xf>
    <xf numFmtId="0" fontId="10" fillId="103" borderId="0" applyNumberFormat="0" applyBorder="0" applyAlignment="0" applyProtection="0">
      <alignment vertical="center"/>
    </xf>
    <xf numFmtId="0" fontId="1" fillId="78" borderId="0" applyNumberFormat="0" applyBorder="0" applyAlignment="0" applyProtection="0">
      <alignment vertical="center"/>
    </xf>
    <xf numFmtId="0" fontId="1" fillId="77" borderId="0" applyNumberFormat="0" applyBorder="0" applyAlignment="0" applyProtection="0">
      <alignment vertical="center"/>
    </xf>
    <xf numFmtId="0" fontId="1" fillId="76" borderId="0" applyNumberFormat="0" applyBorder="0" applyAlignment="0" applyProtection="0">
      <alignment vertical="center"/>
    </xf>
    <xf numFmtId="0" fontId="1" fillId="74" borderId="0" applyNumberFormat="0" applyBorder="0" applyAlignment="0" applyProtection="0">
      <alignment vertical="center"/>
    </xf>
    <xf numFmtId="0" fontId="1" fillId="73" borderId="0" applyNumberFormat="0" applyBorder="0" applyAlignment="0" applyProtection="0">
      <alignment vertical="center"/>
    </xf>
    <xf numFmtId="0" fontId="1" fillId="72" borderId="0" applyNumberFormat="0" applyBorder="0" applyAlignment="0" applyProtection="0">
      <alignment vertical="center"/>
    </xf>
    <xf numFmtId="0" fontId="1" fillId="70" borderId="0" applyNumberFormat="0" applyBorder="0" applyAlignment="0" applyProtection="0">
      <alignment vertical="center"/>
    </xf>
    <xf numFmtId="0" fontId="1" fillId="69" borderId="0" applyNumberFormat="0" applyBorder="0" applyAlignment="0" applyProtection="0">
      <alignment vertical="center"/>
    </xf>
    <xf numFmtId="0" fontId="1" fillId="68" borderId="0" applyNumberFormat="0" applyBorder="0" applyAlignment="0" applyProtection="0">
      <alignment vertical="center"/>
    </xf>
    <xf numFmtId="0" fontId="1" fillId="66" borderId="0" applyNumberFormat="0" applyBorder="0" applyAlignment="0" applyProtection="0">
      <alignment vertical="center"/>
    </xf>
    <xf numFmtId="0" fontId="1" fillId="65" borderId="0" applyNumberFormat="0" applyBorder="0" applyAlignment="0" applyProtection="0">
      <alignment vertical="center"/>
    </xf>
    <xf numFmtId="0" fontId="1" fillId="64" borderId="0" applyNumberFormat="0" applyBorder="0" applyAlignment="0" applyProtection="0">
      <alignment vertical="center"/>
    </xf>
    <xf numFmtId="0" fontId="1" fillId="62" borderId="0" applyNumberFormat="0" applyBorder="0" applyAlignment="0" applyProtection="0">
      <alignment vertical="center"/>
    </xf>
    <xf numFmtId="0" fontId="1" fillId="61" borderId="0" applyNumberFormat="0" applyBorder="0" applyAlignment="0" applyProtection="0">
      <alignment vertical="center"/>
    </xf>
    <xf numFmtId="0" fontId="1" fillId="60" borderId="0" applyNumberFormat="0" applyBorder="0" applyAlignment="0" applyProtection="0">
      <alignment vertical="center"/>
    </xf>
    <xf numFmtId="0" fontId="1" fillId="58" borderId="0" applyNumberFormat="0" applyBorder="0" applyAlignment="0" applyProtection="0">
      <alignment vertical="center"/>
    </xf>
    <xf numFmtId="0" fontId="1" fillId="57" borderId="0" applyNumberFormat="0" applyBorder="0" applyAlignment="0" applyProtection="0">
      <alignment vertical="center"/>
    </xf>
    <xf numFmtId="0" fontId="1" fillId="56" borderId="0" applyNumberFormat="0" applyBorder="0" applyAlignment="0" applyProtection="0">
      <alignment vertical="center"/>
    </xf>
    <xf numFmtId="0" fontId="1" fillId="54" borderId="113" applyNumberFormat="0" applyFont="0" applyAlignment="0" applyProtection="0">
      <alignment vertical="center"/>
    </xf>
    <xf numFmtId="0" fontId="1" fillId="0" borderId="0">
      <alignment vertical="center"/>
    </xf>
    <xf numFmtId="0" fontId="69" fillId="47" borderId="105" applyNumberFormat="0" applyAlignment="0" applyProtection="0">
      <alignment vertical="center"/>
    </xf>
    <xf numFmtId="0" fontId="69" fillId="23" borderId="105" applyNumberFormat="0" applyAlignment="0" applyProtection="0">
      <alignment vertical="center"/>
    </xf>
    <xf numFmtId="0" fontId="68" fillId="32" borderId="103" applyNumberFormat="0" applyAlignment="0" applyProtection="0">
      <alignment vertical="center"/>
    </xf>
    <xf numFmtId="0" fontId="73" fillId="23" borderId="103" applyNumberFormat="0" applyAlignment="0" applyProtection="0">
      <alignment vertical="center"/>
    </xf>
    <xf numFmtId="0" fontId="73" fillId="47" borderId="103" applyNumberFormat="0" applyAlignment="0" applyProtection="0">
      <alignment vertical="center"/>
    </xf>
    <xf numFmtId="0" fontId="61" fillId="22" borderId="102" applyNumberFormat="0" applyFont="0" applyAlignment="0" applyProtection="0">
      <alignment vertical="center"/>
    </xf>
    <xf numFmtId="0" fontId="61" fillId="46" borderId="102" applyNumberFormat="0" applyFont="0" applyAlignment="0" applyProtection="0">
      <alignment vertical="center"/>
    </xf>
    <xf numFmtId="0" fontId="68" fillId="7" borderId="103" applyNumberFormat="0" applyAlignment="0" applyProtection="0">
      <alignment vertical="center"/>
    </xf>
    <xf numFmtId="0" fontId="76" fillId="0" borderId="104" applyNumberFormat="0" applyFill="0" applyAlignment="0" applyProtection="0">
      <alignment vertical="center"/>
    </xf>
    <xf numFmtId="0" fontId="61" fillId="46" borderId="102" applyNumberFormat="0" applyFont="0" applyAlignment="0" applyProtection="0"/>
    <xf numFmtId="0" fontId="61" fillId="46" borderId="102" applyNumberFormat="0" applyFont="0" applyAlignment="0" applyProtection="0"/>
    <xf numFmtId="0" fontId="73" fillId="47" borderId="103" applyNumberFormat="0" applyAlignment="0" applyProtection="0"/>
    <xf numFmtId="0" fontId="73" fillId="47" borderId="103" applyNumberFormat="0" applyAlignment="0" applyProtection="0"/>
    <xf numFmtId="0" fontId="76" fillId="0" borderId="104" applyNumberFormat="0" applyFill="0" applyAlignment="0" applyProtection="0"/>
    <xf numFmtId="0" fontId="69" fillId="47" borderId="105" applyNumberFormat="0" applyAlignment="0" applyProtection="0"/>
    <xf numFmtId="0" fontId="69" fillId="47" borderId="105" applyNumberFormat="0" applyAlignment="0" applyProtection="0"/>
    <xf numFmtId="0" fontId="68" fillId="32" borderId="103" applyNumberFormat="0" applyAlignment="0" applyProtection="0"/>
    <xf numFmtId="0" fontId="68" fillId="32" borderId="103" applyNumberFormat="0" applyAlignment="0" applyProtection="0"/>
    <xf numFmtId="0" fontId="82" fillId="110" borderId="103" applyNumberFormat="0" applyProtection="0">
      <alignment vertical="center"/>
    </xf>
    <xf numFmtId="0" fontId="7" fillId="22" borderId="2" applyNumberFormat="0" applyFont="0" applyAlignment="0" applyProtection="0">
      <alignment vertical="center"/>
    </xf>
    <xf numFmtId="0" fontId="7" fillId="46" borderId="2" applyNumberFormat="0" applyFont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6" fillId="47" borderId="4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2" fillId="47" borderId="9" applyNumberFormat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24" fillId="32" borderId="4" applyNumberFormat="0" applyAlignment="0" applyProtection="0">
      <alignment vertical="center"/>
    </xf>
    <xf numFmtId="0" fontId="16" fillId="47" borderId="4" applyNumberFormat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7" fillId="46" borderId="2" applyNumberFormat="0" applyFont="0" applyAlignment="0" applyProtection="0">
      <alignment vertical="center"/>
    </xf>
    <xf numFmtId="0" fontId="7" fillId="22" borderId="2" applyNumberFormat="0" applyFont="0" applyAlignment="0" applyProtection="0">
      <alignment vertical="center"/>
    </xf>
    <xf numFmtId="0" fontId="7" fillId="22" borderId="2" applyNumberFormat="0" applyFont="0" applyAlignment="0" applyProtection="0">
      <alignment vertical="center"/>
    </xf>
    <xf numFmtId="0" fontId="7" fillId="46" borderId="2" applyNumberFormat="0" applyFont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6" fillId="47" borderId="4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2" fillId="47" borderId="9" applyNumberFormat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24" fillId="32" borderId="4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2" fillId="47" borderId="9" applyNumberFormat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24" fillId="32" borderId="4" applyNumberFormat="0" applyAlignment="0" applyProtection="0">
      <alignment vertical="center"/>
    </xf>
    <xf numFmtId="0" fontId="82" fillId="110" borderId="4" applyNumberFormat="0" applyProtection="0">
      <alignment vertical="center"/>
    </xf>
    <xf numFmtId="0" fontId="3" fillId="0" borderId="0" applyBorder="0" applyProtection="0">
      <alignment vertical="center"/>
    </xf>
    <xf numFmtId="0" fontId="62" fillId="35" borderId="0" applyNumberFormat="0" applyBorder="0" applyAlignment="0" applyProtection="0">
      <alignment vertical="center"/>
    </xf>
    <xf numFmtId="0" fontId="62" fillId="34" borderId="0" applyNumberFormat="0" applyBorder="0" applyAlignment="0" applyProtection="0">
      <alignment vertical="center"/>
    </xf>
    <xf numFmtId="0" fontId="62" fillId="29" borderId="0" applyNumberFormat="0" applyBorder="0" applyAlignment="0" applyProtection="0">
      <alignment vertical="center"/>
    </xf>
    <xf numFmtId="0" fontId="62" fillId="36" borderId="0" applyNumberFormat="0" applyBorder="0" applyAlignment="0" applyProtection="0">
      <alignment vertical="center"/>
    </xf>
    <xf numFmtId="0" fontId="63" fillId="37" borderId="0" applyNumberFormat="0" applyBorder="0" applyAlignment="0" applyProtection="0">
      <alignment vertical="center"/>
    </xf>
    <xf numFmtId="0" fontId="63" fillId="34" borderId="0" applyNumberFormat="0" applyBorder="0" applyAlignment="0" applyProtection="0">
      <alignment vertical="center"/>
    </xf>
    <xf numFmtId="0" fontId="63" fillId="103" borderId="0" applyNumberFormat="0" applyBorder="0" applyAlignment="0" applyProtection="0">
      <alignment vertical="center"/>
    </xf>
    <xf numFmtId="0" fontId="62" fillId="33" borderId="0" applyNumberFormat="0" applyBorder="0" applyAlignment="0" applyProtection="0">
      <alignment vertical="center"/>
    </xf>
    <xf numFmtId="0" fontId="63" fillId="43" borderId="0" applyNumberFormat="0" applyBorder="0" applyAlignment="0" applyProtection="0">
      <alignment vertical="center"/>
    </xf>
    <xf numFmtId="0" fontId="63" fillId="39" borderId="0" applyNumberFormat="0" applyBorder="0" applyAlignment="0" applyProtection="0">
      <alignment vertical="center"/>
    </xf>
    <xf numFmtId="0" fontId="63" fillId="40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35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103" borderId="0" applyNumberFormat="0" applyBorder="0" applyAlignment="0" applyProtection="0">
      <alignment vertical="center"/>
    </xf>
    <xf numFmtId="0" fontId="63" fillId="41" borderId="0" applyNumberFormat="0" applyBorder="0" applyAlignment="0" applyProtection="0">
      <alignment vertical="center"/>
    </xf>
    <xf numFmtId="0" fontId="63" fillId="39" borderId="0" applyNumberFormat="0" applyBorder="0" applyAlignment="0" applyProtection="0">
      <alignment vertical="center"/>
    </xf>
    <xf numFmtId="0" fontId="62" fillId="28" borderId="0" applyNumberFormat="0" applyBorder="0" applyAlignment="0" applyProtection="0">
      <alignment vertical="center"/>
    </xf>
    <xf numFmtId="0" fontId="62" fillId="30" borderId="0" applyNumberFormat="0" applyBorder="0" applyAlignment="0" applyProtection="0">
      <alignment vertical="center"/>
    </xf>
    <xf numFmtId="0" fontId="62" fillId="33" borderId="0" applyNumberFormat="0" applyBorder="0" applyAlignment="0" applyProtection="0">
      <alignment vertical="center"/>
    </xf>
    <xf numFmtId="0" fontId="68" fillId="32" borderId="4" applyNumberFormat="0" applyAlignment="0" applyProtection="0">
      <alignment vertical="center"/>
    </xf>
    <xf numFmtId="0" fontId="62" fillId="27" borderId="0" applyNumberFormat="0" applyBorder="0" applyAlignment="0" applyProtection="0">
      <alignment vertical="center"/>
    </xf>
    <xf numFmtId="0" fontId="66" fillId="45" borderId="1" applyNumberFormat="0" applyAlignment="0" applyProtection="0">
      <alignment vertical="center"/>
    </xf>
    <xf numFmtId="0" fontId="64" fillId="25" borderId="0" applyNumberFormat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top"/>
      <protection locked="0"/>
    </xf>
    <xf numFmtId="0" fontId="61" fillId="46" borderId="2" applyNumberFormat="0" applyFont="0" applyAlignment="0" applyProtection="0">
      <alignment vertical="center"/>
    </xf>
    <xf numFmtId="0" fontId="61" fillId="46" borderId="2" applyNumberFormat="0" applyFont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73" fillId="47" borderId="4" applyNumberFormat="0" applyAlignment="0" applyProtection="0">
      <alignment vertical="center"/>
    </xf>
    <xf numFmtId="0" fontId="73" fillId="47" borderId="4" applyNumberFormat="0" applyAlignment="0" applyProtection="0">
      <alignment vertical="center"/>
    </xf>
    <xf numFmtId="38" fontId="32" fillId="0" borderId="0" applyFont="0" applyFill="0" applyBorder="0" applyAlignment="0" applyProtection="0"/>
    <xf numFmtId="0" fontId="76" fillId="0" borderId="8" applyNumberFormat="0" applyFill="0" applyAlignment="0" applyProtection="0">
      <alignment vertical="center"/>
    </xf>
    <xf numFmtId="0" fontId="69" fillId="47" borderId="9" applyNumberFormat="0" applyAlignment="0" applyProtection="0">
      <alignment vertical="center"/>
    </xf>
    <xf numFmtId="0" fontId="69" fillId="47" borderId="9" applyNumberFormat="0" applyAlignment="0" applyProtection="0">
      <alignment vertical="center"/>
    </xf>
    <xf numFmtId="6" fontId="32" fillId="0" borderId="0" applyFont="0" applyFill="0" applyBorder="0" applyAlignment="0" applyProtection="0">
      <alignment vertical="center"/>
    </xf>
    <xf numFmtId="0" fontId="68" fillId="32" borderId="4" applyNumberFormat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62" fillId="32" borderId="0" applyNumberFormat="0" applyBorder="0" applyAlignment="0" applyProtection="0">
      <alignment vertical="center"/>
    </xf>
    <xf numFmtId="0" fontId="62" fillId="31" borderId="0" applyNumberFormat="0" applyBorder="0" applyAlignment="0" applyProtection="0">
      <alignment vertical="center"/>
    </xf>
    <xf numFmtId="0" fontId="62" fillId="30" borderId="0" applyNumberFormat="0" applyBorder="0" applyAlignment="0" applyProtection="0">
      <alignment vertical="center"/>
    </xf>
    <xf numFmtId="0" fontId="90" fillId="117" borderId="0" applyNumberFormat="0" applyBorder="0" applyAlignment="0" applyProtection="0">
      <alignment vertical="center"/>
    </xf>
    <xf numFmtId="0" fontId="90" fillId="112" borderId="0" applyNumberFormat="0" applyBorder="0" applyAlignment="0" applyProtection="0">
      <alignment vertical="center"/>
    </xf>
    <xf numFmtId="0" fontId="90" fillId="118" borderId="0" applyNumberFormat="0" applyBorder="0" applyAlignment="0" applyProtection="0">
      <alignment vertical="center"/>
    </xf>
    <xf numFmtId="0" fontId="106" fillId="138" borderId="0" applyNumberFormat="0" applyBorder="0" applyAlignment="0" applyProtection="0">
      <alignment vertical="center"/>
    </xf>
    <xf numFmtId="0" fontId="105" fillId="32" borderId="109" applyNumberFormat="0" applyAlignment="0" applyProtection="0">
      <alignment vertical="center"/>
    </xf>
    <xf numFmtId="0" fontId="104" fillId="0" borderId="0" applyNumberFormat="0" applyFill="0" applyBorder="0" applyAlignment="0" applyProtection="0">
      <alignment vertical="center"/>
    </xf>
    <xf numFmtId="0" fontId="103" fillId="137" borderId="110" applyNumberFormat="0" applyAlignment="0" applyProtection="0">
      <alignment vertical="center"/>
    </xf>
    <xf numFmtId="0" fontId="94" fillId="0" borderId="114" applyNumberFormat="0" applyFill="0" applyAlignment="0" applyProtection="0">
      <alignment vertical="center"/>
    </xf>
    <xf numFmtId="0" fontId="102" fillId="0" borderId="0" applyNumberFormat="0" applyFill="0" applyBorder="0" applyAlignment="0" applyProtection="0">
      <alignment vertical="center"/>
    </xf>
    <xf numFmtId="0" fontId="102" fillId="0" borderId="108" applyNumberFormat="0" applyFill="0" applyAlignment="0" applyProtection="0">
      <alignment vertical="center"/>
    </xf>
    <xf numFmtId="0" fontId="101" fillId="0" borderId="119" applyNumberFormat="0" applyFill="0" applyAlignment="0" applyProtection="0">
      <alignment vertical="center"/>
    </xf>
    <xf numFmtId="0" fontId="100" fillId="0" borderId="106" applyNumberFormat="0" applyFill="0" applyAlignment="0" applyProtection="0">
      <alignment vertical="center"/>
    </xf>
    <xf numFmtId="38" fontId="2" fillId="0" borderId="0" applyFill="0" applyBorder="0" applyProtection="0">
      <alignment vertical="center"/>
    </xf>
    <xf numFmtId="38" fontId="2" fillId="0" borderId="0" applyFill="0" applyBorder="0" applyProtection="0">
      <alignment vertical="center"/>
    </xf>
    <xf numFmtId="0" fontId="93" fillId="0" borderId="0" applyNumberFormat="0" applyFill="0" applyBorder="0" applyAlignment="0" applyProtection="0">
      <alignment vertical="center"/>
    </xf>
    <xf numFmtId="0" fontId="99" fillId="137" borderId="109" applyNumberFormat="0" applyAlignment="0" applyProtection="0">
      <alignment vertical="center"/>
    </xf>
    <xf numFmtId="0" fontId="98" fillId="111" borderId="0" applyNumberFormat="0" applyBorder="0" applyAlignment="0" applyProtection="0">
      <alignment vertical="center"/>
    </xf>
    <xf numFmtId="0" fontId="97" fillId="0" borderId="111" applyNumberFormat="0" applyFill="0" applyAlignment="0" applyProtection="0">
      <alignment vertical="center"/>
    </xf>
    <xf numFmtId="0" fontId="2" fillId="46" borderId="113" applyNumberFormat="0" applyFont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96" fillId="136" borderId="0" applyNumberFormat="0" applyBorder="0" applyAlignment="0" applyProtection="0">
      <alignment vertical="center"/>
    </xf>
    <xf numFmtId="0" fontId="92" fillId="135" borderId="112" applyNumberFormat="0" applyAlignment="0" applyProtection="0">
      <alignment vertical="center"/>
    </xf>
    <xf numFmtId="0" fontId="95" fillId="0" borderId="0" applyNumberFormat="0" applyFill="0" applyBorder="0" applyAlignment="0" applyProtection="0">
      <alignment vertical="center"/>
    </xf>
    <xf numFmtId="0" fontId="91" fillId="134" borderId="0" applyNumberFormat="0" applyBorder="0" applyAlignment="0" applyProtection="0">
      <alignment vertical="center"/>
    </xf>
    <xf numFmtId="0" fontId="91" fillId="133" borderId="0" applyNumberFormat="0" applyBorder="0" applyAlignment="0" applyProtection="0">
      <alignment vertical="center"/>
    </xf>
    <xf numFmtId="0" fontId="91" fillId="132" borderId="0" applyNumberFormat="0" applyBorder="0" applyAlignment="0" applyProtection="0">
      <alignment vertical="center"/>
    </xf>
    <xf numFmtId="0" fontId="91" fillId="131" borderId="0" applyNumberFormat="0" applyBorder="0" applyAlignment="0" applyProtection="0">
      <alignment vertical="center"/>
    </xf>
    <xf numFmtId="0" fontId="91" fillId="130" borderId="0" applyNumberFormat="0" applyBorder="0" applyAlignment="0" applyProtection="0">
      <alignment vertical="center"/>
    </xf>
    <xf numFmtId="0" fontId="91" fillId="129" borderId="0" applyNumberFormat="0" applyBorder="0" applyAlignment="0" applyProtection="0">
      <alignment vertical="center"/>
    </xf>
    <xf numFmtId="0" fontId="91" fillId="128" borderId="0" applyNumberFormat="0" applyBorder="0" applyAlignment="0" applyProtection="0">
      <alignment vertical="center"/>
    </xf>
    <xf numFmtId="0" fontId="91" fillId="127" borderId="0" applyNumberFormat="0" applyBorder="0" applyAlignment="0" applyProtection="0">
      <alignment vertical="center"/>
    </xf>
    <xf numFmtId="0" fontId="91" fillId="126" borderId="0" applyNumberFormat="0" applyBorder="0" applyAlignment="0" applyProtection="0">
      <alignment vertical="center"/>
    </xf>
    <xf numFmtId="0" fontId="91" fillId="125" borderId="0" applyNumberFormat="0" applyBorder="0" applyAlignment="0" applyProtection="0">
      <alignment vertical="center"/>
    </xf>
    <xf numFmtId="0" fontId="91" fillId="124" borderId="0" applyNumberFormat="0" applyBorder="0" applyAlignment="0" applyProtection="0">
      <alignment vertical="center"/>
    </xf>
    <xf numFmtId="0" fontId="91" fillId="123" borderId="0" applyNumberFormat="0" applyBorder="0" applyAlignment="0" applyProtection="0">
      <alignment vertical="center"/>
    </xf>
    <xf numFmtId="0" fontId="90" fillId="113" borderId="0" applyNumberFormat="0" applyBorder="0" applyAlignment="0" applyProtection="0">
      <alignment vertical="center"/>
    </xf>
    <xf numFmtId="0" fontId="90" fillId="101" borderId="0" applyNumberFormat="0" applyBorder="0" applyAlignment="0" applyProtection="0">
      <alignment vertical="center"/>
    </xf>
    <xf numFmtId="0" fontId="90" fillId="122" borderId="0" applyNumberFormat="0" applyBorder="0" applyAlignment="0" applyProtection="0">
      <alignment vertical="center"/>
    </xf>
    <xf numFmtId="0" fontId="90" fillId="121" borderId="0" applyNumberFormat="0" applyBorder="0" applyAlignment="0" applyProtection="0">
      <alignment vertical="center"/>
    </xf>
    <xf numFmtId="0" fontId="90" fillId="120" borderId="0" applyNumberFormat="0" applyBorder="0" applyAlignment="0" applyProtection="0">
      <alignment vertical="center"/>
    </xf>
    <xf numFmtId="0" fontId="90" fillId="119" borderId="0" applyNumberFormat="0" applyBorder="0" applyAlignment="0" applyProtection="0">
      <alignment vertical="center"/>
    </xf>
    <xf numFmtId="0" fontId="90" fillId="116" borderId="0" applyNumberFormat="0" applyBorder="0" applyAlignment="0" applyProtection="0">
      <alignment vertical="center"/>
    </xf>
    <xf numFmtId="0" fontId="90" fillId="115" borderId="0" applyNumberFormat="0" applyBorder="0" applyAlignment="0" applyProtection="0">
      <alignment vertical="center"/>
    </xf>
    <xf numFmtId="0" fontId="90" fillId="114" borderId="0" applyNumberFormat="0" applyBorder="0" applyAlignment="0" applyProtection="0">
      <alignment vertical="center"/>
    </xf>
    <xf numFmtId="0" fontId="61" fillId="46" borderId="2" applyNumberFormat="0" applyFont="0" applyAlignment="0" applyProtection="0">
      <alignment vertical="center"/>
    </xf>
    <xf numFmtId="0" fontId="69" fillId="47" borderId="9" applyNumberFormat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22" fillId="47" borderId="9" applyNumberFormat="0" applyAlignment="0" applyProtection="0">
      <alignment vertical="center"/>
    </xf>
    <xf numFmtId="0" fontId="7" fillId="46" borderId="2" applyNumberFormat="0" applyFont="0" applyAlignment="0" applyProtection="0">
      <alignment vertical="center"/>
    </xf>
    <xf numFmtId="0" fontId="7" fillId="22" borderId="2" applyNumberFormat="0" applyFont="0" applyAlignment="0" applyProtection="0">
      <alignment vertical="center"/>
    </xf>
    <xf numFmtId="40" fontId="2" fillId="0" borderId="0" applyFont="0" applyFill="0" applyBorder="0" applyAlignment="0" applyProtection="0">
      <alignment vertical="center"/>
    </xf>
    <xf numFmtId="0" fontId="16" fillId="47" borderId="4" applyNumberFormat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7" fillId="46" borderId="2" applyNumberFormat="0" applyFont="0" applyAlignment="0" applyProtection="0">
      <alignment vertical="center"/>
    </xf>
    <xf numFmtId="0" fontId="7" fillId="22" borderId="2" applyNumberFormat="0" applyFont="0" applyAlignment="0" applyProtection="0">
      <alignment vertical="center"/>
    </xf>
    <xf numFmtId="0" fontId="7" fillId="22" borderId="2" applyNumberFormat="0" applyFont="0" applyAlignment="0" applyProtection="0">
      <alignment vertical="center"/>
    </xf>
    <xf numFmtId="0" fontId="7" fillId="46" borderId="2" applyNumberFormat="0" applyFont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6" fillId="47" borderId="4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2" fillId="47" borderId="9" applyNumberFormat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24" fillId="32" borderId="4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2" fillId="47" borderId="9" applyNumberFormat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24" fillId="32" borderId="4" applyNumberFormat="0" applyAlignment="0" applyProtection="0">
      <alignment vertical="center"/>
    </xf>
    <xf numFmtId="6" fontId="2" fillId="0" borderId="0" applyFont="0" applyFill="0" applyBorder="0" applyAlignment="0" applyProtection="0">
      <alignment vertical="center"/>
    </xf>
    <xf numFmtId="6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6" fontId="2" fillId="0" borderId="0" applyFont="0" applyFill="0" applyBorder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7" fillId="22" borderId="2" applyNumberFormat="0" applyFont="0" applyAlignment="0" applyProtection="0">
      <alignment vertical="center"/>
    </xf>
    <xf numFmtId="0" fontId="68" fillId="7" borderId="4" applyNumberFormat="0" applyAlignment="0" applyProtection="0">
      <alignment vertical="center"/>
    </xf>
    <xf numFmtId="6" fontId="2" fillId="0" borderId="0" applyFont="0" applyFill="0" applyBorder="0" applyAlignment="0" applyProtection="0">
      <alignment vertical="center"/>
    </xf>
    <xf numFmtId="0" fontId="1" fillId="78" borderId="0" applyNumberFormat="0" applyBorder="0" applyAlignment="0" applyProtection="0">
      <alignment vertical="center"/>
    </xf>
    <xf numFmtId="0" fontId="1" fillId="77" borderId="0" applyNumberFormat="0" applyBorder="0" applyAlignment="0" applyProtection="0">
      <alignment vertical="center"/>
    </xf>
    <xf numFmtId="0" fontId="1" fillId="76" borderId="0" applyNumberFormat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1" fillId="74" borderId="0" applyNumberFormat="0" applyBorder="0" applyAlignment="0" applyProtection="0">
      <alignment vertical="center"/>
    </xf>
    <xf numFmtId="0" fontId="1" fillId="73" borderId="0" applyNumberFormat="0" applyBorder="0" applyAlignment="0" applyProtection="0">
      <alignment vertical="center"/>
    </xf>
    <xf numFmtId="0" fontId="1" fillId="72" borderId="0" applyNumberFormat="0" applyBorder="0" applyAlignment="0" applyProtection="0">
      <alignment vertical="center"/>
    </xf>
    <xf numFmtId="0" fontId="1" fillId="70" borderId="0" applyNumberFormat="0" applyBorder="0" applyAlignment="0" applyProtection="0">
      <alignment vertical="center"/>
    </xf>
    <xf numFmtId="0" fontId="1" fillId="69" borderId="0" applyNumberFormat="0" applyBorder="0" applyAlignment="0" applyProtection="0">
      <alignment vertical="center"/>
    </xf>
    <xf numFmtId="0" fontId="1" fillId="68" borderId="0" applyNumberFormat="0" applyBorder="0" applyAlignment="0" applyProtection="0">
      <alignment vertical="center"/>
    </xf>
    <xf numFmtId="0" fontId="1" fillId="66" borderId="0" applyNumberFormat="0" applyBorder="0" applyAlignment="0" applyProtection="0">
      <alignment vertical="center"/>
    </xf>
    <xf numFmtId="0" fontId="1" fillId="65" borderId="0" applyNumberFormat="0" applyBorder="0" applyAlignment="0" applyProtection="0">
      <alignment vertical="center"/>
    </xf>
    <xf numFmtId="0" fontId="1" fillId="64" borderId="0" applyNumberFormat="0" applyBorder="0" applyAlignment="0" applyProtection="0">
      <alignment vertical="center"/>
    </xf>
    <xf numFmtId="0" fontId="1" fillId="62" borderId="0" applyNumberFormat="0" applyBorder="0" applyAlignment="0" applyProtection="0">
      <alignment vertical="center"/>
    </xf>
    <xf numFmtId="0" fontId="1" fillId="61" borderId="0" applyNumberFormat="0" applyBorder="0" applyAlignment="0" applyProtection="0">
      <alignment vertical="center"/>
    </xf>
    <xf numFmtId="0" fontId="1" fillId="60" borderId="0" applyNumberFormat="0" applyBorder="0" applyAlignment="0" applyProtection="0">
      <alignment vertical="center"/>
    </xf>
    <xf numFmtId="0" fontId="1" fillId="58" borderId="0" applyNumberFormat="0" applyBorder="0" applyAlignment="0" applyProtection="0">
      <alignment vertical="center"/>
    </xf>
    <xf numFmtId="0" fontId="1" fillId="57" borderId="0" applyNumberFormat="0" applyBorder="0" applyAlignment="0" applyProtection="0">
      <alignment vertical="center"/>
    </xf>
    <xf numFmtId="0" fontId="1" fillId="56" borderId="0" applyNumberFormat="0" applyBorder="0" applyAlignment="0" applyProtection="0">
      <alignment vertical="center"/>
    </xf>
    <xf numFmtId="0" fontId="1" fillId="54" borderId="113" applyNumberFormat="0" applyFont="0" applyAlignment="0" applyProtection="0">
      <alignment vertical="center"/>
    </xf>
    <xf numFmtId="0" fontId="16" fillId="47" borderId="4" applyNumberFormat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" fillId="0" borderId="0">
      <alignment vertical="center"/>
    </xf>
    <xf numFmtId="0" fontId="69" fillId="47" borderId="9" applyNumberFormat="0" applyAlignment="0" applyProtection="0">
      <alignment vertical="center"/>
    </xf>
    <xf numFmtId="0" fontId="69" fillId="23" borderId="9" applyNumberFormat="0" applyAlignment="0" applyProtection="0">
      <alignment vertical="center"/>
    </xf>
    <xf numFmtId="0" fontId="68" fillId="32" borderId="4" applyNumberFormat="0" applyAlignment="0" applyProtection="0">
      <alignment vertical="center"/>
    </xf>
    <xf numFmtId="0" fontId="68" fillId="7" borderId="4" applyNumberFormat="0" applyAlignment="0" applyProtection="0">
      <alignment vertical="center"/>
    </xf>
    <xf numFmtId="0" fontId="61" fillId="46" borderId="2" applyNumberFormat="0" applyFont="0" applyAlignment="0" applyProtection="0">
      <alignment vertical="center"/>
    </xf>
    <xf numFmtId="0" fontId="61" fillId="22" borderId="2" applyNumberFormat="0" applyFon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24" fillId="32" borderId="4" applyNumberFormat="0" applyAlignment="0" applyProtection="0">
      <alignment vertical="center"/>
    </xf>
    <xf numFmtId="0" fontId="24" fillId="32" borderId="4" applyNumberFormat="0" applyAlignment="0" applyProtection="0">
      <alignment vertical="center"/>
    </xf>
    <xf numFmtId="0" fontId="22" fillId="47" borderId="9" applyNumberFormat="0" applyAlignment="0" applyProtection="0">
      <alignment vertical="center"/>
    </xf>
    <xf numFmtId="0" fontId="7" fillId="46" borderId="2" applyNumberFormat="0" applyFont="0" applyAlignment="0" applyProtection="0">
      <alignment vertical="center"/>
    </xf>
    <xf numFmtId="0" fontId="16" fillId="47" borderId="4" applyNumberFormat="0" applyAlignment="0" applyProtection="0">
      <alignment vertical="center"/>
    </xf>
    <xf numFmtId="0" fontId="69" fillId="23" borderId="9" applyNumberFormat="0" applyAlignment="0" applyProtection="0">
      <alignment vertical="center"/>
    </xf>
    <xf numFmtId="0" fontId="61" fillId="22" borderId="2" applyNumberFormat="0" applyFont="0" applyAlignment="0" applyProtection="0">
      <alignment vertical="center"/>
    </xf>
    <xf numFmtId="6" fontId="2" fillId="0" borderId="0" applyFont="0" applyFill="0" applyBorder="0" applyAlignment="0" applyProtection="0">
      <alignment vertical="center"/>
    </xf>
    <xf numFmtId="0" fontId="73" fillId="23" borderId="4" applyNumberFormat="0" applyAlignment="0" applyProtection="0">
      <alignment vertical="center"/>
    </xf>
    <xf numFmtId="0" fontId="73" fillId="47" borderId="4" applyNumberFormat="0" applyAlignment="0" applyProtection="0">
      <alignment vertical="center"/>
    </xf>
    <xf numFmtId="6" fontId="32" fillId="0" borderId="0" applyFont="0" applyFill="0" applyBorder="0" applyAlignment="0" applyProtection="0">
      <alignment vertical="center"/>
    </xf>
    <xf numFmtId="0" fontId="76" fillId="0" borderId="8" applyNumberFormat="0" applyFill="0" applyAlignment="0" applyProtection="0">
      <alignment vertical="center"/>
    </xf>
    <xf numFmtId="0" fontId="68" fillId="32" borderId="4" applyNumberFormat="0" applyAlignment="0" applyProtection="0">
      <alignment vertical="center"/>
    </xf>
    <xf numFmtId="0" fontId="62" fillId="142" borderId="0" applyNumberFormat="0" applyBorder="0" applyAlignment="0" applyProtection="0">
      <alignment vertical="center"/>
    </xf>
    <xf numFmtId="0" fontId="63" fillId="127" borderId="0" applyNumberFormat="0" applyBorder="0" applyAlignment="0" applyProtection="0">
      <alignment vertical="center"/>
    </xf>
    <xf numFmtId="0" fontId="63" fillId="124" borderId="0" applyNumberFormat="0" applyBorder="0" applyAlignment="0" applyProtection="0">
      <alignment vertical="center"/>
    </xf>
    <xf numFmtId="0" fontId="62" fillId="139" borderId="0" applyNumberFormat="0" applyBorder="0" applyAlignment="0" applyProtection="0">
      <alignment vertical="center"/>
    </xf>
    <xf numFmtId="0" fontId="63" fillId="125" borderId="0" applyNumberFormat="0" applyBorder="0" applyAlignment="0" applyProtection="0">
      <alignment vertical="center"/>
    </xf>
    <xf numFmtId="0" fontId="62" fillId="140" borderId="0" applyNumberFormat="0" applyBorder="0" applyAlignment="0" applyProtection="0">
      <alignment vertical="center"/>
    </xf>
    <xf numFmtId="0" fontId="63" fillId="126" borderId="0" applyNumberFormat="0" applyBorder="0" applyAlignment="0" applyProtection="0">
      <alignment vertical="center"/>
    </xf>
    <xf numFmtId="0" fontId="62" fillId="141" borderId="0" applyNumberFormat="0" applyBorder="0" applyAlignment="0" applyProtection="0">
      <alignment vertical="center"/>
    </xf>
    <xf numFmtId="0" fontId="63" fillId="103" borderId="0" applyNumberFormat="0" applyBorder="0" applyAlignment="0" applyProtection="0">
      <alignment vertical="center"/>
    </xf>
    <xf numFmtId="0" fontId="63" fillId="128" borderId="0" applyNumberFormat="0" applyBorder="0" applyAlignment="0" applyProtection="0">
      <alignment vertical="center"/>
    </xf>
    <xf numFmtId="0" fontId="63" fillId="123" borderId="0" applyNumberFormat="0" applyBorder="0" applyAlignment="0" applyProtection="0">
      <alignment vertical="center"/>
    </xf>
    <xf numFmtId="0" fontId="62" fillId="118" borderId="0" applyNumberFormat="0" applyBorder="0" applyAlignment="0" applyProtection="0">
      <alignment vertical="center"/>
    </xf>
    <xf numFmtId="0" fontId="108" fillId="0" borderId="0" applyNumberFormat="0" applyFill="0" applyBorder="0" applyAlignment="0" applyProtection="0">
      <alignment vertical="center"/>
    </xf>
    <xf numFmtId="181" fontId="32" fillId="0" borderId="0" applyBorder="0" applyProtection="0">
      <alignment vertical="center"/>
    </xf>
    <xf numFmtId="0" fontId="32" fillId="0" borderId="0"/>
    <xf numFmtId="0" fontId="63" fillId="129" borderId="0" applyNumberFormat="0" applyBorder="0" applyAlignment="0" applyProtection="0">
      <alignment vertical="center"/>
    </xf>
    <xf numFmtId="0" fontId="63" fillId="130" borderId="0" applyNumberFormat="0" applyBorder="0" applyAlignment="0" applyProtection="0">
      <alignment vertical="center"/>
    </xf>
    <xf numFmtId="0" fontId="63" fillId="131" borderId="0" applyNumberFormat="0" applyBorder="0" applyAlignment="0" applyProtection="0">
      <alignment vertical="center"/>
    </xf>
    <xf numFmtId="0" fontId="63" fillId="132" borderId="0" applyNumberFormat="0" applyBorder="0" applyAlignment="0" applyProtection="0">
      <alignment vertical="center"/>
    </xf>
    <xf numFmtId="0" fontId="63" fillId="133" borderId="0" applyNumberFormat="0" applyBorder="0" applyAlignment="0" applyProtection="0">
      <alignment vertical="center"/>
    </xf>
    <xf numFmtId="0" fontId="63" fillId="134" borderId="0" applyNumberFormat="0" applyBorder="0" applyAlignment="0" applyProtection="0">
      <alignment vertical="center"/>
    </xf>
    <xf numFmtId="0" fontId="66" fillId="135" borderId="112" applyNumberFormat="0" applyAlignment="0" applyProtection="0">
      <alignment vertical="center"/>
    </xf>
    <xf numFmtId="0" fontId="111" fillId="137" borderId="109" applyNumberFormat="0" applyAlignment="0" applyProtection="0">
      <alignment vertical="center"/>
    </xf>
    <xf numFmtId="0" fontId="62" fillId="112" borderId="0" applyNumberFormat="0" applyBorder="0" applyAlignment="0" applyProtection="0">
      <alignment vertical="center"/>
    </xf>
    <xf numFmtId="0" fontId="62" fillId="102" borderId="0" applyNumberFormat="0" applyBorder="0" applyAlignment="0" applyProtection="0">
      <alignment vertical="center"/>
    </xf>
    <xf numFmtId="0" fontId="62" fillId="115" borderId="0" applyNumberFormat="0" applyBorder="0" applyAlignment="0" applyProtection="0">
      <alignment vertical="center"/>
    </xf>
    <xf numFmtId="0" fontId="109" fillId="136" borderId="0" applyNumberFormat="0" applyBorder="0" applyAlignment="0" applyProtection="0">
      <alignment vertical="center"/>
    </xf>
    <xf numFmtId="0" fontId="113" fillId="0" borderId="120" applyNumberFormat="0" applyFill="0" applyAlignment="0" applyProtection="0">
      <alignment vertical="center"/>
    </xf>
    <xf numFmtId="0" fontId="63" fillId="103" borderId="0" applyNumberFormat="0" applyBorder="0" applyAlignment="0" applyProtection="0">
      <alignment vertical="center"/>
    </xf>
    <xf numFmtId="0" fontId="62" fillId="116" borderId="0" applyNumberFormat="0" applyBorder="0" applyAlignment="0" applyProtection="0">
      <alignment vertical="center"/>
    </xf>
    <xf numFmtId="0" fontId="110" fillId="0" borderId="111" applyNumberFormat="0" applyFill="0" applyAlignment="0" applyProtection="0">
      <alignment vertical="center"/>
    </xf>
    <xf numFmtId="0" fontId="117" fillId="32" borderId="109" applyNumberFormat="0" applyAlignment="0" applyProtection="0">
      <alignment vertical="center"/>
    </xf>
    <xf numFmtId="0" fontId="114" fillId="0" borderId="0" applyNumberFormat="0" applyFill="0" applyBorder="0" applyAlignment="0" applyProtection="0">
      <alignment vertical="center"/>
    </xf>
    <xf numFmtId="0" fontId="107" fillId="111" borderId="0" applyNumberFormat="0" applyBorder="0" applyAlignment="0" applyProtection="0">
      <alignment vertical="center"/>
    </xf>
    <xf numFmtId="0" fontId="112" fillId="0" borderId="106" applyNumberFormat="0" applyFill="0" applyAlignment="0" applyProtection="0">
      <alignment vertical="center"/>
    </xf>
    <xf numFmtId="0" fontId="115" fillId="137" borderId="110" applyNumberFormat="0" applyAlignment="0" applyProtection="0">
      <alignment vertical="center"/>
    </xf>
    <xf numFmtId="41" fontId="78" fillId="0" borderId="0" applyFill="0" applyBorder="0" applyAlignment="0" applyProtection="0"/>
    <xf numFmtId="0" fontId="114" fillId="0" borderId="108" applyNumberFormat="0" applyFill="0" applyAlignment="0" applyProtection="0">
      <alignment vertical="center"/>
    </xf>
    <xf numFmtId="0" fontId="77" fillId="0" borderId="0" applyNumberFormat="0" applyFill="0" applyBorder="0" applyAlignment="0" applyProtection="0">
      <alignment vertical="top"/>
      <protection locked="0"/>
    </xf>
    <xf numFmtId="0" fontId="76" fillId="0" borderId="114" applyNumberFormat="0" applyFill="0" applyAlignment="0" applyProtection="0">
      <alignment vertical="center"/>
    </xf>
    <xf numFmtId="0" fontId="62" fillId="143" borderId="0" applyNumberFormat="0" applyBorder="0" applyAlignment="0" applyProtection="0">
      <alignment vertical="center"/>
    </xf>
    <xf numFmtId="0" fontId="62" fillId="114" borderId="0" applyNumberFormat="0" applyBorder="0" applyAlignment="0" applyProtection="0">
      <alignment vertical="center"/>
    </xf>
    <xf numFmtId="0" fontId="32" fillId="46" borderId="113" applyNumberFormat="0" applyFont="0" applyAlignment="0" applyProtection="0">
      <alignment vertical="center"/>
    </xf>
    <xf numFmtId="0" fontId="77" fillId="0" borderId="0" applyBorder="0" applyProtection="0">
      <alignment vertical="center"/>
    </xf>
    <xf numFmtId="0" fontId="116" fillId="0" borderId="0" applyNumberFormat="0" applyFill="0" applyBorder="0" applyAlignment="0" applyProtection="0">
      <alignment vertical="center"/>
    </xf>
    <xf numFmtId="0" fontId="62" fillId="117" borderId="0" applyNumberFormat="0" applyBorder="0" applyAlignment="0" applyProtection="0">
      <alignment vertical="center"/>
    </xf>
    <xf numFmtId="0" fontId="118" fillId="138" borderId="0" applyNumberFormat="0" applyBorder="0" applyAlignment="0" applyProtection="0">
      <alignment vertical="center"/>
    </xf>
    <xf numFmtId="9" fontId="32" fillId="0" borderId="0" applyFont="0" applyFill="0" applyBorder="0" applyAlignment="0" applyProtection="0">
      <alignment vertical="center"/>
    </xf>
    <xf numFmtId="38" fontId="32" fillId="0" borderId="0" applyFont="0" applyFill="0" applyBorder="0" applyAlignment="0" applyProtection="0"/>
    <xf numFmtId="6" fontId="2" fillId="0" borderId="0" applyFont="0" applyFill="0" applyBorder="0" applyAlignment="0" applyProtection="0">
      <alignment vertical="center"/>
    </xf>
    <xf numFmtId="6" fontId="2" fillId="0" borderId="0" applyFont="0" applyFill="0" applyBorder="0" applyAlignment="0" applyProtection="0">
      <alignment vertical="center"/>
    </xf>
    <xf numFmtId="0" fontId="73" fillId="23" borderId="4" applyNumberFormat="0" applyAlignment="0" applyProtection="0">
      <alignment vertical="center"/>
    </xf>
    <xf numFmtId="0" fontId="73" fillId="47" borderId="4" applyNumberFormat="0" applyAlignment="0" applyProtection="0">
      <alignment vertical="center"/>
    </xf>
    <xf numFmtId="0" fontId="76" fillId="0" borderId="8" applyNumberFormat="0" applyFill="0" applyAlignment="0" applyProtection="0">
      <alignment vertical="center"/>
    </xf>
    <xf numFmtId="0" fontId="7" fillId="22" borderId="136" applyNumberFormat="0" applyFont="0" applyAlignment="0" applyProtection="0">
      <alignment vertical="center"/>
    </xf>
    <xf numFmtId="0" fontId="21" fillId="0" borderId="138" applyNumberFormat="0" applyFill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22" fillId="47" borderId="9" applyNumberFormat="0" applyAlignment="0" applyProtection="0">
      <alignment vertical="center"/>
    </xf>
    <xf numFmtId="0" fontId="76" fillId="0" borderId="144" applyNumberFormat="0" applyFill="0" applyAlignment="0" applyProtection="0">
      <alignment vertical="center"/>
    </xf>
    <xf numFmtId="0" fontId="16" fillId="23" borderId="143" applyNumberFormat="0" applyAlignment="0" applyProtection="0">
      <alignment vertical="center"/>
    </xf>
    <xf numFmtId="0" fontId="16" fillId="47" borderId="143" applyNumberFormat="0" applyAlignment="0" applyProtection="0">
      <alignment vertical="center"/>
    </xf>
    <xf numFmtId="0" fontId="16" fillId="23" borderId="130" applyNumberFormat="0" applyAlignment="0" applyProtection="0">
      <alignment vertical="center"/>
    </xf>
    <xf numFmtId="0" fontId="76" fillId="0" borderId="150" applyNumberFormat="0" applyFill="0" applyAlignment="0" applyProtection="0"/>
    <xf numFmtId="0" fontId="22" fillId="23" borderId="132" applyNumberFormat="0" applyAlignment="0" applyProtection="0">
      <alignment vertical="center"/>
    </xf>
    <xf numFmtId="0" fontId="24" fillId="7" borderId="153" applyNumberFormat="0" applyAlignment="0" applyProtection="0">
      <alignment vertical="center"/>
    </xf>
    <xf numFmtId="0" fontId="22" fillId="47" borderId="155" applyNumberFormat="0" applyAlignment="0" applyProtection="0">
      <alignment vertical="center"/>
    </xf>
    <xf numFmtId="0" fontId="21" fillId="0" borderId="131" applyNumberFormat="0" applyFill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6" fillId="47" borderId="143" applyNumberFormat="0" applyAlignment="0" applyProtection="0">
      <alignment vertical="center"/>
    </xf>
    <xf numFmtId="0" fontId="16" fillId="47" borderId="4" applyNumberFormat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24" fillId="32" borderId="149" applyNumberFormat="0" applyAlignment="0" applyProtection="0">
      <alignment vertical="center"/>
    </xf>
    <xf numFmtId="0" fontId="16" fillId="23" borderId="153" applyNumberFormat="0" applyAlignment="0" applyProtection="0">
      <alignment vertical="center"/>
    </xf>
    <xf numFmtId="0" fontId="76" fillId="0" borderId="154" applyNumberFormat="0" applyFill="0" applyAlignment="0" applyProtection="0">
      <alignment vertical="center"/>
    </xf>
    <xf numFmtId="0" fontId="69" fillId="47" borderId="151" applyNumberFormat="0" applyAlignment="0" applyProtection="0">
      <alignment vertical="center"/>
    </xf>
    <xf numFmtId="0" fontId="69" fillId="47" borderId="151" applyNumberFormat="0" applyAlignment="0" applyProtection="0">
      <alignment vertical="center"/>
    </xf>
    <xf numFmtId="0" fontId="16" fillId="47" borderId="153" applyNumberFormat="0" applyAlignment="0" applyProtection="0">
      <alignment vertical="center"/>
    </xf>
    <xf numFmtId="0" fontId="24" fillId="7" borderId="130" applyNumberFormat="0" applyAlignment="0" applyProtection="0">
      <alignment vertical="center"/>
    </xf>
    <xf numFmtId="0" fontId="76" fillId="0" borderId="138" applyNumberFormat="0" applyFill="0" applyAlignment="0" applyProtection="0">
      <alignment vertical="center"/>
    </xf>
    <xf numFmtId="0" fontId="22" fillId="47" borderId="132" applyNumberFormat="0" applyAlignment="0" applyProtection="0">
      <alignment vertical="center"/>
    </xf>
    <xf numFmtId="0" fontId="68" fillId="7" borderId="130" applyNumberFormat="0" applyAlignment="0" applyProtection="0">
      <alignment vertical="center"/>
    </xf>
    <xf numFmtId="0" fontId="16" fillId="47" borderId="122" applyNumberFormat="0" applyAlignment="0" applyProtection="0">
      <alignment vertical="center"/>
    </xf>
    <xf numFmtId="0" fontId="16" fillId="23" borderId="122" applyNumberFormat="0" applyAlignment="0" applyProtection="0">
      <alignment vertical="center"/>
    </xf>
    <xf numFmtId="0" fontId="7" fillId="46" borderId="121" applyNumberFormat="0" applyFont="0" applyAlignment="0" applyProtection="0">
      <alignment vertical="center"/>
    </xf>
    <xf numFmtId="0" fontId="7" fillId="22" borderId="121" applyNumberFormat="0" applyFont="0" applyAlignment="0" applyProtection="0">
      <alignment vertical="center"/>
    </xf>
    <xf numFmtId="0" fontId="7" fillId="22" borderId="121" applyNumberFormat="0" applyFont="0" applyAlignment="0" applyProtection="0">
      <alignment vertical="center"/>
    </xf>
    <xf numFmtId="0" fontId="7" fillId="46" borderId="121" applyNumberFormat="0" applyFont="0" applyAlignment="0" applyProtection="0">
      <alignment vertical="center"/>
    </xf>
    <xf numFmtId="0" fontId="16" fillId="23" borderId="122" applyNumberFormat="0" applyAlignment="0" applyProtection="0">
      <alignment vertical="center"/>
    </xf>
    <xf numFmtId="0" fontId="16" fillId="47" borderId="122" applyNumberFormat="0" applyAlignment="0" applyProtection="0">
      <alignment vertical="center"/>
    </xf>
    <xf numFmtId="0" fontId="21" fillId="0" borderId="123" applyNumberFormat="0" applyFill="0" applyAlignment="0" applyProtection="0">
      <alignment vertical="center"/>
    </xf>
    <xf numFmtId="0" fontId="22" fillId="23" borderId="124" applyNumberFormat="0" applyAlignment="0" applyProtection="0">
      <alignment vertical="center"/>
    </xf>
    <xf numFmtId="0" fontId="22" fillId="47" borderId="124" applyNumberFormat="0" applyAlignment="0" applyProtection="0">
      <alignment vertical="center"/>
    </xf>
    <xf numFmtId="0" fontId="24" fillId="7" borderId="122" applyNumberFormat="0" applyAlignment="0" applyProtection="0">
      <alignment vertical="center"/>
    </xf>
    <xf numFmtId="0" fontId="24" fillId="32" borderId="122" applyNumberFormat="0" applyAlignment="0" applyProtection="0">
      <alignment vertical="center"/>
    </xf>
    <xf numFmtId="0" fontId="21" fillId="0" borderId="123" applyNumberFormat="0" applyFill="0" applyAlignment="0" applyProtection="0">
      <alignment vertical="center"/>
    </xf>
    <xf numFmtId="0" fontId="22" fillId="23" borderId="124" applyNumberFormat="0" applyAlignment="0" applyProtection="0">
      <alignment vertical="center"/>
    </xf>
    <xf numFmtId="0" fontId="22" fillId="47" borderId="124" applyNumberFormat="0" applyAlignment="0" applyProtection="0">
      <alignment vertical="center"/>
    </xf>
    <xf numFmtId="0" fontId="24" fillId="7" borderId="122" applyNumberFormat="0" applyAlignment="0" applyProtection="0">
      <alignment vertical="center"/>
    </xf>
    <xf numFmtId="0" fontId="24" fillId="32" borderId="122" applyNumberFormat="0" applyAlignment="0" applyProtection="0">
      <alignment vertical="center"/>
    </xf>
    <xf numFmtId="0" fontId="16" fillId="47" borderId="122" applyNumberFormat="0" applyAlignment="0" applyProtection="0">
      <alignment vertical="center"/>
    </xf>
    <xf numFmtId="0" fontId="16" fillId="23" borderId="122" applyNumberFormat="0" applyAlignment="0" applyProtection="0">
      <alignment vertical="center"/>
    </xf>
    <xf numFmtId="0" fontId="7" fillId="46" borderId="121" applyNumberFormat="0" applyFont="0" applyAlignment="0" applyProtection="0">
      <alignment vertical="center"/>
    </xf>
    <xf numFmtId="0" fontId="7" fillId="22" borderId="121" applyNumberFormat="0" applyFont="0" applyAlignment="0" applyProtection="0">
      <alignment vertical="center"/>
    </xf>
    <xf numFmtId="0" fontId="7" fillId="22" borderId="121" applyNumberFormat="0" applyFont="0" applyAlignment="0" applyProtection="0">
      <alignment vertical="center"/>
    </xf>
    <xf numFmtId="0" fontId="7" fillId="46" borderId="121" applyNumberFormat="0" applyFont="0" applyAlignment="0" applyProtection="0">
      <alignment vertical="center"/>
    </xf>
    <xf numFmtId="0" fontId="16" fillId="23" borderId="122" applyNumberFormat="0" applyAlignment="0" applyProtection="0">
      <alignment vertical="center"/>
    </xf>
    <xf numFmtId="0" fontId="16" fillId="47" borderId="122" applyNumberFormat="0" applyAlignment="0" applyProtection="0">
      <alignment vertical="center"/>
    </xf>
    <xf numFmtId="0" fontId="21" fillId="0" borderId="123" applyNumberFormat="0" applyFill="0" applyAlignment="0" applyProtection="0">
      <alignment vertical="center"/>
    </xf>
    <xf numFmtId="0" fontId="22" fillId="23" borderId="124" applyNumberFormat="0" applyAlignment="0" applyProtection="0">
      <alignment vertical="center"/>
    </xf>
    <xf numFmtId="0" fontId="22" fillId="47" borderId="124" applyNumberFormat="0" applyAlignment="0" applyProtection="0">
      <alignment vertical="center"/>
    </xf>
    <xf numFmtId="0" fontId="24" fillId="7" borderId="122" applyNumberFormat="0" applyAlignment="0" applyProtection="0">
      <alignment vertical="center"/>
    </xf>
    <xf numFmtId="0" fontId="24" fillId="32" borderId="122" applyNumberFormat="0" applyAlignment="0" applyProtection="0">
      <alignment vertical="center"/>
    </xf>
    <xf numFmtId="0" fontId="21" fillId="0" borderId="123" applyNumberFormat="0" applyFill="0" applyAlignment="0" applyProtection="0">
      <alignment vertical="center"/>
    </xf>
    <xf numFmtId="0" fontId="22" fillId="23" borderId="124" applyNumberFormat="0" applyAlignment="0" applyProtection="0">
      <alignment vertical="center"/>
    </xf>
    <xf numFmtId="0" fontId="22" fillId="47" borderId="124" applyNumberFormat="0" applyAlignment="0" applyProtection="0">
      <alignment vertical="center"/>
    </xf>
    <xf numFmtId="0" fontId="24" fillId="7" borderId="122" applyNumberFormat="0" applyAlignment="0" applyProtection="0">
      <alignment vertical="center"/>
    </xf>
    <xf numFmtId="0" fontId="24" fillId="32" borderId="122" applyNumberFormat="0" applyAlignment="0" applyProtection="0">
      <alignment vertical="center"/>
    </xf>
    <xf numFmtId="0" fontId="69" fillId="47" borderId="132" applyNumberFormat="0" applyAlignment="0" applyProtection="0">
      <alignment vertical="center"/>
    </xf>
    <xf numFmtId="0" fontId="22" fillId="47" borderId="145" applyNumberFormat="0" applyAlignment="0" applyProtection="0">
      <alignment vertical="center"/>
    </xf>
    <xf numFmtId="0" fontId="16" fillId="23" borderId="153" applyNumberFormat="0" applyAlignment="0" applyProtection="0">
      <alignment vertical="center"/>
    </xf>
    <xf numFmtId="0" fontId="22" fillId="47" borderId="132" applyNumberFormat="0" applyAlignment="0" applyProtection="0">
      <alignment vertical="center"/>
    </xf>
    <xf numFmtId="0" fontId="69" fillId="47" borderId="161" applyNumberFormat="0" applyAlignment="0" applyProtection="0">
      <alignment vertical="center"/>
    </xf>
    <xf numFmtId="0" fontId="7" fillId="46" borderId="152" applyNumberFormat="0" applyFont="0" applyAlignment="0" applyProtection="0">
      <alignment vertical="center"/>
    </xf>
    <xf numFmtId="0" fontId="21" fillId="0" borderId="131" applyNumberFormat="0" applyFill="0" applyAlignment="0" applyProtection="0">
      <alignment vertical="center"/>
    </xf>
    <xf numFmtId="0" fontId="82" fillId="110" borderId="137" applyNumberForma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22" fillId="23" borderId="132" applyNumberFormat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16" fillId="47" borderId="143" applyNumberFormat="0" applyAlignment="0" applyProtection="0">
      <alignment vertical="center"/>
    </xf>
    <xf numFmtId="0" fontId="69" fillId="47" borderId="151" applyNumberFormat="0" applyAlignment="0" applyProtection="0"/>
    <xf numFmtId="0" fontId="21" fillId="0" borderId="144" applyNumberFormat="0" applyFill="0" applyAlignment="0" applyProtection="0">
      <alignment vertical="center"/>
    </xf>
    <xf numFmtId="0" fontId="16" fillId="23" borderId="130" applyNumberFormat="0" applyAlignment="0" applyProtection="0">
      <alignment vertical="center"/>
    </xf>
    <xf numFmtId="0" fontId="61" fillId="46" borderId="152" applyNumberFormat="0" applyFont="0" applyAlignment="0" applyProtection="0">
      <alignment vertical="center"/>
    </xf>
    <xf numFmtId="0" fontId="21" fillId="0" borderId="154" applyNumberFormat="0" applyFill="0" applyAlignment="0" applyProtection="0">
      <alignment vertical="center"/>
    </xf>
    <xf numFmtId="0" fontId="7" fillId="46" borderId="136" applyNumberFormat="0" applyFont="0" applyAlignment="0" applyProtection="0">
      <alignment vertical="center"/>
    </xf>
    <xf numFmtId="0" fontId="7" fillId="46" borderId="129" applyNumberFormat="0" applyFont="0" applyAlignment="0" applyProtection="0">
      <alignment vertical="center"/>
    </xf>
    <xf numFmtId="0" fontId="24" fillId="7" borderId="159" applyNumberFormat="0" applyAlignment="0" applyProtection="0">
      <alignment vertical="center"/>
    </xf>
    <xf numFmtId="0" fontId="22" fillId="47" borderId="155" applyNumberFormat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22" fillId="47" borderId="161" applyNumberFormat="0" applyAlignment="0" applyProtection="0">
      <alignment vertical="center"/>
    </xf>
    <xf numFmtId="0" fontId="22" fillId="23" borderId="145" applyNumberFormat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7" fillId="46" borderId="129" applyNumberFormat="0" applyFont="0" applyAlignment="0" applyProtection="0">
      <alignment vertical="center"/>
    </xf>
    <xf numFmtId="0" fontId="7" fillId="22" borderId="129" applyNumberFormat="0" applyFont="0" applyAlignment="0" applyProtection="0">
      <alignment vertical="center"/>
    </xf>
    <xf numFmtId="0" fontId="24" fillId="7" borderId="143" applyNumberFormat="0" applyAlignment="0" applyProtection="0">
      <alignment vertical="center"/>
    </xf>
    <xf numFmtId="0" fontId="24" fillId="32" borderId="149" applyNumberFormat="0" applyAlignment="0" applyProtection="0">
      <alignment vertical="center"/>
    </xf>
    <xf numFmtId="0" fontId="16" fillId="23" borderId="137" applyNumberFormat="0" applyAlignment="0" applyProtection="0">
      <alignment vertical="center"/>
    </xf>
    <xf numFmtId="0" fontId="7" fillId="22" borderId="142" applyNumberFormat="0" applyFont="0" applyAlignment="0" applyProtection="0">
      <alignment vertical="center"/>
    </xf>
    <xf numFmtId="0" fontId="7" fillId="46" borderId="148" applyNumberFormat="0" applyFont="0" applyAlignment="0" applyProtection="0">
      <alignment vertical="center"/>
    </xf>
    <xf numFmtId="0" fontId="7" fillId="46" borderId="129" applyNumberFormat="0" applyFont="0" applyAlignment="0" applyProtection="0">
      <alignment vertical="center"/>
    </xf>
    <xf numFmtId="0" fontId="16" fillId="47" borderId="130" applyNumberFormat="0" applyAlignment="0" applyProtection="0">
      <alignment vertical="center"/>
    </xf>
    <xf numFmtId="0" fontId="16" fillId="23" borderId="130" applyNumberFormat="0" applyAlignment="0" applyProtection="0">
      <alignment vertical="center"/>
    </xf>
    <xf numFmtId="0" fontId="16" fillId="47" borderId="149" applyNumberFormat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22" fillId="47" borderId="132" applyNumberFormat="0" applyAlignment="0" applyProtection="0">
      <alignment vertical="center"/>
    </xf>
    <xf numFmtId="0" fontId="16" fillId="47" borderId="137" applyNumberFormat="0" applyAlignment="0" applyProtection="0">
      <alignment vertical="center"/>
    </xf>
    <xf numFmtId="0" fontId="16" fillId="47" borderId="137" applyNumberFormat="0" applyAlignment="0" applyProtection="0">
      <alignment vertical="center"/>
    </xf>
    <xf numFmtId="0" fontId="61" fillId="46" borderId="148" applyNumberFormat="0" applyFont="0" applyAlignment="0" applyProtection="0"/>
    <xf numFmtId="0" fontId="69" fillId="47" borderId="139" applyNumberFormat="0" applyAlignment="0" applyProtection="0">
      <alignment vertical="center"/>
    </xf>
    <xf numFmtId="0" fontId="16" fillId="23" borderId="137" applyNumberFormat="0" applyAlignment="0" applyProtection="0">
      <alignment vertical="center"/>
    </xf>
    <xf numFmtId="0" fontId="61" fillId="46" borderId="148" applyNumberFormat="0" applyFont="0" applyAlignment="0" applyProtection="0">
      <alignment vertical="center"/>
    </xf>
    <xf numFmtId="0" fontId="7" fillId="46" borderId="136" applyNumberFormat="0" applyFont="0" applyAlignment="0" applyProtection="0">
      <alignment vertical="center"/>
    </xf>
    <xf numFmtId="0" fontId="24" fillId="32" borderId="137" applyNumberFormat="0" applyAlignment="0" applyProtection="0">
      <alignment vertical="center"/>
    </xf>
    <xf numFmtId="0" fontId="7" fillId="22" borderId="152" applyNumberFormat="0" applyFont="0" applyAlignment="0" applyProtection="0">
      <alignment vertical="center"/>
    </xf>
    <xf numFmtId="0" fontId="22" fillId="47" borderId="139" applyNumberFormat="0" applyAlignment="0" applyProtection="0">
      <alignment vertical="center"/>
    </xf>
    <xf numFmtId="0" fontId="16" fillId="23" borderId="153" applyNumberFormat="0" applyAlignment="0" applyProtection="0">
      <alignment vertical="center"/>
    </xf>
    <xf numFmtId="0" fontId="73" fillId="47" borderId="137" applyNumberFormat="0" applyAlignment="0" applyProtection="0">
      <alignment vertical="center"/>
    </xf>
    <xf numFmtId="0" fontId="7" fillId="22" borderId="152" applyNumberFormat="0" applyFont="0" applyAlignment="0" applyProtection="0">
      <alignment vertical="center"/>
    </xf>
    <xf numFmtId="0" fontId="7" fillId="22" borderId="152" applyNumberFormat="0" applyFont="0" applyAlignment="0" applyProtection="0">
      <alignment vertical="center"/>
    </xf>
    <xf numFmtId="0" fontId="24" fillId="7" borderId="149" applyNumberFormat="0" applyAlignment="0" applyProtection="0">
      <alignment vertical="center"/>
    </xf>
    <xf numFmtId="0" fontId="16" fillId="23" borderId="137" applyNumberFormat="0" applyAlignment="0" applyProtection="0">
      <alignment vertical="center"/>
    </xf>
    <xf numFmtId="0" fontId="69" fillId="47" borderId="155" applyNumberFormat="0" applyAlignment="0" applyProtection="0">
      <alignment vertical="center"/>
    </xf>
    <xf numFmtId="0" fontId="73" fillId="47" borderId="149" applyNumberFormat="0" applyAlignment="0" applyProtection="0">
      <alignment vertical="center"/>
    </xf>
    <xf numFmtId="0" fontId="2" fillId="0" borderId="0">
      <alignment vertical="center"/>
    </xf>
    <xf numFmtId="0" fontId="7" fillId="46" borderId="152" applyNumberFormat="0" applyFont="0" applyAlignment="0" applyProtection="0">
      <alignment vertical="center"/>
    </xf>
    <xf numFmtId="0" fontId="73" fillId="47" borderId="130" applyNumberFormat="0" applyAlignment="0" applyProtection="0">
      <alignment vertical="center"/>
    </xf>
    <xf numFmtId="0" fontId="76" fillId="0" borderId="160" applyNumberFormat="0" applyFill="0" applyAlignment="0" applyProtection="0">
      <alignment vertical="center"/>
    </xf>
    <xf numFmtId="0" fontId="16" fillId="47" borderId="4" applyNumberFormat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22" fillId="23" borderId="145" applyNumberFormat="0" applyAlignment="0" applyProtection="0">
      <alignment vertical="center"/>
    </xf>
    <xf numFmtId="0" fontId="68" fillId="32" borderId="130" applyNumberFormat="0" applyAlignment="0" applyProtection="0">
      <alignment vertical="center"/>
    </xf>
    <xf numFmtId="0" fontId="69" fillId="47" borderId="139" applyNumberFormat="0" applyAlignment="0" applyProtection="0">
      <alignment vertical="center"/>
    </xf>
    <xf numFmtId="0" fontId="22" fillId="23" borderId="151" applyNumberFormat="0" applyAlignment="0" applyProtection="0">
      <alignment vertical="center"/>
    </xf>
    <xf numFmtId="0" fontId="7" fillId="22" borderId="121" applyNumberFormat="0" applyFont="0" applyAlignment="0" applyProtection="0">
      <alignment vertical="center"/>
    </xf>
    <xf numFmtId="0" fontId="7" fillId="46" borderId="121" applyNumberFormat="0" applyFont="0" applyAlignment="0" applyProtection="0">
      <alignment vertical="center"/>
    </xf>
    <xf numFmtId="0" fontId="16" fillId="23" borderId="122" applyNumberFormat="0" applyAlignment="0" applyProtection="0">
      <alignment vertical="center"/>
    </xf>
    <xf numFmtId="0" fontId="16" fillId="47" borderId="122" applyNumberFormat="0" applyAlignment="0" applyProtection="0">
      <alignment vertical="center"/>
    </xf>
    <xf numFmtId="0" fontId="21" fillId="0" borderId="123" applyNumberFormat="0" applyFill="0" applyAlignment="0" applyProtection="0">
      <alignment vertical="center"/>
    </xf>
    <xf numFmtId="0" fontId="22" fillId="23" borderId="124" applyNumberFormat="0" applyAlignment="0" applyProtection="0">
      <alignment vertical="center"/>
    </xf>
    <xf numFmtId="0" fontId="22" fillId="47" borderId="124" applyNumberFormat="0" applyAlignment="0" applyProtection="0">
      <alignment vertical="center"/>
    </xf>
    <xf numFmtId="0" fontId="24" fillId="7" borderId="122" applyNumberFormat="0" applyAlignment="0" applyProtection="0">
      <alignment vertical="center"/>
    </xf>
    <xf numFmtId="0" fontId="24" fillId="32" borderId="122" applyNumberFormat="0" applyAlignment="0" applyProtection="0">
      <alignment vertical="center"/>
    </xf>
    <xf numFmtId="0" fontId="24" fillId="7" borderId="130" applyNumberFormat="0" applyAlignment="0" applyProtection="0">
      <alignment vertical="center"/>
    </xf>
    <xf numFmtId="0" fontId="24" fillId="32" borderId="4" applyNumberFormat="0" applyAlignment="0" applyProtection="0">
      <alignment vertical="center"/>
    </xf>
    <xf numFmtId="0" fontId="22" fillId="47" borderId="9" applyNumberFormat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22" fillId="47" borderId="9" applyNumberFormat="0" applyAlignment="0" applyProtection="0">
      <alignment vertical="center"/>
    </xf>
    <xf numFmtId="0" fontId="16" fillId="47" borderId="4" applyNumberFormat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7" fillId="22" borderId="2" applyNumberFormat="0" applyFont="0" applyAlignment="0" applyProtection="0">
      <alignment vertical="center"/>
    </xf>
    <xf numFmtId="0" fontId="7" fillId="46" borderId="2" applyNumberFormat="0" applyFont="0" applyAlignment="0" applyProtection="0">
      <alignment vertical="center"/>
    </xf>
    <xf numFmtId="0" fontId="16" fillId="47" borderId="4" applyNumberFormat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7" fillId="46" borderId="2" applyNumberFormat="0" applyFont="0" applyAlignment="0" applyProtection="0">
      <alignment vertical="center"/>
    </xf>
    <xf numFmtId="0" fontId="7" fillId="22" borderId="2" applyNumberFormat="0" applyFont="0" applyAlignment="0" applyProtection="0">
      <alignment vertical="center"/>
    </xf>
    <xf numFmtId="0" fontId="7" fillId="22" borderId="2" applyNumberFormat="0" applyFont="0" applyAlignment="0" applyProtection="0">
      <alignment vertical="center"/>
    </xf>
    <xf numFmtId="0" fontId="7" fillId="46" borderId="2" applyNumberFormat="0" applyFont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6" fillId="47" borderId="4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2" fillId="47" borderId="9" applyNumberFormat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24" fillId="32" borderId="4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2" fillId="47" borderId="9" applyNumberFormat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24" fillId="32" borderId="4" applyNumberFormat="0" applyAlignment="0" applyProtection="0">
      <alignment vertical="center"/>
    </xf>
    <xf numFmtId="0" fontId="22" fillId="23" borderId="151" applyNumberFormat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7" fillId="22" borderId="152" applyNumberFormat="0" applyFont="0" applyAlignment="0" applyProtection="0">
      <alignment vertical="center"/>
    </xf>
    <xf numFmtId="0" fontId="21" fillId="0" borderId="150" applyNumberFormat="0" applyFill="0" applyAlignment="0" applyProtection="0">
      <alignment vertical="center"/>
    </xf>
    <xf numFmtId="0" fontId="7" fillId="46" borderId="2" applyNumberFormat="0" applyFont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6" fillId="23" borderId="153" applyNumberFormat="0" applyAlignment="0" applyProtection="0">
      <alignment vertical="center"/>
    </xf>
    <xf numFmtId="0" fontId="24" fillId="7" borderId="149" applyNumberFormat="0" applyAlignment="0" applyProtection="0">
      <alignment vertical="center"/>
    </xf>
    <xf numFmtId="0" fontId="7" fillId="22" borderId="142" applyNumberFormat="0" applyFont="0" applyAlignment="0" applyProtection="0">
      <alignment vertical="center"/>
    </xf>
    <xf numFmtId="0" fontId="22" fillId="47" borderId="155" applyNumberFormat="0" applyAlignment="0" applyProtection="0">
      <alignment vertical="center"/>
    </xf>
    <xf numFmtId="0" fontId="69" fillId="23" borderId="139" applyNumberFormat="0" applyAlignment="0" applyProtection="0">
      <alignment vertical="center"/>
    </xf>
    <xf numFmtId="0" fontId="76" fillId="0" borderId="150" applyNumberFormat="0" applyFill="0" applyAlignment="0" applyProtection="0">
      <alignment vertical="center"/>
    </xf>
    <xf numFmtId="0" fontId="61" fillId="22" borderId="148" applyNumberFormat="0" applyFont="0" applyAlignment="0" applyProtection="0">
      <alignment vertical="center"/>
    </xf>
    <xf numFmtId="0" fontId="16" fillId="47" borderId="4" applyNumberFormat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7" fillId="22" borderId="2" applyNumberFormat="0" applyFont="0" applyAlignment="0" applyProtection="0">
      <alignment vertical="center"/>
    </xf>
    <xf numFmtId="0" fontId="68" fillId="7" borderId="13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6" fillId="47" borderId="130" applyNumberFormat="0" applyAlignment="0" applyProtection="0">
      <alignment vertical="center"/>
    </xf>
    <xf numFmtId="0" fontId="21" fillId="0" borderId="154" applyNumberFormat="0" applyFill="0" applyAlignment="0" applyProtection="0">
      <alignment vertical="center"/>
    </xf>
    <xf numFmtId="0" fontId="24" fillId="7" borderId="143" applyNumberFormat="0" applyAlignment="0" applyProtection="0">
      <alignment vertical="center"/>
    </xf>
    <xf numFmtId="0" fontId="24" fillId="32" borderId="4" applyNumberFormat="0" applyAlignment="0" applyProtection="0">
      <alignment vertical="center"/>
    </xf>
    <xf numFmtId="0" fontId="16" fillId="47" borderId="137" applyNumberFormat="0" applyAlignment="0" applyProtection="0">
      <alignment vertical="center"/>
    </xf>
    <xf numFmtId="0" fontId="22" fillId="47" borderId="132" applyNumberFormat="0" applyAlignment="0" applyProtection="0">
      <alignment vertical="center"/>
    </xf>
    <xf numFmtId="0" fontId="16" fillId="47" borderId="149" applyNumberFormat="0" applyAlignment="0" applyProtection="0">
      <alignment vertical="center"/>
    </xf>
    <xf numFmtId="0" fontId="69" fillId="23" borderId="132" applyNumberFormat="0" applyAlignment="0" applyProtection="0">
      <alignment vertical="center"/>
    </xf>
    <xf numFmtId="0" fontId="69" fillId="47" borderId="139" applyNumberFormat="0" applyAlignment="0" applyProtection="0">
      <alignment vertical="center"/>
    </xf>
    <xf numFmtId="0" fontId="22" fillId="23" borderId="155" applyNumberFormat="0" applyAlignment="0" applyProtection="0">
      <alignment vertical="center"/>
    </xf>
    <xf numFmtId="0" fontId="69" fillId="47" borderId="145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7" fillId="46" borderId="2" applyNumberFormat="0" applyFont="0" applyAlignment="0" applyProtection="0">
      <alignment vertical="center"/>
    </xf>
    <xf numFmtId="0" fontId="16" fillId="23" borderId="149" applyNumberFormat="0" applyAlignment="0" applyProtection="0">
      <alignment vertical="center"/>
    </xf>
    <xf numFmtId="0" fontId="61" fillId="46" borderId="148" applyNumberFormat="0" applyFont="0" applyAlignment="0" applyProtection="0"/>
    <xf numFmtId="0" fontId="76" fillId="0" borderId="138" applyNumberFormat="0" applyFill="0" applyAlignment="0" applyProtection="0">
      <alignment vertical="center"/>
    </xf>
    <xf numFmtId="0" fontId="2" fillId="0" borderId="0">
      <alignment vertical="center"/>
    </xf>
    <xf numFmtId="0" fontId="24" fillId="32" borderId="153" applyNumberFormat="0" applyAlignment="0" applyProtection="0">
      <alignment vertical="center"/>
    </xf>
    <xf numFmtId="0" fontId="22" fillId="47" borderId="139" applyNumberFormat="0" applyAlignment="0" applyProtection="0">
      <alignment vertical="center"/>
    </xf>
    <xf numFmtId="0" fontId="16" fillId="23" borderId="130" applyNumberFormat="0" applyAlignment="0" applyProtection="0">
      <alignment vertical="center"/>
    </xf>
    <xf numFmtId="0" fontId="22" fillId="23" borderId="139" applyNumberFormat="0" applyAlignment="0" applyProtection="0">
      <alignment vertical="center"/>
    </xf>
    <xf numFmtId="0" fontId="61" fillId="46" borderId="129" applyNumberFormat="0" applyFont="0" applyAlignment="0" applyProtection="0">
      <alignment vertical="center"/>
    </xf>
    <xf numFmtId="0" fontId="21" fillId="0" borderId="131" applyNumberFormat="0" applyFill="0" applyAlignment="0" applyProtection="0">
      <alignment vertical="center"/>
    </xf>
    <xf numFmtId="0" fontId="22" fillId="23" borderId="161" applyNumberFormat="0" applyAlignment="0" applyProtection="0">
      <alignment vertical="center"/>
    </xf>
    <xf numFmtId="0" fontId="22" fillId="23" borderId="132" applyNumberFormat="0" applyAlignment="0" applyProtection="0">
      <alignment vertical="center"/>
    </xf>
    <xf numFmtId="0" fontId="24" fillId="7" borderId="153" applyNumberFormat="0" applyAlignment="0" applyProtection="0">
      <alignment vertical="center"/>
    </xf>
    <xf numFmtId="0" fontId="24" fillId="7" borderId="153" applyNumberFormat="0" applyAlignment="0" applyProtection="0">
      <alignment vertical="center"/>
    </xf>
    <xf numFmtId="0" fontId="73" fillId="23" borderId="153" applyNumberFormat="0" applyAlignment="0" applyProtection="0">
      <alignment vertical="center"/>
    </xf>
    <xf numFmtId="0" fontId="22" fillId="23" borderId="132" applyNumberFormat="0" applyAlignment="0" applyProtection="0">
      <alignment vertical="center"/>
    </xf>
    <xf numFmtId="0" fontId="7" fillId="22" borderId="148" applyNumberFormat="0" applyFont="0" applyAlignment="0" applyProtection="0">
      <alignment vertical="center"/>
    </xf>
    <xf numFmtId="0" fontId="24" fillId="7" borderId="130" applyNumberFormat="0" applyAlignment="0" applyProtection="0">
      <alignment vertical="center"/>
    </xf>
    <xf numFmtId="0" fontId="69" fillId="47" borderId="155" applyNumberFormat="0" applyAlignment="0" applyProtection="0"/>
    <xf numFmtId="0" fontId="7" fillId="22" borderId="136" applyNumberFormat="0" applyFont="0" applyAlignment="0" applyProtection="0">
      <alignment vertical="center"/>
    </xf>
    <xf numFmtId="0" fontId="24" fillId="32" borderId="143" applyNumberFormat="0" applyAlignment="0" applyProtection="0">
      <alignment vertical="center"/>
    </xf>
    <xf numFmtId="0" fontId="68" fillId="32" borderId="153" applyNumberFormat="0" applyAlignment="0" applyProtection="0"/>
    <xf numFmtId="0" fontId="7" fillId="22" borderId="152" applyNumberFormat="0" applyFont="0" applyAlignment="0" applyProtection="0">
      <alignment vertical="center"/>
    </xf>
    <xf numFmtId="0" fontId="7" fillId="46" borderId="142" applyNumberFormat="0" applyFont="0" applyAlignment="0" applyProtection="0">
      <alignment vertical="center"/>
    </xf>
    <xf numFmtId="0" fontId="22" fillId="47" borderId="139" applyNumberFormat="0" applyAlignment="0" applyProtection="0">
      <alignment vertical="center"/>
    </xf>
    <xf numFmtId="0" fontId="68" fillId="7" borderId="137" applyNumberFormat="0" applyAlignment="0" applyProtection="0">
      <alignment vertical="center"/>
    </xf>
    <xf numFmtId="0" fontId="22" fillId="23" borderId="139" applyNumberFormat="0" applyAlignment="0" applyProtection="0">
      <alignment vertical="center"/>
    </xf>
    <xf numFmtId="0" fontId="2" fillId="0" borderId="0">
      <alignment vertical="center"/>
    </xf>
    <xf numFmtId="0" fontId="22" fillId="23" borderId="151" applyNumberFormat="0" applyAlignment="0" applyProtection="0">
      <alignment vertical="center"/>
    </xf>
    <xf numFmtId="0" fontId="7" fillId="46" borderId="2" applyNumberFormat="0" applyFont="0" applyAlignment="0" applyProtection="0">
      <alignment vertical="center"/>
    </xf>
    <xf numFmtId="0" fontId="68" fillId="32" borderId="149" applyNumberFormat="0" applyAlignment="0" applyProtection="0">
      <alignment vertical="center"/>
    </xf>
    <xf numFmtId="0" fontId="22" fillId="47" borderId="151" applyNumberFormat="0" applyAlignment="0" applyProtection="0">
      <alignment vertical="center"/>
    </xf>
    <xf numFmtId="0" fontId="16" fillId="23" borderId="149" applyNumberFormat="0" applyAlignment="0" applyProtection="0">
      <alignment vertical="center"/>
    </xf>
    <xf numFmtId="0" fontId="61" fillId="46" borderId="142" applyNumberFormat="0" applyFont="0" applyAlignment="0" applyProtection="0">
      <alignment vertical="center"/>
    </xf>
    <xf numFmtId="0" fontId="61" fillId="46" borderId="148" applyNumberFormat="0" applyFont="0" applyAlignment="0" applyProtection="0">
      <alignment vertical="center"/>
    </xf>
    <xf numFmtId="0" fontId="22" fillId="23" borderId="132" applyNumberFormat="0" applyAlignment="0" applyProtection="0">
      <alignment vertical="center"/>
    </xf>
    <xf numFmtId="0" fontId="22" fillId="23" borderId="139" applyNumberFormat="0" applyAlignment="0" applyProtection="0">
      <alignment vertical="center"/>
    </xf>
    <xf numFmtId="0" fontId="24" fillId="7" borderId="153" applyNumberFormat="0" applyAlignment="0" applyProtection="0">
      <alignment vertical="center"/>
    </xf>
    <xf numFmtId="0" fontId="24" fillId="32" borderId="4" applyNumberFormat="0" applyAlignment="0" applyProtection="0">
      <alignment vertical="center"/>
    </xf>
    <xf numFmtId="0" fontId="22" fillId="47" borderId="132" applyNumberFormat="0" applyAlignment="0" applyProtection="0">
      <alignment vertical="center"/>
    </xf>
    <xf numFmtId="0" fontId="69" fillId="47" borderId="132" applyNumberFormat="0" applyAlignment="0" applyProtection="0">
      <alignment vertical="center"/>
    </xf>
    <xf numFmtId="0" fontId="24" fillId="7" borderId="149" applyNumberFormat="0" applyAlignment="0" applyProtection="0">
      <alignment vertical="center"/>
    </xf>
    <xf numFmtId="0" fontId="61" fillId="46" borderId="152" applyNumberFormat="0" applyFont="0" applyAlignment="0" applyProtection="0"/>
    <xf numFmtId="0" fontId="73" fillId="47" borderId="153" applyNumberFormat="0" applyAlignment="0" applyProtection="0"/>
    <xf numFmtId="0" fontId="68" fillId="7" borderId="130" applyNumberFormat="0" applyAlignment="0" applyProtection="0">
      <alignment vertical="center"/>
    </xf>
    <xf numFmtId="0" fontId="7" fillId="46" borderId="158" applyNumberFormat="0" applyFont="0" applyAlignment="0" applyProtection="0">
      <alignment vertical="center"/>
    </xf>
    <xf numFmtId="0" fontId="22" fillId="23" borderId="139" applyNumberFormat="0" applyAlignment="0" applyProtection="0">
      <alignment vertical="center"/>
    </xf>
    <xf numFmtId="0" fontId="22" fillId="47" borderId="145" applyNumberFormat="0" applyAlignment="0" applyProtection="0">
      <alignment vertical="center"/>
    </xf>
    <xf numFmtId="0" fontId="16" fillId="47" borderId="153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4" fillId="7" borderId="130" applyNumberFormat="0" applyAlignment="0" applyProtection="0">
      <alignment vertical="center"/>
    </xf>
    <xf numFmtId="0" fontId="16" fillId="23" borderId="153" applyNumberFormat="0" applyAlignment="0" applyProtection="0">
      <alignment vertical="center"/>
    </xf>
    <xf numFmtId="0" fontId="22" fillId="23" borderId="155" applyNumberFormat="0" applyAlignment="0" applyProtection="0">
      <alignment vertical="center"/>
    </xf>
    <xf numFmtId="0" fontId="16" fillId="23" borderId="153" applyNumberFormat="0" applyAlignment="0" applyProtection="0">
      <alignment vertical="center"/>
    </xf>
    <xf numFmtId="0" fontId="69" fillId="47" borderId="151" applyNumberFormat="0" applyAlignment="0" applyProtection="0"/>
    <xf numFmtId="0" fontId="16" fillId="23" borderId="149" applyNumberFormat="0" applyAlignment="0" applyProtection="0">
      <alignment vertical="center"/>
    </xf>
    <xf numFmtId="0" fontId="24" fillId="32" borderId="143" applyNumberFormat="0" applyAlignment="0" applyProtection="0">
      <alignment vertical="center"/>
    </xf>
    <xf numFmtId="0" fontId="24" fillId="7" borderId="153" applyNumberFormat="0" applyAlignment="0" applyProtection="0">
      <alignment vertical="center"/>
    </xf>
    <xf numFmtId="0" fontId="24" fillId="7" borderId="149" applyNumberFormat="0" applyAlignment="0" applyProtection="0">
      <alignment vertical="center"/>
    </xf>
    <xf numFmtId="0" fontId="7" fillId="46" borderId="129" applyNumberFormat="0" applyFont="0" applyAlignment="0" applyProtection="0">
      <alignment vertical="center"/>
    </xf>
    <xf numFmtId="0" fontId="7" fillId="22" borderId="129" applyNumberFormat="0" applyFont="0" applyAlignment="0" applyProtection="0">
      <alignment vertical="center"/>
    </xf>
    <xf numFmtId="0" fontId="22" fillId="23" borderId="145" applyNumberFormat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22" fillId="23" borderId="155" applyNumberFormat="0" applyAlignment="0" applyProtection="0">
      <alignment vertical="center"/>
    </xf>
    <xf numFmtId="0" fontId="22" fillId="23" borderId="151" applyNumberFormat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68" fillId="32" borderId="137" applyNumberFormat="0" applyAlignment="0" applyProtection="0">
      <alignment vertical="center"/>
    </xf>
    <xf numFmtId="0" fontId="22" fillId="23" borderId="151" applyNumberFormat="0" applyAlignment="0" applyProtection="0">
      <alignment vertical="center"/>
    </xf>
    <xf numFmtId="0" fontId="16" fillId="47" borderId="143" applyNumberFormat="0" applyAlignment="0" applyProtection="0">
      <alignment vertical="center"/>
    </xf>
    <xf numFmtId="0" fontId="22" fillId="23" borderId="155" applyNumberFormat="0" applyAlignment="0" applyProtection="0">
      <alignment vertical="center"/>
    </xf>
    <xf numFmtId="0" fontId="73" fillId="47" borderId="130" applyNumberFormat="0" applyAlignment="0" applyProtection="0">
      <alignment vertical="center"/>
    </xf>
    <xf numFmtId="0" fontId="16" fillId="47" borderId="130" applyNumberFormat="0" applyAlignment="0" applyProtection="0">
      <alignment vertical="center"/>
    </xf>
    <xf numFmtId="0" fontId="69" fillId="47" borderId="132" applyNumberFormat="0" applyAlignment="0" applyProtection="0">
      <alignment vertical="center"/>
    </xf>
    <xf numFmtId="0" fontId="21" fillId="0" borderId="138" applyNumberFormat="0" applyFill="0" applyAlignment="0" applyProtection="0">
      <alignment vertical="center"/>
    </xf>
    <xf numFmtId="0" fontId="69" fillId="47" borderId="132" applyNumberFormat="0" applyAlignment="0" applyProtection="0">
      <alignment vertical="center"/>
    </xf>
    <xf numFmtId="0" fontId="7" fillId="46" borderId="136" applyNumberFormat="0" applyFont="0" applyAlignment="0" applyProtection="0">
      <alignment vertical="center"/>
    </xf>
    <xf numFmtId="0" fontId="24" fillId="32" borderId="4" applyNumberFormat="0" applyAlignment="0" applyProtection="0">
      <alignment vertical="center"/>
    </xf>
    <xf numFmtId="0" fontId="61" fillId="46" borderId="129" applyNumberFormat="0" applyFont="0" applyAlignment="0" applyProtection="0">
      <alignment vertical="center"/>
    </xf>
    <xf numFmtId="0" fontId="16" fillId="47" borderId="153" applyNumberFormat="0" applyAlignment="0" applyProtection="0">
      <alignment vertical="center"/>
    </xf>
    <xf numFmtId="0" fontId="7" fillId="46" borderId="148" applyNumberFormat="0" applyFont="0" applyAlignment="0" applyProtection="0">
      <alignment vertical="center"/>
    </xf>
    <xf numFmtId="0" fontId="24" fillId="32" borderId="149" applyNumberFormat="0" applyAlignment="0" applyProtection="0">
      <alignment vertical="center"/>
    </xf>
    <xf numFmtId="0" fontId="21" fillId="0" borderId="150" applyNumberFormat="0" applyFill="0" applyAlignment="0" applyProtection="0">
      <alignment vertical="center"/>
    </xf>
    <xf numFmtId="0" fontId="82" fillId="110" borderId="149" applyNumberFormat="0" applyProtection="0">
      <alignment vertical="center"/>
    </xf>
    <xf numFmtId="0" fontId="68" fillId="32" borderId="149" applyNumberFormat="0" applyAlignment="0" applyProtection="0">
      <alignment vertical="center"/>
    </xf>
    <xf numFmtId="0" fontId="24" fillId="32" borderId="130" applyNumberFormat="0" applyAlignment="0" applyProtection="0">
      <alignment vertical="center"/>
    </xf>
    <xf numFmtId="0" fontId="7" fillId="22" borderId="129" applyNumberFormat="0" applyFont="0" applyAlignment="0" applyProtection="0">
      <alignment vertical="center"/>
    </xf>
    <xf numFmtId="0" fontId="16" fillId="23" borderId="143" applyNumberFormat="0" applyAlignment="0" applyProtection="0">
      <alignment vertical="center"/>
    </xf>
    <xf numFmtId="0" fontId="21" fillId="0" borderId="154" applyNumberFormat="0" applyFill="0" applyAlignment="0" applyProtection="0">
      <alignment vertical="center"/>
    </xf>
    <xf numFmtId="0" fontId="24" fillId="7" borderId="153" applyNumberFormat="0" applyAlignment="0" applyProtection="0">
      <alignment vertical="center"/>
    </xf>
    <xf numFmtId="0" fontId="68" fillId="32" borderId="137" applyNumberFormat="0" applyAlignment="0" applyProtection="0">
      <alignment vertical="center"/>
    </xf>
    <xf numFmtId="0" fontId="7" fillId="46" borderId="136" applyNumberFormat="0" applyFont="0" applyAlignment="0" applyProtection="0">
      <alignment vertical="center"/>
    </xf>
    <xf numFmtId="0" fontId="22" fillId="23" borderId="161" applyNumberFormat="0" applyAlignment="0" applyProtection="0">
      <alignment vertical="center"/>
    </xf>
    <xf numFmtId="0" fontId="7" fillId="22" borderId="152" applyNumberFormat="0" applyFont="0" applyAlignment="0" applyProtection="0">
      <alignment vertical="center"/>
    </xf>
    <xf numFmtId="0" fontId="22" fillId="23" borderId="151" applyNumberFormat="0" applyAlignment="0" applyProtection="0">
      <alignment vertical="center"/>
    </xf>
    <xf numFmtId="0" fontId="16" fillId="47" borderId="4" applyNumberFormat="0" applyAlignment="0" applyProtection="0">
      <alignment vertical="center"/>
    </xf>
    <xf numFmtId="0" fontId="22" fillId="47" borderId="151" applyNumberFormat="0" applyAlignment="0" applyProtection="0">
      <alignment vertical="center"/>
    </xf>
    <xf numFmtId="0" fontId="73" fillId="47" borderId="149" applyNumberFormat="0" applyAlignment="0" applyProtection="0"/>
    <xf numFmtId="0" fontId="16" fillId="47" borderId="143" applyNumberFormat="0" applyAlignment="0" applyProtection="0">
      <alignment vertical="center"/>
    </xf>
    <xf numFmtId="0" fontId="7" fillId="46" borderId="142" applyNumberFormat="0" applyFont="0" applyAlignment="0" applyProtection="0">
      <alignment vertical="center"/>
    </xf>
    <xf numFmtId="0" fontId="7" fillId="22" borderId="148" applyNumberFormat="0" applyFont="0" applyAlignment="0" applyProtection="0">
      <alignment vertical="center"/>
    </xf>
    <xf numFmtId="0" fontId="61" fillId="46" borderId="2" applyNumberFormat="0" applyFont="0" applyAlignment="0" applyProtection="0"/>
    <xf numFmtId="0" fontId="61" fillId="46" borderId="2" applyNumberFormat="0" applyFont="0" applyAlignment="0" applyProtection="0"/>
    <xf numFmtId="0" fontId="16" fillId="23" borderId="143" applyNumberFormat="0" applyAlignment="0" applyProtection="0">
      <alignment vertical="center"/>
    </xf>
    <xf numFmtId="0" fontId="24" fillId="7" borderId="130" applyNumberFormat="0" applyAlignment="0" applyProtection="0">
      <alignment vertical="center"/>
    </xf>
    <xf numFmtId="0" fontId="73" fillId="47" borderId="4" applyNumberFormat="0" applyAlignment="0" applyProtection="0"/>
    <xf numFmtId="0" fontId="73" fillId="47" borderId="4" applyNumberFormat="0" applyAlignment="0" applyProtection="0"/>
    <xf numFmtId="38" fontId="2" fillId="0" borderId="0" applyFont="0" applyFill="0" applyBorder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7" fillId="22" borderId="2" applyNumberFormat="0" applyFont="0" applyAlignment="0" applyProtection="0">
      <alignment vertical="center"/>
    </xf>
    <xf numFmtId="0" fontId="21" fillId="0" borderId="154" applyNumberFormat="0" applyFill="0" applyAlignment="0" applyProtection="0">
      <alignment vertical="center"/>
    </xf>
    <xf numFmtId="0" fontId="7" fillId="22" borderId="148" applyNumberFormat="0" applyFont="0" applyAlignment="0" applyProtection="0">
      <alignment vertical="center"/>
    </xf>
    <xf numFmtId="0" fontId="76" fillId="0" borderId="8" applyNumberFormat="0" applyFill="0" applyAlignment="0" applyProtection="0"/>
    <xf numFmtId="0" fontId="69" fillId="47" borderId="9" applyNumberFormat="0" applyAlignment="0" applyProtection="0"/>
    <xf numFmtId="0" fontId="69" fillId="47" borderId="9" applyNumberFormat="0" applyAlignment="0" applyProtection="0"/>
    <xf numFmtId="0" fontId="68" fillId="7" borderId="153" applyNumberFormat="0" applyAlignment="0" applyProtection="0">
      <alignment vertical="center"/>
    </xf>
    <xf numFmtId="0" fontId="68" fillId="32" borderId="4" applyNumberFormat="0" applyAlignment="0" applyProtection="0"/>
    <xf numFmtId="0" fontId="68" fillId="32" borderId="4" applyNumberFormat="0" applyAlignment="0" applyProtection="0"/>
    <xf numFmtId="0" fontId="73" fillId="23" borderId="130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6" fillId="47" borderId="149" applyNumberFormat="0" applyAlignment="0" applyProtection="0">
      <alignment vertical="center"/>
    </xf>
    <xf numFmtId="0" fontId="24" fillId="7" borderId="149" applyNumberFormat="0" applyAlignment="0" applyProtection="0">
      <alignment vertical="center"/>
    </xf>
    <xf numFmtId="0" fontId="7" fillId="46" borderId="129" applyNumberFormat="0" applyFont="0" applyAlignment="0" applyProtection="0">
      <alignment vertical="center"/>
    </xf>
    <xf numFmtId="0" fontId="7" fillId="46" borderId="136" applyNumberFormat="0" applyFont="0" applyAlignment="0" applyProtection="0">
      <alignment vertical="center"/>
    </xf>
    <xf numFmtId="0" fontId="73" fillId="47" borderId="137" applyNumberFormat="0" applyAlignment="0" applyProtection="0">
      <alignment vertical="center"/>
    </xf>
    <xf numFmtId="0" fontId="7" fillId="22" borderId="136" applyNumberFormat="0" applyFont="0" applyAlignment="0" applyProtection="0">
      <alignment vertical="center"/>
    </xf>
    <xf numFmtId="0" fontId="24" fillId="7" borderId="153" applyNumberFormat="0" applyAlignment="0" applyProtection="0">
      <alignment vertical="center"/>
    </xf>
    <xf numFmtId="0" fontId="82" fillId="110" borderId="143" applyNumberFormat="0" applyProtection="0">
      <alignment vertical="center"/>
    </xf>
    <xf numFmtId="0" fontId="73" fillId="23" borderId="149" applyNumberFormat="0" applyAlignment="0" applyProtection="0">
      <alignment vertical="center"/>
    </xf>
    <xf numFmtId="0" fontId="7" fillId="46" borderId="152" applyNumberFormat="0" applyFont="0" applyAlignment="0" applyProtection="0">
      <alignment vertical="center"/>
    </xf>
    <xf numFmtId="0" fontId="7" fillId="46" borderId="136" applyNumberFormat="0" applyFont="0" applyAlignment="0" applyProtection="0">
      <alignment vertical="center"/>
    </xf>
    <xf numFmtId="0" fontId="22" fillId="23" borderId="151" applyNumberFormat="0" applyAlignment="0" applyProtection="0">
      <alignment vertical="center"/>
    </xf>
    <xf numFmtId="0" fontId="22" fillId="23" borderId="139" applyNumberFormat="0" applyAlignment="0" applyProtection="0">
      <alignment vertical="center"/>
    </xf>
    <xf numFmtId="0" fontId="73" fillId="47" borderId="159" applyNumberFormat="0" applyAlignment="0" applyProtection="0">
      <alignment vertical="center"/>
    </xf>
    <xf numFmtId="0" fontId="68" fillId="32" borderId="149" applyNumberFormat="0" applyAlignment="0" applyProtection="0">
      <alignment vertical="center"/>
    </xf>
    <xf numFmtId="0" fontId="69" fillId="47" borderId="145" applyNumberFormat="0" applyAlignment="0" applyProtection="0">
      <alignment vertical="center"/>
    </xf>
    <xf numFmtId="0" fontId="61" fillId="22" borderId="129" applyNumberFormat="0" applyFont="0" applyAlignment="0" applyProtection="0">
      <alignment vertical="center"/>
    </xf>
    <xf numFmtId="0" fontId="7" fillId="22" borderId="152" applyNumberFormat="0" applyFont="0" applyAlignment="0" applyProtection="0">
      <alignment vertical="center"/>
    </xf>
    <xf numFmtId="0" fontId="22" fillId="47" borderId="139" applyNumberFormat="0" applyAlignment="0" applyProtection="0">
      <alignment vertical="center"/>
    </xf>
    <xf numFmtId="0" fontId="24" fillId="7" borderId="153" applyNumberFormat="0" applyAlignment="0" applyProtection="0">
      <alignment vertical="center"/>
    </xf>
    <xf numFmtId="0" fontId="73" fillId="47" borderId="137" applyNumberFormat="0" applyAlignment="0" applyProtection="0">
      <alignment vertical="center"/>
    </xf>
    <xf numFmtId="0" fontId="24" fillId="32" borderId="137" applyNumberFormat="0" applyAlignment="0" applyProtection="0">
      <alignment vertical="center"/>
    </xf>
    <xf numFmtId="0" fontId="61" fillId="46" borderId="142" applyNumberFormat="0" applyFont="0" applyAlignment="0" applyProtection="0">
      <alignment vertical="center"/>
    </xf>
    <xf numFmtId="0" fontId="7" fillId="22" borderId="152" applyNumberFormat="0" applyFont="0" applyAlignment="0" applyProtection="0">
      <alignment vertical="center"/>
    </xf>
    <xf numFmtId="0" fontId="22" fillId="47" borderId="151" applyNumberFormat="0" applyAlignment="0" applyProtection="0">
      <alignment vertical="center"/>
    </xf>
    <xf numFmtId="0" fontId="69" fillId="47" borderId="155" applyNumberFormat="0" applyAlignment="0" applyProtection="0">
      <alignment vertical="center"/>
    </xf>
    <xf numFmtId="0" fontId="16" fillId="47" borderId="159" applyNumberFormat="0" applyAlignment="0" applyProtection="0">
      <alignment vertical="center"/>
    </xf>
    <xf numFmtId="0" fontId="61" fillId="46" borderId="148" applyNumberFormat="0" applyFont="0" applyAlignment="0" applyProtection="0"/>
    <xf numFmtId="0" fontId="69" fillId="47" borderId="9" applyNumberFormat="0" applyAlignment="0" applyProtection="0">
      <alignment vertical="center"/>
    </xf>
    <xf numFmtId="0" fontId="69" fillId="23" borderId="9" applyNumberFormat="0" applyAlignment="0" applyProtection="0">
      <alignment vertical="center"/>
    </xf>
    <xf numFmtId="0" fontId="68" fillId="32" borderId="4" applyNumberFormat="0" applyAlignment="0" applyProtection="0">
      <alignment vertical="center"/>
    </xf>
    <xf numFmtId="0" fontId="73" fillId="23" borderId="4" applyNumberFormat="0" applyAlignment="0" applyProtection="0">
      <alignment vertical="center"/>
    </xf>
    <xf numFmtId="0" fontId="73" fillId="47" borderId="4" applyNumberFormat="0" applyAlignment="0" applyProtection="0">
      <alignment vertical="center"/>
    </xf>
    <xf numFmtId="0" fontId="61" fillId="22" borderId="2" applyNumberFormat="0" applyFont="0" applyAlignment="0" applyProtection="0">
      <alignment vertical="center"/>
    </xf>
    <xf numFmtId="0" fontId="61" fillId="46" borderId="2" applyNumberFormat="0" applyFont="0" applyAlignment="0" applyProtection="0">
      <alignment vertical="center"/>
    </xf>
    <xf numFmtId="0" fontId="68" fillId="7" borderId="4" applyNumberFormat="0" applyAlignment="0" applyProtection="0">
      <alignment vertical="center"/>
    </xf>
    <xf numFmtId="0" fontId="76" fillId="0" borderId="8" applyNumberFormat="0" applyFill="0" applyAlignment="0" applyProtection="0">
      <alignment vertical="center"/>
    </xf>
    <xf numFmtId="0" fontId="61" fillId="46" borderId="2" applyNumberFormat="0" applyFont="0" applyAlignment="0" applyProtection="0"/>
    <xf numFmtId="0" fontId="61" fillId="46" borderId="2" applyNumberFormat="0" applyFont="0" applyAlignment="0" applyProtection="0"/>
    <xf numFmtId="0" fontId="73" fillId="47" borderId="4" applyNumberFormat="0" applyAlignment="0" applyProtection="0"/>
    <xf numFmtId="0" fontId="73" fillId="47" borderId="4" applyNumberFormat="0" applyAlignment="0" applyProtection="0"/>
    <xf numFmtId="0" fontId="76" fillId="0" borderId="8" applyNumberFormat="0" applyFill="0" applyAlignment="0" applyProtection="0"/>
    <xf numFmtId="0" fontId="69" fillId="47" borderId="9" applyNumberFormat="0" applyAlignment="0" applyProtection="0"/>
    <xf numFmtId="0" fontId="69" fillId="47" borderId="9" applyNumberFormat="0" applyAlignment="0" applyProtection="0"/>
    <xf numFmtId="0" fontId="68" fillId="32" borderId="4" applyNumberFormat="0" applyAlignment="0" applyProtection="0"/>
    <xf numFmtId="0" fontId="68" fillId="32" borderId="4" applyNumberFormat="0" applyAlignment="0" applyProtection="0"/>
    <xf numFmtId="0" fontId="82" fillId="110" borderId="4" applyNumberFormat="0" applyProtection="0">
      <alignment vertical="center"/>
    </xf>
    <xf numFmtId="0" fontId="7" fillId="22" borderId="125" applyNumberFormat="0" applyFont="0" applyAlignment="0" applyProtection="0">
      <alignment vertical="center"/>
    </xf>
    <xf numFmtId="0" fontId="7" fillId="46" borderId="125" applyNumberFormat="0" applyFont="0" applyAlignment="0" applyProtection="0">
      <alignment vertical="center"/>
    </xf>
    <xf numFmtId="0" fontId="16" fillId="23" borderId="126" applyNumberFormat="0" applyAlignment="0" applyProtection="0">
      <alignment vertical="center"/>
    </xf>
    <xf numFmtId="0" fontId="16" fillId="47" borderId="126" applyNumberFormat="0" applyAlignment="0" applyProtection="0">
      <alignment vertical="center"/>
    </xf>
    <xf numFmtId="0" fontId="21" fillId="0" borderId="127" applyNumberFormat="0" applyFill="0" applyAlignment="0" applyProtection="0">
      <alignment vertical="center"/>
    </xf>
    <xf numFmtId="0" fontId="22" fillId="23" borderId="128" applyNumberFormat="0" applyAlignment="0" applyProtection="0">
      <alignment vertical="center"/>
    </xf>
    <xf numFmtId="0" fontId="22" fillId="47" borderId="128" applyNumberFormat="0" applyAlignment="0" applyProtection="0">
      <alignment vertical="center"/>
    </xf>
    <xf numFmtId="0" fontId="24" fillId="7" borderId="126" applyNumberFormat="0" applyAlignment="0" applyProtection="0">
      <alignment vertical="center"/>
    </xf>
    <xf numFmtId="0" fontId="24" fillId="32" borderId="126" applyNumberFormat="0" applyAlignment="0" applyProtection="0">
      <alignment vertical="center"/>
    </xf>
    <xf numFmtId="0" fontId="16" fillId="47" borderId="126" applyNumberFormat="0" applyAlignment="0" applyProtection="0">
      <alignment vertical="center"/>
    </xf>
    <xf numFmtId="0" fontId="16" fillId="23" borderId="126" applyNumberFormat="0" applyAlignment="0" applyProtection="0">
      <alignment vertical="center"/>
    </xf>
    <xf numFmtId="0" fontId="7" fillId="46" borderId="125" applyNumberFormat="0" applyFont="0" applyAlignment="0" applyProtection="0">
      <alignment vertical="center"/>
    </xf>
    <xf numFmtId="0" fontId="7" fillId="22" borderId="125" applyNumberFormat="0" applyFont="0" applyAlignment="0" applyProtection="0">
      <alignment vertical="center"/>
    </xf>
    <xf numFmtId="0" fontId="7" fillId="22" borderId="125" applyNumberFormat="0" applyFont="0" applyAlignment="0" applyProtection="0">
      <alignment vertical="center"/>
    </xf>
    <xf numFmtId="0" fontId="7" fillId="46" borderId="125" applyNumberFormat="0" applyFont="0" applyAlignment="0" applyProtection="0">
      <alignment vertical="center"/>
    </xf>
    <xf numFmtId="0" fontId="16" fillId="23" borderId="126" applyNumberFormat="0" applyAlignment="0" applyProtection="0">
      <alignment vertical="center"/>
    </xf>
    <xf numFmtId="0" fontId="16" fillId="47" borderId="126" applyNumberFormat="0" applyAlignment="0" applyProtection="0">
      <alignment vertical="center"/>
    </xf>
    <xf numFmtId="0" fontId="21" fillId="0" borderId="127" applyNumberFormat="0" applyFill="0" applyAlignment="0" applyProtection="0">
      <alignment vertical="center"/>
    </xf>
    <xf numFmtId="0" fontId="22" fillId="23" borderId="128" applyNumberFormat="0" applyAlignment="0" applyProtection="0">
      <alignment vertical="center"/>
    </xf>
    <xf numFmtId="0" fontId="22" fillId="47" borderId="128" applyNumberFormat="0" applyAlignment="0" applyProtection="0">
      <alignment vertical="center"/>
    </xf>
    <xf numFmtId="0" fontId="24" fillId="7" borderId="126" applyNumberFormat="0" applyAlignment="0" applyProtection="0">
      <alignment vertical="center"/>
    </xf>
    <xf numFmtId="0" fontId="24" fillId="32" borderId="126" applyNumberFormat="0" applyAlignment="0" applyProtection="0">
      <alignment vertical="center"/>
    </xf>
    <xf numFmtId="0" fontId="21" fillId="0" borderId="127" applyNumberFormat="0" applyFill="0" applyAlignment="0" applyProtection="0">
      <alignment vertical="center"/>
    </xf>
    <xf numFmtId="0" fontId="22" fillId="23" borderId="128" applyNumberFormat="0" applyAlignment="0" applyProtection="0">
      <alignment vertical="center"/>
    </xf>
    <xf numFmtId="0" fontId="22" fillId="47" borderId="128" applyNumberFormat="0" applyAlignment="0" applyProtection="0">
      <alignment vertical="center"/>
    </xf>
    <xf numFmtId="0" fontId="24" fillId="7" borderId="126" applyNumberFormat="0" applyAlignment="0" applyProtection="0">
      <alignment vertical="center"/>
    </xf>
    <xf numFmtId="0" fontId="24" fillId="32" borderId="126" applyNumberFormat="0" applyAlignment="0" applyProtection="0">
      <alignment vertical="center"/>
    </xf>
    <xf numFmtId="0" fontId="82" fillId="110" borderId="126" applyNumberFormat="0" applyProtection="0">
      <alignment vertical="center"/>
    </xf>
    <xf numFmtId="0" fontId="21" fillId="0" borderId="150" applyNumberFormat="0" applyFill="0" applyAlignment="0" applyProtection="0">
      <alignment vertical="center"/>
    </xf>
    <xf numFmtId="0" fontId="22" fillId="23" borderId="151" applyNumberFormat="0" applyAlignment="0" applyProtection="0">
      <alignment vertical="center"/>
    </xf>
    <xf numFmtId="0" fontId="69" fillId="47" borderId="151" applyNumberFormat="0" applyAlignment="0" applyProtection="0">
      <alignment vertical="center"/>
    </xf>
    <xf numFmtId="0" fontId="69" fillId="23" borderId="155" applyNumberFormat="0" applyAlignment="0" applyProtection="0">
      <alignment vertical="center"/>
    </xf>
    <xf numFmtId="0" fontId="16" fillId="47" borderId="149" applyNumberFormat="0" applyAlignment="0" applyProtection="0">
      <alignment vertical="center"/>
    </xf>
    <xf numFmtId="0" fontId="7" fillId="46" borderId="142" applyNumberFormat="0" applyFont="0" applyAlignment="0" applyProtection="0">
      <alignment vertical="center"/>
    </xf>
    <xf numFmtId="0" fontId="16" fillId="47" borderId="149" applyNumberFormat="0" applyAlignment="0" applyProtection="0">
      <alignment vertical="center"/>
    </xf>
    <xf numFmtId="0" fontId="68" fillId="7" borderId="149" applyNumberFormat="0" applyAlignment="0" applyProtection="0">
      <alignment vertical="center"/>
    </xf>
    <xf numFmtId="0" fontId="7" fillId="22" borderId="2" applyNumberFormat="0" applyFont="0" applyAlignment="0" applyProtection="0">
      <alignment vertical="center"/>
    </xf>
    <xf numFmtId="0" fontId="22" fillId="47" borderId="155" applyNumberFormat="0" applyAlignment="0" applyProtection="0">
      <alignment vertical="center"/>
    </xf>
    <xf numFmtId="0" fontId="21" fillId="0" borderId="150" applyNumberFormat="0" applyFill="0" applyAlignment="0" applyProtection="0">
      <alignment vertical="center"/>
    </xf>
    <xf numFmtId="0" fontId="24" fillId="7" borderId="143" applyNumberFormat="0" applyAlignment="0" applyProtection="0">
      <alignment vertical="center"/>
    </xf>
    <xf numFmtId="0" fontId="68" fillId="32" borderId="149" applyNumberFormat="0" applyAlignment="0" applyProtection="0"/>
    <xf numFmtId="0" fontId="68" fillId="32" borderId="149" applyNumberFormat="0" applyAlignment="0" applyProtection="0">
      <alignment vertical="center"/>
    </xf>
    <xf numFmtId="0" fontId="68" fillId="32" borderId="126" applyNumberFormat="0" applyAlignment="0" applyProtection="0">
      <alignment vertical="center"/>
    </xf>
    <xf numFmtId="0" fontId="24" fillId="7" borderId="130" applyNumberFormat="0" applyAlignment="0" applyProtection="0">
      <alignment vertical="center"/>
    </xf>
    <xf numFmtId="0" fontId="61" fillId="46" borderId="125" applyNumberFormat="0" applyFont="0" applyAlignment="0" applyProtection="0">
      <alignment vertical="center"/>
    </xf>
    <xf numFmtId="0" fontId="61" fillId="46" borderId="125" applyNumberFormat="0" applyFont="0" applyAlignment="0" applyProtection="0">
      <alignment vertical="center"/>
    </xf>
    <xf numFmtId="0" fontId="7" fillId="22" borderId="129" applyNumberFormat="0" applyFont="0" applyAlignment="0" applyProtection="0">
      <alignment vertical="center"/>
    </xf>
    <xf numFmtId="0" fontId="73" fillId="47" borderId="126" applyNumberFormat="0" applyAlignment="0" applyProtection="0">
      <alignment vertical="center"/>
    </xf>
    <xf numFmtId="0" fontId="73" fillId="47" borderId="126" applyNumberFormat="0" applyAlignment="0" applyProtection="0">
      <alignment vertical="center"/>
    </xf>
    <xf numFmtId="0" fontId="76" fillId="0" borderId="127" applyNumberFormat="0" applyFill="0" applyAlignment="0" applyProtection="0">
      <alignment vertical="center"/>
    </xf>
    <xf numFmtId="0" fontId="69" fillId="47" borderId="128" applyNumberFormat="0" applyAlignment="0" applyProtection="0">
      <alignment vertical="center"/>
    </xf>
    <xf numFmtId="0" fontId="69" fillId="47" borderId="128" applyNumberFormat="0" applyAlignment="0" applyProtection="0">
      <alignment vertical="center"/>
    </xf>
    <xf numFmtId="0" fontId="68" fillId="32" borderId="126" applyNumberFormat="0" applyAlignment="0" applyProtection="0">
      <alignment vertical="center"/>
    </xf>
    <xf numFmtId="0" fontId="22" fillId="47" borderId="139" applyNumberFormat="0" applyAlignment="0" applyProtection="0">
      <alignment vertical="center"/>
    </xf>
    <xf numFmtId="0" fontId="16" fillId="23" borderId="159" applyNumberFormat="0" applyAlignment="0" applyProtection="0">
      <alignment vertical="center"/>
    </xf>
    <xf numFmtId="0" fontId="22" fillId="23" borderId="155" applyNumberFormat="0" applyAlignment="0" applyProtection="0">
      <alignment vertical="center"/>
    </xf>
    <xf numFmtId="0" fontId="68" fillId="32" borderId="130" applyNumberFormat="0" applyAlignment="0" applyProtection="0">
      <alignment vertical="center"/>
    </xf>
    <xf numFmtId="0" fontId="61" fillId="46" borderId="142" applyNumberFormat="0" applyFont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6" fillId="23" borderId="149" applyNumberFormat="0" applyAlignment="0" applyProtection="0">
      <alignment vertical="center"/>
    </xf>
    <xf numFmtId="0" fontId="68" fillId="7" borderId="149" applyNumberFormat="0" applyAlignment="0" applyProtection="0">
      <alignment vertical="center"/>
    </xf>
    <xf numFmtId="0" fontId="16" fillId="23" borderId="153" applyNumberFormat="0" applyAlignment="0" applyProtection="0">
      <alignment vertical="center"/>
    </xf>
    <xf numFmtId="0" fontId="7" fillId="22" borderId="2" applyNumberFormat="0" applyFont="0" applyAlignment="0" applyProtection="0">
      <alignment vertical="center"/>
    </xf>
    <xf numFmtId="0" fontId="22" fillId="47" borderId="9" applyNumberFormat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24" fillId="7" borderId="149" applyNumberFormat="0" applyAlignment="0" applyProtection="0">
      <alignment vertical="center"/>
    </xf>
    <xf numFmtId="0" fontId="22" fillId="47" borderId="151" applyNumberFormat="0" applyAlignment="0" applyProtection="0">
      <alignment vertical="center"/>
    </xf>
    <xf numFmtId="0" fontId="22" fillId="47" borderId="155" applyNumberFormat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82" fillId="110" borderId="159" applyNumberFormat="0" applyProtection="0">
      <alignment vertical="center"/>
    </xf>
    <xf numFmtId="0" fontId="73" fillId="47" borderId="130" applyNumberFormat="0" applyAlignment="0" applyProtection="0">
      <alignment vertical="center"/>
    </xf>
    <xf numFmtId="0" fontId="16" fillId="47" borderId="130" applyNumberFormat="0" applyAlignment="0" applyProtection="0">
      <alignment vertical="center"/>
    </xf>
    <xf numFmtId="0" fontId="2" fillId="0" borderId="0">
      <alignment vertical="center"/>
    </xf>
    <xf numFmtId="0" fontId="24" fillId="32" borderId="149" applyNumberFormat="0" applyAlignment="0" applyProtection="0">
      <alignment vertical="center"/>
    </xf>
    <xf numFmtId="0" fontId="24" fillId="7" borderId="153" applyNumberFormat="0" applyAlignment="0" applyProtection="0">
      <alignment vertical="center"/>
    </xf>
    <xf numFmtId="0" fontId="7" fillId="46" borderId="158" applyNumberFormat="0" applyFont="0" applyAlignment="0" applyProtection="0">
      <alignment vertical="center"/>
    </xf>
    <xf numFmtId="0" fontId="24" fillId="32" borderId="137" applyNumberFormat="0" applyAlignment="0" applyProtection="0">
      <alignment vertical="center"/>
    </xf>
    <xf numFmtId="0" fontId="7" fillId="46" borderId="152" applyNumberFormat="0" applyFont="0" applyAlignment="0" applyProtection="0">
      <alignment vertical="center"/>
    </xf>
    <xf numFmtId="0" fontId="2" fillId="0" borderId="0">
      <alignment vertical="center"/>
    </xf>
    <xf numFmtId="0" fontId="16" fillId="23" borderId="137" applyNumberFormat="0" applyAlignment="0" applyProtection="0">
      <alignment vertical="center"/>
    </xf>
    <xf numFmtId="0" fontId="61" fillId="46" borderId="136" applyNumberFormat="0" applyFont="0" applyAlignment="0" applyProtection="0">
      <alignment vertical="center"/>
    </xf>
    <xf numFmtId="0" fontId="16" fillId="47" borderId="149" applyNumberFormat="0" applyAlignment="0" applyProtection="0">
      <alignment vertical="center"/>
    </xf>
    <xf numFmtId="0" fontId="16" fillId="23" borderId="130" applyNumberFormat="0" applyAlignment="0" applyProtection="0">
      <alignment vertical="center"/>
    </xf>
    <xf numFmtId="0" fontId="22" fillId="23" borderId="155" applyNumberFormat="0" applyAlignment="0" applyProtection="0">
      <alignment vertical="center"/>
    </xf>
    <xf numFmtId="0" fontId="21" fillId="0" borderId="150" applyNumberFormat="0" applyFill="0" applyAlignment="0" applyProtection="0">
      <alignment vertical="center"/>
    </xf>
    <xf numFmtId="0" fontId="61" fillId="46" borderId="125" applyNumberFormat="0" applyFont="0" applyAlignment="0" applyProtection="0">
      <alignment vertical="center"/>
    </xf>
    <xf numFmtId="0" fontId="69" fillId="47" borderId="128" applyNumberFormat="0" applyAlignment="0" applyProtection="0">
      <alignment vertical="center"/>
    </xf>
    <xf numFmtId="0" fontId="22" fillId="23" borderId="128" applyNumberFormat="0" applyAlignment="0" applyProtection="0">
      <alignment vertical="center"/>
    </xf>
    <xf numFmtId="0" fontId="24" fillId="7" borderId="126" applyNumberFormat="0" applyAlignment="0" applyProtection="0">
      <alignment vertical="center"/>
    </xf>
    <xf numFmtId="0" fontId="22" fillId="47" borderId="128" applyNumberFormat="0" applyAlignment="0" applyProtection="0">
      <alignment vertical="center"/>
    </xf>
    <xf numFmtId="0" fontId="7" fillId="46" borderId="125" applyNumberFormat="0" applyFont="0" applyAlignment="0" applyProtection="0">
      <alignment vertical="center"/>
    </xf>
    <xf numFmtId="0" fontId="7" fillId="22" borderId="125" applyNumberFormat="0" applyFont="0" applyAlignment="0" applyProtection="0">
      <alignment vertical="center"/>
    </xf>
    <xf numFmtId="0" fontId="22" fillId="47" borderId="145" applyNumberFormat="0" applyAlignment="0" applyProtection="0">
      <alignment vertical="center"/>
    </xf>
    <xf numFmtId="0" fontId="16" fillId="47" borderId="126" applyNumberFormat="0" applyAlignment="0" applyProtection="0">
      <alignment vertical="center"/>
    </xf>
    <xf numFmtId="0" fontId="16" fillId="23" borderId="126" applyNumberFormat="0" applyAlignment="0" applyProtection="0">
      <alignment vertical="center"/>
    </xf>
    <xf numFmtId="0" fontId="7" fillId="46" borderId="125" applyNumberFormat="0" applyFont="0" applyAlignment="0" applyProtection="0">
      <alignment vertical="center"/>
    </xf>
    <xf numFmtId="0" fontId="7" fillId="22" borderId="125" applyNumberFormat="0" applyFont="0" applyAlignment="0" applyProtection="0">
      <alignment vertical="center"/>
    </xf>
    <xf numFmtId="0" fontId="7" fillId="22" borderId="125" applyNumberFormat="0" applyFont="0" applyAlignment="0" applyProtection="0">
      <alignment vertical="center"/>
    </xf>
    <xf numFmtId="0" fontId="7" fillId="46" borderId="125" applyNumberFormat="0" applyFont="0" applyAlignment="0" applyProtection="0">
      <alignment vertical="center"/>
    </xf>
    <xf numFmtId="0" fontId="16" fillId="23" borderId="126" applyNumberFormat="0" applyAlignment="0" applyProtection="0">
      <alignment vertical="center"/>
    </xf>
    <xf numFmtId="0" fontId="16" fillId="47" borderId="126" applyNumberFormat="0" applyAlignment="0" applyProtection="0">
      <alignment vertical="center"/>
    </xf>
    <xf numFmtId="0" fontId="21" fillId="0" borderId="127" applyNumberFormat="0" applyFill="0" applyAlignment="0" applyProtection="0">
      <alignment vertical="center"/>
    </xf>
    <xf numFmtId="0" fontId="22" fillId="23" borderId="128" applyNumberFormat="0" applyAlignment="0" applyProtection="0">
      <alignment vertical="center"/>
    </xf>
    <xf numFmtId="0" fontId="22" fillId="47" borderId="128" applyNumberFormat="0" applyAlignment="0" applyProtection="0">
      <alignment vertical="center"/>
    </xf>
    <xf numFmtId="0" fontId="24" fillId="7" borderId="126" applyNumberFormat="0" applyAlignment="0" applyProtection="0">
      <alignment vertical="center"/>
    </xf>
    <xf numFmtId="0" fontId="24" fillId="32" borderId="126" applyNumberFormat="0" applyAlignment="0" applyProtection="0">
      <alignment vertical="center"/>
    </xf>
    <xf numFmtId="0" fontId="21" fillId="0" borderId="127" applyNumberFormat="0" applyFill="0" applyAlignment="0" applyProtection="0">
      <alignment vertical="center"/>
    </xf>
    <xf numFmtId="0" fontId="22" fillId="23" borderId="128" applyNumberFormat="0" applyAlignment="0" applyProtection="0">
      <alignment vertical="center"/>
    </xf>
    <xf numFmtId="0" fontId="22" fillId="47" borderId="128" applyNumberFormat="0" applyAlignment="0" applyProtection="0">
      <alignment vertical="center"/>
    </xf>
    <xf numFmtId="0" fontId="24" fillId="7" borderId="126" applyNumberFormat="0" applyAlignment="0" applyProtection="0">
      <alignment vertical="center"/>
    </xf>
    <xf numFmtId="0" fontId="24" fillId="32" borderId="126" applyNumberFormat="0" applyAlignment="0" applyProtection="0">
      <alignment vertical="center"/>
    </xf>
    <xf numFmtId="0" fontId="61" fillId="46" borderId="152" applyNumberFormat="0" applyFont="0" applyAlignment="0" applyProtection="0"/>
    <xf numFmtId="0" fontId="73" fillId="47" borderId="143" applyNumberFormat="0" applyAlignment="0" applyProtection="0">
      <alignment vertical="center"/>
    </xf>
    <xf numFmtId="0" fontId="22" fillId="23" borderId="128" applyNumberFormat="0" applyAlignment="0" applyProtection="0">
      <alignment vertical="center"/>
    </xf>
    <xf numFmtId="0" fontId="7" fillId="22" borderId="125" applyNumberFormat="0" applyFont="0" applyAlignment="0" applyProtection="0">
      <alignment vertical="center"/>
    </xf>
    <xf numFmtId="0" fontId="68" fillId="7" borderId="126" applyNumberFormat="0" applyAlignment="0" applyProtection="0">
      <alignment vertical="center"/>
    </xf>
    <xf numFmtId="0" fontId="16" fillId="23" borderId="153" applyNumberFormat="0" applyAlignment="0" applyProtection="0">
      <alignment vertical="center"/>
    </xf>
    <xf numFmtId="0" fontId="22" fillId="47" borderId="132" applyNumberFormat="0" applyAlignment="0" applyProtection="0">
      <alignment vertical="center"/>
    </xf>
    <xf numFmtId="0" fontId="24" fillId="7" borderId="126" applyNumberFormat="0" applyAlignment="0" applyProtection="0">
      <alignment vertical="center"/>
    </xf>
    <xf numFmtId="0" fontId="7" fillId="22" borderId="148" applyNumberFormat="0" applyFont="0" applyAlignment="0" applyProtection="0">
      <alignment vertical="center"/>
    </xf>
    <xf numFmtId="0" fontId="69" fillId="47" borderId="151" applyNumberFormat="0" applyAlignment="0" applyProtection="0">
      <alignment vertical="center"/>
    </xf>
    <xf numFmtId="0" fontId="24" fillId="32" borderId="137" applyNumberFormat="0" applyAlignment="0" applyProtection="0">
      <alignment vertical="center"/>
    </xf>
    <xf numFmtId="0" fontId="7" fillId="46" borderId="136" applyNumberFormat="0" applyFont="0" applyAlignment="0" applyProtection="0">
      <alignment vertical="center"/>
    </xf>
    <xf numFmtId="0" fontId="7" fillId="22" borderId="136" applyNumberFormat="0" applyFont="0" applyAlignment="0" applyProtection="0">
      <alignment vertical="center"/>
    </xf>
    <xf numFmtId="0" fontId="76" fillId="0" borderId="150" applyNumberFormat="0" applyFill="0" applyAlignment="0" applyProtection="0">
      <alignment vertical="center"/>
    </xf>
    <xf numFmtId="0" fontId="73" fillId="47" borderId="153" applyNumberFormat="0" applyAlignment="0" applyProtection="0"/>
    <xf numFmtId="0" fontId="16" fillId="23" borderId="149" applyNumberFormat="0" applyAlignment="0" applyProtection="0">
      <alignment vertical="center"/>
    </xf>
    <xf numFmtId="0" fontId="24" fillId="32" borderId="130" applyNumberFormat="0" applyAlignment="0" applyProtection="0">
      <alignment vertical="center"/>
    </xf>
    <xf numFmtId="0" fontId="61" fillId="46" borderId="148" applyNumberFormat="0" applyFont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6" fillId="23" borderId="130" applyNumberFormat="0" applyAlignment="0" applyProtection="0">
      <alignment vertical="center"/>
    </xf>
    <xf numFmtId="0" fontId="2" fillId="0" borderId="0">
      <alignment vertical="center"/>
    </xf>
    <xf numFmtId="0" fontId="16" fillId="47" borderId="153" applyNumberFormat="0" applyAlignment="0" applyProtection="0">
      <alignment vertical="center"/>
    </xf>
    <xf numFmtId="0" fontId="16" fillId="47" borderId="126" applyNumberFormat="0" applyAlignment="0" applyProtection="0">
      <alignment vertical="center"/>
    </xf>
    <xf numFmtId="0" fontId="16" fillId="23" borderId="126" applyNumberFormat="0" applyAlignment="0" applyProtection="0">
      <alignment vertical="center"/>
    </xf>
    <xf numFmtId="0" fontId="21" fillId="0" borderId="127" applyNumberFormat="0" applyFill="0" applyAlignment="0" applyProtection="0">
      <alignment vertical="center"/>
    </xf>
    <xf numFmtId="0" fontId="7" fillId="46" borderId="129" applyNumberFormat="0" applyFont="0" applyAlignment="0" applyProtection="0">
      <alignment vertical="center"/>
    </xf>
    <xf numFmtId="0" fontId="69" fillId="47" borderId="128" applyNumberFormat="0" applyAlignment="0" applyProtection="0">
      <alignment vertical="center"/>
    </xf>
    <xf numFmtId="0" fontId="69" fillId="23" borderId="128" applyNumberFormat="0" applyAlignment="0" applyProtection="0">
      <alignment vertical="center"/>
    </xf>
    <xf numFmtId="0" fontId="68" fillId="32" borderId="126" applyNumberFormat="0" applyAlignment="0" applyProtection="0">
      <alignment vertical="center"/>
    </xf>
    <xf numFmtId="0" fontId="68" fillId="7" borderId="126" applyNumberFormat="0" applyAlignment="0" applyProtection="0">
      <alignment vertical="center"/>
    </xf>
    <xf numFmtId="0" fontId="61" fillId="46" borderId="125" applyNumberFormat="0" applyFont="0" applyAlignment="0" applyProtection="0">
      <alignment vertical="center"/>
    </xf>
    <xf numFmtId="0" fontId="61" fillId="22" borderId="125" applyNumberFormat="0" applyFont="0" applyAlignment="0" applyProtection="0">
      <alignment vertical="center"/>
    </xf>
    <xf numFmtId="0" fontId="21" fillId="0" borderId="127" applyNumberFormat="0" applyFill="0" applyAlignment="0" applyProtection="0">
      <alignment vertical="center"/>
    </xf>
    <xf numFmtId="0" fontId="16" fillId="23" borderId="126" applyNumberFormat="0" applyAlignment="0" applyProtection="0">
      <alignment vertical="center"/>
    </xf>
    <xf numFmtId="0" fontId="24" fillId="32" borderId="126" applyNumberFormat="0" applyAlignment="0" applyProtection="0">
      <alignment vertical="center"/>
    </xf>
    <xf numFmtId="0" fontId="24" fillId="32" borderId="126" applyNumberFormat="0" applyAlignment="0" applyProtection="0">
      <alignment vertical="center"/>
    </xf>
    <xf numFmtId="0" fontId="22" fillId="47" borderId="128" applyNumberFormat="0" applyAlignment="0" applyProtection="0">
      <alignment vertical="center"/>
    </xf>
    <xf numFmtId="0" fontId="7" fillId="46" borderId="125" applyNumberFormat="0" applyFont="0" applyAlignment="0" applyProtection="0">
      <alignment vertical="center"/>
    </xf>
    <xf numFmtId="0" fontId="16" fillId="47" borderId="126" applyNumberFormat="0" applyAlignment="0" applyProtection="0">
      <alignment vertical="center"/>
    </xf>
    <xf numFmtId="0" fontId="69" fillId="23" borderId="128" applyNumberFormat="0" applyAlignment="0" applyProtection="0">
      <alignment vertical="center"/>
    </xf>
    <xf numFmtId="0" fontId="61" fillId="22" borderId="125" applyNumberFormat="0" applyFont="0" applyAlignment="0" applyProtection="0">
      <alignment vertical="center"/>
    </xf>
    <xf numFmtId="0" fontId="7" fillId="22" borderId="148" applyNumberFormat="0" applyFont="0" applyAlignment="0" applyProtection="0">
      <alignment vertical="center"/>
    </xf>
    <xf numFmtId="0" fontId="73" fillId="23" borderId="126" applyNumberFormat="0" applyAlignment="0" applyProtection="0">
      <alignment vertical="center"/>
    </xf>
    <xf numFmtId="0" fontId="73" fillId="47" borderId="126" applyNumberFormat="0" applyAlignment="0" applyProtection="0">
      <alignment vertical="center"/>
    </xf>
    <xf numFmtId="0" fontId="22" fillId="47" borderId="155" applyNumberFormat="0" applyAlignment="0" applyProtection="0">
      <alignment vertical="center"/>
    </xf>
    <xf numFmtId="0" fontId="76" fillId="0" borderId="127" applyNumberFormat="0" applyFill="0" applyAlignment="0" applyProtection="0">
      <alignment vertical="center"/>
    </xf>
    <xf numFmtId="0" fontId="68" fillId="32" borderId="126" applyNumberFormat="0" applyAlignment="0" applyProtection="0">
      <alignment vertical="center"/>
    </xf>
    <xf numFmtId="0" fontId="61" fillId="46" borderId="152" applyNumberFormat="0" applyFont="0" applyAlignment="0" applyProtection="0"/>
    <xf numFmtId="0" fontId="7" fillId="46" borderId="148" applyNumberFormat="0" applyFont="0" applyAlignment="0" applyProtection="0">
      <alignment vertical="center"/>
    </xf>
    <xf numFmtId="0" fontId="16" fillId="47" borderId="149" applyNumberFormat="0" applyAlignment="0" applyProtection="0">
      <alignment vertical="center"/>
    </xf>
    <xf numFmtId="0" fontId="21" fillId="0" borderId="150" applyNumberFormat="0" applyFill="0" applyAlignment="0" applyProtection="0">
      <alignment vertical="center"/>
    </xf>
    <xf numFmtId="0" fontId="7" fillId="22" borderId="148" applyNumberFormat="0" applyFont="0" applyAlignment="0" applyProtection="0">
      <alignment vertical="center"/>
    </xf>
    <xf numFmtId="0" fontId="21" fillId="0" borderId="138" applyNumberFormat="0" applyFill="0" applyAlignment="0" applyProtection="0">
      <alignment vertical="center"/>
    </xf>
    <xf numFmtId="0" fontId="7" fillId="22" borderId="136" applyNumberFormat="0" applyFont="0" applyAlignment="0" applyProtection="0">
      <alignment vertical="center"/>
    </xf>
    <xf numFmtId="0" fontId="21" fillId="0" borderId="150" applyNumberFormat="0" applyFill="0" applyAlignment="0" applyProtection="0">
      <alignment vertical="center"/>
    </xf>
    <xf numFmtId="0" fontId="24" fillId="7" borderId="143" applyNumberFormat="0" applyAlignment="0" applyProtection="0">
      <alignment vertical="center"/>
    </xf>
    <xf numFmtId="0" fontId="24" fillId="7" borderId="137" applyNumberFormat="0" applyAlignment="0" applyProtection="0">
      <alignment vertical="center"/>
    </xf>
    <xf numFmtId="0" fontId="24" fillId="32" borderId="149" applyNumberFormat="0" applyAlignment="0" applyProtection="0">
      <alignment vertical="center"/>
    </xf>
    <xf numFmtId="0" fontId="69" fillId="47" borderId="151" applyNumberFormat="0" applyAlignment="0" applyProtection="0"/>
    <xf numFmtId="0" fontId="24" fillId="32" borderId="4" applyNumberFormat="0" applyAlignment="0" applyProtection="0">
      <alignment vertical="center"/>
    </xf>
    <xf numFmtId="0" fontId="7" fillId="46" borderId="148" applyNumberFormat="0" applyFont="0" applyAlignment="0" applyProtection="0">
      <alignment vertical="center"/>
    </xf>
    <xf numFmtId="0" fontId="7" fillId="22" borderId="142" applyNumberFormat="0" applyFont="0" applyAlignment="0" applyProtection="0">
      <alignment vertical="center"/>
    </xf>
    <xf numFmtId="0" fontId="22" fillId="23" borderId="155" applyNumberFormat="0" applyAlignment="0" applyProtection="0">
      <alignment vertical="center"/>
    </xf>
    <xf numFmtId="0" fontId="7" fillId="22" borderId="152" applyNumberFormat="0" applyFont="0" applyAlignment="0" applyProtection="0">
      <alignment vertical="center"/>
    </xf>
    <xf numFmtId="0" fontId="16" fillId="47" borderId="137" applyNumberFormat="0" applyAlignment="0" applyProtection="0">
      <alignment vertical="center"/>
    </xf>
    <xf numFmtId="0" fontId="16" fillId="47" borderId="153" applyNumberFormat="0" applyAlignment="0" applyProtection="0">
      <alignment vertical="center"/>
    </xf>
    <xf numFmtId="0" fontId="24" fillId="32" borderId="130" applyNumberFormat="0" applyAlignment="0" applyProtection="0">
      <alignment vertical="center"/>
    </xf>
    <xf numFmtId="0" fontId="68" fillId="32" borderId="143" applyNumberFormat="0" applyAlignment="0" applyProtection="0">
      <alignment vertical="center"/>
    </xf>
    <xf numFmtId="0" fontId="16" fillId="47" borderId="153" applyNumberFormat="0" applyAlignment="0" applyProtection="0">
      <alignment vertical="center"/>
    </xf>
    <xf numFmtId="0" fontId="7" fillId="22" borderId="152" applyNumberFormat="0" applyFont="0" applyAlignment="0" applyProtection="0">
      <alignment vertical="center"/>
    </xf>
    <xf numFmtId="0" fontId="76" fillId="0" borderId="131" applyNumberFormat="0" applyFill="0" applyAlignment="0" applyProtection="0">
      <alignment vertical="center"/>
    </xf>
    <xf numFmtId="0" fontId="7" fillId="46" borderId="2" applyNumberFormat="0" applyFont="0" applyAlignment="0" applyProtection="0">
      <alignment vertical="center"/>
    </xf>
    <xf numFmtId="0" fontId="22" fillId="47" borderId="9" applyNumberFormat="0" applyAlignment="0" applyProtection="0">
      <alignment vertical="center"/>
    </xf>
    <xf numFmtId="0" fontId="21" fillId="0" borderId="138" applyNumberFormat="0" applyFill="0" applyAlignment="0" applyProtection="0">
      <alignment vertical="center"/>
    </xf>
    <xf numFmtId="0" fontId="2" fillId="0" borderId="0">
      <alignment vertical="center"/>
    </xf>
    <xf numFmtId="0" fontId="24" fillId="32" borderId="130" applyNumberFormat="0" applyAlignment="0" applyProtection="0">
      <alignment vertical="center"/>
    </xf>
    <xf numFmtId="0" fontId="2" fillId="0" borderId="0">
      <alignment vertical="center"/>
    </xf>
    <xf numFmtId="0" fontId="24" fillId="7" borderId="137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4" fillId="32" borderId="153" applyNumberFormat="0" applyAlignment="0" applyProtection="0">
      <alignment vertical="center"/>
    </xf>
    <xf numFmtId="0" fontId="7" fillId="22" borderId="136" applyNumberFormat="0" applyFont="0" applyAlignment="0" applyProtection="0">
      <alignment vertical="center"/>
    </xf>
    <xf numFmtId="0" fontId="73" fillId="23" borderId="126" applyNumberFormat="0" applyAlignment="0" applyProtection="0">
      <alignment vertical="center"/>
    </xf>
    <xf numFmtId="0" fontId="73" fillId="47" borderId="126" applyNumberFormat="0" applyAlignment="0" applyProtection="0">
      <alignment vertical="center"/>
    </xf>
    <xf numFmtId="0" fontId="76" fillId="0" borderId="127" applyNumberFormat="0" applyFill="0" applyAlignment="0" applyProtection="0">
      <alignment vertical="center"/>
    </xf>
    <xf numFmtId="0" fontId="22" fillId="47" borderId="151" applyNumberFormat="0" applyAlignment="0" applyProtection="0">
      <alignment vertical="center"/>
    </xf>
    <xf numFmtId="0" fontId="22" fillId="47" borderId="151" applyNumberFormat="0" applyAlignment="0" applyProtection="0">
      <alignment vertical="center"/>
    </xf>
    <xf numFmtId="0" fontId="7" fillId="46" borderId="158" applyNumberFormat="0" applyFont="0" applyAlignment="0" applyProtection="0">
      <alignment vertical="center"/>
    </xf>
    <xf numFmtId="0" fontId="7" fillId="46" borderId="129" applyNumberFormat="0" applyFont="0" applyAlignment="0" applyProtection="0">
      <alignment vertical="center"/>
    </xf>
    <xf numFmtId="0" fontId="22" fillId="23" borderId="145" applyNumberFormat="0" applyAlignment="0" applyProtection="0">
      <alignment vertical="center"/>
    </xf>
    <xf numFmtId="0" fontId="24" fillId="32" borderId="153" applyNumberFormat="0" applyAlignment="0" applyProtection="0">
      <alignment vertical="center"/>
    </xf>
    <xf numFmtId="0" fontId="76" fillId="0" borderId="154" applyNumberFormat="0" applyFill="0" applyAlignment="0" applyProtection="0">
      <alignment vertical="center"/>
    </xf>
    <xf numFmtId="0" fontId="7" fillId="46" borderId="148" applyNumberFormat="0" applyFont="0" applyAlignment="0" applyProtection="0">
      <alignment vertical="center"/>
    </xf>
    <xf numFmtId="0" fontId="69" fillId="47" borderId="155" applyNumberFormat="0" applyAlignment="0" applyProtection="0"/>
    <xf numFmtId="38" fontId="2" fillId="0" borderId="0" applyFont="0" applyFill="0" applyBorder="0" applyAlignment="0" applyProtection="0">
      <alignment vertical="center"/>
    </xf>
    <xf numFmtId="0" fontId="22" fillId="47" borderId="151" applyNumberFormat="0" applyAlignment="0" applyProtection="0">
      <alignment vertical="center"/>
    </xf>
    <xf numFmtId="0" fontId="24" fillId="32" borderId="149" applyNumberFormat="0" applyAlignment="0" applyProtection="0">
      <alignment vertical="center"/>
    </xf>
    <xf numFmtId="0" fontId="16" fillId="47" borderId="159" applyNumberFormat="0" applyAlignment="0" applyProtection="0">
      <alignment vertical="center"/>
    </xf>
    <xf numFmtId="0" fontId="69" fillId="23" borderId="151" applyNumberFormat="0" applyAlignment="0" applyProtection="0">
      <alignment vertical="center"/>
    </xf>
    <xf numFmtId="0" fontId="24" fillId="7" borderId="130" applyNumberFormat="0" applyAlignment="0" applyProtection="0">
      <alignment vertical="center"/>
    </xf>
    <xf numFmtId="0" fontId="16" fillId="47" borderId="149" applyNumberFormat="0" applyAlignment="0" applyProtection="0">
      <alignment vertical="center"/>
    </xf>
    <xf numFmtId="0" fontId="2" fillId="0" borderId="0">
      <alignment vertical="center"/>
    </xf>
    <xf numFmtId="0" fontId="24" fillId="7" borderId="149" applyNumberFormat="0" applyAlignment="0" applyProtection="0">
      <alignment vertical="center"/>
    </xf>
    <xf numFmtId="0" fontId="22" fillId="23" borderId="132" applyNumberFormat="0" applyAlignment="0" applyProtection="0">
      <alignment vertical="center"/>
    </xf>
    <xf numFmtId="0" fontId="21" fillId="0" borderId="154" applyNumberFormat="0" applyFill="0" applyAlignment="0" applyProtection="0">
      <alignment vertical="center"/>
    </xf>
    <xf numFmtId="0" fontId="21" fillId="0" borderId="150" applyNumberFormat="0" applyFill="0" applyAlignment="0" applyProtection="0">
      <alignment vertical="center"/>
    </xf>
    <xf numFmtId="0" fontId="7" fillId="46" borderId="142" applyNumberFormat="0" applyFont="0" applyAlignment="0" applyProtection="0">
      <alignment vertical="center"/>
    </xf>
    <xf numFmtId="0" fontId="16" fillId="23" borderId="149" applyNumberFormat="0" applyAlignment="0" applyProtection="0">
      <alignment vertical="center"/>
    </xf>
    <xf numFmtId="0" fontId="73" fillId="47" borderId="149" applyNumberFormat="0" applyAlignment="0" applyProtection="0">
      <alignment vertical="center"/>
    </xf>
    <xf numFmtId="0" fontId="22" fillId="47" borderId="145" applyNumberFormat="0" applyAlignment="0" applyProtection="0">
      <alignment vertical="center"/>
    </xf>
    <xf numFmtId="0" fontId="24" fillId="32" borderId="149" applyNumberFormat="0" applyAlignment="0" applyProtection="0">
      <alignment vertical="center"/>
    </xf>
    <xf numFmtId="0" fontId="68" fillId="32" borderId="153" applyNumberFormat="0" applyAlignment="0" applyProtection="0"/>
    <xf numFmtId="0" fontId="21" fillId="0" borderId="150" applyNumberFormat="0" applyFill="0" applyAlignment="0" applyProtection="0">
      <alignment vertical="center"/>
    </xf>
    <xf numFmtId="0" fontId="24" fillId="7" borderId="137" applyNumberFormat="0" applyAlignment="0" applyProtection="0">
      <alignment vertical="center"/>
    </xf>
    <xf numFmtId="0" fontId="73" fillId="47" borderId="149" applyNumberFormat="0" applyAlignment="0" applyProtection="0"/>
    <xf numFmtId="0" fontId="21" fillId="0" borderId="154" applyNumberFormat="0" applyFill="0" applyAlignment="0" applyProtection="0">
      <alignment vertical="center"/>
    </xf>
    <xf numFmtId="0" fontId="22" fillId="23" borderId="151" applyNumberFormat="0" applyAlignment="0" applyProtection="0">
      <alignment vertical="center"/>
    </xf>
    <xf numFmtId="0" fontId="24" fillId="32" borderId="149" applyNumberFormat="0" applyAlignment="0" applyProtection="0">
      <alignment vertical="center"/>
    </xf>
    <xf numFmtId="0" fontId="16" fillId="23" borderId="149" applyNumberFormat="0" applyAlignment="0" applyProtection="0">
      <alignment vertical="center"/>
    </xf>
    <xf numFmtId="0" fontId="73" fillId="47" borderId="143" applyNumberFormat="0" applyAlignment="0" applyProtection="0">
      <alignment vertical="center"/>
    </xf>
    <xf numFmtId="0" fontId="22" fillId="47" borderId="151" applyNumberFormat="0" applyAlignment="0" applyProtection="0">
      <alignment vertical="center"/>
    </xf>
    <xf numFmtId="0" fontId="16" fillId="47" borderId="137" applyNumberFormat="0" applyAlignment="0" applyProtection="0">
      <alignment vertical="center"/>
    </xf>
    <xf numFmtId="0" fontId="2" fillId="0" borderId="0">
      <alignment vertical="center"/>
    </xf>
    <xf numFmtId="0" fontId="16" fillId="47" borderId="130" applyNumberFormat="0" applyAlignment="0" applyProtection="0">
      <alignment vertical="center"/>
    </xf>
    <xf numFmtId="0" fontId="22" fillId="23" borderId="132" applyNumberFormat="0" applyAlignment="0" applyProtection="0">
      <alignment vertical="center"/>
    </xf>
    <xf numFmtId="0" fontId="2" fillId="0" borderId="0">
      <alignment vertical="center"/>
    </xf>
    <xf numFmtId="0" fontId="24" fillId="7" borderId="143" applyNumberFormat="0" applyAlignment="0" applyProtection="0">
      <alignment vertical="center"/>
    </xf>
    <xf numFmtId="0" fontId="7" fillId="46" borderId="148" applyNumberFormat="0" applyFont="0" applyAlignment="0" applyProtection="0">
      <alignment vertical="center"/>
    </xf>
    <xf numFmtId="0" fontId="24" fillId="32" borderId="153" applyNumberFormat="0" applyAlignment="0" applyProtection="0">
      <alignment vertical="center"/>
    </xf>
    <xf numFmtId="0" fontId="16" fillId="47" borderId="130" applyNumberFormat="0" applyAlignment="0" applyProtection="0">
      <alignment vertical="center"/>
    </xf>
    <xf numFmtId="0" fontId="21" fillId="0" borderId="131" applyNumberFormat="0" applyFill="0" applyAlignment="0" applyProtection="0">
      <alignment vertical="center"/>
    </xf>
    <xf numFmtId="0" fontId="68" fillId="32" borderId="130" applyNumberFormat="0" applyAlignment="0" applyProtection="0">
      <alignment vertical="center"/>
    </xf>
    <xf numFmtId="0" fontId="24" fillId="7" borderId="149" applyNumberFormat="0" applyAlignment="0" applyProtection="0">
      <alignment vertical="center"/>
    </xf>
    <xf numFmtId="0" fontId="69" fillId="47" borderId="139" applyNumberFormat="0" applyAlignment="0" applyProtection="0">
      <alignment vertical="center"/>
    </xf>
    <xf numFmtId="0" fontId="61" fillId="46" borderId="152" applyNumberFormat="0" applyFont="0" applyAlignment="0" applyProtection="0"/>
    <xf numFmtId="0" fontId="7" fillId="46" borderId="152" applyNumberFormat="0" applyFont="0" applyAlignment="0" applyProtection="0">
      <alignment vertical="center"/>
    </xf>
    <xf numFmtId="0" fontId="24" fillId="32" borderId="153" applyNumberFormat="0" applyAlignment="0" applyProtection="0">
      <alignment vertical="center"/>
    </xf>
    <xf numFmtId="0" fontId="68" fillId="32" borderId="153" applyNumberFormat="0" applyAlignment="0" applyProtection="0">
      <alignment vertical="center"/>
    </xf>
    <xf numFmtId="0" fontId="61" fillId="46" borderId="158" applyNumberFormat="0" applyFont="0" applyAlignment="0" applyProtection="0">
      <alignment vertical="center"/>
    </xf>
    <xf numFmtId="0" fontId="7" fillId="46" borderId="148" applyNumberFormat="0" applyFont="0" applyAlignment="0" applyProtection="0">
      <alignment vertical="center"/>
    </xf>
    <xf numFmtId="0" fontId="22" fillId="47" borderId="151" applyNumberFormat="0" applyAlignment="0" applyProtection="0">
      <alignment vertical="center"/>
    </xf>
    <xf numFmtId="0" fontId="22" fillId="47" borderId="151" applyNumberFormat="0" applyAlignment="0" applyProtection="0">
      <alignment vertical="center"/>
    </xf>
    <xf numFmtId="0" fontId="22" fillId="47" borderId="155" applyNumberFormat="0" applyAlignment="0" applyProtection="0">
      <alignment vertical="center"/>
    </xf>
    <xf numFmtId="0" fontId="22" fillId="47" borderId="155" applyNumberFormat="0" applyAlignment="0" applyProtection="0">
      <alignment vertical="center"/>
    </xf>
    <xf numFmtId="0" fontId="7" fillId="22" borderId="158" applyNumberFormat="0" applyFont="0" applyAlignment="0" applyProtection="0">
      <alignment vertical="center"/>
    </xf>
    <xf numFmtId="0" fontId="16" fillId="23" borderId="149" applyNumberFormat="0" applyAlignment="0" applyProtection="0">
      <alignment vertical="center"/>
    </xf>
    <xf numFmtId="0" fontId="7" fillId="22" borderId="142" applyNumberFormat="0" applyFont="0" applyAlignment="0" applyProtection="0">
      <alignment vertical="center"/>
    </xf>
    <xf numFmtId="0" fontId="73" fillId="23" borderId="149" applyNumberFormat="0" applyAlignment="0" applyProtection="0">
      <alignment vertical="center"/>
    </xf>
    <xf numFmtId="0" fontId="22" fillId="23" borderId="145" applyNumberFormat="0" applyAlignment="0" applyProtection="0">
      <alignment vertical="center"/>
    </xf>
    <xf numFmtId="0" fontId="7" fillId="46" borderId="152" applyNumberFormat="0" applyFont="0" applyAlignment="0" applyProtection="0">
      <alignment vertical="center"/>
    </xf>
    <xf numFmtId="0" fontId="22" fillId="47" borderId="139" applyNumberFormat="0" applyAlignment="0" applyProtection="0">
      <alignment vertical="center"/>
    </xf>
    <xf numFmtId="0" fontId="61" fillId="46" borderId="129" applyNumberFormat="0" applyFont="0" applyAlignment="0" applyProtection="0">
      <alignment vertical="center"/>
    </xf>
    <xf numFmtId="0" fontId="22" fillId="47" borderId="145" applyNumberFormat="0" applyAlignment="0" applyProtection="0">
      <alignment vertical="center"/>
    </xf>
    <xf numFmtId="0" fontId="24" fillId="32" borderId="153" applyNumberFormat="0" applyAlignment="0" applyProtection="0">
      <alignment vertical="center"/>
    </xf>
    <xf numFmtId="0" fontId="24" fillId="7" borderId="137" applyNumberFormat="0" applyAlignment="0" applyProtection="0">
      <alignment vertical="center"/>
    </xf>
    <xf numFmtId="0" fontId="24" fillId="32" borderId="149" applyNumberFormat="0" applyAlignment="0" applyProtection="0">
      <alignment vertical="center"/>
    </xf>
    <xf numFmtId="0" fontId="61" fillId="46" borderId="148" applyNumberFormat="0" applyFont="0" applyAlignment="0" applyProtection="0">
      <alignment vertical="center"/>
    </xf>
    <xf numFmtId="0" fontId="16" fillId="47" borderId="130" applyNumberFormat="0" applyAlignment="0" applyProtection="0">
      <alignment vertical="center"/>
    </xf>
    <xf numFmtId="0" fontId="7" fillId="22" borderId="129" applyNumberFormat="0" applyFont="0" applyAlignment="0" applyProtection="0">
      <alignment vertical="center"/>
    </xf>
    <xf numFmtId="0" fontId="22" fillId="47" borderId="161" applyNumberFormat="0" applyAlignment="0" applyProtection="0">
      <alignment vertical="center"/>
    </xf>
    <xf numFmtId="0" fontId="22" fillId="47" borderId="132" applyNumberFormat="0" applyAlignment="0" applyProtection="0">
      <alignment vertical="center"/>
    </xf>
    <xf numFmtId="0" fontId="82" fillId="110" borderId="130" applyNumberFormat="0" applyProtection="0">
      <alignment vertical="center"/>
    </xf>
    <xf numFmtId="0" fontId="22" fillId="47" borderId="151" applyNumberFormat="0" applyAlignment="0" applyProtection="0">
      <alignment vertical="center"/>
    </xf>
    <xf numFmtId="0" fontId="7" fillId="22" borderId="129" applyNumberFormat="0" applyFont="0" applyAlignment="0" applyProtection="0">
      <alignment vertical="center"/>
    </xf>
    <xf numFmtId="0" fontId="21" fillId="0" borderId="154" applyNumberFormat="0" applyFill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22" fillId="47" borderId="151" applyNumberFormat="0" applyAlignment="0" applyProtection="0">
      <alignment vertical="center"/>
    </xf>
    <xf numFmtId="0" fontId="82" fillId="110" borderId="153" applyNumberFormat="0" applyProtection="0">
      <alignment vertical="center"/>
    </xf>
    <xf numFmtId="0" fontId="16" fillId="47" borderId="137" applyNumberFormat="0" applyAlignment="0" applyProtection="0">
      <alignment vertical="center"/>
    </xf>
    <xf numFmtId="0" fontId="22" fillId="23" borderId="155" applyNumberFormat="0" applyAlignment="0" applyProtection="0">
      <alignment vertical="center"/>
    </xf>
    <xf numFmtId="0" fontId="24" fillId="7" borderId="149" applyNumberFormat="0" applyAlignment="0" applyProtection="0">
      <alignment vertical="center"/>
    </xf>
    <xf numFmtId="0" fontId="21" fillId="0" borderId="154" applyNumberFormat="0" applyFill="0" applyAlignment="0" applyProtection="0">
      <alignment vertical="center"/>
    </xf>
    <xf numFmtId="0" fontId="2" fillId="0" borderId="0">
      <alignment vertical="center"/>
    </xf>
    <xf numFmtId="0" fontId="7" fillId="22" borderId="142" applyNumberFormat="0" applyFont="0" applyAlignment="0" applyProtection="0">
      <alignment vertical="center"/>
    </xf>
    <xf numFmtId="0" fontId="22" fillId="23" borderId="155" applyNumberFormat="0" applyAlignment="0" applyProtection="0">
      <alignment vertical="center"/>
    </xf>
    <xf numFmtId="0" fontId="16" fillId="47" borderId="153" applyNumberFormat="0" applyAlignment="0" applyProtection="0">
      <alignment vertical="center"/>
    </xf>
    <xf numFmtId="0" fontId="69" fillId="47" borderId="155" applyNumberFormat="0" applyAlignment="0" applyProtection="0"/>
    <xf numFmtId="38" fontId="2" fillId="0" borderId="0" applyFont="0" applyFill="0" applyBorder="0" applyAlignment="0" applyProtection="0">
      <alignment vertical="center"/>
    </xf>
    <xf numFmtId="0" fontId="21" fillId="0" borderId="150" applyNumberFormat="0" applyFill="0" applyAlignment="0" applyProtection="0">
      <alignment vertical="center"/>
    </xf>
    <xf numFmtId="0" fontId="73" fillId="47" borderId="153" applyNumberFormat="0" applyAlignment="0" applyProtection="0">
      <alignment vertical="center"/>
    </xf>
    <xf numFmtId="0" fontId="21" fillId="0" borderId="131" applyNumberFormat="0" applyFill="0" applyAlignment="0" applyProtection="0">
      <alignment vertical="center"/>
    </xf>
    <xf numFmtId="0" fontId="24" fillId="32" borderId="130" applyNumberFormat="0" applyAlignment="0" applyProtection="0">
      <alignment vertical="center"/>
    </xf>
    <xf numFmtId="0" fontId="2" fillId="0" borderId="0">
      <alignment vertical="center"/>
    </xf>
    <xf numFmtId="0" fontId="22" fillId="47" borderId="145" applyNumberFormat="0" applyAlignment="0" applyProtection="0">
      <alignment vertical="center"/>
    </xf>
    <xf numFmtId="0" fontId="21" fillId="0" borderId="138" applyNumberFormat="0" applyFill="0" applyAlignment="0" applyProtection="0">
      <alignment vertical="center"/>
    </xf>
    <xf numFmtId="0" fontId="21" fillId="0" borderId="131" applyNumberFormat="0" applyFill="0" applyAlignment="0" applyProtection="0">
      <alignment vertical="center"/>
    </xf>
    <xf numFmtId="0" fontId="68" fillId="32" borderId="137" applyNumberFormat="0" applyAlignment="0" applyProtection="0">
      <alignment vertical="center"/>
    </xf>
    <xf numFmtId="0" fontId="73" fillId="47" borderId="149" applyNumberFormat="0" applyAlignment="0" applyProtection="0"/>
    <xf numFmtId="0" fontId="73" fillId="47" borderId="159" applyNumberFormat="0" applyAlignment="0" applyProtection="0">
      <alignment vertical="center"/>
    </xf>
    <xf numFmtId="0" fontId="68" fillId="32" borderId="149" applyNumberFormat="0" applyAlignment="0" applyProtection="0"/>
    <xf numFmtId="0" fontId="24" fillId="7" borderId="149" applyNumberFormat="0" applyAlignment="0" applyProtection="0">
      <alignment vertical="center"/>
    </xf>
    <xf numFmtId="0" fontId="68" fillId="32" borderId="153" applyNumberFormat="0" applyAlignment="0" applyProtection="0">
      <alignment vertical="center"/>
    </xf>
    <xf numFmtId="0" fontId="22" fillId="23" borderId="155" applyNumberFormat="0" applyAlignment="0" applyProtection="0">
      <alignment vertical="center"/>
    </xf>
    <xf numFmtId="0" fontId="68" fillId="32" borderId="130" applyNumberFormat="0" applyAlignment="0" applyProtection="0">
      <alignment vertical="center"/>
    </xf>
    <xf numFmtId="0" fontId="76" fillId="0" borderId="131" applyNumberFormat="0" applyFill="0" applyAlignment="0" applyProtection="0">
      <alignment vertical="center"/>
    </xf>
    <xf numFmtId="0" fontId="61" fillId="22" borderId="129" applyNumberFormat="0" applyFont="0" applyAlignment="0" applyProtection="0">
      <alignment vertical="center"/>
    </xf>
    <xf numFmtId="0" fontId="16" fillId="47" borderId="137" applyNumberFormat="0" applyAlignment="0" applyProtection="0">
      <alignment vertical="center"/>
    </xf>
    <xf numFmtId="0" fontId="16" fillId="23" borderId="143" applyNumberFormat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6" fillId="47" borderId="149" applyNumberFormat="0" applyAlignment="0" applyProtection="0">
      <alignment vertical="center"/>
    </xf>
    <xf numFmtId="0" fontId="21" fillId="0" borderId="150" applyNumberFormat="0" applyFill="0" applyAlignment="0" applyProtection="0">
      <alignment vertical="center"/>
    </xf>
    <xf numFmtId="0" fontId="2" fillId="0" borderId="0">
      <alignment vertical="center"/>
    </xf>
    <xf numFmtId="0" fontId="16" fillId="23" borderId="149" applyNumberFormat="0" applyAlignment="0" applyProtection="0">
      <alignment vertical="center"/>
    </xf>
    <xf numFmtId="0" fontId="24" fillId="7" borderId="143" applyNumberFormat="0" applyAlignment="0" applyProtection="0">
      <alignment vertical="center"/>
    </xf>
    <xf numFmtId="0" fontId="2" fillId="0" borderId="0">
      <alignment vertical="center"/>
    </xf>
    <xf numFmtId="0" fontId="22" fillId="47" borderId="155" applyNumberFormat="0" applyAlignment="0" applyProtection="0">
      <alignment vertical="center"/>
    </xf>
    <xf numFmtId="0" fontId="2" fillId="0" borderId="0">
      <alignment vertical="center"/>
    </xf>
    <xf numFmtId="0" fontId="73" fillId="47" borderId="149" applyNumberFormat="0" applyAlignment="0" applyProtection="0">
      <alignment vertical="center"/>
    </xf>
    <xf numFmtId="0" fontId="22" fillId="47" borderId="155" applyNumberFormat="0" applyAlignment="0" applyProtection="0">
      <alignment vertical="center"/>
    </xf>
    <xf numFmtId="0" fontId="68" fillId="32" borderId="137" applyNumberFormat="0" applyAlignment="0" applyProtection="0">
      <alignment vertical="center"/>
    </xf>
    <xf numFmtId="0" fontId="24" fillId="32" borderId="143" applyNumberFormat="0" applyAlignment="0" applyProtection="0">
      <alignment vertical="center"/>
    </xf>
    <xf numFmtId="0" fontId="82" fillId="110" borderId="149" applyNumberFormat="0" applyProtection="0">
      <alignment vertical="center"/>
    </xf>
    <xf numFmtId="0" fontId="24" fillId="32" borderId="153" applyNumberFormat="0" applyAlignment="0" applyProtection="0">
      <alignment vertical="center"/>
    </xf>
    <xf numFmtId="0" fontId="61" fillId="46" borderId="136" applyNumberFormat="0" applyFont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61" fillId="22" borderId="152" applyNumberFormat="0" applyFont="0" applyAlignment="0" applyProtection="0">
      <alignment vertical="center"/>
    </xf>
    <xf numFmtId="0" fontId="22" fillId="23" borderId="145" applyNumberFormat="0" applyAlignment="0" applyProtection="0">
      <alignment vertical="center"/>
    </xf>
    <xf numFmtId="0" fontId="7" fillId="22" borderId="148" applyNumberFormat="0" applyFont="0" applyAlignment="0" applyProtection="0">
      <alignment vertical="center"/>
    </xf>
    <xf numFmtId="0" fontId="22" fillId="23" borderId="145" applyNumberFormat="0" applyAlignment="0" applyProtection="0">
      <alignment vertical="center"/>
    </xf>
    <xf numFmtId="0" fontId="16" fillId="47" borderId="149" applyNumberFormat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7" fillId="46" borderId="152" applyNumberFormat="0" applyFont="0" applyAlignment="0" applyProtection="0">
      <alignment vertical="center"/>
    </xf>
    <xf numFmtId="0" fontId="7" fillId="22" borderId="148" applyNumberFormat="0" applyFont="0" applyAlignment="0" applyProtection="0">
      <alignment vertical="center"/>
    </xf>
    <xf numFmtId="0" fontId="16" fillId="23" borderId="137" applyNumberFormat="0" applyAlignment="0" applyProtection="0">
      <alignment vertical="center"/>
    </xf>
    <xf numFmtId="0" fontId="73" fillId="23" borderId="130" applyNumberFormat="0" applyAlignment="0" applyProtection="0">
      <alignment vertical="center"/>
    </xf>
    <xf numFmtId="0" fontId="73" fillId="47" borderId="130" applyNumberFormat="0" applyAlignment="0" applyProtection="0">
      <alignment vertical="center"/>
    </xf>
    <xf numFmtId="0" fontId="76" fillId="0" borderId="131" applyNumberFormat="0" applyFill="0" applyAlignment="0" applyProtection="0">
      <alignment vertical="center"/>
    </xf>
    <xf numFmtId="0" fontId="61" fillId="22" borderId="136" applyNumberFormat="0" applyFont="0" applyAlignment="0" applyProtection="0">
      <alignment vertical="center"/>
    </xf>
    <xf numFmtId="0" fontId="68" fillId="7" borderId="143" applyNumberFormat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6" fillId="47" borderId="149" applyNumberFormat="0" applyAlignment="0" applyProtection="0">
      <alignment vertical="center"/>
    </xf>
    <xf numFmtId="0" fontId="22" fillId="23" borderId="151" applyNumberFormat="0" applyAlignment="0" applyProtection="0">
      <alignment vertical="center"/>
    </xf>
    <xf numFmtId="0" fontId="7" fillId="46" borderId="152" applyNumberFormat="0" applyFont="0" applyAlignment="0" applyProtection="0">
      <alignment vertical="center"/>
    </xf>
    <xf numFmtId="0" fontId="7" fillId="22" borderId="152" applyNumberFormat="0" applyFont="0" applyAlignment="0" applyProtection="0">
      <alignment vertical="center"/>
    </xf>
    <xf numFmtId="0" fontId="61" fillId="22" borderId="136" applyNumberFormat="0" applyFont="0" applyAlignment="0" applyProtection="0">
      <alignment vertical="center"/>
    </xf>
    <xf numFmtId="0" fontId="24" fillId="7" borderId="153" applyNumberFormat="0" applyAlignment="0" applyProtection="0">
      <alignment vertical="center"/>
    </xf>
    <xf numFmtId="0" fontId="22" fillId="23" borderId="151" applyNumberFormat="0" applyAlignment="0" applyProtection="0">
      <alignment vertical="center"/>
    </xf>
    <xf numFmtId="0" fontId="68" fillId="32" borderId="149" applyNumberFormat="0" applyAlignment="0" applyProtection="0"/>
    <xf numFmtId="0" fontId="16" fillId="23" borderId="143" applyNumberFormat="0" applyAlignment="0" applyProtection="0">
      <alignment vertical="center"/>
    </xf>
    <xf numFmtId="0" fontId="21" fillId="0" borderId="150" applyNumberFormat="0" applyFill="0" applyAlignment="0" applyProtection="0">
      <alignment vertical="center"/>
    </xf>
    <xf numFmtId="0" fontId="24" fillId="7" borderId="137" applyNumberFormat="0" applyAlignment="0" applyProtection="0">
      <alignment vertical="center"/>
    </xf>
    <xf numFmtId="0" fontId="24" fillId="32" borderId="137" applyNumberFormat="0" applyAlignment="0" applyProtection="0">
      <alignment vertical="center"/>
    </xf>
    <xf numFmtId="0" fontId="16" fillId="23" borderId="159" applyNumberFormat="0" applyAlignment="0" applyProtection="0">
      <alignment vertical="center"/>
    </xf>
    <xf numFmtId="0" fontId="16" fillId="23" borderId="137" applyNumberFormat="0" applyAlignment="0" applyProtection="0">
      <alignment vertical="center"/>
    </xf>
    <xf numFmtId="0" fontId="22" fillId="47" borderId="161" applyNumberFormat="0" applyAlignment="0" applyProtection="0">
      <alignment vertical="center"/>
    </xf>
    <xf numFmtId="0" fontId="24" fillId="32" borderId="159" applyNumberFormat="0" applyAlignment="0" applyProtection="0">
      <alignment vertical="center"/>
    </xf>
    <xf numFmtId="0" fontId="24" fillId="7" borderId="153" applyNumberFormat="0" applyAlignment="0" applyProtection="0">
      <alignment vertical="center"/>
    </xf>
    <xf numFmtId="0" fontId="21" fillId="0" borderId="144" applyNumberFormat="0" applyFill="0" applyAlignment="0" applyProtection="0">
      <alignment vertical="center"/>
    </xf>
    <xf numFmtId="0" fontId="16" fillId="47" borderId="153" applyNumberFormat="0" applyAlignment="0" applyProtection="0">
      <alignment vertical="center"/>
    </xf>
    <xf numFmtId="0" fontId="73" fillId="23" borderId="137" applyNumberFormat="0" applyAlignment="0" applyProtection="0">
      <alignment vertical="center"/>
    </xf>
    <xf numFmtId="0" fontId="22" fillId="23" borderId="139" applyNumberFormat="0" applyAlignment="0" applyProtection="0">
      <alignment vertical="center"/>
    </xf>
    <xf numFmtId="0" fontId="61" fillId="46" borderId="152" applyNumberFormat="0" applyFont="0" applyAlignment="0" applyProtection="0">
      <alignment vertical="center"/>
    </xf>
    <xf numFmtId="0" fontId="21" fillId="0" borderId="138" applyNumberFormat="0" applyFill="0" applyAlignment="0" applyProtection="0">
      <alignment vertical="center"/>
    </xf>
    <xf numFmtId="0" fontId="24" fillId="7" borderId="153" applyNumberFormat="0" applyAlignment="0" applyProtection="0">
      <alignment vertical="center"/>
    </xf>
    <xf numFmtId="0" fontId="24" fillId="7" borderId="159" applyNumberFormat="0" applyAlignment="0" applyProtection="0">
      <alignment vertical="center"/>
    </xf>
    <xf numFmtId="0" fontId="24" fillId="32" borderId="149" applyNumberFormat="0" applyAlignment="0" applyProtection="0">
      <alignment vertical="center"/>
    </xf>
    <xf numFmtId="0" fontId="21" fillId="0" borderId="160" applyNumberFormat="0" applyFill="0" applyAlignment="0" applyProtection="0">
      <alignment vertical="center"/>
    </xf>
    <xf numFmtId="0" fontId="24" fillId="32" borderId="143" applyNumberFormat="0" applyAlignment="0" applyProtection="0">
      <alignment vertical="center"/>
    </xf>
    <xf numFmtId="0" fontId="2" fillId="0" borderId="0">
      <alignment vertical="center"/>
    </xf>
    <xf numFmtId="0" fontId="7" fillId="22" borderId="136" applyNumberFormat="0" applyFont="0" applyAlignment="0" applyProtection="0">
      <alignment vertical="center"/>
    </xf>
    <xf numFmtId="0" fontId="69" fillId="47" borderId="145" applyNumberFormat="0" applyAlignment="0" applyProtection="0">
      <alignment vertical="center"/>
    </xf>
    <xf numFmtId="0" fontId="24" fillId="7" borderId="149" applyNumberFormat="0" applyAlignment="0" applyProtection="0">
      <alignment vertical="center"/>
    </xf>
    <xf numFmtId="0" fontId="7" fillId="22" borderId="148" applyNumberFormat="0" applyFont="0" applyAlignment="0" applyProtection="0">
      <alignment vertical="center"/>
    </xf>
    <xf numFmtId="0" fontId="22" fillId="47" borderId="151" applyNumberFormat="0" applyAlignment="0" applyProtection="0">
      <alignment vertical="center"/>
    </xf>
    <xf numFmtId="0" fontId="7" fillId="46" borderId="142" applyNumberFormat="0" applyFont="0" applyAlignment="0" applyProtection="0">
      <alignment vertical="center"/>
    </xf>
    <xf numFmtId="0" fontId="69" fillId="47" borderId="155" applyNumberFormat="0" applyAlignment="0" applyProtection="0">
      <alignment vertical="center"/>
    </xf>
    <xf numFmtId="0" fontId="22" fillId="23" borderId="161" applyNumberFormat="0" applyAlignment="0" applyProtection="0">
      <alignment vertical="center"/>
    </xf>
    <xf numFmtId="0" fontId="16" fillId="47" borderId="149" applyNumberFormat="0" applyAlignment="0" applyProtection="0">
      <alignment vertical="center"/>
    </xf>
    <xf numFmtId="0" fontId="24" fillId="7" borderId="137" applyNumberFormat="0" applyAlignment="0" applyProtection="0">
      <alignment vertical="center"/>
    </xf>
    <xf numFmtId="0" fontId="69" fillId="47" borderId="151" applyNumberFormat="0" applyAlignment="0" applyProtection="0">
      <alignment vertical="center"/>
    </xf>
    <xf numFmtId="0" fontId="21" fillId="0" borderId="154" applyNumberFormat="0" applyFill="0" applyAlignment="0" applyProtection="0">
      <alignment vertical="center"/>
    </xf>
    <xf numFmtId="0" fontId="24" fillId="32" borderId="149" applyNumberFormat="0" applyAlignment="0" applyProtection="0">
      <alignment vertical="center"/>
    </xf>
    <xf numFmtId="0" fontId="68" fillId="32" borderId="143" applyNumberFormat="0" applyAlignment="0" applyProtection="0">
      <alignment vertical="center"/>
    </xf>
    <xf numFmtId="0" fontId="7" fillId="46" borderId="142" applyNumberFormat="0" applyFont="0" applyAlignment="0" applyProtection="0">
      <alignment vertical="center"/>
    </xf>
    <xf numFmtId="0" fontId="7" fillId="46" borderId="152" applyNumberFormat="0" applyFont="0" applyAlignment="0" applyProtection="0">
      <alignment vertical="center"/>
    </xf>
    <xf numFmtId="0" fontId="7" fillId="46" borderId="148" applyNumberFormat="0" applyFont="0" applyAlignment="0" applyProtection="0">
      <alignment vertical="center"/>
    </xf>
    <xf numFmtId="0" fontId="22" fillId="23" borderId="151" applyNumberFormat="0" applyAlignment="0" applyProtection="0">
      <alignment vertical="center"/>
    </xf>
    <xf numFmtId="0" fontId="16" fillId="23" borderId="153" applyNumberFormat="0" applyAlignment="0" applyProtection="0">
      <alignment vertical="center"/>
    </xf>
    <xf numFmtId="0" fontId="2" fillId="0" borderId="0">
      <alignment vertical="center"/>
    </xf>
    <xf numFmtId="0" fontId="68" fillId="7" borderId="149" applyNumberFormat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7" fillId="22" borderId="148" applyNumberFormat="0" applyFont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21" fillId="0" borderId="144" applyNumberFormat="0" applyFill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61" fillId="46" borderId="136" applyNumberFormat="0" applyFont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69" fillId="47" borderId="155" applyNumberFormat="0" applyAlignment="0" applyProtection="0"/>
    <xf numFmtId="38" fontId="2" fillId="0" borderId="0" applyFont="0" applyFill="0" applyBorder="0" applyAlignment="0" applyProtection="0">
      <alignment vertical="center"/>
    </xf>
    <xf numFmtId="0" fontId="21" fillId="0" borderId="154" applyNumberFormat="0" applyFill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6" fillId="47" borderId="149" applyNumberFormat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24" fillId="7" borderId="137" applyNumberFormat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24" fillId="32" borderId="137" applyNumberFormat="0" applyAlignment="0" applyProtection="0">
      <alignment vertical="center"/>
    </xf>
    <xf numFmtId="0" fontId="7" fillId="46" borderId="148" applyNumberFormat="0" applyFont="0" applyAlignment="0" applyProtection="0">
      <alignment vertical="center"/>
    </xf>
    <xf numFmtId="0" fontId="24" fillId="32" borderId="153" applyNumberFormat="0" applyAlignment="0" applyProtection="0">
      <alignment vertical="center"/>
    </xf>
    <xf numFmtId="0" fontId="82" fillId="110" borderId="153" applyNumberFormat="0" applyProtection="0">
      <alignment vertical="center"/>
    </xf>
    <xf numFmtId="0" fontId="16" fillId="23" borderId="137" applyNumberFormat="0" applyAlignment="0" applyProtection="0">
      <alignment vertical="center"/>
    </xf>
    <xf numFmtId="0" fontId="73" fillId="47" borderId="137" applyNumberFormat="0" applyAlignment="0" applyProtection="0">
      <alignment vertical="center"/>
    </xf>
    <xf numFmtId="0" fontId="76" fillId="0" borderId="138" applyNumberFormat="0" applyFill="0" applyAlignment="0" applyProtection="0">
      <alignment vertical="center"/>
    </xf>
    <xf numFmtId="0" fontId="22" fillId="23" borderId="155" applyNumberFormat="0" applyAlignment="0" applyProtection="0">
      <alignment vertical="center"/>
    </xf>
    <xf numFmtId="0" fontId="7" fillId="22" borderId="152" applyNumberFormat="0" applyFont="0" applyAlignment="0" applyProtection="0">
      <alignment vertical="center"/>
    </xf>
    <xf numFmtId="0" fontId="24" fillId="32" borderId="153" applyNumberFormat="0" applyAlignment="0" applyProtection="0">
      <alignment vertical="center"/>
    </xf>
    <xf numFmtId="0" fontId="7" fillId="46" borderId="148" applyNumberFormat="0" applyFont="0" applyAlignment="0" applyProtection="0">
      <alignment vertical="center"/>
    </xf>
    <xf numFmtId="0" fontId="21" fillId="0" borderId="150" applyNumberFormat="0" applyFill="0" applyAlignment="0" applyProtection="0">
      <alignment vertical="center"/>
    </xf>
    <xf numFmtId="0" fontId="16" fillId="47" borderId="143" applyNumberFormat="0" applyAlignment="0" applyProtection="0">
      <alignment vertical="center"/>
    </xf>
    <xf numFmtId="0" fontId="16" fillId="23" borderId="143" applyNumberFormat="0" applyAlignment="0" applyProtection="0">
      <alignment vertical="center"/>
    </xf>
    <xf numFmtId="0" fontId="21" fillId="0" borderId="144" applyNumberFormat="0" applyFill="0" applyAlignment="0" applyProtection="0">
      <alignment vertical="center"/>
    </xf>
    <xf numFmtId="0" fontId="69" fillId="23" borderId="151" applyNumberFormat="0" applyAlignment="0" applyProtection="0">
      <alignment vertical="center"/>
    </xf>
    <xf numFmtId="0" fontId="69" fillId="47" borderId="145" applyNumberFormat="0" applyAlignment="0" applyProtection="0">
      <alignment vertical="center"/>
    </xf>
    <xf numFmtId="0" fontId="69" fillId="23" borderId="145" applyNumberFormat="0" applyAlignment="0" applyProtection="0">
      <alignment vertical="center"/>
    </xf>
    <xf numFmtId="0" fontId="68" fillId="32" borderId="143" applyNumberFormat="0" applyAlignment="0" applyProtection="0">
      <alignment vertical="center"/>
    </xf>
    <xf numFmtId="0" fontId="68" fillId="7" borderId="143" applyNumberFormat="0" applyAlignment="0" applyProtection="0">
      <alignment vertical="center"/>
    </xf>
    <xf numFmtId="0" fontId="61" fillId="46" borderId="142" applyNumberFormat="0" applyFont="0" applyAlignment="0" applyProtection="0">
      <alignment vertical="center"/>
    </xf>
    <xf numFmtId="0" fontId="61" fillId="22" borderId="142" applyNumberFormat="0" applyFont="0" applyAlignment="0" applyProtection="0">
      <alignment vertical="center"/>
    </xf>
    <xf numFmtId="0" fontId="21" fillId="0" borderId="144" applyNumberFormat="0" applyFill="0" applyAlignment="0" applyProtection="0">
      <alignment vertical="center"/>
    </xf>
    <xf numFmtId="0" fontId="16" fillId="23" borderId="143" applyNumberFormat="0" applyAlignment="0" applyProtection="0">
      <alignment vertical="center"/>
    </xf>
    <xf numFmtId="0" fontId="24" fillId="32" borderId="143" applyNumberFormat="0" applyAlignment="0" applyProtection="0">
      <alignment vertical="center"/>
    </xf>
    <xf numFmtId="0" fontId="24" fillId="32" borderId="143" applyNumberFormat="0" applyAlignment="0" applyProtection="0">
      <alignment vertical="center"/>
    </xf>
    <xf numFmtId="0" fontId="22" fillId="47" borderId="145" applyNumberFormat="0" applyAlignment="0" applyProtection="0">
      <alignment vertical="center"/>
    </xf>
    <xf numFmtId="0" fontId="7" fillId="46" borderId="142" applyNumberFormat="0" applyFont="0" applyAlignment="0" applyProtection="0">
      <alignment vertical="center"/>
    </xf>
    <xf numFmtId="0" fontId="16" fillId="47" borderId="143" applyNumberFormat="0" applyAlignment="0" applyProtection="0">
      <alignment vertical="center"/>
    </xf>
    <xf numFmtId="0" fontId="69" fillId="23" borderId="145" applyNumberFormat="0" applyAlignment="0" applyProtection="0">
      <alignment vertical="center"/>
    </xf>
    <xf numFmtId="0" fontId="61" fillId="22" borderId="142" applyNumberFormat="0" applyFont="0" applyAlignment="0" applyProtection="0">
      <alignment vertical="center"/>
    </xf>
    <xf numFmtId="0" fontId="69" fillId="47" borderId="151" applyNumberFormat="0" applyAlignment="0" applyProtection="0"/>
    <xf numFmtId="0" fontId="73" fillId="23" borderId="143" applyNumberFormat="0" applyAlignment="0" applyProtection="0">
      <alignment vertical="center"/>
    </xf>
    <xf numFmtId="0" fontId="73" fillId="47" borderId="143" applyNumberFormat="0" applyAlignment="0" applyProtection="0">
      <alignment vertical="center"/>
    </xf>
    <xf numFmtId="0" fontId="21" fillId="0" borderId="154" applyNumberFormat="0" applyFill="0" applyAlignment="0" applyProtection="0">
      <alignment vertical="center"/>
    </xf>
    <xf numFmtId="0" fontId="76" fillId="0" borderId="144" applyNumberFormat="0" applyFill="0" applyAlignment="0" applyProtection="0">
      <alignment vertical="center"/>
    </xf>
    <xf numFmtId="0" fontId="68" fillId="32" borderId="143" applyNumberFormat="0" applyAlignment="0" applyProtection="0">
      <alignment vertical="center"/>
    </xf>
    <xf numFmtId="0" fontId="68" fillId="32" borderId="149" applyNumberFormat="0" applyAlignment="0" applyProtection="0">
      <alignment vertical="center"/>
    </xf>
    <xf numFmtId="0" fontId="7" fillId="22" borderId="148" applyNumberFormat="0" applyFont="0" applyAlignment="0" applyProtection="0">
      <alignment vertical="center"/>
    </xf>
    <xf numFmtId="0" fontId="69" fillId="47" borderId="155" applyNumberFormat="0" applyAlignment="0" applyProtection="0">
      <alignment vertical="center"/>
    </xf>
    <xf numFmtId="0" fontId="16" fillId="23" borderId="149" applyNumberFormat="0" applyAlignment="0" applyProtection="0">
      <alignment vertical="center"/>
    </xf>
    <xf numFmtId="0" fontId="21" fillId="0" borderId="150" applyNumberFormat="0" applyFill="0" applyAlignment="0" applyProtection="0">
      <alignment vertical="center"/>
    </xf>
    <xf numFmtId="0" fontId="61" fillId="22" borderId="148" applyNumberFormat="0" applyFont="0" applyAlignment="0" applyProtection="0">
      <alignment vertical="center"/>
    </xf>
    <xf numFmtId="0" fontId="69" fillId="23" borderId="151" applyNumberFormat="0" applyAlignment="0" applyProtection="0">
      <alignment vertical="center"/>
    </xf>
    <xf numFmtId="0" fontId="73" fillId="47" borderId="153" applyNumberFormat="0" applyAlignment="0" applyProtection="0">
      <alignment vertical="center"/>
    </xf>
    <xf numFmtId="0" fontId="16" fillId="47" borderId="159" applyNumberFormat="0" applyAlignment="0" applyProtection="0">
      <alignment vertical="center"/>
    </xf>
    <xf numFmtId="0" fontId="24" fillId="32" borderId="153" applyNumberFormat="0" applyAlignment="0" applyProtection="0">
      <alignment vertical="center"/>
    </xf>
    <xf numFmtId="0" fontId="73" fillId="47" borderId="149" applyNumberFormat="0" applyAlignment="0" applyProtection="0">
      <alignment vertical="center"/>
    </xf>
    <xf numFmtId="0" fontId="7" fillId="46" borderId="148" applyNumberFormat="0" applyFont="0" applyAlignment="0" applyProtection="0">
      <alignment vertical="center"/>
    </xf>
    <xf numFmtId="0" fontId="22" fillId="23" borderId="155" applyNumberFormat="0" applyAlignment="0" applyProtection="0">
      <alignment vertical="center"/>
    </xf>
    <xf numFmtId="0" fontId="73" fillId="47" borderId="149" applyNumberFormat="0" applyAlignment="0" applyProtection="0"/>
    <xf numFmtId="0" fontId="76" fillId="0" borderId="150" applyNumberFormat="0" applyFill="0" applyAlignment="0" applyProtection="0">
      <alignment vertical="center"/>
    </xf>
    <xf numFmtId="0" fontId="68" fillId="32" borderId="153" applyNumberFormat="0" applyAlignment="0" applyProtection="0">
      <alignment vertical="center"/>
    </xf>
    <xf numFmtId="0" fontId="7" fillId="22" borderId="148" applyNumberFormat="0" applyFont="0" applyAlignment="0" applyProtection="0">
      <alignment vertical="center"/>
    </xf>
    <xf numFmtId="0" fontId="22" fillId="23" borderId="151" applyNumberFormat="0" applyAlignment="0" applyProtection="0">
      <alignment vertical="center"/>
    </xf>
    <xf numFmtId="0" fontId="73" fillId="47" borderId="153" applyNumberFormat="0" applyAlignment="0" applyProtection="0">
      <alignment vertical="center"/>
    </xf>
    <xf numFmtId="0" fontId="21" fillId="0" borderId="160" applyNumberFormat="0" applyFill="0" applyAlignment="0" applyProtection="0">
      <alignment vertical="center"/>
    </xf>
    <xf numFmtId="0" fontId="2" fillId="0" borderId="0">
      <alignment vertical="center"/>
    </xf>
    <xf numFmtId="0" fontId="7" fillId="22" borderId="158" applyNumberFormat="0" applyFont="0" applyAlignment="0" applyProtection="0">
      <alignment vertical="center"/>
    </xf>
    <xf numFmtId="0" fontId="73" fillId="23" borderId="143" applyNumberFormat="0" applyAlignment="0" applyProtection="0">
      <alignment vertical="center"/>
    </xf>
    <xf numFmtId="0" fontId="73" fillId="47" borderId="143" applyNumberFormat="0" applyAlignment="0" applyProtection="0">
      <alignment vertical="center"/>
    </xf>
    <xf numFmtId="0" fontId="76" fillId="0" borderId="144" applyNumberFormat="0" applyFill="0" applyAlignment="0" applyProtection="0">
      <alignment vertical="center"/>
    </xf>
    <xf numFmtId="0" fontId="76" fillId="0" borderId="154" applyNumberFormat="0" applyFill="0" applyAlignment="0" applyProtection="0"/>
    <xf numFmtId="0" fontId="22" fillId="47" borderId="155" applyNumberFormat="0" applyAlignment="0" applyProtection="0">
      <alignment vertical="center"/>
    </xf>
    <xf numFmtId="0" fontId="22" fillId="23" borderId="155" applyNumberFormat="0" applyAlignment="0" applyProtection="0">
      <alignment vertical="center"/>
    </xf>
    <xf numFmtId="0" fontId="7" fillId="46" borderId="152" applyNumberFormat="0" applyFont="0" applyAlignment="0" applyProtection="0">
      <alignment vertical="center"/>
    </xf>
    <xf numFmtId="0" fontId="22" fillId="47" borderId="151" applyNumberFormat="0" applyAlignment="0" applyProtection="0">
      <alignment vertical="center"/>
    </xf>
    <xf numFmtId="0" fontId="16" fillId="23" borderId="153" applyNumberFormat="0" applyAlignment="0" applyProtection="0">
      <alignment vertical="center"/>
    </xf>
    <xf numFmtId="0" fontId="24" fillId="7" borderId="153" applyNumberFormat="0" applyAlignment="0" applyProtection="0">
      <alignment vertical="center"/>
    </xf>
    <xf numFmtId="0" fontId="76" fillId="0" borderId="150" applyNumberFormat="0" applyFill="0" applyAlignment="0" applyProtection="0"/>
    <xf numFmtId="0" fontId="16" fillId="47" borderId="149" applyNumberFormat="0" applyAlignment="0" applyProtection="0">
      <alignment vertical="center"/>
    </xf>
    <xf numFmtId="0" fontId="16" fillId="23" borderId="149" applyNumberFormat="0" applyAlignment="0" applyProtection="0">
      <alignment vertical="center"/>
    </xf>
    <xf numFmtId="0" fontId="61" fillId="46" borderId="148" applyNumberFormat="0" applyFont="0" applyAlignment="0" applyProtection="0">
      <alignment vertical="center"/>
    </xf>
    <xf numFmtId="0" fontId="73" fillId="23" borderId="149" applyNumberFormat="0" applyAlignment="0" applyProtection="0">
      <alignment vertical="center"/>
    </xf>
    <xf numFmtId="0" fontId="7" fillId="46" borderId="152" applyNumberFormat="0" applyFont="0" applyAlignment="0" applyProtection="0">
      <alignment vertical="center"/>
    </xf>
    <xf numFmtId="0" fontId="24" fillId="7" borderId="153" applyNumberFormat="0" applyAlignment="0" applyProtection="0">
      <alignment vertical="center"/>
    </xf>
    <xf numFmtId="0" fontId="24" fillId="32" borderId="149" applyNumberFormat="0" applyAlignment="0" applyProtection="0">
      <alignment vertical="center"/>
    </xf>
    <xf numFmtId="0" fontId="7" fillId="46" borderId="148" applyNumberFormat="0" applyFont="0" applyAlignment="0" applyProtection="0">
      <alignment vertical="center"/>
    </xf>
    <xf numFmtId="0" fontId="16" fillId="23" borderId="159" applyNumberFormat="0" applyAlignment="0" applyProtection="0">
      <alignment vertical="center"/>
    </xf>
    <xf numFmtId="0" fontId="68" fillId="32" borderId="149" applyNumberFormat="0" applyAlignment="0" applyProtection="0"/>
    <xf numFmtId="0" fontId="24" fillId="32" borderId="149" applyNumberFormat="0" applyAlignment="0" applyProtection="0">
      <alignment vertical="center"/>
    </xf>
    <xf numFmtId="0" fontId="16" fillId="23" borderId="149" applyNumberFormat="0" applyAlignment="0" applyProtection="0">
      <alignment vertical="center"/>
    </xf>
    <xf numFmtId="0" fontId="21" fillId="0" borderId="160" applyNumberFormat="0" applyFill="0" applyAlignment="0" applyProtection="0">
      <alignment vertical="center"/>
    </xf>
    <xf numFmtId="0" fontId="76" fillId="0" borderId="154" applyNumberFormat="0" applyFill="0" applyAlignment="0" applyProtection="0"/>
    <xf numFmtId="0" fontId="16" fillId="23" borderId="149" applyNumberFormat="0" applyAlignment="0" applyProtection="0">
      <alignment vertical="center"/>
    </xf>
    <xf numFmtId="0" fontId="24" fillId="7" borderId="149" applyNumberFormat="0" applyAlignment="0" applyProtection="0">
      <alignment vertical="center"/>
    </xf>
    <xf numFmtId="0" fontId="7" fillId="46" borderId="152" applyNumberFormat="0" applyFont="0" applyAlignment="0" applyProtection="0">
      <alignment vertical="center"/>
    </xf>
    <xf numFmtId="0" fontId="7" fillId="46" borderId="148" applyNumberFormat="0" applyFont="0" applyAlignment="0" applyProtection="0">
      <alignment vertical="center"/>
    </xf>
    <xf numFmtId="0" fontId="61" fillId="22" borderId="148" applyNumberFormat="0" applyFont="0" applyAlignment="0" applyProtection="0">
      <alignment vertical="center"/>
    </xf>
    <xf numFmtId="0" fontId="7" fillId="22" borderId="152" applyNumberFormat="0" applyFont="0" applyAlignment="0" applyProtection="0">
      <alignment vertical="center"/>
    </xf>
    <xf numFmtId="0" fontId="16" fillId="47" borderId="153" applyNumberFormat="0" applyAlignment="0" applyProtection="0">
      <alignment vertical="center"/>
    </xf>
    <xf numFmtId="0" fontId="16" fillId="47" borderId="153" applyNumberFormat="0" applyAlignment="0" applyProtection="0">
      <alignment vertical="center"/>
    </xf>
    <xf numFmtId="0" fontId="7" fillId="46" borderId="152" applyNumberFormat="0" applyFont="0" applyAlignment="0" applyProtection="0">
      <alignment vertical="center"/>
    </xf>
    <xf numFmtId="0" fontId="24" fillId="7" borderId="149" applyNumberFormat="0" applyAlignment="0" applyProtection="0">
      <alignment vertical="center"/>
    </xf>
    <xf numFmtId="0" fontId="16" fillId="23" borderId="153" applyNumberFormat="0" applyAlignment="0" applyProtection="0">
      <alignment vertical="center"/>
    </xf>
    <xf numFmtId="0" fontId="2" fillId="0" borderId="0">
      <alignment vertical="center"/>
    </xf>
    <xf numFmtId="0" fontId="22" fillId="23" borderId="151" applyNumberFormat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24" fillId="7" borderId="149" applyNumberFormat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24" fillId="32" borderId="149" applyNumberFormat="0" applyAlignment="0" applyProtection="0">
      <alignment vertical="center"/>
    </xf>
    <xf numFmtId="0" fontId="61" fillId="46" borderId="148" applyNumberFormat="0" applyFont="0" applyAlignment="0" applyProtection="0"/>
    <xf numFmtId="0" fontId="16" fillId="23" borderId="149" applyNumberFormat="0" applyAlignment="0" applyProtection="0">
      <alignment vertical="center"/>
    </xf>
    <xf numFmtId="0" fontId="73" fillId="47" borderId="149" applyNumberFormat="0" applyAlignment="0" applyProtection="0">
      <alignment vertical="center"/>
    </xf>
    <xf numFmtId="0" fontId="76" fillId="0" borderId="150" applyNumberFormat="0" applyFill="0" applyAlignment="0" applyProtection="0">
      <alignment vertical="center"/>
    </xf>
    <xf numFmtId="0" fontId="68" fillId="32" borderId="153" applyNumberFormat="0" applyAlignment="0" applyProtection="0"/>
    <xf numFmtId="0" fontId="7" fillId="22" borderId="158" applyNumberFormat="0" applyFont="0" applyAlignment="0" applyProtection="0">
      <alignment vertical="center"/>
    </xf>
    <xf numFmtId="0" fontId="24" fillId="32" borderId="159" applyNumberFormat="0" applyAlignment="0" applyProtection="0">
      <alignment vertical="center"/>
    </xf>
    <xf numFmtId="0" fontId="61" fillId="46" borderId="158" applyNumberFormat="0" applyFont="0" applyAlignment="0" applyProtection="0">
      <alignment vertical="center"/>
    </xf>
    <xf numFmtId="0" fontId="16" fillId="47" borderId="153" applyNumberFormat="0" applyAlignment="0" applyProtection="0">
      <alignment vertical="center"/>
    </xf>
    <xf numFmtId="0" fontId="16" fillId="23" borderId="153" applyNumberFormat="0" applyAlignment="0" applyProtection="0">
      <alignment vertical="center"/>
    </xf>
    <xf numFmtId="0" fontId="21" fillId="0" borderId="154" applyNumberFormat="0" applyFill="0" applyAlignment="0" applyProtection="0">
      <alignment vertical="center"/>
    </xf>
    <xf numFmtId="0" fontId="69" fillId="47" borderId="155" applyNumberFormat="0" applyAlignment="0" applyProtection="0">
      <alignment vertical="center"/>
    </xf>
    <xf numFmtId="0" fontId="69" fillId="23" borderId="155" applyNumberFormat="0" applyAlignment="0" applyProtection="0">
      <alignment vertical="center"/>
    </xf>
    <xf numFmtId="0" fontId="68" fillId="32" borderId="153" applyNumberFormat="0" applyAlignment="0" applyProtection="0">
      <alignment vertical="center"/>
    </xf>
    <xf numFmtId="0" fontId="68" fillId="7" borderId="153" applyNumberFormat="0" applyAlignment="0" applyProtection="0">
      <alignment vertical="center"/>
    </xf>
    <xf numFmtId="0" fontId="61" fillId="46" borderId="152" applyNumberFormat="0" applyFont="0" applyAlignment="0" applyProtection="0">
      <alignment vertical="center"/>
    </xf>
    <xf numFmtId="0" fontId="61" fillId="22" borderId="152" applyNumberFormat="0" applyFont="0" applyAlignment="0" applyProtection="0">
      <alignment vertical="center"/>
    </xf>
    <xf numFmtId="0" fontId="21" fillId="0" borderId="154" applyNumberFormat="0" applyFill="0" applyAlignment="0" applyProtection="0">
      <alignment vertical="center"/>
    </xf>
    <xf numFmtId="0" fontId="16" fillId="23" borderId="153" applyNumberFormat="0" applyAlignment="0" applyProtection="0">
      <alignment vertical="center"/>
    </xf>
    <xf numFmtId="0" fontId="24" fillId="32" borderId="153" applyNumberFormat="0" applyAlignment="0" applyProtection="0">
      <alignment vertical="center"/>
    </xf>
    <xf numFmtId="0" fontId="24" fillId="32" borderId="153" applyNumberFormat="0" applyAlignment="0" applyProtection="0">
      <alignment vertical="center"/>
    </xf>
    <xf numFmtId="0" fontId="22" fillId="47" borderId="155" applyNumberFormat="0" applyAlignment="0" applyProtection="0">
      <alignment vertical="center"/>
    </xf>
    <xf numFmtId="0" fontId="7" fillId="46" borderId="152" applyNumberFormat="0" applyFont="0" applyAlignment="0" applyProtection="0">
      <alignment vertical="center"/>
    </xf>
    <xf numFmtId="0" fontId="16" fillId="47" borderId="153" applyNumberFormat="0" applyAlignment="0" applyProtection="0">
      <alignment vertical="center"/>
    </xf>
    <xf numFmtId="0" fontId="69" fillId="23" borderId="155" applyNumberFormat="0" applyAlignment="0" applyProtection="0">
      <alignment vertical="center"/>
    </xf>
    <xf numFmtId="0" fontId="61" fillId="22" borderId="152" applyNumberFormat="0" applyFont="0" applyAlignment="0" applyProtection="0">
      <alignment vertical="center"/>
    </xf>
    <xf numFmtId="0" fontId="73" fillId="23" borderId="153" applyNumberFormat="0" applyAlignment="0" applyProtection="0">
      <alignment vertical="center"/>
    </xf>
    <xf numFmtId="0" fontId="73" fillId="47" borderId="153" applyNumberFormat="0" applyAlignment="0" applyProtection="0">
      <alignment vertical="center"/>
    </xf>
    <xf numFmtId="0" fontId="76" fillId="0" borderId="154" applyNumberFormat="0" applyFill="0" applyAlignment="0" applyProtection="0">
      <alignment vertical="center"/>
    </xf>
    <xf numFmtId="0" fontId="68" fillId="32" borderId="153" applyNumberFormat="0" applyAlignment="0" applyProtection="0">
      <alignment vertical="center"/>
    </xf>
    <xf numFmtId="0" fontId="73" fillId="47" borderId="153" applyNumberFormat="0" applyAlignment="0" applyProtection="0"/>
    <xf numFmtId="0" fontId="68" fillId="32" borderId="153" applyNumberFormat="0" applyAlignment="0" applyProtection="0"/>
    <xf numFmtId="0" fontId="22" fillId="47" borderId="155" applyNumberFormat="0" applyAlignment="0" applyProtection="0">
      <alignment vertical="center"/>
    </xf>
    <xf numFmtId="0" fontId="24" fillId="32" borderId="153" applyNumberFormat="0" applyAlignment="0" applyProtection="0">
      <alignment vertical="center"/>
    </xf>
    <xf numFmtId="0" fontId="7" fillId="22" borderId="152" applyNumberFormat="0" applyFont="0" applyAlignment="0" applyProtection="0">
      <alignment vertical="center"/>
    </xf>
    <xf numFmtId="0" fontId="22" fillId="23" borderId="155" applyNumberFormat="0" applyAlignment="0" applyProtection="0">
      <alignment vertical="center"/>
    </xf>
    <xf numFmtId="0" fontId="73" fillId="47" borderId="153" applyNumberFormat="0" applyAlignment="0" applyProtection="0"/>
    <xf numFmtId="0" fontId="16" fillId="23" borderId="153" applyNumberFormat="0" applyAlignment="0" applyProtection="0">
      <alignment vertical="center"/>
    </xf>
    <xf numFmtId="0" fontId="24" fillId="32" borderId="159" applyNumberFormat="0" applyAlignment="0" applyProtection="0">
      <alignment vertical="center"/>
    </xf>
    <xf numFmtId="0" fontId="24" fillId="32" borderId="153" applyNumberFormat="0" applyAlignment="0" applyProtection="0">
      <alignment vertical="center"/>
    </xf>
    <xf numFmtId="0" fontId="16" fillId="47" borderId="153" applyNumberFormat="0" applyAlignment="0" applyProtection="0">
      <alignment vertical="center"/>
    </xf>
    <xf numFmtId="0" fontId="68" fillId="32" borderId="159" applyNumberFormat="0" applyAlignment="0" applyProtection="0">
      <alignment vertical="center"/>
    </xf>
    <xf numFmtId="0" fontId="24" fillId="7" borderId="159" applyNumberFormat="0" applyAlignment="0" applyProtection="0">
      <alignment vertical="center"/>
    </xf>
    <xf numFmtId="0" fontId="2" fillId="0" borderId="0">
      <alignment vertical="center"/>
    </xf>
    <xf numFmtId="0" fontId="73" fillId="23" borderId="153" applyNumberFormat="0" applyAlignment="0" applyProtection="0">
      <alignment vertical="center"/>
    </xf>
    <xf numFmtId="0" fontId="73" fillId="47" borderId="153" applyNumberFormat="0" applyAlignment="0" applyProtection="0">
      <alignment vertical="center"/>
    </xf>
    <xf numFmtId="0" fontId="76" fillId="0" borderId="154" applyNumberFormat="0" applyFill="0" applyAlignment="0" applyProtection="0">
      <alignment vertical="center"/>
    </xf>
    <xf numFmtId="0" fontId="69" fillId="47" borderId="161" applyNumberFormat="0" applyAlignment="0" applyProtection="0">
      <alignment vertical="center"/>
    </xf>
    <xf numFmtId="0" fontId="68" fillId="32" borderId="159" applyNumberFormat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61" fillId="46" borderId="158" applyNumberFormat="0" applyFont="0" applyAlignment="0" applyProtection="0">
      <alignment vertical="center"/>
    </xf>
    <xf numFmtId="0" fontId="69" fillId="47" borderId="161" applyNumberFormat="0" applyAlignment="0" applyProtection="0">
      <alignment vertical="center"/>
    </xf>
    <xf numFmtId="0" fontId="22" fillId="23" borderId="161" applyNumberFormat="0" applyAlignment="0" applyProtection="0">
      <alignment vertical="center"/>
    </xf>
    <xf numFmtId="0" fontId="24" fillId="7" borderId="159" applyNumberFormat="0" applyAlignment="0" applyProtection="0">
      <alignment vertical="center"/>
    </xf>
    <xf numFmtId="0" fontId="22" fillId="47" borderId="161" applyNumberFormat="0" applyAlignment="0" applyProtection="0">
      <alignment vertical="center"/>
    </xf>
    <xf numFmtId="0" fontId="7" fillId="46" borderId="158" applyNumberFormat="0" applyFont="0" applyAlignment="0" applyProtection="0">
      <alignment vertical="center"/>
    </xf>
    <xf numFmtId="0" fontId="7" fillId="22" borderId="158" applyNumberFormat="0" applyFont="0" applyAlignment="0" applyProtection="0">
      <alignment vertical="center"/>
    </xf>
    <xf numFmtId="0" fontId="16" fillId="47" borderId="159" applyNumberFormat="0" applyAlignment="0" applyProtection="0">
      <alignment vertical="center"/>
    </xf>
    <xf numFmtId="0" fontId="16" fillId="23" borderId="159" applyNumberFormat="0" applyAlignment="0" applyProtection="0">
      <alignment vertical="center"/>
    </xf>
    <xf numFmtId="0" fontId="7" fillId="46" borderId="158" applyNumberFormat="0" applyFont="0" applyAlignment="0" applyProtection="0">
      <alignment vertical="center"/>
    </xf>
    <xf numFmtId="0" fontId="7" fillId="22" borderId="158" applyNumberFormat="0" applyFont="0" applyAlignment="0" applyProtection="0">
      <alignment vertical="center"/>
    </xf>
    <xf numFmtId="0" fontId="7" fillId="22" borderId="158" applyNumberFormat="0" applyFont="0" applyAlignment="0" applyProtection="0">
      <alignment vertical="center"/>
    </xf>
    <xf numFmtId="0" fontId="7" fillId="46" borderId="158" applyNumberFormat="0" applyFont="0" applyAlignment="0" applyProtection="0">
      <alignment vertical="center"/>
    </xf>
    <xf numFmtId="0" fontId="16" fillId="23" borderId="159" applyNumberFormat="0" applyAlignment="0" applyProtection="0">
      <alignment vertical="center"/>
    </xf>
    <xf numFmtId="0" fontId="16" fillId="47" borderId="159" applyNumberFormat="0" applyAlignment="0" applyProtection="0">
      <alignment vertical="center"/>
    </xf>
    <xf numFmtId="0" fontId="21" fillId="0" borderId="160" applyNumberFormat="0" applyFill="0" applyAlignment="0" applyProtection="0">
      <alignment vertical="center"/>
    </xf>
    <xf numFmtId="0" fontId="22" fillId="23" borderId="161" applyNumberFormat="0" applyAlignment="0" applyProtection="0">
      <alignment vertical="center"/>
    </xf>
    <xf numFmtId="0" fontId="22" fillId="47" borderId="161" applyNumberFormat="0" applyAlignment="0" applyProtection="0">
      <alignment vertical="center"/>
    </xf>
    <xf numFmtId="0" fontId="24" fillId="7" borderId="159" applyNumberFormat="0" applyAlignment="0" applyProtection="0">
      <alignment vertical="center"/>
    </xf>
    <xf numFmtId="0" fontId="24" fillId="32" borderId="159" applyNumberFormat="0" applyAlignment="0" applyProtection="0">
      <alignment vertical="center"/>
    </xf>
    <xf numFmtId="0" fontId="21" fillId="0" borderId="160" applyNumberFormat="0" applyFill="0" applyAlignment="0" applyProtection="0">
      <alignment vertical="center"/>
    </xf>
    <xf numFmtId="0" fontId="22" fillId="23" borderId="161" applyNumberFormat="0" applyAlignment="0" applyProtection="0">
      <alignment vertical="center"/>
    </xf>
    <xf numFmtId="0" fontId="22" fillId="47" borderId="161" applyNumberFormat="0" applyAlignment="0" applyProtection="0">
      <alignment vertical="center"/>
    </xf>
    <xf numFmtId="0" fontId="24" fillId="7" borderId="159" applyNumberFormat="0" applyAlignment="0" applyProtection="0">
      <alignment vertical="center"/>
    </xf>
    <xf numFmtId="0" fontId="24" fillId="32" borderId="159" applyNumberFormat="0" applyAlignment="0" applyProtection="0">
      <alignment vertical="center"/>
    </xf>
    <xf numFmtId="0" fontId="22" fillId="23" borderId="161" applyNumberFormat="0" applyAlignment="0" applyProtection="0">
      <alignment vertical="center"/>
    </xf>
    <xf numFmtId="0" fontId="7" fillId="22" borderId="158" applyNumberFormat="0" applyFont="0" applyAlignment="0" applyProtection="0">
      <alignment vertical="center"/>
    </xf>
    <xf numFmtId="0" fontId="68" fillId="7" borderId="159" applyNumberFormat="0" applyAlignment="0" applyProtection="0">
      <alignment vertical="center"/>
    </xf>
    <xf numFmtId="0" fontId="24" fillId="7" borderId="159" applyNumberFormat="0" applyAlignment="0" applyProtection="0">
      <alignment vertical="center"/>
    </xf>
    <xf numFmtId="0" fontId="16" fillId="47" borderId="159" applyNumberFormat="0" applyAlignment="0" applyProtection="0">
      <alignment vertical="center"/>
    </xf>
    <xf numFmtId="0" fontId="16" fillId="23" borderId="159" applyNumberFormat="0" applyAlignment="0" applyProtection="0">
      <alignment vertical="center"/>
    </xf>
    <xf numFmtId="0" fontId="21" fillId="0" borderId="160" applyNumberFormat="0" applyFill="0" applyAlignment="0" applyProtection="0">
      <alignment vertical="center"/>
    </xf>
    <xf numFmtId="0" fontId="69" fillId="47" borderId="161" applyNumberFormat="0" applyAlignment="0" applyProtection="0">
      <alignment vertical="center"/>
    </xf>
    <xf numFmtId="0" fontId="69" fillId="23" borderId="161" applyNumberFormat="0" applyAlignment="0" applyProtection="0">
      <alignment vertical="center"/>
    </xf>
    <xf numFmtId="0" fontId="68" fillId="32" borderId="159" applyNumberFormat="0" applyAlignment="0" applyProtection="0">
      <alignment vertical="center"/>
    </xf>
    <xf numFmtId="0" fontId="68" fillId="7" borderId="159" applyNumberFormat="0" applyAlignment="0" applyProtection="0">
      <alignment vertical="center"/>
    </xf>
    <xf numFmtId="0" fontId="61" fillId="46" borderId="158" applyNumberFormat="0" applyFont="0" applyAlignment="0" applyProtection="0">
      <alignment vertical="center"/>
    </xf>
    <xf numFmtId="0" fontId="61" fillId="22" borderId="158" applyNumberFormat="0" applyFont="0" applyAlignment="0" applyProtection="0">
      <alignment vertical="center"/>
    </xf>
    <xf numFmtId="0" fontId="21" fillId="0" borderId="160" applyNumberFormat="0" applyFill="0" applyAlignment="0" applyProtection="0">
      <alignment vertical="center"/>
    </xf>
    <xf numFmtId="0" fontId="16" fillId="23" borderId="159" applyNumberFormat="0" applyAlignment="0" applyProtection="0">
      <alignment vertical="center"/>
    </xf>
    <xf numFmtId="0" fontId="24" fillId="32" borderId="159" applyNumberFormat="0" applyAlignment="0" applyProtection="0">
      <alignment vertical="center"/>
    </xf>
    <xf numFmtId="0" fontId="24" fillId="32" borderId="159" applyNumberFormat="0" applyAlignment="0" applyProtection="0">
      <alignment vertical="center"/>
    </xf>
    <xf numFmtId="0" fontId="22" fillId="47" borderId="161" applyNumberFormat="0" applyAlignment="0" applyProtection="0">
      <alignment vertical="center"/>
    </xf>
    <xf numFmtId="0" fontId="7" fillId="46" borderId="158" applyNumberFormat="0" applyFont="0" applyAlignment="0" applyProtection="0">
      <alignment vertical="center"/>
    </xf>
    <xf numFmtId="0" fontId="16" fillId="47" borderId="159" applyNumberFormat="0" applyAlignment="0" applyProtection="0">
      <alignment vertical="center"/>
    </xf>
    <xf numFmtId="0" fontId="69" fillId="23" borderId="161" applyNumberFormat="0" applyAlignment="0" applyProtection="0">
      <alignment vertical="center"/>
    </xf>
    <xf numFmtId="0" fontId="61" fillId="22" borderId="158" applyNumberFormat="0" applyFont="0" applyAlignment="0" applyProtection="0">
      <alignment vertical="center"/>
    </xf>
    <xf numFmtId="0" fontId="73" fillId="23" borderId="159" applyNumberFormat="0" applyAlignment="0" applyProtection="0">
      <alignment vertical="center"/>
    </xf>
    <xf numFmtId="0" fontId="73" fillId="47" borderId="159" applyNumberFormat="0" applyAlignment="0" applyProtection="0">
      <alignment vertical="center"/>
    </xf>
    <xf numFmtId="0" fontId="76" fillId="0" borderId="160" applyNumberFormat="0" applyFill="0" applyAlignment="0" applyProtection="0">
      <alignment vertical="center"/>
    </xf>
    <xf numFmtId="0" fontId="68" fillId="32" borderId="159" applyNumberFormat="0" applyAlignment="0" applyProtection="0">
      <alignment vertical="center"/>
    </xf>
    <xf numFmtId="0" fontId="2" fillId="0" borderId="0">
      <alignment vertical="center"/>
    </xf>
    <xf numFmtId="0" fontId="73" fillId="23" borderId="159" applyNumberFormat="0" applyAlignment="0" applyProtection="0">
      <alignment vertical="center"/>
    </xf>
    <xf numFmtId="0" fontId="73" fillId="47" borderId="159" applyNumberFormat="0" applyAlignment="0" applyProtection="0">
      <alignment vertical="center"/>
    </xf>
    <xf numFmtId="0" fontId="76" fillId="0" borderId="160" applyNumberFormat="0" applyFill="0" applyAlignment="0" applyProtection="0">
      <alignment vertical="center"/>
    </xf>
    <xf numFmtId="0" fontId="2" fillId="0" borderId="0">
      <alignment vertical="center"/>
    </xf>
  </cellStyleXfs>
  <cellXfs count="280">
    <xf numFmtId="0" fontId="0" fillId="0" borderId="0" xfId="0"/>
    <xf numFmtId="0" fontId="6" fillId="25" borderId="10" xfId="44" applyFont="1" applyFill="1" applyBorder="1" applyAlignment="1">
      <alignment horizontal="center" vertical="center" wrapText="1"/>
    </xf>
    <xf numFmtId="0" fontId="6" fillId="25" borderId="10" xfId="44" applyFont="1" applyFill="1" applyBorder="1" applyAlignment="1">
      <alignment horizontal="center" vertical="center" shrinkToFit="1"/>
    </xf>
    <xf numFmtId="0" fontId="6" fillId="25" borderId="11" xfId="44" applyFont="1" applyFill="1" applyBorder="1" applyAlignment="1">
      <alignment horizontal="center" vertical="center" shrinkToFit="1"/>
    </xf>
    <xf numFmtId="0" fontId="6" fillId="25" borderId="12" xfId="44" applyFont="1" applyFill="1" applyBorder="1" applyAlignment="1">
      <alignment horizontal="center" vertical="center" wrapText="1"/>
    </xf>
    <xf numFmtId="0" fontId="6" fillId="25" borderId="13" xfId="44" applyFont="1" applyFill="1" applyBorder="1" applyAlignment="1">
      <alignment horizontal="center" vertical="center" shrinkToFit="1"/>
    </xf>
    <xf numFmtId="0" fontId="6" fillId="25" borderId="14" xfId="44" applyFont="1" applyFill="1" applyBorder="1" applyAlignment="1">
      <alignment horizontal="center" vertical="center" shrinkToFit="1"/>
    </xf>
    <xf numFmtId="0" fontId="6" fillId="25" borderId="15" xfId="44" applyFont="1" applyFill="1" applyBorder="1" applyAlignment="1">
      <alignment horizontal="center" vertical="center" wrapText="1"/>
    </xf>
    <xf numFmtId="0" fontId="6" fillId="25" borderId="16" xfId="44" applyFont="1" applyFill="1" applyBorder="1" applyAlignment="1">
      <alignment horizontal="center" vertical="center" shrinkToFit="1"/>
    </xf>
    <xf numFmtId="0" fontId="7" fillId="25" borderId="18" xfId="44" applyFont="1" applyFill="1" applyBorder="1" applyAlignment="1">
      <alignment horizontal="center" vertical="center" textRotation="255" wrapText="1"/>
    </xf>
    <xf numFmtId="38" fontId="7" fillId="25" borderId="48" xfId="34" applyFont="1" applyFill="1" applyBorder="1" applyAlignment="1">
      <alignment vertical="center"/>
    </xf>
    <xf numFmtId="38" fontId="7" fillId="25" borderId="22" xfId="34" applyFont="1" applyFill="1" applyBorder="1" applyAlignment="1">
      <alignment vertical="center"/>
    </xf>
    <xf numFmtId="38" fontId="7" fillId="25" borderId="24" xfId="34" applyFont="1" applyFill="1" applyBorder="1" applyAlignment="1">
      <alignment vertical="center"/>
    </xf>
    <xf numFmtId="38" fontId="7" fillId="25" borderId="23" xfId="34" applyFont="1" applyFill="1" applyBorder="1" applyAlignment="1">
      <alignment vertical="center"/>
    </xf>
    <xf numFmtId="38" fontId="7" fillId="25" borderId="14" xfId="34" applyFont="1" applyFill="1" applyBorder="1" applyAlignment="1">
      <alignment vertical="center"/>
    </xf>
    <xf numFmtId="38" fontId="7" fillId="25" borderId="11" xfId="34" applyFont="1" applyFill="1" applyBorder="1" applyAlignment="1">
      <alignment horizontal="center" vertical="center"/>
    </xf>
    <xf numFmtId="38" fontId="7" fillId="25" borderId="20" xfId="34" applyFont="1" applyFill="1" applyBorder="1" applyAlignment="1">
      <alignment horizontal="center" vertical="center"/>
    </xf>
    <xf numFmtId="38" fontId="7" fillId="25" borderId="17" xfId="34" applyFont="1" applyFill="1" applyBorder="1" applyAlignment="1">
      <alignment horizontal="center" vertical="center" textRotation="255" wrapText="1"/>
    </xf>
    <xf numFmtId="38" fontId="7" fillId="25" borderId="49" xfId="34" applyFont="1" applyFill="1" applyBorder="1" applyAlignment="1">
      <alignment vertical="center"/>
    </xf>
    <xf numFmtId="38" fontId="7" fillId="25" borderId="22" xfId="34" applyFont="1" applyFill="1" applyBorder="1" applyAlignment="1">
      <alignment vertical="center" wrapText="1"/>
    </xf>
    <xf numFmtId="38" fontId="7" fillId="25" borderId="31" xfId="34" applyFont="1" applyFill="1" applyBorder="1" applyAlignment="1">
      <alignment horizontal="center" vertical="center" textRotation="255" wrapText="1"/>
    </xf>
    <xf numFmtId="38" fontId="7" fillId="25" borderId="18" xfId="34" applyFont="1" applyFill="1" applyBorder="1" applyAlignment="1">
      <alignment horizontal="center" vertical="center" textRotation="255" wrapText="1"/>
    </xf>
    <xf numFmtId="38" fontId="7" fillId="25" borderId="34" xfId="34" applyFont="1" applyFill="1" applyBorder="1" applyAlignment="1">
      <alignment vertical="center"/>
    </xf>
    <xf numFmtId="38" fontId="7" fillId="25" borderId="22" xfId="34" applyFont="1" applyFill="1" applyBorder="1" applyAlignment="1">
      <alignment vertical="center" shrinkToFit="1"/>
    </xf>
    <xf numFmtId="38" fontId="7" fillId="25" borderId="22" xfId="34" applyFont="1" applyFill="1" applyBorder="1" applyAlignment="1">
      <alignment vertical="center" wrapText="1" shrinkToFit="1"/>
    </xf>
    <xf numFmtId="0" fontId="6" fillId="0" borderId="0" xfId="0" applyFont="1"/>
    <xf numFmtId="0" fontId="30" fillId="24" borderId="0" xfId="44" applyFont="1" applyFill="1" applyAlignment="1">
      <alignment horizontal="left" vertical="center"/>
    </xf>
    <xf numFmtId="38" fontId="6" fillId="0" borderId="0" xfId="0" applyNumberFormat="1" applyFont="1"/>
    <xf numFmtId="38" fontId="7" fillId="0" borderId="55" xfId="34" applyFont="1" applyFill="1" applyBorder="1" applyAlignment="1">
      <alignment vertical="center" shrinkToFit="1"/>
    </xf>
    <xf numFmtId="38" fontId="7" fillId="0" borderId="59" xfId="34" applyFont="1" applyFill="1" applyBorder="1" applyAlignment="1">
      <alignment vertical="center" shrinkToFit="1"/>
    </xf>
    <xf numFmtId="38" fontId="7" fillId="0" borderId="57" xfId="34" applyFont="1" applyFill="1" applyBorder="1" applyAlignment="1">
      <alignment vertical="center" shrinkToFit="1"/>
    </xf>
    <xf numFmtId="38" fontId="7" fillId="0" borderId="39" xfId="34" applyFont="1" applyFill="1" applyBorder="1" applyAlignment="1">
      <alignment vertical="center" shrinkToFit="1"/>
    </xf>
    <xf numFmtId="38" fontId="7" fillId="0" borderId="38" xfId="34" applyFont="1" applyFill="1" applyBorder="1" applyAlignment="1">
      <alignment vertical="center" shrinkToFit="1"/>
    </xf>
    <xf numFmtId="38" fontId="7" fillId="0" borderId="54" xfId="34" applyFont="1" applyFill="1" applyBorder="1" applyAlignment="1">
      <alignment vertical="center" shrinkToFit="1"/>
    </xf>
    <xf numFmtId="38" fontId="7" fillId="0" borderId="40" xfId="34" applyFont="1" applyFill="1" applyBorder="1" applyAlignment="1">
      <alignment vertical="center" shrinkToFit="1"/>
    </xf>
    <xf numFmtId="0" fontId="31" fillId="24" borderId="0" xfId="44" applyFont="1" applyFill="1" applyAlignment="1">
      <alignment vertical="center"/>
    </xf>
    <xf numFmtId="0" fontId="31" fillId="24" borderId="0" xfId="44" applyFont="1" applyFill="1" applyAlignment="1">
      <alignment horizontal="left" vertical="center"/>
    </xf>
    <xf numFmtId="49" fontId="31" fillId="24" borderId="27" xfId="0" applyNumberFormat="1" applyFont="1" applyFill="1" applyBorder="1" applyAlignment="1">
      <alignment horizontal="center"/>
    </xf>
    <xf numFmtId="38" fontId="7" fillId="0" borderId="41" xfId="34" applyFont="1" applyFill="1" applyBorder="1" applyAlignment="1">
      <alignment vertical="center" shrinkToFit="1"/>
    </xf>
    <xf numFmtId="38" fontId="7" fillId="0" borderId="43" xfId="34" applyFont="1" applyFill="1" applyBorder="1" applyAlignment="1">
      <alignment vertical="center" shrinkToFit="1"/>
    </xf>
    <xf numFmtId="38" fontId="7" fillId="0" borderId="37" xfId="34" applyFont="1" applyFill="1" applyBorder="1" applyAlignment="1">
      <alignment vertical="center" shrinkToFit="1"/>
    </xf>
    <xf numFmtId="38" fontId="7" fillId="0" borderId="51" xfId="34" applyFont="1" applyFill="1" applyBorder="1" applyAlignment="1">
      <alignment vertical="center" shrinkToFit="1"/>
    </xf>
    <xf numFmtId="38" fontId="7" fillId="0" borderId="61" xfId="34" applyFont="1" applyFill="1" applyBorder="1" applyAlignment="1">
      <alignment vertical="center" shrinkToFit="1"/>
    </xf>
    <xf numFmtId="38" fontId="7" fillId="0" borderId="74" xfId="34" applyFont="1" applyFill="1" applyBorder="1" applyAlignment="1">
      <alignment vertical="center" shrinkToFit="1"/>
    </xf>
    <xf numFmtId="38" fontId="7" fillId="0" borderId="0" xfId="34" applyFont="1" applyFill="1" applyBorder="1" applyAlignment="1">
      <alignment vertical="center" shrinkToFit="1"/>
    </xf>
    <xf numFmtId="38" fontId="7" fillId="0" borderId="78" xfId="34" applyFont="1" applyFill="1" applyBorder="1" applyAlignment="1">
      <alignment vertical="center" shrinkToFit="1"/>
    </xf>
    <xf numFmtId="38" fontId="7" fillId="0" borderId="50" xfId="34" applyFont="1" applyFill="1" applyBorder="1" applyAlignment="1">
      <alignment vertical="center" shrinkToFit="1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wrapText="1"/>
    </xf>
    <xf numFmtId="0" fontId="7" fillId="0" borderId="0" xfId="0" applyFont="1"/>
    <xf numFmtId="38" fontId="7" fillId="0" borderId="84" xfId="34" applyFont="1" applyFill="1" applyBorder="1" applyAlignment="1">
      <alignment vertical="center" shrinkToFit="1"/>
    </xf>
    <xf numFmtId="38" fontId="7" fillId="0" borderId="26" xfId="34" applyFont="1" applyFill="1" applyBorder="1" applyAlignment="1">
      <alignment vertical="center" shrinkToFit="1"/>
    </xf>
    <xf numFmtId="38" fontId="7" fillId="0" borderId="25" xfId="34" applyFont="1" applyFill="1" applyBorder="1" applyAlignment="1">
      <alignment vertical="center" shrinkToFit="1"/>
    </xf>
    <xf numFmtId="38" fontId="7" fillId="0" borderId="42" xfId="34" applyFont="1" applyFill="1" applyBorder="1" applyAlignment="1">
      <alignment vertical="center" shrinkToFit="1"/>
    </xf>
    <xf numFmtId="38" fontId="7" fillId="0" borderId="27" xfId="34" applyFont="1" applyFill="1" applyBorder="1" applyAlignment="1">
      <alignment vertical="center" shrinkToFit="1"/>
    </xf>
    <xf numFmtId="38" fontId="31" fillId="24" borderId="0" xfId="44" applyNumberFormat="1" applyFont="1" applyFill="1" applyAlignment="1">
      <alignment horizontal="left" vertical="center"/>
    </xf>
    <xf numFmtId="38" fontId="31" fillId="24" borderId="27" xfId="0" applyNumberFormat="1" applyFont="1" applyFill="1" applyBorder="1" applyAlignment="1">
      <alignment horizontal="center"/>
    </xf>
    <xf numFmtId="38" fontId="6" fillId="25" borderId="10" xfId="44" applyNumberFormat="1" applyFont="1" applyFill="1" applyBorder="1" applyAlignment="1">
      <alignment horizontal="center" vertical="center" wrapText="1"/>
    </xf>
    <xf numFmtId="38" fontId="6" fillId="25" borderId="11" xfId="44" applyNumberFormat="1" applyFont="1" applyFill="1" applyBorder="1" applyAlignment="1">
      <alignment horizontal="center" vertical="center" shrinkToFit="1"/>
    </xf>
    <xf numFmtId="38" fontId="6" fillId="25" borderId="15" xfId="44" applyNumberFormat="1" applyFont="1" applyFill="1" applyBorder="1" applyAlignment="1">
      <alignment horizontal="center" vertical="center" wrapText="1"/>
    </xf>
    <xf numFmtId="38" fontId="6" fillId="25" borderId="14" xfId="44" applyNumberFormat="1" applyFont="1" applyFill="1" applyBorder="1" applyAlignment="1">
      <alignment horizontal="center" vertical="center" shrinkToFit="1"/>
    </xf>
    <xf numFmtId="38" fontId="6" fillId="25" borderId="16" xfId="44" applyNumberFormat="1" applyFont="1" applyFill="1" applyBorder="1" applyAlignment="1">
      <alignment horizontal="center" vertical="center" shrinkToFit="1"/>
    </xf>
    <xf numFmtId="38" fontId="6" fillId="25" borderId="13" xfId="44" applyNumberFormat="1" applyFont="1" applyFill="1" applyBorder="1" applyAlignment="1">
      <alignment horizontal="center" vertical="center" shrinkToFit="1"/>
    </xf>
    <xf numFmtId="38" fontId="6" fillId="25" borderId="10" xfId="44" applyNumberFormat="1" applyFont="1" applyFill="1" applyBorder="1" applyAlignment="1">
      <alignment horizontal="center" vertical="center" shrinkToFit="1"/>
    </xf>
    <xf numFmtId="38" fontId="7" fillId="0" borderId="53" xfId="34" applyFont="1" applyFill="1" applyBorder="1" applyAlignment="1">
      <alignment vertical="center" shrinkToFit="1"/>
    </xf>
    <xf numFmtId="38" fontId="7" fillId="0" borderId="33" xfId="34" applyFont="1" applyFill="1" applyBorder="1" applyAlignment="1">
      <alignment vertical="center" shrinkToFit="1"/>
    </xf>
    <xf numFmtId="38" fontId="31" fillId="24" borderId="27" xfId="43" applyNumberFormat="1" applyFont="1" applyFill="1" applyBorder="1" applyAlignment="1">
      <alignment horizontal="center"/>
    </xf>
    <xf numFmtId="38" fontId="31" fillId="0" borderId="27" xfId="43" applyNumberFormat="1" applyFont="1" applyBorder="1" applyAlignment="1">
      <alignment horizontal="center"/>
    </xf>
    <xf numFmtId="38" fontId="7" fillId="0" borderId="85" xfId="34" applyFont="1" applyFill="1" applyBorder="1" applyAlignment="1">
      <alignment vertical="center" shrinkToFit="1"/>
    </xf>
    <xf numFmtId="38" fontId="7" fillId="0" borderId="86" xfId="34" applyFont="1" applyFill="1" applyBorder="1" applyAlignment="1">
      <alignment vertical="center" shrinkToFit="1"/>
    </xf>
    <xf numFmtId="38" fontId="7" fillId="0" borderId="18" xfId="34" applyFont="1" applyFill="1" applyBorder="1" applyAlignment="1">
      <alignment vertical="center" shrinkToFit="1"/>
    </xf>
    <xf numFmtId="38" fontId="7" fillId="0" borderId="17" xfId="34" applyFont="1" applyFill="1" applyBorder="1" applyAlignment="1">
      <alignment vertical="center" shrinkToFit="1"/>
    </xf>
    <xf numFmtId="38" fontId="7" fillId="0" borderId="21" xfId="34" applyFont="1" applyFill="1" applyBorder="1" applyAlignment="1">
      <alignment vertical="center" shrinkToFit="1"/>
    </xf>
    <xf numFmtId="38" fontId="31" fillId="0" borderId="42" xfId="43" applyNumberFormat="1" applyFont="1" applyBorder="1" applyAlignment="1">
      <alignment horizontal="center"/>
    </xf>
    <xf numFmtId="38" fontId="7" fillId="0" borderId="46" xfId="34" applyFont="1" applyFill="1" applyBorder="1" applyAlignment="1">
      <alignment vertical="center" shrinkToFit="1"/>
    </xf>
    <xf numFmtId="38" fontId="7" fillId="0" borderId="89" xfId="34" applyFont="1" applyFill="1" applyBorder="1" applyAlignment="1">
      <alignment vertical="center" shrinkToFit="1"/>
    </xf>
    <xf numFmtId="38" fontId="31" fillId="0" borderId="0" xfId="43" applyNumberFormat="1" applyFont="1" applyAlignment="1">
      <alignment horizontal="center"/>
    </xf>
    <xf numFmtId="38" fontId="6" fillId="0" borderId="0" xfId="0" applyNumberFormat="1" applyFont="1" applyAlignment="1">
      <alignment horizontal="center"/>
    </xf>
    <xf numFmtId="0" fontId="31" fillId="0" borderId="0" xfId="44" applyFont="1" applyAlignment="1">
      <alignment horizontal="left" vertical="top"/>
    </xf>
    <xf numFmtId="38" fontId="31" fillId="0" borderId="0" xfId="0" applyNumberFormat="1" applyFont="1" applyAlignment="1">
      <alignment horizontal="center"/>
    </xf>
    <xf numFmtId="38" fontId="6" fillId="0" borderId="0" xfId="44" applyNumberFormat="1" applyFont="1" applyAlignment="1">
      <alignment horizontal="center" vertical="center" wrapText="1"/>
    </xf>
    <xf numFmtId="38" fontId="6" fillId="0" borderId="0" xfId="44" applyNumberFormat="1" applyFont="1" applyAlignment="1">
      <alignment horizontal="center" vertical="center" shrinkToFit="1"/>
    </xf>
    <xf numFmtId="38" fontId="30" fillId="0" borderId="0" xfId="0" applyNumberFormat="1" applyFont="1" applyAlignment="1">
      <alignment horizontal="left" vertical="center"/>
    </xf>
    <xf numFmtId="49" fontId="30" fillId="0" borderId="0" xfId="0" applyNumberFormat="1" applyFont="1" applyAlignment="1">
      <alignment horizontal="center"/>
    </xf>
    <xf numFmtId="0" fontId="29" fillId="0" borderId="0" xfId="44" applyFont="1" applyAlignment="1">
      <alignment horizontal="left" vertical="center"/>
    </xf>
    <xf numFmtId="0" fontId="30" fillId="0" borderId="0" xfId="44" applyFont="1" applyAlignment="1">
      <alignment horizontal="left" vertical="center"/>
    </xf>
    <xf numFmtId="38" fontId="31" fillId="0" borderId="0" xfId="44" applyNumberFormat="1" applyFont="1" applyAlignment="1">
      <alignment horizontal="left" vertical="center"/>
    </xf>
    <xf numFmtId="38" fontId="7" fillId="0" borderId="55" xfId="34" applyFont="1" applyFill="1" applyBorder="1" applyAlignment="1">
      <alignment horizontal="right" vertical="center" shrinkToFit="1"/>
    </xf>
    <xf numFmtId="38" fontId="7" fillId="0" borderId="0" xfId="34" applyFont="1" applyFill="1" applyBorder="1" applyAlignment="1">
      <alignment horizontal="right" vertical="center" shrinkToFit="1"/>
    </xf>
    <xf numFmtId="38" fontId="7" fillId="25" borderId="11" xfId="34" applyFont="1" applyFill="1" applyBorder="1" applyAlignment="1">
      <alignment horizontal="right" vertical="center" shrinkToFit="1"/>
    </xf>
    <xf numFmtId="38" fontId="7" fillId="25" borderId="15" xfId="34" applyFont="1" applyFill="1" applyBorder="1" applyAlignment="1">
      <alignment horizontal="right" vertical="center" shrinkToFit="1"/>
    </xf>
    <xf numFmtId="38" fontId="7" fillId="25" borderId="20" xfId="34" applyFont="1" applyFill="1" applyBorder="1" applyAlignment="1">
      <alignment horizontal="right" vertical="center" shrinkToFit="1"/>
    </xf>
    <xf numFmtId="0" fontId="7" fillId="0" borderId="0" xfId="44" applyFont="1" applyAlignment="1">
      <alignment horizontal="center" vertical="center" wrapText="1" readingOrder="1"/>
    </xf>
    <xf numFmtId="38" fontId="7" fillId="0" borderId="0" xfId="33" applyFont="1" applyFill="1" applyBorder="1" applyAlignment="1">
      <alignment horizontal="center" vertical="center"/>
    </xf>
    <xf numFmtId="49" fontId="31" fillId="0" borderId="0" xfId="0" applyNumberFormat="1" applyFont="1" applyAlignment="1">
      <alignment horizontal="center"/>
    </xf>
    <xf numFmtId="38" fontId="7" fillId="26" borderId="49" xfId="34" applyFont="1" applyFill="1" applyBorder="1" applyAlignment="1">
      <alignment vertical="center" wrapText="1"/>
    </xf>
    <xf numFmtId="38" fontId="7" fillId="26" borderId="22" xfId="34" applyFont="1" applyFill="1" applyBorder="1" applyAlignment="1">
      <alignment vertical="center"/>
    </xf>
    <xf numFmtId="38" fontId="7" fillId="26" borderId="14" xfId="34" applyFont="1" applyFill="1" applyBorder="1" applyAlignment="1">
      <alignment vertical="center"/>
    </xf>
    <xf numFmtId="38" fontId="7" fillId="26" borderId="49" xfId="34" applyFont="1" applyFill="1" applyBorder="1" applyAlignment="1">
      <alignment vertical="center"/>
    </xf>
    <xf numFmtId="38" fontId="7" fillId="26" borderId="24" xfId="34" applyFont="1" applyFill="1" applyBorder="1" applyAlignment="1">
      <alignment vertical="center"/>
    </xf>
    <xf numFmtId="38" fontId="7" fillId="26" borderId="20" xfId="34" applyFont="1" applyFill="1" applyBorder="1" applyAlignment="1">
      <alignment horizontal="center" vertical="center"/>
    </xf>
    <xf numFmtId="0" fontId="7" fillId="0" borderId="0" xfId="44" applyFont="1" applyAlignment="1">
      <alignment horizontal="left" wrapText="1"/>
    </xf>
    <xf numFmtId="0" fontId="7" fillId="0" borderId="0" xfId="44" applyFont="1" applyAlignment="1">
      <alignment horizontal="left"/>
    </xf>
    <xf numFmtId="38" fontId="7" fillId="0" borderId="42" xfId="33" applyFont="1" applyFill="1" applyBorder="1" applyAlignment="1">
      <alignment horizontal="center" vertical="center"/>
    </xf>
    <xf numFmtId="49" fontId="31" fillId="0" borderId="27" xfId="0" applyNumberFormat="1" applyFont="1" applyBorder="1" applyAlignment="1">
      <alignment horizontal="center"/>
    </xf>
    <xf numFmtId="0" fontId="6" fillId="0" borderId="42" xfId="0" applyFont="1" applyBorder="1" applyAlignment="1">
      <alignment horizontal="center"/>
    </xf>
    <xf numFmtId="38" fontId="6" fillId="0" borderId="42" xfId="0" applyNumberFormat="1" applyFont="1" applyBorder="1" applyAlignment="1">
      <alignment horizontal="center"/>
    </xf>
    <xf numFmtId="0" fontId="30" fillId="0" borderId="95" xfId="0" applyFont="1" applyBorder="1" applyAlignment="1">
      <alignment horizontal="left" vertical="center"/>
    </xf>
    <xf numFmtId="38" fontId="30" fillId="0" borderId="95" xfId="0" applyNumberFormat="1" applyFont="1" applyBorder="1" applyAlignment="1">
      <alignment horizontal="left" vertical="center"/>
    </xf>
    <xf numFmtId="38" fontId="7" fillId="0" borderId="54" xfId="34" applyFont="1" applyFill="1" applyBorder="1" applyAlignment="1">
      <alignment horizontal="right" vertical="center" shrinkToFit="1"/>
    </xf>
    <xf numFmtId="38" fontId="7" fillId="0" borderId="56" xfId="34" applyFont="1" applyFill="1" applyBorder="1" applyAlignment="1">
      <alignment horizontal="right" vertical="center" shrinkToFit="1"/>
    </xf>
    <xf numFmtId="38" fontId="7" fillId="0" borderId="56" xfId="34" applyFont="1" applyFill="1" applyBorder="1" applyAlignment="1">
      <alignment vertical="center" shrinkToFit="1"/>
    </xf>
    <xf numFmtId="38" fontId="7" fillId="0" borderId="29" xfId="34" applyFont="1" applyFill="1" applyBorder="1" applyAlignment="1">
      <alignment horizontal="right" vertical="center" shrinkToFit="1"/>
    </xf>
    <xf numFmtId="38" fontId="7" fillId="25" borderId="12" xfId="34" applyFont="1" applyFill="1" applyBorder="1" applyAlignment="1">
      <alignment horizontal="right" vertical="center" shrinkToFit="1"/>
    </xf>
    <xf numFmtId="38" fontId="7" fillId="25" borderId="16" xfId="34" applyFont="1" applyFill="1" applyBorder="1" applyAlignment="1">
      <alignment horizontal="right" vertical="center" shrinkToFit="1"/>
    </xf>
    <xf numFmtId="38" fontId="7" fillId="25" borderId="13" xfId="34" applyFont="1" applyFill="1" applyBorder="1" applyAlignment="1">
      <alignment horizontal="right" vertical="center" shrinkToFit="1"/>
    </xf>
    <xf numFmtId="38" fontId="7" fillId="25" borderId="10" xfId="34" applyFont="1" applyFill="1" applyBorder="1" applyAlignment="1">
      <alignment horizontal="right" vertical="center" shrinkToFit="1"/>
    </xf>
    <xf numFmtId="38" fontId="7" fillId="26" borderId="22" xfId="34" applyFont="1" applyFill="1" applyBorder="1" applyAlignment="1">
      <alignment horizontal="left" vertical="center"/>
    </xf>
    <xf numFmtId="38" fontId="7" fillId="0" borderId="40" xfId="34" applyFont="1" applyFill="1" applyBorder="1" applyAlignment="1">
      <alignment horizontal="right" vertical="center" shrinkToFit="1"/>
    </xf>
    <xf numFmtId="38" fontId="7" fillId="0" borderId="51" xfId="34" applyFont="1" applyFill="1" applyBorder="1" applyAlignment="1">
      <alignment horizontal="right" vertical="center" shrinkToFit="1"/>
    </xf>
    <xf numFmtId="180" fontId="7" fillId="0" borderId="54" xfId="34" applyNumberFormat="1" applyFont="1" applyFill="1" applyBorder="1" applyAlignment="1">
      <alignment vertical="center" shrinkToFit="1"/>
    </xf>
    <xf numFmtId="180" fontId="7" fillId="0" borderId="55" xfId="34" applyNumberFormat="1" applyFont="1" applyFill="1" applyBorder="1" applyAlignment="1">
      <alignment vertical="center" shrinkToFit="1"/>
    </xf>
    <xf numFmtId="0" fontId="6" fillId="0" borderId="0" xfId="0" applyFont="1" applyAlignment="1">
      <alignment vertical="center"/>
    </xf>
    <xf numFmtId="0" fontId="6" fillId="0" borderId="29" xfId="44" applyFont="1" applyBorder="1" applyAlignment="1">
      <alignment horizontal="center" vertical="center" wrapText="1"/>
    </xf>
    <xf numFmtId="0" fontId="6" fillId="0" borderId="10" xfId="44" applyFont="1" applyBorder="1" applyAlignment="1">
      <alignment horizontal="center" vertical="center" wrapText="1"/>
    </xf>
    <xf numFmtId="0" fontId="6" fillId="0" borderId="29" xfId="44" applyFont="1" applyBorder="1" applyAlignment="1">
      <alignment horizontal="center" vertical="center" shrinkToFit="1"/>
    </xf>
    <xf numFmtId="0" fontId="6" fillId="0" borderId="10" xfId="44" applyFont="1" applyBorder="1" applyAlignment="1">
      <alignment horizontal="center" vertical="center" shrinkToFit="1"/>
    </xf>
    <xf numFmtId="38" fontId="7" fillId="25" borderId="79" xfId="34" applyFont="1" applyFill="1" applyBorder="1" applyAlignment="1">
      <alignment vertical="center" shrinkToFit="1"/>
    </xf>
    <xf numFmtId="38" fontId="7" fillId="25" borderId="80" xfId="34" applyFont="1" applyFill="1" applyBorder="1" applyAlignment="1">
      <alignment vertical="center" shrinkToFit="1"/>
    </xf>
    <xf numFmtId="38" fontId="7" fillId="25" borderId="81" xfId="34" applyFont="1" applyFill="1" applyBorder="1" applyAlignment="1">
      <alignment vertical="center" shrinkToFit="1"/>
    </xf>
    <xf numFmtId="38" fontId="7" fillId="25" borderId="82" xfId="34" applyFont="1" applyFill="1" applyBorder="1" applyAlignment="1">
      <alignment vertical="center" shrinkToFit="1"/>
    </xf>
    <xf numFmtId="38" fontId="7" fillId="25" borderId="83" xfId="34" applyFont="1" applyFill="1" applyBorder="1" applyAlignment="1">
      <alignment vertical="center" shrinkToFit="1"/>
    </xf>
    <xf numFmtId="38" fontId="7" fillId="0" borderId="29" xfId="34" applyFont="1" applyFill="1" applyBorder="1" applyAlignment="1">
      <alignment vertical="center" shrinkToFit="1"/>
    </xf>
    <xf numFmtId="38" fontId="7" fillId="0" borderId="99" xfId="34" applyFont="1" applyFill="1" applyBorder="1" applyAlignment="1">
      <alignment vertical="center" shrinkToFit="1"/>
    </xf>
    <xf numFmtId="38" fontId="7" fillId="25" borderId="62" xfId="34" applyFont="1" applyFill="1" applyBorder="1" applyAlignment="1">
      <alignment vertical="center" shrinkToFit="1"/>
    </xf>
    <xf numFmtId="38" fontId="7" fillId="25" borderId="63" xfId="34" applyFont="1" applyFill="1" applyBorder="1" applyAlignment="1">
      <alignment vertical="center" shrinkToFit="1"/>
    </xf>
    <xf numFmtId="38" fontId="7" fillId="25" borderId="64" xfId="34" applyFont="1" applyFill="1" applyBorder="1" applyAlignment="1">
      <alignment vertical="center" shrinkToFit="1"/>
    </xf>
    <xf numFmtId="38" fontId="7" fillId="25" borderId="65" xfId="34" applyFont="1" applyFill="1" applyBorder="1" applyAlignment="1">
      <alignment vertical="center" shrinkToFit="1"/>
    </xf>
    <xf numFmtId="38" fontId="7" fillId="0" borderId="22" xfId="34" applyFont="1" applyFill="1" applyBorder="1" applyAlignment="1">
      <alignment vertical="center" shrinkToFit="1"/>
    </xf>
    <xf numFmtId="38" fontId="7" fillId="0" borderId="100" xfId="34" applyFont="1" applyFill="1" applyBorder="1" applyAlignment="1">
      <alignment vertical="center" shrinkToFit="1"/>
    </xf>
    <xf numFmtId="38" fontId="6" fillId="0" borderId="0" xfId="0" applyNumberFormat="1" applyFont="1" applyAlignment="1">
      <alignment vertical="center"/>
    </xf>
    <xf numFmtId="38" fontId="7" fillId="0" borderId="60" xfId="34" applyFont="1" applyFill="1" applyBorder="1" applyAlignment="1">
      <alignment vertical="center" shrinkToFit="1"/>
    </xf>
    <xf numFmtId="38" fontId="7" fillId="0" borderId="47" xfId="34" applyFont="1" applyFill="1" applyBorder="1" applyAlignment="1">
      <alignment vertical="center" shrinkToFit="1"/>
    </xf>
    <xf numFmtId="38" fontId="7" fillId="0" borderId="58" xfId="34" applyFont="1" applyFill="1" applyBorder="1" applyAlignment="1">
      <alignment vertical="center" shrinkToFit="1"/>
    </xf>
    <xf numFmtId="38" fontId="7" fillId="0" borderId="35" xfId="34" applyFont="1" applyFill="1" applyBorder="1" applyAlignment="1">
      <alignment vertical="center" shrinkToFit="1"/>
    </xf>
    <xf numFmtId="38" fontId="7" fillId="0" borderId="66" xfId="34" applyFont="1" applyFill="1" applyBorder="1" applyAlignment="1">
      <alignment vertical="center" shrinkToFit="1"/>
    </xf>
    <xf numFmtId="38" fontId="7" fillId="25" borderId="15" xfId="34" applyFont="1" applyFill="1" applyBorder="1" applyAlignment="1">
      <alignment vertical="center" shrinkToFit="1"/>
    </xf>
    <xf numFmtId="38" fontId="7" fillId="25" borderId="12" xfId="34" applyFont="1" applyFill="1" applyBorder="1" applyAlignment="1">
      <alignment vertical="center" shrinkToFit="1"/>
    </xf>
    <xf numFmtId="38" fontId="7" fillId="25" borderId="16" xfId="34" applyFont="1" applyFill="1" applyBorder="1" applyAlignment="1">
      <alignment vertical="center" shrinkToFit="1"/>
    </xf>
    <xf numFmtId="38" fontId="7" fillId="25" borderId="13" xfId="34" applyFont="1" applyFill="1" applyBorder="1" applyAlignment="1">
      <alignment vertical="center" shrinkToFit="1"/>
    </xf>
    <xf numFmtId="38" fontId="7" fillId="25" borderId="10" xfId="34" applyFont="1" applyFill="1" applyBorder="1" applyAlignment="1">
      <alignment vertical="center" shrinkToFit="1"/>
    </xf>
    <xf numFmtId="38" fontId="7" fillId="0" borderId="10" xfId="34" applyFont="1" applyFill="1" applyBorder="1" applyAlignment="1">
      <alignment vertical="center" shrinkToFit="1"/>
    </xf>
    <xf numFmtId="38" fontId="7" fillId="0" borderId="67" xfId="34" applyFont="1" applyFill="1" applyBorder="1" applyAlignment="1">
      <alignment vertical="center" shrinkToFit="1"/>
    </xf>
    <xf numFmtId="38" fontId="7" fillId="0" borderId="28" xfId="34" applyFont="1" applyFill="1" applyBorder="1" applyAlignment="1">
      <alignment vertical="center" shrinkToFit="1"/>
    </xf>
    <xf numFmtId="38" fontId="7" fillId="0" borderId="52" xfId="34" applyFont="1" applyFill="1" applyBorder="1" applyAlignment="1">
      <alignment vertical="center" shrinkToFit="1"/>
    </xf>
    <xf numFmtId="38" fontId="7" fillId="0" borderId="30" xfId="34" applyFont="1" applyFill="1" applyBorder="1" applyAlignment="1">
      <alignment vertical="center" shrinkToFit="1"/>
    </xf>
    <xf numFmtId="38" fontId="7" fillId="25" borderId="11" xfId="34" applyFont="1" applyFill="1" applyBorder="1" applyAlignment="1">
      <alignment vertical="center" shrinkToFit="1"/>
    </xf>
    <xf numFmtId="38" fontId="7" fillId="25" borderId="45" xfId="34" applyFont="1" applyFill="1" applyBorder="1" applyAlignment="1">
      <alignment vertical="center" shrinkToFit="1"/>
    </xf>
    <xf numFmtId="38" fontId="7" fillId="0" borderId="68" xfId="34" applyFont="1" applyFill="1" applyBorder="1" applyAlignment="1">
      <alignment vertical="center" shrinkToFit="1"/>
    </xf>
    <xf numFmtId="38" fontId="7" fillId="0" borderId="44" xfId="34" applyFont="1" applyFill="1" applyBorder="1" applyAlignment="1">
      <alignment vertical="center" shrinkToFit="1"/>
    </xf>
    <xf numFmtId="38" fontId="7" fillId="0" borderId="69" xfId="34" applyFont="1" applyFill="1" applyBorder="1" applyAlignment="1">
      <alignment vertical="center" shrinkToFit="1"/>
    </xf>
    <xf numFmtId="38" fontId="7" fillId="0" borderId="70" xfId="34" applyFont="1" applyFill="1" applyBorder="1" applyAlignment="1">
      <alignment vertical="center" shrinkToFit="1"/>
    </xf>
    <xf numFmtId="38" fontId="7" fillId="0" borderId="71" xfId="34" applyFont="1" applyFill="1" applyBorder="1" applyAlignment="1">
      <alignment vertical="center" shrinkToFit="1"/>
    </xf>
    <xf numFmtId="38" fontId="7" fillId="0" borderId="72" xfId="34" applyFont="1" applyFill="1" applyBorder="1" applyAlignment="1">
      <alignment vertical="center" shrinkToFit="1"/>
    </xf>
    <xf numFmtId="38" fontId="7" fillId="0" borderId="49" xfId="34" applyFont="1" applyFill="1" applyBorder="1" applyAlignment="1">
      <alignment vertical="center" shrinkToFit="1"/>
    </xf>
    <xf numFmtId="38" fontId="7" fillId="25" borderId="20" xfId="34" applyFont="1" applyFill="1" applyBorder="1" applyAlignment="1">
      <alignment vertical="center" shrinkToFit="1"/>
    </xf>
    <xf numFmtId="38" fontId="7" fillId="0" borderId="20" xfId="34" applyFont="1" applyFill="1" applyBorder="1" applyAlignment="1">
      <alignment vertical="center" shrinkToFit="1"/>
    </xf>
    <xf numFmtId="38" fontId="7" fillId="0" borderId="87" xfId="34" applyFont="1" applyFill="1" applyBorder="1" applyAlignment="1">
      <alignment vertical="center" shrinkToFit="1"/>
    </xf>
    <xf numFmtId="38" fontId="7" fillId="0" borderId="88" xfId="34" applyFont="1" applyFill="1" applyBorder="1" applyAlignment="1">
      <alignment vertical="center" shrinkToFit="1"/>
    </xf>
    <xf numFmtId="38" fontId="7" fillId="0" borderId="73" xfId="34" applyFont="1" applyFill="1" applyBorder="1" applyAlignment="1">
      <alignment vertical="center" shrinkToFit="1"/>
    </xf>
    <xf numFmtId="38" fontId="7" fillId="0" borderId="75" xfId="34" applyFont="1" applyFill="1" applyBorder="1" applyAlignment="1">
      <alignment vertical="center" shrinkToFit="1"/>
    </xf>
    <xf numFmtId="38" fontId="7" fillId="0" borderId="76" xfId="34" applyFont="1" applyFill="1" applyBorder="1" applyAlignment="1">
      <alignment vertical="center" shrinkToFit="1"/>
    </xf>
    <xf numFmtId="38" fontId="7" fillId="0" borderId="60" xfId="34" applyFont="1" applyFill="1" applyBorder="1" applyAlignment="1">
      <alignment horizontal="right" vertical="center" shrinkToFit="1"/>
    </xf>
    <xf numFmtId="38" fontId="7" fillId="25" borderId="77" xfId="34" applyFont="1" applyFill="1" applyBorder="1" applyAlignment="1">
      <alignment vertical="center" shrinkToFit="1"/>
    </xf>
    <xf numFmtId="38" fontId="7" fillId="25" borderId="90" xfId="34" applyFont="1" applyFill="1" applyBorder="1" applyAlignment="1">
      <alignment vertical="center" shrinkToFit="1"/>
    </xf>
    <xf numFmtId="38" fontId="7" fillId="25" borderId="91" xfId="34" applyFont="1" applyFill="1" applyBorder="1" applyAlignment="1">
      <alignment vertical="center" shrinkToFit="1"/>
    </xf>
    <xf numFmtId="38" fontId="7" fillId="25" borderId="92" xfId="34" applyFont="1" applyFill="1" applyBorder="1" applyAlignment="1">
      <alignment vertical="center" shrinkToFit="1"/>
    </xf>
    <xf numFmtId="0" fontId="6" fillId="0" borderId="17" xfId="0" applyFont="1" applyBorder="1"/>
    <xf numFmtId="38" fontId="7" fillId="0" borderId="36" xfId="34" applyFont="1" applyFill="1" applyBorder="1" applyAlignment="1">
      <alignment vertical="center" shrinkToFit="1"/>
    </xf>
    <xf numFmtId="38" fontId="7" fillId="26" borderId="12" xfId="34" applyFont="1" applyFill="1" applyBorder="1" applyAlignment="1">
      <alignment vertical="center" shrinkToFit="1"/>
    </xf>
    <xf numFmtId="38" fontId="7" fillId="26" borderId="15" xfId="34" applyFont="1" applyFill="1" applyBorder="1" applyAlignment="1">
      <alignment vertical="center" shrinkToFit="1"/>
    </xf>
    <xf numFmtId="38" fontId="7" fillId="26" borderId="13" xfId="34" applyFont="1" applyFill="1" applyBorder="1" applyAlignment="1">
      <alignment vertical="center" shrinkToFit="1"/>
    </xf>
    <xf numFmtId="38" fontId="7" fillId="26" borderId="45" xfId="34" applyFont="1" applyFill="1" applyBorder="1" applyAlignment="1">
      <alignment vertical="center" shrinkToFit="1"/>
    </xf>
    <xf numFmtId="38" fontId="7" fillId="26" borderId="20" xfId="34" applyFont="1" applyFill="1" applyBorder="1" applyAlignment="1">
      <alignment vertical="center" shrinkToFit="1"/>
    </xf>
    <xf numFmtId="38" fontId="7" fillId="25" borderId="93" xfId="34" applyFont="1" applyFill="1" applyBorder="1" applyAlignment="1">
      <alignment vertical="center" shrinkToFit="1"/>
    </xf>
    <xf numFmtId="180" fontId="7" fillId="0" borderId="56" xfId="34" applyNumberFormat="1" applyFont="1" applyFill="1" applyBorder="1" applyAlignment="1">
      <alignment vertical="center" shrinkToFit="1"/>
    </xf>
    <xf numFmtId="38" fontId="7" fillId="25" borderId="94" xfId="34" applyFont="1" applyFill="1" applyBorder="1" applyAlignment="1">
      <alignment vertical="center" shrinkToFit="1"/>
    </xf>
    <xf numFmtId="38" fontId="7" fillId="0" borderId="92" xfId="34" applyFont="1" applyFill="1" applyBorder="1" applyAlignment="1">
      <alignment vertical="center" shrinkToFit="1"/>
    </xf>
    <xf numFmtId="38" fontId="7" fillId="0" borderId="14" xfId="34" applyFont="1" applyFill="1" applyBorder="1" applyAlignment="1">
      <alignment vertical="center" shrinkToFit="1"/>
    </xf>
    <xf numFmtId="38" fontId="6" fillId="0" borderId="0" xfId="0" applyNumberFormat="1" applyFont="1" applyAlignment="1">
      <alignment horizontal="right" vertical="center"/>
    </xf>
    <xf numFmtId="38" fontId="6" fillId="0" borderId="10" xfId="0" applyNumberFormat="1" applyFont="1" applyBorder="1" applyAlignment="1">
      <alignment vertical="center"/>
    </xf>
    <xf numFmtId="38" fontId="6" fillId="0" borderId="101" xfId="0" applyNumberFormat="1" applyFont="1" applyBorder="1" applyAlignment="1">
      <alignment vertical="center"/>
    </xf>
    <xf numFmtId="38" fontId="6" fillId="0" borderId="10" xfId="0" applyNumberFormat="1" applyFont="1" applyBorder="1" applyAlignment="1">
      <alignment horizontal="right" vertical="center"/>
    </xf>
    <xf numFmtId="0" fontId="7" fillId="25" borderId="17" xfId="44" applyFont="1" applyFill="1" applyBorder="1" applyAlignment="1">
      <alignment horizontal="center" vertical="center" textRotation="255"/>
    </xf>
    <xf numFmtId="0" fontId="7" fillId="25" borderId="18" xfId="44" applyFont="1" applyFill="1" applyBorder="1" applyAlignment="1">
      <alignment horizontal="center" vertical="center" textRotation="255"/>
    </xf>
    <xf numFmtId="0" fontId="7" fillId="25" borderId="19" xfId="44" applyFont="1" applyFill="1" applyBorder="1" applyAlignment="1">
      <alignment horizontal="center" vertical="center" textRotation="255"/>
    </xf>
    <xf numFmtId="0" fontId="7" fillId="25" borderId="31" xfId="44" applyFont="1" applyFill="1" applyBorder="1" applyAlignment="1">
      <alignment horizontal="center" vertical="center" textRotation="255" wrapText="1"/>
    </xf>
    <xf numFmtId="0" fontId="7" fillId="25" borderId="17" xfId="44" applyFont="1" applyFill="1" applyBorder="1" applyAlignment="1">
      <alignment horizontal="center" vertical="center" textRotation="255" wrapText="1"/>
    </xf>
    <xf numFmtId="38" fontId="7" fillId="25" borderId="17" xfId="34" applyFont="1" applyFill="1" applyBorder="1" applyAlignment="1">
      <alignment horizontal="center" vertical="center" textRotation="255"/>
    </xf>
    <xf numFmtId="38" fontId="7" fillId="25" borderId="133" xfId="34" applyFont="1" applyFill="1" applyBorder="1" applyAlignment="1">
      <alignment horizontal="center" vertical="center" textRotation="255"/>
    </xf>
    <xf numFmtId="38" fontId="7" fillId="25" borderId="18" xfId="34" applyFont="1" applyFill="1" applyBorder="1" applyAlignment="1">
      <alignment horizontal="center" vertical="center" textRotation="255"/>
    </xf>
    <xf numFmtId="38" fontId="7" fillId="25" borderId="19" xfId="34" applyFont="1" applyFill="1" applyBorder="1" applyAlignment="1">
      <alignment horizontal="center" vertical="center" textRotation="255"/>
    </xf>
    <xf numFmtId="0" fontId="7" fillId="25" borderId="21" xfId="44" applyFont="1" applyFill="1" applyBorder="1" applyAlignment="1">
      <alignment horizontal="center" vertical="center" textRotation="255"/>
    </xf>
    <xf numFmtId="0" fontId="7" fillId="25" borderId="21" xfId="44" applyFont="1" applyFill="1" applyBorder="1" applyAlignment="1">
      <alignment horizontal="center" vertical="center" textRotation="255" wrapText="1"/>
    </xf>
    <xf numFmtId="0" fontId="7" fillId="25" borderId="19" xfId="44" applyFont="1" applyFill="1" applyBorder="1" applyAlignment="1">
      <alignment horizontal="center" vertical="center" textRotation="255" wrapText="1"/>
    </xf>
    <xf numFmtId="38" fontId="7" fillId="25" borderId="135" xfId="34" applyFont="1" applyFill="1" applyBorder="1" applyAlignment="1">
      <alignment horizontal="center" vertical="center" textRotation="255"/>
    </xf>
    <xf numFmtId="0" fontId="7" fillId="25" borderId="0" xfId="44" applyFont="1" applyFill="1" applyAlignment="1">
      <alignment horizontal="center" vertical="center" textRotation="255"/>
    </xf>
    <xf numFmtId="0" fontId="7" fillId="25" borderId="32" xfId="44" applyFont="1" applyFill="1" applyBorder="1" applyAlignment="1">
      <alignment horizontal="center" vertical="center" textRotation="255"/>
    </xf>
    <xf numFmtId="38" fontId="7" fillId="25" borderId="21" xfId="34" applyFont="1" applyFill="1" applyBorder="1" applyAlignment="1">
      <alignment horizontal="center" vertical="center" textRotation="255"/>
    </xf>
    <xf numFmtId="38" fontId="7" fillId="25" borderId="134" xfId="34" applyFont="1" applyFill="1" applyBorder="1" applyAlignment="1">
      <alignment horizontal="center" vertical="center"/>
    </xf>
    <xf numFmtId="38" fontId="7" fillId="25" borderId="32" xfId="34" applyFont="1" applyFill="1" applyBorder="1" applyAlignment="1">
      <alignment horizontal="center" vertical="center" textRotation="255"/>
    </xf>
    <xf numFmtId="38" fontId="7" fillId="25" borderId="141" xfId="34" applyFont="1" applyFill="1" applyBorder="1" applyAlignment="1">
      <alignment horizontal="center" vertical="center"/>
    </xf>
    <xf numFmtId="38" fontId="7" fillId="25" borderId="140" xfId="34" applyFont="1" applyFill="1" applyBorder="1" applyAlignment="1">
      <alignment horizontal="center" vertical="center" textRotation="255"/>
    </xf>
    <xf numFmtId="38" fontId="7" fillId="25" borderId="147" xfId="34" applyFont="1" applyFill="1" applyBorder="1" applyAlignment="1">
      <alignment horizontal="center" vertical="center"/>
    </xf>
    <xf numFmtId="38" fontId="7" fillId="25" borderId="146" xfId="34" applyFont="1" applyFill="1" applyBorder="1" applyAlignment="1">
      <alignment horizontal="center" vertical="center" textRotation="255"/>
    </xf>
    <xf numFmtId="38" fontId="7" fillId="25" borderId="157" xfId="34" applyFont="1" applyFill="1" applyBorder="1" applyAlignment="1">
      <alignment horizontal="center" vertical="center"/>
    </xf>
    <xf numFmtId="38" fontId="7" fillId="25" borderId="156" xfId="34" applyFont="1" applyFill="1" applyBorder="1" applyAlignment="1">
      <alignment horizontal="center" vertical="center" textRotation="255"/>
    </xf>
    <xf numFmtId="38" fontId="7" fillId="25" borderId="163" xfId="34" applyFont="1" applyFill="1" applyBorder="1" applyAlignment="1">
      <alignment horizontal="center" vertical="center"/>
    </xf>
    <xf numFmtId="38" fontId="7" fillId="25" borderId="162" xfId="34" applyFont="1" applyFill="1" applyBorder="1" applyAlignment="1">
      <alignment horizontal="center" vertical="center" textRotation="255"/>
    </xf>
    <xf numFmtId="38" fontId="7" fillId="25" borderId="163" xfId="34" applyFont="1" applyFill="1" applyBorder="1" applyAlignment="1">
      <alignment horizontal="center" vertical="center" textRotation="255"/>
    </xf>
    <xf numFmtId="38" fontId="7" fillId="25" borderId="17" xfId="34" applyFont="1" applyFill="1" applyBorder="1" applyAlignment="1">
      <alignment horizontal="center" vertical="center"/>
    </xf>
    <xf numFmtId="38" fontId="7" fillId="25" borderId="21" xfId="34" applyFont="1" applyFill="1" applyBorder="1" applyAlignment="1">
      <alignment horizontal="center" vertical="center"/>
    </xf>
    <xf numFmtId="38" fontId="7" fillId="26" borderId="23" xfId="34" applyFont="1" applyFill="1" applyBorder="1" applyAlignment="1">
      <alignment vertical="center"/>
    </xf>
    <xf numFmtId="38" fontId="7" fillId="26" borderId="22" xfId="34" applyFont="1" applyFill="1" applyBorder="1" applyAlignment="1">
      <alignment vertical="center" wrapText="1"/>
    </xf>
    <xf numFmtId="38" fontId="6" fillId="25" borderId="11" xfId="44" applyNumberFormat="1" applyFont="1" applyFill="1" applyBorder="1" applyAlignment="1">
      <alignment horizontal="center" vertical="center" wrapText="1" shrinkToFit="1"/>
    </xf>
    <xf numFmtId="38" fontId="6" fillId="25" borderId="12" xfId="44" applyNumberFormat="1" applyFont="1" applyFill="1" applyBorder="1" applyAlignment="1">
      <alignment horizontal="center" vertical="center" wrapText="1" shrinkToFit="1"/>
    </xf>
    <xf numFmtId="38" fontId="6" fillId="25" borderId="20" xfId="44" applyNumberFormat="1" applyFont="1" applyFill="1" applyBorder="1" applyAlignment="1">
      <alignment horizontal="center" vertical="center" wrapText="1" shrinkToFit="1"/>
    </xf>
    <xf numFmtId="0" fontId="6" fillId="25" borderId="31" xfId="44" applyFont="1" applyFill="1" applyBorder="1" applyAlignment="1">
      <alignment horizontal="center" vertical="center" wrapText="1"/>
    </xf>
    <xf numFmtId="0" fontId="6" fillId="25" borderId="42" xfId="44" applyFont="1" applyFill="1" applyBorder="1" applyAlignment="1">
      <alignment horizontal="center" vertical="center" wrapText="1"/>
    </xf>
    <xf numFmtId="0" fontId="6" fillId="25" borderId="49" xfId="44" applyFont="1" applyFill="1" applyBorder="1" applyAlignment="1">
      <alignment horizontal="center" vertical="center" wrapText="1"/>
    </xf>
    <xf numFmtId="0" fontId="6" fillId="25" borderId="21" xfId="44" applyFont="1" applyFill="1" applyBorder="1" applyAlignment="1">
      <alignment horizontal="center" vertical="center" wrapText="1"/>
    </xf>
    <xf numFmtId="0" fontId="6" fillId="25" borderId="27" xfId="44" applyFont="1" applyFill="1" applyBorder="1" applyAlignment="1">
      <alignment horizontal="center" vertical="center" wrapText="1"/>
    </xf>
    <xf numFmtId="0" fontId="6" fillId="25" borderId="14" xfId="44" applyFont="1" applyFill="1" applyBorder="1" applyAlignment="1">
      <alignment horizontal="center" vertical="center" wrapText="1"/>
    </xf>
    <xf numFmtId="38" fontId="6" fillId="25" borderId="11" xfId="44" applyNumberFormat="1" applyFont="1" applyFill="1" applyBorder="1" applyAlignment="1">
      <alignment horizontal="center" vertical="center" wrapText="1"/>
    </xf>
    <xf numFmtId="38" fontId="6" fillId="25" borderId="12" xfId="44" applyNumberFormat="1" applyFont="1" applyFill="1" applyBorder="1" applyAlignment="1">
      <alignment horizontal="center" vertical="center" wrapText="1"/>
    </xf>
    <xf numFmtId="38" fontId="6" fillId="25" borderId="20" xfId="44" applyNumberFormat="1" applyFont="1" applyFill="1" applyBorder="1" applyAlignment="1">
      <alignment horizontal="center" vertical="center" wrapText="1"/>
    </xf>
    <xf numFmtId="0" fontId="7" fillId="25" borderId="90" xfId="44" applyFont="1" applyFill="1" applyBorder="1" applyAlignment="1">
      <alignment horizontal="center" vertical="center"/>
    </xf>
    <xf numFmtId="0" fontId="7" fillId="25" borderId="63" xfId="44" applyFont="1" applyFill="1" applyBorder="1" applyAlignment="1">
      <alignment horizontal="center" vertical="center"/>
    </xf>
    <xf numFmtId="0" fontId="7" fillId="25" borderId="94" xfId="44" applyFont="1" applyFill="1" applyBorder="1" applyAlignment="1">
      <alignment horizontal="center" vertical="center"/>
    </xf>
    <xf numFmtId="38" fontId="7" fillId="25" borderId="28" xfId="33" applyFont="1" applyFill="1" applyBorder="1" applyAlignment="1">
      <alignment horizontal="center" vertical="center" wrapText="1" readingOrder="1"/>
    </xf>
    <xf numFmtId="38" fontId="7" fillId="25" borderId="29" xfId="33" applyFont="1" applyFill="1" applyBorder="1" applyAlignment="1">
      <alignment horizontal="center" vertical="center" wrapText="1" readingOrder="1"/>
    </xf>
    <xf numFmtId="38" fontId="7" fillId="25" borderId="30" xfId="33" applyFont="1" applyFill="1" applyBorder="1" applyAlignment="1">
      <alignment horizontal="center" vertical="center" wrapText="1" readingOrder="1"/>
    </xf>
    <xf numFmtId="0" fontId="7" fillId="25" borderId="29" xfId="44" applyFont="1" applyFill="1" applyBorder="1" applyAlignment="1">
      <alignment horizontal="center" vertical="center" wrapText="1" readingOrder="1"/>
    </xf>
    <xf numFmtId="0" fontId="7" fillId="25" borderId="30" xfId="44" applyFont="1" applyFill="1" applyBorder="1" applyAlignment="1">
      <alignment horizontal="center" vertical="center" wrapText="1" readingOrder="1"/>
    </xf>
    <xf numFmtId="0" fontId="7" fillId="26" borderId="28" xfId="44" applyFont="1" applyFill="1" applyBorder="1" applyAlignment="1">
      <alignment horizontal="center" vertical="center" wrapText="1" readingOrder="1"/>
    </xf>
    <xf numFmtId="0" fontId="7" fillId="26" borderId="29" xfId="44" applyFont="1" applyFill="1" applyBorder="1" applyAlignment="1">
      <alignment horizontal="center" vertical="center" wrapText="1" readingOrder="1"/>
    </xf>
    <xf numFmtId="0" fontId="7" fillId="26" borderId="30" xfId="44" applyFont="1" applyFill="1" applyBorder="1" applyAlignment="1">
      <alignment horizontal="center" vertical="center" wrapText="1" readingOrder="1"/>
    </xf>
    <xf numFmtId="38" fontId="7" fillId="26" borderId="28" xfId="33" applyFont="1" applyFill="1" applyBorder="1" applyAlignment="1">
      <alignment horizontal="center" vertical="center" wrapText="1" readingOrder="1"/>
    </xf>
    <xf numFmtId="38" fontId="7" fillId="26" borderId="29" xfId="33" applyFont="1" applyFill="1" applyBorder="1" applyAlignment="1">
      <alignment horizontal="center" vertical="center" wrapText="1" readingOrder="1"/>
    </xf>
    <xf numFmtId="38" fontId="7" fillId="26" borderId="30" xfId="33" applyFont="1" applyFill="1" applyBorder="1" applyAlignment="1">
      <alignment horizontal="center" vertical="center" wrapText="1" readingOrder="1"/>
    </xf>
    <xf numFmtId="38" fontId="7" fillId="25" borderId="29" xfId="33" applyFont="1" applyFill="1" applyBorder="1" applyAlignment="1">
      <alignment horizontal="center" vertical="center" textRotation="255" wrapText="1"/>
    </xf>
    <xf numFmtId="0" fontId="7" fillId="25" borderId="29" xfId="44" applyFont="1" applyFill="1" applyBorder="1" applyAlignment="1">
      <alignment horizontal="center" vertical="center" textRotation="255" wrapText="1"/>
    </xf>
    <xf numFmtId="0" fontId="7" fillId="25" borderId="30" xfId="44" applyFont="1" applyFill="1" applyBorder="1" applyAlignment="1">
      <alignment horizontal="center" vertical="center" textRotation="255" wrapText="1"/>
    </xf>
    <xf numFmtId="38" fontId="5" fillId="25" borderId="28" xfId="33" applyFont="1" applyFill="1" applyBorder="1" applyAlignment="1">
      <alignment horizontal="center" vertical="center" textRotation="255" readingOrder="1"/>
    </xf>
    <xf numFmtId="38" fontId="5" fillId="25" borderId="30" xfId="33" applyFont="1" applyFill="1" applyBorder="1" applyAlignment="1">
      <alignment horizontal="center" vertical="center" textRotation="255" readingOrder="1"/>
    </xf>
    <xf numFmtId="38" fontId="5" fillId="25" borderId="29" xfId="33" applyFont="1" applyFill="1" applyBorder="1" applyAlignment="1">
      <alignment horizontal="center" vertical="center" textRotation="255" readingOrder="1"/>
    </xf>
    <xf numFmtId="0" fontId="0" fillId="0" borderId="29" xfId="0" applyBorder="1" applyAlignment="1">
      <alignment horizontal="center" vertical="center" textRotation="255" readingOrder="1"/>
    </xf>
    <xf numFmtId="0" fontId="0" fillId="0" borderId="30" xfId="0" applyBorder="1" applyAlignment="1">
      <alignment horizontal="center" vertical="center" textRotation="255" readingOrder="1"/>
    </xf>
    <xf numFmtId="38" fontId="5" fillId="25" borderId="28" xfId="33" applyFont="1" applyFill="1" applyBorder="1" applyAlignment="1">
      <alignment horizontal="center" vertical="center" textRotation="255" wrapText="1"/>
    </xf>
    <xf numFmtId="38" fontId="5" fillId="25" borderId="29" xfId="33" applyFont="1" applyFill="1" applyBorder="1" applyAlignment="1">
      <alignment horizontal="center" vertical="center" textRotation="255" wrapText="1"/>
    </xf>
    <xf numFmtId="38" fontId="5" fillId="25" borderId="30" xfId="33" applyFont="1" applyFill="1" applyBorder="1" applyAlignment="1">
      <alignment horizontal="center" vertical="center" textRotation="255" wrapText="1"/>
    </xf>
    <xf numFmtId="38" fontId="7" fillId="25" borderId="30" xfId="33" applyFont="1" applyFill="1" applyBorder="1" applyAlignment="1">
      <alignment horizontal="center" vertical="center" textRotation="255" wrapText="1"/>
    </xf>
    <xf numFmtId="0" fontId="6" fillId="25" borderId="11" xfId="44" applyFont="1" applyFill="1" applyBorder="1" applyAlignment="1">
      <alignment horizontal="center" vertical="center" wrapText="1"/>
    </xf>
    <xf numFmtId="0" fontId="6" fillId="25" borderId="12" xfId="44" applyFont="1" applyFill="1" applyBorder="1" applyAlignment="1">
      <alignment horizontal="center" vertical="center" wrapText="1"/>
    </xf>
    <xf numFmtId="0" fontId="6" fillId="25" borderId="20" xfId="44" applyFont="1" applyFill="1" applyBorder="1" applyAlignment="1">
      <alignment horizontal="center" vertical="center" wrapText="1"/>
    </xf>
    <xf numFmtId="38" fontId="7" fillId="25" borderId="28" xfId="33" applyFont="1" applyFill="1" applyBorder="1" applyAlignment="1">
      <alignment horizontal="center" vertical="center" wrapText="1"/>
    </xf>
    <xf numFmtId="38" fontId="7" fillId="25" borderId="29" xfId="33" applyFont="1" applyFill="1" applyBorder="1" applyAlignment="1">
      <alignment horizontal="center" vertical="center" wrapText="1"/>
    </xf>
    <xf numFmtId="38" fontId="7" fillId="25" borderId="30" xfId="33" applyFont="1" applyFill="1" applyBorder="1" applyAlignment="1">
      <alignment horizontal="center" vertical="center" wrapText="1"/>
    </xf>
    <xf numFmtId="0" fontId="6" fillId="25" borderId="11" xfId="44" applyFont="1" applyFill="1" applyBorder="1" applyAlignment="1">
      <alignment horizontal="center" vertical="center" wrapText="1" shrinkToFit="1"/>
    </xf>
    <xf numFmtId="0" fontId="6" fillId="25" borderId="12" xfId="44" applyFont="1" applyFill="1" applyBorder="1" applyAlignment="1">
      <alignment horizontal="center" vertical="center" wrapText="1" shrinkToFit="1"/>
    </xf>
    <xf numFmtId="0" fontId="6" fillId="25" borderId="20" xfId="44" applyFont="1" applyFill="1" applyBorder="1" applyAlignment="1">
      <alignment horizontal="center" vertical="center" wrapText="1" shrinkToFit="1"/>
    </xf>
    <xf numFmtId="0" fontId="31" fillId="24" borderId="0" xfId="44" applyFont="1" applyFill="1" applyAlignment="1">
      <alignment vertical="center"/>
    </xf>
    <xf numFmtId="0" fontId="7" fillId="25" borderId="96" xfId="44" applyFont="1" applyFill="1" applyBorder="1" applyAlignment="1">
      <alignment horizontal="center" vertical="center"/>
    </xf>
    <xf numFmtId="0" fontId="7" fillId="25" borderId="80" xfId="44" applyFont="1" applyFill="1" applyBorder="1" applyAlignment="1">
      <alignment horizontal="center" vertical="center"/>
    </xf>
    <xf numFmtId="0" fontId="7" fillId="25" borderId="97" xfId="44" applyFont="1" applyFill="1" applyBorder="1" applyAlignment="1">
      <alignment horizontal="center" vertical="center"/>
    </xf>
    <xf numFmtId="38" fontId="7" fillId="25" borderId="98" xfId="33" applyFont="1" applyFill="1" applyBorder="1" applyAlignment="1">
      <alignment horizontal="center" vertical="center" wrapText="1" readingOrder="1"/>
    </xf>
    <xf numFmtId="0" fontId="7" fillId="25" borderId="28" xfId="44" applyFont="1" applyFill="1" applyBorder="1" applyAlignment="1">
      <alignment horizontal="center" vertical="center" wrapText="1"/>
    </xf>
    <xf numFmtId="0" fontId="7" fillId="25" borderId="29" xfId="44" applyFont="1" applyFill="1" applyBorder="1" applyAlignment="1">
      <alignment horizontal="center" vertical="center" wrapText="1"/>
    </xf>
    <xf numFmtId="0" fontId="7" fillId="25" borderId="30" xfId="44" applyFont="1" applyFill="1" applyBorder="1" applyAlignment="1">
      <alignment horizontal="center" vertical="center" wrapText="1"/>
    </xf>
  </cellXfs>
  <cellStyles count="1776">
    <cellStyle name="20% - アクセント 1" xfId="1" builtinId="30" customBuiltin="1"/>
    <cellStyle name="20% - アクセント 1 2" xfId="47" xr:uid="{9E6431F4-2E25-4D95-B2A1-16410BC3CA34}"/>
    <cellStyle name="20% - アクセント 1 2 2" xfId="201" xr:uid="{C36F92F5-0438-44E5-9C1E-8E45075CD868}"/>
    <cellStyle name="20% - アクセント 1 2 3" xfId="368" xr:uid="{0C696F0C-812C-408E-B0BB-889D49E99D64}"/>
    <cellStyle name="20% - アクセント 1 2 4" xfId="413" xr:uid="{51FAD1C4-277A-4CAA-B340-47986625560B}"/>
    <cellStyle name="20% - アクセント 1 3" xfId="226" xr:uid="{5DD2B67D-A889-442F-8B03-8745343FF4C6}"/>
    <cellStyle name="20% - アクセント 1 3 2" xfId="317" xr:uid="{94DA9C0C-D65B-4FE3-A61A-2F9304700593}"/>
    <cellStyle name="20% - アクセント 1 3 3" xfId="711" xr:uid="{18DDC40D-3C35-40C2-A622-26505DA5D6EF}"/>
    <cellStyle name="20% - アクセント 1 4" xfId="369" xr:uid="{A8E1B08E-3547-40F4-8C3B-A3DC48E77FFE}"/>
    <cellStyle name="20% - アクセント 1 4 2" xfId="596" xr:uid="{A64855FF-7647-4447-99AF-8451B98E7762}"/>
    <cellStyle name="20% - アクセント 1 5" xfId="412" xr:uid="{4055BBE9-96F4-4403-AE2E-FE51AC100F39}"/>
    <cellStyle name="20% - アクセント 1 5 2" xfId="658" xr:uid="{80689135-AE36-41BE-A7F7-FD8E97B80EAD}"/>
    <cellStyle name="20% - アクセント 1 5 3" xfId="779" xr:uid="{37CBCA04-9204-4585-8974-1BD8DB4FFB9D}"/>
    <cellStyle name="20% - アクセント 1 6" xfId="524" xr:uid="{28FE8A52-2FEF-46FF-BE91-26317D9452D6}"/>
    <cellStyle name="20% - アクセント 2" xfId="2" builtinId="34" customBuiltin="1"/>
    <cellStyle name="20% - アクセント 2 2" xfId="49" xr:uid="{00D8390A-CB09-4AB6-B108-A86E93E574CE}"/>
    <cellStyle name="20% - アクセント 2 2 2" xfId="182" xr:uid="{C7172D34-6971-4EDB-9192-D29B4234EAD4}"/>
    <cellStyle name="20% - アクセント 2 2 3" xfId="366" xr:uid="{82231685-05B6-4F7D-BB48-ABDE7F84F970}"/>
    <cellStyle name="20% - アクセント 2 2 4" xfId="453" xr:uid="{6FC8A0DA-3270-422A-A879-038CD139E81E}"/>
    <cellStyle name="20% - アクセント 2 3" xfId="222" xr:uid="{21AC578E-61A6-4F56-8E5D-7114B89B0407}"/>
    <cellStyle name="20% - アクセント 2 3 2" xfId="313" xr:uid="{ACD6ACCA-E8B9-4695-9A28-181092356865}"/>
    <cellStyle name="20% - アクセント 2 3 3" xfId="708" xr:uid="{DFEBF20B-01CC-47F4-A786-DC3A8C4721E1}"/>
    <cellStyle name="20% - アクセント 2 4" xfId="367" xr:uid="{DB9F4A13-A788-4FD8-BBDE-3FDD35615E0A}"/>
    <cellStyle name="20% - アクセント 2 4 2" xfId="592" xr:uid="{B4997379-0F39-4B1C-BD69-CDFC17912779}"/>
    <cellStyle name="20% - アクセント 2 5" xfId="454" xr:uid="{69CBFA86-5B81-44C4-A8CB-4B4BCB8B13F0}"/>
    <cellStyle name="20% - アクセント 2 5 2" xfId="657" xr:uid="{34C8364D-C693-4FA2-8C2C-4319FF1F1648}"/>
    <cellStyle name="20% - アクセント 2 5 3" xfId="763" xr:uid="{C1900703-C5C2-4088-80D5-5DAD04458BAC}"/>
    <cellStyle name="20% - アクセント 2 6" xfId="521" xr:uid="{D73CFB62-2EA1-4302-9EFC-B2F60D7C1689}"/>
    <cellStyle name="20% - アクセント 3" xfId="3" builtinId="38" customBuiltin="1"/>
    <cellStyle name="20% - アクセント 3 2" xfId="50" xr:uid="{98CFE855-6FCF-4F9B-A3EB-73BE7F9A3B83}"/>
    <cellStyle name="20% - アクセント 3 2 2" xfId="200" xr:uid="{7C785899-ECFA-4C72-A0BF-6C5E6FAA0307}"/>
    <cellStyle name="20% - アクセント 3 2 3" xfId="364" xr:uid="{E48C1A79-29A0-4307-8AB5-64681E25AAB9}"/>
    <cellStyle name="20% - アクセント 3 2 4" xfId="449" xr:uid="{83C0D7B3-64D5-429D-B344-E9BDBB159CA2}"/>
    <cellStyle name="20% - アクセント 3 3" xfId="218" xr:uid="{125FE919-76D8-49CE-A1F9-27CFB8A4D358}"/>
    <cellStyle name="20% - アクセント 3 3 2" xfId="309" xr:uid="{5402D7BE-77EA-47E9-BC48-D3F595748E76}"/>
    <cellStyle name="20% - アクセント 3 3 3" xfId="705" xr:uid="{C8BD6C05-367C-455E-B51D-389162B40EC0}"/>
    <cellStyle name="20% - アクセント 3 4" xfId="365" xr:uid="{15E29229-FABD-4BA8-9FC1-64A1ABF7063A}"/>
    <cellStyle name="20% - アクセント 3 4 2" xfId="577" xr:uid="{D0000E3F-3CD6-413E-AF9D-B899FB4FC9E9}"/>
    <cellStyle name="20% - アクセント 3 5" xfId="452" xr:uid="{51D59376-24F9-4191-B096-7C0AC4F0B9ED}"/>
    <cellStyle name="20% - アクセント 3 5 2" xfId="656" xr:uid="{AABD9376-ED09-44F3-8FB2-7B634918B95F}"/>
    <cellStyle name="20% - アクセント 3 5 3" xfId="767" xr:uid="{04149985-C207-46B6-9173-D937A3AA5290}"/>
    <cellStyle name="20% - アクセント 3 6" xfId="518" xr:uid="{573E12E8-D653-4C6D-A7E7-E5B81DD34A14}"/>
    <cellStyle name="20% - アクセント 4" xfId="4" builtinId="42" customBuiltin="1"/>
    <cellStyle name="20% - アクセント 4 2" xfId="51" xr:uid="{8F193BB5-34B4-4B62-953E-31C5D2EBA6D2}"/>
    <cellStyle name="20% - アクセント 4 2 2" xfId="181" xr:uid="{BDA1B427-F445-4759-A8BD-A80E8B42CBC2}"/>
    <cellStyle name="20% - アクセント 4 2 3" xfId="403" xr:uid="{3A17D939-0687-4553-AE85-3D619AAD2926}"/>
    <cellStyle name="20% - アクセント 4 2 4" xfId="447" xr:uid="{BE804726-889C-43EE-9CF8-08EE75F49B73}"/>
    <cellStyle name="20% - アクセント 4 3" xfId="214" xr:uid="{9E33428F-3157-4A03-8B7C-262BDD01F118}"/>
    <cellStyle name="20% - アクセント 4 3 2" xfId="305" xr:uid="{2578C31E-4CA5-4CE9-A223-6E255243410B}"/>
    <cellStyle name="20% - アクセント 4 3 3" xfId="702" xr:uid="{EABD3A44-B79F-4B0A-A436-981591110516}"/>
    <cellStyle name="20% - アクセント 4 4" xfId="404" xr:uid="{A5C8073F-DFE4-4DD5-929D-E38FE2538614}"/>
    <cellStyle name="20% - アクセント 4 4 2" xfId="614" xr:uid="{76C3EE09-E245-4CA6-877B-888D7CE7E329}"/>
    <cellStyle name="20% - アクセント 4 5" xfId="448" xr:uid="{BD37CA7F-C59A-45BD-91D9-246CC56AC7F3}"/>
    <cellStyle name="20% - アクセント 4 5 2" xfId="615" xr:uid="{611C8290-150E-409D-BF16-30C3D7FF7C5F}"/>
    <cellStyle name="20% - アクセント 4 5 3" xfId="783" xr:uid="{49BDFD9A-B55F-475A-A1C7-E6C3D595DA4E}"/>
    <cellStyle name="20% - アクセント 4 6" xfId="515" xr:uid="{479B0D3A-BF68-485B-9DB6-549854EF11DB}"/>
    <cellStyle name="20% - アクセント 5" xfId="5" builtinId="46" customBuiltin="1"/>
    <cellStyle name="20% - アクセント 5 2" xfId="52" xr:uid="{1E3523A9-5BEB-4689-BA24-9F234D0AF000}"/>
    <cellStyle name="20% - アクセント 5 2 2" xfId="198" xr:uid="{A5B76B41-A764-4189-8BAB-9298B2C5F5C9}"/>
    <cellStyle name="20% - アクセント 5 2 3" xfId="401" xr:uid="{F06493F5-7120-45FC-BE20-D5F2F07EDB10}"/>
    <cellStyle name="20% - アクセント 5 2 4" xfId="445" xr:uid="{CFB3157B-E912-4984-80E7-896767DB28BF}"/>
    <cellStyle name="20% - アクセント 5 3" xfId="210" xr:uid="{FCB8F4EF-BA1C-44EF-873F-132A07A8AF0B}"/>
    <cellStyle name="20% - アクセント 5 3 2" xfId="302" xr:uid="{FC259B15-7B13-4F8C-94C7-E10199EBEB97}"/>
    <cellStyle name="20% - アクセント 5 3 3" xfId="699" xr:uid="{BE2EC0ED-BF50-44B6-AD89-B179D50B972F}"/>
    <cellStyle name="20% - アクセント 5 4" xfId="402" xr:uid="{CE634FAE-8EE3-499C-8428-2FF4B5537E5B}"/>
    <cellStyle name="20% - アクセント 5 4 2" xfId="613" xr:uid="{62AD3BB4-7E0D-43CF-B4A6-B78571BAD6C3}"/>
    <cellStyle name="20% - アクセント 5 5" xfId="446" xr:uid="{FCB00840-DD88-4FD6-ADFF-5CEE02ECA78C}"/>
    <cellStyle name="20% - アクセント 5 5 2" xfId="616" xr:uid="{50B299A5-3294-4B56-BA00-12EF5C8B5921}"/>
    <cellStyle name="20% - アクセント 5 5 3" xfId="761" xr:uid="{C75B2DF3-1A57-4869-96D2-90B6D2F26BF7}"/>
    <cellStyle name="20% - アクセント 5 6" xfId="512" xr:uid="{1A54559A-E6CB-443C-9B6A-566B8AE95C31}"/>
    <cellStyle name="20% - アクセント 6" xfId="6" builtinId="50" customBuiltin="1"/>
    <cellStyle name="20% - アクセント 6 2" xfId="54" xr:uid="{448C34BA-4229-4D0F-877F-EC4B68E27562}"/>
    <cellStyle name="20% - アクセント 6 2 2" xfId="180" xr:uid="{3CE87842-464B-4DD3-9B8E-F5CA97825899}"/>
    <cellStyle name="20% - アクセント 6 2 3" xfId="399" xr:uid="{F9EE6BBA-42E9-4DE5-BC5E-CB988516E050}"/>
    <cellStyle name="20% - アクセント 6 2 4" xfId="451" xr:uid="{1276736F-88BC-4498-AA9F-38EBA5CD4B8A}"/>
    <cellStyle name="20% - アクセント 6 3" xfId="206" xr:uid="{6B63669F-79A5-4013-9B40-632A09E66557}"/>
    <cellStyle name="20% - アクセント 6 3 2" xfId="299" xr:uid="{32621759-C2A2-4AFD-89AA-E948C75CE51B}"/>
    <cellStyle name="20% - アクセント 6 3 3" xfId="695" xr:uid="{5930822A-B1A1-4FE9-A286-6E9F4B56753A}"/>
    <cellStyle name="20% - アクセント 6 4" xfId="400" xr:uid="{65B6BCB2-BAD9-43FA-91B4-37CED42D57B7}"/>
    <cellStyle name="20% - アクセント 6 4 2" xfId="612" xr:uid="{E7DE289C-CB30-4D62-BEC2-C35E29D30785}"/>
    <cellStyle name="20% - アクセント 6 5" xfId="444" xr:uid="{0F6150EA-1D13-45D6-80FC-5496ABD1E4E8}"/>
    <cellStyle name="20% - アクセント 6 5 2" xfId="617" xr:uid="{179FB62A-81D4-4E3F-8CE6-7FCEE5883842}"/>
    <cellStyle name="20% - アクセント 6 5 3" xfId="749" xr:uid="{89EA2E30-DE8D-4570-A489-6075EF874589}"/>
    <cellStyle name="20% - アクセント 6 6" xfId="509" xr:uid="{C2E512FE-ADC6-42AA-BB91-078A0C1CE72F}"/>
    <cellStyle name="40% - アクセント 1" xfId="7" builtinId="31" customBuiltin="1"/>
    <cellStyle name="40% - アクセント 1 2" xfId="56" xr:uid="{B250FADD-4ECA-4CC9-BA34-55FEDFEC8D0C}"/>
    <cellStyle name="40% - アクセント 1 2 2" xfId="197" xr:uid="{044C6477-0E97-4993-8D85-2FFA3C4CC681}"/>
    <cellStyle name="40% - アクセント 1 2 3" xfId="362" xr:uid="{00003ADF-BEB1-40DE-8B22-FC958B5695FE}"/>
    <cellStyle name="40% - アクセント 1 2 4" xfId="415" xr:uid="{82372C0C-6428-4628-83C8-520F3F3C5A48}"/>
    <cellStyle name="40% - アクセント 1 3" xfId="225" xr:uid="{57932C45-0749-4D9F-BB1E-0350F9AD8BAE}"/>
    <cellStyle name="40% - アクセント 1 3 2" xfId="316" xr:uid="{BFFD8788-8B16-4099-82BC-41A93CC98A64}"/>
    <cellStyle name="40% - アクセント 1 3 3" xfId="710" xr:uid="{AD91396F-48A7-46D5-8999-75E6546A73CF}"/>
    <cellStyle name="40% - アクセント 1 4" xfId="363" xr:uid="{7004F1FE-085C-4E70-8D91-51F6D3C7DBB7}"/>
    <cellStyle name="40% - アクセント 1 4 2" xfId="594" xr:uid="{13CED144-CB04-41F2-81DC-CAD084CD71AE}"/>
    <cellStyle name="40% - アクセント 1 5" xfId="414" xr:uid="{AD53BF1C-5A3A-4690-B5B2-D2B60C002C92}"/>
    <cellStyle name="40% - アクセント 1 5 2" xfId="655" xr:uid="{5E52DCE2-2795-47C5-BF0A-82486264CD2B}"/>
    <cellStyle name="40% - アクセント 1 5 3" xfId="741" xr:uid="{BE9A4182-341D-4160-9460-9C6875EAF824}"/>
    <cellStyle name="40% - アクセント 1 6" xfId="523" xr:uid="{D5C3057C-6E68-4591-97FA-DD5FF934CF9F}"/>
    <cellStyle name="40% - アクセント 2" xfId="8" builtinId="35" customBuiltin="1"/>
    <cellStyle name="40% - アクセント 2 2" xfId="57" xr:uid="{A4E82548-85FE-417E-B62A-ACDFF65B303C}"/>
    <cellStyle name="40% - アクセント 2 2 2" xfId="179" xr:uid="{F64FDD94-86E2-460B-AE8F-C69F74B0C66E}"/>
    <cellStyle name="40% - アクセント 2 2 3" xfId="360" xr:uid="{0F35BF6F-E0E6-49D1-8943-CC05108B9766}"/>
    <cellStyle name="40% - アクセント 2 2 4" xfId="417" xr:uid="{3B57F232-D716-4863-98CE-8BE46D3A074C}"/>
    <cellStyle name="40% - アクセント 2 3" xfId="221" xr:uid="{DC431697-EF22-4301-9699-B50EACF972C1}"/>
    <cellStyle name="40% - アクセント 2 3 2" xfId="312" xr:uid="{175F61C0-C51D-49A1-8315-4DBBBBAAB55A}"/>
    <cellStyle name="40% - アクセント 2 3 3" xfId="707" xr:uid="{4D6002FE-94C2-469E-90EF-0195BAE3C9C3}"/>
    <cellStyle name="40% - アクセント 2 4" xfId="361" xr:uid="{C65D01CE-6045-412B-B7F9-2914A5ADE434}"/>
    <cellStyle name="40% - アクセント 2 4 2" xfId="576" xr:uid="{748B5086-18FB-4054-9334-14C7EA2D3C16}"/>
    <cellStyle name="40% - アクセント 2 5" xfId="416" xr:uid="{94683ADA-0B46-4DBC-9F6E-10A67B3451CE}"/>
    <cellStyle name="40% - アクセント 2 5 2" xfId="654" xr:uid="{3C224DB1-7B81-4877-85A1-A04AB9A9C11B}"/>
    <cellStyle name="40% - アクセント 2 5 3" xfId="743" xr:uid="{C4AC0E16-19B5-4D6A-B7AA-C6F8E49A94C6}"/>
    <cellStyle name="40% - アクセント 2 6" xfId="520" xr:uid="{616C7CFB-34BB-425B-9787-38C56FABF4FB}"/>
    <cellStyle name="40% - アクセント 3" xfId="9" builtinId="39" customBuiltin="1"/>
    <cellStyle name="40% - アクセント 3 2" xfId="59" xr:uid="{F0903F92-B185-49BE-B835-179253B7C3CD}"/>
    <cellStyle name="40% - アクセント 3 2 2" xfId="196" xr:uid="{A85CB0AE-3BD2-4295-BB97-8D0FC79878ED}"/>
    <cellStyle name="40% - アクセント 3 2 3" xfId="358" xr:uid="{1ABA148E-D5B8-4C03-8B36-FFA9F5B2FF8B}"/>
    <cellStyle name="40% - アクセント 3 2 4" xfId="419" xr:uid="{42A40D60-E76E-4F0D-B9C8-BF70A4E53D9E}"/>
    <cellStyle name="40% - アクセント 3 3" xfId="217" xr:uid="{F6E557F5-9CFA-4F49-98C4-C9DFD7A4539A}"/>
    <cellStyle name="40% - アクセント 3 3 2" xfId="308" xr:uid="{D63A7110-F2A1-4510-9033-C40851152EA2}"/>
    <cellStyle name="40% - アクセント 3 3 3" xfId="704" xr:uid="{0F883957-E162-4ECD-8563-A44DC79A381F}"/>
    <cellStyle name="40% - アクセント 3 4" xfId="359" xr:uid="{D83098A1-71CA-4CAF-A6DC-CBB65C43042B}"/>
    <cellStyle name="40% - アクセント 3 4 2" xfId="575" xr:uid="{CC5C4112-4B54-4148-8CAE-74674BB4D315}"/>
    <cellStyle name="40% - アクセント 3 5" xfId="418" xr:uid="{4E5F047E-9C7B-4547-9411-6D48892B8BE9}"/>
    <cellStyle name="40% - アクセント 3 5 2" xfId="653" xr:uid="{01077F23-F0C7-42A4-B3CC-8311618B3985}"/>
    <cellStyle name="40% - アクセント 3 5 3" xfId="745" xr:uid="{4BA93328-FD78-44CE-9F03-DA7F07DCDC28}"/>
    <cellStyle name="40% - アクセント 3 6" xfId="517" xr:uid="{9840D62D-C6C5-4A0A-A811-5C18B522A969}"/>
    <cellStyle name="40% - アクセント 4" xfId="10" builtinId="43" customBuiltin="1"/>
    <cellStyle name="40% - アクセント 4 2" xfId="61" xr:uid="{E72B7D10-22B9-4024-814F-9E54D7CEEC5E}"/>
    <cellStyle name="40% - アクセント 4 2 2" xfId="178" xr:uid="{4D91B4AC-63BC-4587-B43E-A055F97B468F}"/>
    <cellStyle name="40% - アクセント 4 2 3" xfId="356" xr:uid="{5586FF87-853D-4B5E-A0B9-0E40EE5B952F}"/>
    <cellStyle name="40% - アクセント 4 2 4" xfId="421" xr:uid="{728FD9E4-F1DA-4319-A414-B1E968B3B21E}"/>
    <cellStyle name="40% - アクセント 4 3" xfId="213" xr:uid="{2BA2DE7A-B57D-483C-9D0E-5CAAB4E428CE}"/>
    <cellStyle name="40% - アクセント 4 3 2" xfId="304" xr:uid="{550DA677-7A6C-4704-A294-0D5592C8ED53}"/>
    <cellStyle name="40% - アクセント 4 3 3" xfId="701" xr:uid="{869A008B-F2A5-482C-9892-12CAFAB98F0D}"/>
    <cellStyle name="40% - アクセント 4 4" xfId="357" xr:uid="{6C46B4A7-69FC-471E-B202-2F3A022A6A57}"/>
    <cellStyle name="40% - アクセント 4 4 2" xfId="593" xr:uid="{4E40145B-52AE-4626-A567-DC51B2433B76}"/>
    <cellStyle name="40% - アクセント 4 5" xfId="420" xr:uid="{6C0FC096-F57C-428F-B512-FA508EF314F8}"/>
    <cellStyle name="40% - アクセント 4 5 2" xfId="652" xr:uid="{0B16F2A6-F720-4B66-BCA1-BA402A88D25A}"/>
    <cellStyle name="40% - アクセント 4 5 3" xfId="738" xr:uid="{1CD575AD-1BBF-45AC-A623-693F54C1C61A}"/>
    <cellStyle name="40% - アクセント 4 6" xfId="514" xr:uid="{09936EDB-666D-4224-8B10-D8B329E4FE44}"/>
    <cellStyle name="40% - アクセント 5" xfId="11" builtinId="47" customBuiltin="1"/>
    <cellStyle name="40% - アクセント 5 2" xfId="63" xr:uid="{8534FD9E-6ADD-4EE4-88C5-4CA032B46C60}"/>
    <cellStyle name="40% - アクセント 5 2 2" xfId="195" xr:uid="{4883A831-BBD2-4E9A-9711-1CB9B1A32151}"/>
    <cellStyle name="40% - アクセント 5 2 3" xfId="354" xr:uid="{904E680F-76A6-4126-9EEF-7E6551A7B31F}"/>
    <cellStyle name="40% - アクセント 5 2 4" xfId="423" xr:uid="{48D630A4-43F3-4E07-814F-46BFDE0889F4}"/>
    <cellStyle name="40% - アクセント 5 3" xfId="209" xr:uid="{1DAB15B4-C842-4137-A3FF-0C1CFC375A86}"/>
    <cellStyle name="40% - アクセント 5 3 2" xfId="301" xr:uid="{05F5FE5D-3099-4DAE-A9CC-DF3CAA1EB2FE}"/>
    <cellStyle name="40% - アクセント 5 3 3" xfId="698" xr:uid="{5488488C-9E63-4FD4-9237-E61D28CEE16D}"/>
    <cellStyle name="40% - アクセント 5 4" xfId="355" xr:uid="{CC3BE98D-4506-4852-AD04-8141D4FBAD56}"/>
    <cellStyle name="40% - アクセント 5 4 2" xfId="582" xr:uid="{D7C114DD-721A-4C55-A7EC-117C8498112D}"/>
    <cellStyle name="40% - アクセント 5 5" xfId="422" xr:uid="{7958E35A-AD9A-4BF2-8E38-B836EDD9E5A4}"/>
    <cellStyle name="40% - アクセント 5 5 2" xfId="651" xr:uid="{B824D0A1-FD41-49BE-A58E-3EAB264EFA3D}"/>
    <cellStyle name="40% - アクセント 5 5 3" xfId="762" xr:uid="{1CDA5040-CE79-482B-9B53-D6FF5F0C274B}"/>
    <cellStyle name="40% - アクセント 5 6" xfId="511" xr:uid="{F3B266DC-2E03-4F49-A0E3-9B94FF1C8AB9}"/>
    <cellStyle name="40% - アクセント 6" xfId="12" builtinId="51" customBuiltin="1"/>
    <cellStyle name="40% - アクセント 6 2" xfId="65" xr:uid="{FCE72062-B1AE-4B93-B75C-4B71898B5CDA}"/>
    <cellStyle name="40% - アクセント 6 2 2" xfId="177" xr:uid="{C348BA1A-41B0-4BE2-8BEE-79FCC524B68C}"/>
    <cellStyle name="40% - アクセント 6 2 3" xfId="352" xr:uid="{02F96697-00A3-485F-AAD6-0C2BD44B1C58}"/>
    <cellStyle name="40% - アクセント 6 2 4" xfId="425" xr:uid="{1D4B5358-2AC2-4CF5-9C09-AE70250F4AE3}"/>
    <cellStyle name="40% - アクセント 6 3" xfId="205" xr:uid="{026D41E7-76A5-4BF7-B7FB-49B6D8930413}"/>
    <cellStyle name="40% - アクセント 6 3 2" xfId="298" xr:uid="{A1A08428-BC5E-42C5-905D-D25C823F31C8}"/>
    <cellStyle name="40% - アクセント 6 3 3" xfId="694" xr:uid="{7CA7AD2B-0102-4E8F-80BF-54A60F71D969}"/>
    <cellStyle name="40% - アクセント 6 4" xfId="353" xr:uid="{007412E3-2E77-4EC4-B486-F11F0D011852}"/>
    <cellStyle name="40% - アクセント 6 4 2" xfId="578" xr:uid="{88777654-BA8A-4874-A48B-E28D070A3C81}"/>
    <cellStyle name="40% - アクセント 6 5" xfId="424" xr:uid="{092A4D89-8B23-41B9-8207-9A0AFDD82670}"/>
    <cellStyle name="40% - アクセント 6 5 2" xfId="650" xr:uid="{BD7AAB31-C954-4131-9512-F10811F89A9F}"/>
    <cellStyle name="40% - アクセント 6 5 3" xfId="778" xr:uid="{5D47B5AA-FE30-4DAF-98C2-0F2AF8C71DBB}"/>
    <cellStyle name="40% - アクセント 6 6" xfId="508" xr:uid="{F0CF2E3E-FEAA-4235-B300-AF0CEF43751B}"/>
    <cellStyle name="60% - アクセント 1" xfId="13" builtinId="32" customBuiltin="1"/>
    <cellStyle name="60% - アクセント 1 2" xfId="67" xr:uid="{81FF6DFD-C148-48F4-9C1C-640D2A50F452}"/>
    <cellStyle name="60% - アクセント 1 2 2" xfId="194" xr:uid="{AF310CA7-7318-496C-AD67-16E219245690}"/>
    <cellStyle name="60% - アクセント 1 2 3" xfId="350" xr:uid="{A039046B-EFEB-4032-8F3D-7C6D54391478}"/>
    <cellStyle name="60% - アクセント 1 2 4" xfId="427" xr:uid="{1118A7A5-71BD-4A28-8ECD-3D342C79B9D6}"/>
    <cellStyle name="60% - アクセント 1 3" xfId="224" xr:uid="{76018709-7B53-496F-83EF-6910FC6D1096}"/>
    <cellStyle name="60% - アクセント 1 3 2" xfId="315" xr:uid="{063C37B5-BC63-4B58-A70C-9AAB59EA20CF}"/>
    <cellStyle name="60% - アクセント 1 3 3" xfId="709" xr:uid="{91573C1C-C0F6-49F7-92DF-BED3C47634F8}"/>
    <cellStyle name="60% - アクセント 1 4" xfId="351" xr:uid="{D83F1EAD-C52B-45EE-A711-2C5DDBD536B0}"/>
    <cellStyle name="60% - アクセント 1 4 2" xfId="579" xr:uid="{DBD0C2A9-E744-498A-B149-CDBAE60572A5}"/>
    <cellStyle name="60% - アクセント 1 5" xfId="426" xr:uid="{74CEA97B-5DC0-4396-B252-46A72EDB4D1D}"/>
    <cellStyle name="60% - アクセント 1 5 2" xfId="649" xr:uid="{3BA4E722-83B3-43D7-84D9-576C7B8C7A6F}"/>
    <cellStyle name="60% - アクセント 1 5 3" xfId="748" xr:uid="{B7345094-4532-4B93-B85E-CC22C3A7FA5F}"/>
    <cellStyle name="60% - アクセント 1 6" xfId="522" xr:uid="{A0D9D2D5-1D13-41F3-BD02-F7AC8232D777}"/>
    <cellStyle name="60% - アクセント 2" xfId="14" builtinId="36" customBuiltin="1"/>
    <cellStyle name="60% - アクセント 2 2" xfId="69" xr:uid="{83F76C68-8C49-4F42-994F-359BB01D1C78}"/>
    <cellStyle name="60% - アクセント 2 2 2" xfId="176" xr:uid="{9254041E-96DB-4D6B-8325-1FA29AEC717A}"/>
    <cellStyle name="60% - アクセント 2 2 3" xfId="348" xr:uid="{F30B59C2-09EA-4FC0-9821-96B12EC0CDC7}"/>
    <cellStyle name="60% - アクセント 2 2 4" xfId="429" xr:uid="{A22359A8-EE07-4086-939E-628AC9F41280}"/>
    <cellStyle name="60% - アクセント 2 3" xfId="220" xr:uid="{6BF0F9C9-75DA-4735-9FB5-C6F058936CCD}"/>
    <cellStyle name="60% - アクセント 2 3 2" xfId="311" xr:uid="{2D5C5E88-9725-42E0-943F-747F55666D21}"/>
    <cellStyle name="60% - アクセント 2 3 3" xfId="706" xr:uid="{C225F881-0A72-43EF-8633-AD6A11871A0A}"/>
    <cellStyle name="60% - アクセント 2 4" xfId="349" xr:uid="{BBCAEC58-4B73-47FE-8EBF-6917F707D860}"/>
    <cellStyle name="60% - アクセント 2 4 2" xfId="580" xr:uid="{5DB0D677-F8F4-4AF6-B188-A28A6894B651}"/>
    <cellStyle name="60% - アクセント 2 5" xfId="428" xr:uid="{A21F2DF5-E727-4261-B82C-D743F5C1E0FD}"/>
    <cellStyle name="60% - アクセント 2 5 2" xfId="648" xr:uid="{01F5DBCC-1E2B-438D-A96B-867397523D13}"/>
    <cellStyle name="60% - アクセント 2 5 3" xfId="740" xr:uid="{2AAF1734-F201-4F01-B446-F1D518007581}"/>
    <cellStyle name="60% - アクセント 2 6" xfId="519" xr:uid="{9C98946F-9124-4003-B234-AED61BCE1EFC}"/>
    <cellStyle name="60% - アクセント 3" xfId="15" builtinId="40" customBuiltin="1"/>
    <cellStyle name="60% - アクセント 3 2" xfId="71" xr:uid="{F35B5C14-3257-49C4-BC4B-6EB175EBE381}"/>
    <cellStyle name="60% - アクセント 3 2 2" xfId="193" xr:uid="{F349CDC9-8B1D-4767-AB70-A0290A3ED870}"/>
    <cellStyle name="60% - アクセント 3 2 3" xfId="346" xr:uid="{9C1FC728-798F-41EF-B3DF-A0DCAE2A214F}"/>
    <cellStyle name="60% - アクセント 3 2 4" xfId="431" xr:uid="{874F8F68-CAA5-4DDC-95EC-59E2BAE83E0D}"/>
    <cellStyle name="60% - アクセント 3 3" xfId="216" xr:uid="{47825BB4-37C9-45D4-8EB8-C0B6A46ABFA9}"/>
    <cellStyle name="60% - アクセント 3 3 2" xfId="307" xr:uid="{0678A710-2E39-4910-8FF9-CE1E0249B2BE}"/>
    <cellStyle name="60% - アクセント 3 3 3" xfId="703" xr:uid="{CB5AAFFC-3F2F-47E8-9D96-A5BADF6F56E7}"/>
    <cellStyle name="60% - アクセント 3 4" xfId="347" xr:uid="{AA21A20E-2299-4821-81BB-EB687E154326}"/>
    <cellStyle name="60% - アクセント 3 4 2" xfId="587" xr:uid="{A576073C-FF60-402C-BAF5-4944405F7856}"/>
    <cellStyle name="60% - アクセント 3 5" xfId="430" xr:uid="{E1D3FB73-3E19-49D6-B08E-0C0A3C9AC328}"/>
    <cellStyle name="60% - アクセント 3 5 2" xfId="647" xr:uid="{8C0B922C-3E88-4334-A820-FE55CCEA3F61}"/>
    <cellStyle name="60% - アクセント 3 5 3" xfId="742" xr:uid="{585C5F85-D96D-4448-BBE4-D001AB088F7B}"/>
    <cellStyle name="60% - アクセント 3 6" xfId="516" xr:uid="{71A18818-7223-4E8A-929D-3004A6C9B0E4}"/>
    <cellStyle name="60% - アクセント 4" xfId="16" builtinId="44" customBuiltin="1"/>
    <cellStyle name="60% - アクセント 4 2" xfId="73" xr:uid="{5DF75616-A239-49DB-B36A-420DAAB603F2}"/>
    <cellStyle name="60% - アクセント 4 2 2" xfId="175" xr:uid="{D10341DD-271B-4B58-964C-E0FB9ECDD52F}"/>
    <cellStyle name="60% - アクセント 4 2 3" xfId="344" xr:uid="{7F958A8D-E312-4FEC-871E-81BFC6FE1699}"/>
    <cellStyle name="60% - アクセント 4 2 4" xfId="434" xr:uid="{C31226E3-0B6D-41F5-B439-EA163EEB8213}"/>
    <cellStyle name="60% - アクセント 4 3" xfId="212" xr:uid="{2905DC67-396D-4D15-B676-EC065061BB6C}"/>
    <cellStyle name="60% - アクセント 4 3 2" xfId="303" xr:uid="{08BD0F26-B02A-4DBA-A1B4-CE1E836BC0D6}"/>
    <cellStyle name="60% - アクセント 4 3 3" xfId="700" xr:uid="{C9FDF9C0-4721-4F08-9397-80A578C8D3F4}"/>
    <cellStyle name="60% - アクセント 4 4" xfId="345" xr:uid="{DBD36590-919E-4505-A486-5892F588DEBA}"/>
    <cellStyle name="60% - アクセント 4 4 2" xfId="589" xr:uid="{AF0F0D6B-77BF-4CAE-8CF1-F25C8817EA8D}"/>
    <cellStyle name="60% - アクセント 4 5" xfId="432" xr:uid="{3D30D4FC-A04A-436A-8790-60C9DBA619AA}"/>
    <cellStyle name="60% - アクセント 4 5 2" xfId="646" xr:uid="{16AF12CF-7E8D-4085-ABB9-FFD3E8F57F24}"/>
    <cellStyle name="60% - アクセント 4 5 3" xfId="744" xr:uid="{413EFFF0-28BF-4B71-BDCF-D9172417799F}"/>
    <cellStyle name="60% - アクセント 4 6" xfId="505" xr:uid="{797668D7-663D-4EA2-8E5A-70ADDD7884D3}"/>
    <cellStyle name="60% - アクセント 4 6 2" xfId="766" xr:uid="{0FA05D7F-3FC4-4E48-8D41-9DBC5042929A}"/>
    <cellStyle name="60% - アクセント 4 7" xfId="513" xr:uid="{29036D03-8E31-4DEE-828A-80B096046BD6}"/>
    <cellStyle name="60% - アクセント 5" xfId="17" builtinId="48" customBuiltin="1"/>
    <cellStyle name="60% - アクセント 5 2" xfId="75" xr:uid="{021A1B69-B616-4710-A5DA-F59977582B82}"/>
    <cellStyle name="60% - アクセント 5 2 2" xfId="185" xr:uid="{DEC5FFD4-CC10-436C-81A8-BA0818CE49A2}"/>
    <cellStyle name="60% - アクセント 5 2 3" xfId="342" xr:uid="{775FDAD3-51DF-481A-90EB-8978A1B776D1}"/>
    <cellStyle name="60% - アクセント 5 2 4" xfId="436" xr:uid="{2346CB43-881A-44FE-A966-258877CC0AF8}"/>
    <cellStyle name="60% - アクセント 5 3" xfId="208" xr:uid="{7677ABA3-8CAD-4AE1-8FA4-83769E33848D}"/>
    <cellStyle name="60% - アクセント 5 3 2" xfId="300" xr:uid="{1D1DE8FD-A598-4A20-A9DC-69B0B05B070A}"/>
    <cellStyle name="60% - アクセント 5 3 3" xfId="697" xr:uid="{F4322726-717B-4448-A51A-2C9219AEE8DA}"/>
    <cellStyle name="60% - アクセント 5 4" xfId="343" xr:uid="{E9B9C6B3-1096-4725-B495-F3ED8EDE4C7E}"/>
    <cellStyle name="60% - アクセント 5 4 2" xfId="584" xr:uid="{7F287399-B653-4A39-AFDC-9D959D23B670}"/>
    <cellStyle name="60% - アクセント 5 5" xfId="435" xr:uid="{8ACD0C19-3298-4B44-9267-7357D888A09C}"/>
    <cellStyle name="60% - アクセント 5 5 2" xfId="645" xr:uid="{A5B0A40E-718F-4E53-91C7-4AEFDA5FE2E2}"/>
    <cellStyle name="60% - アクセント 5 5 3" xfId="739" xr:uid="{50D88187-DBC7-47CB-817D-BD78B3124EC8}"/>
    <cellStyle name="60% - アクセント 5 6" xfId="510" xr:uid="{AB075D41-5045-48E8-8651-1707AA1109DF}"/>
    <cellStyle name="60% - アクセント 6" xfId="18" builtinId="52" customBuiltin="1"/>
    <cellStyle name="60% - アクセント 6 2" xfId="76" xr:uid="{44A3F60B-2A86-46CC-A0C3-0F448F82738B}"/>
    <cellStyle name="60% - アクセント 6 2 2" xfId="192" xr:uid="{86D0799A-8291-4E64-8A5F-4395F9A6CC09}"/>
    <cellStyle name="60% - アクセント 6 2 3" xfId="340" xr:uid="{F56C7CC3-FD0C-47AE-BBA8-80D28E7E48A9}"/>
    <cellStyle name="60% - アクセント 6 2 4" xfId="438" xr:uid="{B5E87630-C4B5-443B-B12B-7814A6F31BC7}"/>
    <cellStyle name="60% - アクセント 6 3" xfId="204" xr:uid="{ACA8CAB1-3B38-447F-AD85-6B3095B194B2}"/>
    <cellStyle name="60% - アクセント 6 3 2" xfId="297" xr:uid="{524AEB94-6FB1-4684-A3AE-BD690FB4D323}"/>
    <cellStyle name="60% - アクセント 6 3 3" xfId="693" xr:uid="{D3043D86-03E0-4B9C-8BF5-C7C10DD71CB1}"/>
    <cellStyle name="60% - アクセント 6 4" xfId="341" xr:uid="{7C1E24E8-9417-46B3-BD27-1E266F511D0F}"/>
    <cellStyle name="60% - アクセント 6 4 2" xfId="585" xr:uid="{6CE9208E-54E6-44FC-B681-13029F7C6D7D}"/>
    <cellStyle name="60% - アクセント 6 5" xfId="437" xr:uid="{C54B3F54-D7CD-439A-A162-5BF7F45D3D46}"/>
    <cellStyle name="60% - アクセント 6 5 2" xfId="644" xr:uid="{3C6D7EFF-33AC-4754-94A9-4347C4D9120C}"/>
    <cellStyle name="60% - アクセント 6 5 3" xfId="747" xr:uid="{5C1A3607-2217-4FFE-916A-B52A7FB72062}"/>
    <cellStyle name="60% - アクセント 6 6" xfId="507" xr:uid="{BE077D7A-995B-4E34-988D-A5835A60EC48}"/>
    <cellStyle name="Accent" xfId="499" xr:uid="{5430C15E-F7EB-4DE4-9DBD-495DFB4E1D7A}"/>
    <cellStyle name="Accent 1" xfId="498" xr:uid="{66D293B9-FB39-4C55-9F24-6477F1EE623B}"/>
    <cellStyle name="Accent 2" xfId="497" xr:uid="{D1F6709D-678E-4F95-B249-E4488BCC50B0}"/>
    <cellStyle name="Accent 3" xfId="496" xr:uid="{34E34915-1839-47EF-8206-336647BA4822}"/>
    <cellStyle name="Bad" xfId="495" xr:uid="{88157B24-FF3B-432C-8218-B8E906F40EE5}"/>
    <cellStyle name="Error" xfId="494" xr:uid="{6533604C-7F13-4DDB-9AAF-FD3542A7AC2F}"/>
    <cellStyle name="Excel Built-in Comma [0]" xfId="77" xr:uid="{8E4A86B7-5599-4CE6-A88E-E7643F7CEB5B}"/>
    <cellStyle name="Excel Built-in Comma [0] 2" xfId="259" xr:uid="{102680F9-130F-4371-9D10-0DFAD5DDE849}"/>
    <cellStyle name="Excel Built-in Comma [0] 2 2" xfId="504" xr:uid="{6AEDBACD-EFAC-4D76-8BAD-7E3675869A50}"/>
    <cellStyle name="Excel Built-in Currency [0]" xfId="160" xr:uid="{0C7743C9-D333-4C12-AEA4-96667409F6B7}"/>
    <cellStyle name="Excel Built-in Currency [0] 2" xfId="751" xr:uid="{0CAAF1B4-A80B-4AD8-B5C8-DF1D36DF4041}"/>
    <cellStyle name="Excel Built-in Explanatory Text" xfId="78" xr:uid="{B53AC663-6F3F-4958-A2E0-7C1DBB2D10BA}"/>
    <cellStyle name="Excel Built-in Explanatory Text 2" xfId="161" xr:uid="{88A33108-C252-4A73-B7C5-B5735362A670}"/>
    <cellStyle name="Excel Built-in Explanatory Text 3" xfId="752" xr:uid="{617D3068-31CA-4EC4-A98B-A4BA48AC1732}"/>
    <cellStyle name="Footnote" xfId="503" xr:uid="{CE3B69FF-15D4-45ED-9111-4FB1AEC83BFE}"/>
    <cellStyle name="Good" xfId="502" xr:uid="{F621BD94-7D59-44B0-B8D8-2366527EB924}"/>
    <cellStyle name="Heading" xfId="501" xr:uid="{E23CC61E-BB53-49AA-B60B-46F7D978CA3C}"/>
    <cellStyle name="Heading 1" xfId="500" xr:uid="{388BBFE2-7905-404E-863C-195CAA2993C8}"/>
    <cellStyle name="Heading 2" xfId="493" xr:uid="{EF4C58A9-7868-40A0-AA83-9A301DC30012}"/>
    <cellStyle name="Neutral" xfId="492" xr:uid="{AC94ACC8-F512-4FCA-BB27-EE5A4BBA2B9D}"/>
    <cellStyle name="Note" xfId="491" xr:uid="{38A936AC-6E57-47C6-B044-1F0919A3F807}"/>
    <cellStyle name="Note 2" xfId="545" xr:uid="{5539EEF4-7FCF-47EA-8D21-171354F43964}"/>
    <cellStyle name="Note 2 2" xfId="1158" xr:uid="{A02CEA95-157C-4B51-B8AF-580244D063AA}"/>
    <cellStyle name="Note 2 3" xfId="1074" xr:uid="{CCFAF8D0-045A-4BBE-B44C-E02C0397D778}"/>
    <cellStyle name="Note 2 4" xfId="1571" xr:uid="{0E4575D2-FCEE-4D33-BE3D-526D51566ADA}"/>
    <cellStyle name="Note 3" xfId="573" xr:uid="{F5367A72-E557-4E61-BDB8-7170FA95EA67}"/>
    <cellStyle name="Note 3 2" xfId="1186" xr:uid="{8FB03237-92CD-4E57-A796-934F84EF30A9}"/>
    <cellStyle name="Note 3 3" xfId="1431" xr:uid="{D4143E86-5BFE-430A-A475-6102A0C70A4B}"/>
    <cellStyle name="Note 3 4" xfId="863" xr:uid="{CBDDBC33-7E0F-4C12-9DA4-465E7D546126}"/>
    <cellStyle name="Note 3 5" xfId="1119" xr:uid="{871A58C1-066E-43B6-ABB5-D267C44B85D0}"/>
    <cellStyle name="Note 3 6" xfId="1481" xr:uid="{09B17863-34F0-496F-8E38-947293D1B9DA}"/>
    <cellStyle name="Note 3 7" xfId="1437" xr:uid="{B680417B-45A6-46F0-BFC0-0C056EC3120B}"/>
    <cellStyle name="Note 3 8" xfId="1228" xr:uid="{8466D9C2-8D4B-4031-9FB8-1C4D74E960EC}"/>
    <cellStyle name="Status" xfId="490" xr:uid="{CE2202AA-2815-45C3-A40E-E72C8186093B}"/>
    <cellStyle name="Text" xfId="489" xr:uid="{B2BEFFE6-6785-432D-9AB4-99A5A522598D}"/>
    <cellStyle name="Warning" xfId="488" xr:uid="{A6E60AB1-BD5C-4DFA-A82E-1CDA6B543DF1}"/>
    <cellStyle name="アクセント 1" xfId="19" builtinId="29" customBuiltin="1"/>
    <cellStyle name="アクセント 1 2" xfId="80" xr:uid="{39781CFE-B950-4CBD-AFED-CCC1E50959CC}"/>
    <cellStyle name="アクセント 1 2 2" xfId="191" xr:uid="{1A4A911A-E91C-41DB-8B45-5EE8AB6FCABE}"/>
    <cellStyle name="アクセント 1 2 3" xfId="336" xr:uid="{72BB7C67-F7F2-459F-8103-83A3E8B9D607}"/>
    <cellStyle name="アクセント 1 2 4" xfId="410" xr:uid="{615CA5D7-F93C-4C4B-8549-FC1DBB64D655}"/>
    <cellStyle name="アクセント 1 3" xfId="227" xr:uid="{A1F06310-E719-4841-9909-D2C30E09679F}"/>
    <cellStyle name="アクセント 1 4" xfId="337" xr:uid="{62E5A64E-4F46-463D-BDE8-5E373BF60A18}"/>
    <cellStyle name="アクセント 1 4 2" xfId="590" xr:uid="{218ECEA0-4CFC-45B6-BB2A-6E4BEE8BB662}"/>
    <cellStyle name="アクセント 1 5" xfId="411" xr:uid="{8443B527-7C3D-472B-BF63-603597C1BFD5}"/>
    <cellStyle name="アクセント 1 5 2" xfId="643" xr:uid="{77C8E1B5-A031-438B-A397-E7FC003BDB1D}"/>
    <cellStyle name="アクセント 1 5 3" xfId="753" xr:uid="{167F815C-BF16-486E-837A-046B17BFF6FA}"/>
    <cellStyle name="アクセント 2" xfId="20" builtinId="33" customBuiltin="1"/>
    <cellStyle name="アクセント 2 2" xfId="82" xr:uid="{878BC6DC-7273-4B25-A11E-C382B7A41CE1}"/>
    <cellStyle name="アクセント 2 2 2" xfId="184" xr:uid="{EBD11736-9B73-4C4F-BBD7-B6CD5FAF1076}"/>
    <cellStyle name="アクセント 2 2 3" xfId="334" xr:uid="{0FE096EA-FF96-47AA-9846-391DC0508149}"/>
    <cellStyle name="アクセント 2 2 4" xfId="408" xr:uid="{82136C4F-398A-45D8-957E-A38CCF215BEA}"/>
    <cellStyle name="アクセント 2 3" xfId="223" xr:uid="{2F877C5C-B02B-439C-A9BF-EB8FD69F5B76}"/>
    <cellStyle name="アクセント 2 4" xfId="335" xr:uid="{8B21C6D1-1A8B-4B28-B612-690CCB711B8D}"/>
    <cellStyle name="アクセント 2 4 2" xfId="588" xr:uid="{E4C98490-D961-40BD-AAB0-4FE3DF18FE54}"/>
    <cellStyle name="アクセント 2 5" xfId="409" xr:uid="{7965481C-ACBD-40F7-8416-26DB053A7B0D}"/>
    <cellStyle name="アクセント 2 5 2" xfId="642" xr:uid="{9FDB3A98-4D16-41C0-B0E8-7EE0AF0C58FA}"/>
    <cellStyle name="アクセント 2 5 3" xfId="754" xr:uid="{9774D3EA-18B6-48F0-BC22-C9C9C159C4F9}"/>
    <cellStyle name="アクセント 3" xfId="21" builtinId="37" customBuiltin="1"/>
    <cellStyle name="アクセント 3 2" xfId="84" xr:uid="{D430DCD7-50DC-4A03-B31A-52F7B37FE056}"/>
    <cellStyle name="アクセント 3 2 2" xfId="173" xr:uid="{31722B73-81D9-45B0-98CF-0C80031D4812}"/>
    <cellStyle name="アクセント 3 2 3" xfId="332" xr:uid="{6EA9BF87-E27D-4C84-A6DE-AB5463418DD9}"/>
    <cellStyle name="アクセント 3 2 4" xfId="407" xr:uid="{491133B6-B549-4F03-9DB8-5170FBE76F5C}"/>
    <cellStyle name="アクセント 3 3" xfId="219" xr:uid="{DE03BA62-7F77-46A3-984E-16DACAFB61F9}"/>
    <cellStyle name="アクセント 3 4" xfId="333" xr:uid="{CD87DE54-E5F4-41B4-BF7F-5BA2C99A4A1B}"/>
    <cellStyle name="アクセント 3 4 2" xfId="583" xr:uid="{270E830A-C019-4A6B-B475-6662BC8761FE}"/>
    <cellStyle name="アクセント 3 5" xfId="455" xr:uid="{CD24D411-6ED5-46E7-A93D-396B6C808EDD}"/>
    <cellStyle name="アクセント 3 5 2" xfId="641" xr:uid="{D849E506-A555-4379-A1E0-C6B28DA7C3C0}"/>
    <cellStyle name="アクセント 3 5 3" xfId="755" xr:uid="{62E9077A-A3F4-4A9A-9424-6709002B9732}"/>
    <cellStyle name="アクセント 4" xfId="22" builtinId="41" customBuiltin="1"/>
    <cellStyle name="アクセント 4 2" xfId="86" xr:uid="{80252C42-1C92-452B-8DD0-2FA92BE0321E}"/>
    <cellStyle name="アクセント 4 2 2" xfId="190" xr:uid="{AF1692DC-FA7C-4DAF-9862-DC94289784E0}"/>
    <cellStyle name="アクセント 4 2 3" xfId="330" xr:uid="{55A5DF3B-1587-47D8-9494-ECF180045DD2}"/>
    <cellStyle name="アクセント 4 2 4" xfId="440" xr:uid="{C886856F-27D7-4A26-AA83-AA1605BFE2F0}"/>
    <cellStyle name="アクセント 4 3" xfId="215" xr:uid="{7AA5AC6F-CF8E-434F-BAC9-62000FF21422}"/>
    <cellStyle name="アクセント 4 4" xfId="331" xr:uid="{08252217-2BED-4E47-AE92-717675F01C3F}"/>
    <cellStyle name="アクセント 4 4 2" xfId="581" xr:uid="{C594098C-892F-4E09-B920-CDA18E5F0E4A}"/>
    <cellStyle name="アクセント 4 5" xfId="439" xr:uid="{BB7671E9-4431-45AA-B926-838F7E247ADD}"/>
    <cellStyle name="アクセント 4 5 2" xfId="640" xr:uid="{C3E96977-6BF5-4D1F-BA88-DC9FBF41F515}"/>
    <cellStyle name="アクセント 4 5 3" xfId="756" xr:uid="{1153FFAB-9526-4BCA-8A0B-E9FFEBFAE20D}"/>
    <cellStyle name="アクセント 4 6" xfId="506" xr:uid="{FA74A8B6-7489-4056-8810-3BD52255AC48}"/>
    <cellStyle name="アクセント 4 6 2" xfId="746" xr:uid="{1C6BC61A-4919-4BA8-B663-1820E6730893}"/>
    <cellStyle name="アクセント 5" xfId="23" builtinId="45" customBuiltin="1"/>
    <cellStyle name="アクセント 5 2" xfId="88" xr:uid="{7D42D035-B227-4926-A153-04933A29F868}"/>
    <cellStyle name="アクセント 5 2 2" xfId="172" xr:uid="{C3E8B67D-68F2-4067-8ACC-FD5238B021E7}"/>
    <cellStyle name="アクセント 5 2 3" xfId="328" xr:uid="{8EAAF527-8BC6-478A-9DD8-AD9DB90C7AB7}"/>
    <cellStyle name="アクセント 5 2 4" xfId="442" xr:uid="{5C2362E8-5C5B-4E95-A03F-692B793DE233}"/>
    <cellStyle name="アクセント 5 3" xfId="211" xr:uid="{0BCB39FF-6AA3-479D-8E19-537A15EC726A}"/>
    <cellStyle name="アクセント 5 4" xfId="329" xr:uid="{3BBB0022-6913-452C-959A-EB06D343DAD7}"/>
    <cellStyle name="アクセント 5 4 2" xfId="591" xr:uid="{934E676D-33E0-478A-B8B0-BC2DE34B85F0}"/>
    <cellStyle name="アクセント 5 5" xfId="441" xr:uid="{21E08CCA-E947-444B-8F0C-97CA5D0D63CC}"/>
    <cellStyle name="アクセント 5 5 2" xfId="639" xr:uid="{0D3C56AE-EA2F-4385-921B-AF429BD4FBDE}"/>
    <cellStyle name="アクセント 5 5 3" xfId="757" xr:uid="{470605E0-B929-4CED-AFC9-959C5AFD23BB}"/>
    <cellStyle name="アクセント 6" xfId="24" builtinId="49" customBuiltin="1"/>
    <cellStyle name="アクセント 6 2" xfId="90" xr:uid="{1A919A45-EB50-41A1-B0E1-6F919CB27FB3}"/>
    <cellStyle name="アクセント 6 2 2" xfId="189" xr:uid="{6E323A66-C0EC-433A-BD6E-C52784ED4810}"/>
    <cellStyle name="アクセント 6 2 3" xfId="326" xr:uid="{9037C035-4C33-4B62-AB89-6E419EA95E06}"/>
    <cellStyle name="アクセント 6 2 4" xfId="456" xr:uid="{43753B33-9D09-4F2D-B020-39555C293D6E}"/>
    <cellStyle name="アクセント 6 3" xfId="207" xr:uid="{70821658-8701-4564-A6A2-CCBA3AD34BD6}"/>
    <cellStyle name="アクセント 6 4" xfId="327" xr:uid="{D387660C-8260-4116-A4AC-B0DFCD722E53}"/>
    <cellStyle name="アクセント 6 4 2" xfId="586" xr:uid="{7B99F231-B444-48AD-A221-D5CA7AD7C103}"/>
    <cellStyle name="アクセント 6 5" xfId="443" xr:uid="{447FE897-465D-40E7-A517-8AF087373B1A}"/>
    <cellStyle name="アクセント 6 5 2" xfId="638" xr:uid="{395D0DEF-E601-486B-8716-9F6A5F690891}"/>
    <cellStyle name="アクセント 6 5 3" xfId="758" xr:uid="{7C5CE179-59D8-4109-8B62-61498C1FA1DD}"/>
    <cellStyle name="タイトル" xfId="25" builtinId="15" customBuiltin="1"/>
    <cellStyle name="タイトル 2" xfId="243" xr:uid="{5AE4AE7C-DAD9-49A0-8603-166A8531CECA}"/>
    <cellStyle name="タイトル 3" xfId="383" xr:uid="{7E1BCC7D-237F-4D3E-98BD-1AAA3B539B51}"/>
    <cellStyle name="タイトル 4" xfId="457" xr:uid="{6F23335B-354E-4D08-8537-7838EB17D540}"/>
    <cellStyle name="タイトル 4 2" xfId="637" xr:uid="{E3528343-B36F-440C-A4DD-13D1594785A2}"/>
    <cellStyle name="タイトル 4 3" xfId="750" xr:uid="{749DA63E-9371-4BDB-B542-F16403E0C3D4}"/>
    <cellStyle name="チェック セル" xfId="26" builtinId="23" customBuiltin="1"/>
    <cellStyle name="チェック セル 2" xfId="93" xr:uid="{3916F1D1-B874-4605-9F34-3B5A5AE31552}"/>
    <cellStyle name="チェック セル 2 2" xfId="171" xr:uid="{F737E7A5-758E-4842-AB84-1DCBDBA72175}"/>
    <cellStyle name="チェック セル 2 3" xfId="378" xr:uid="{94128571-04B4-4175-AC43-B6BD45931311}"/>
    <cellStyle name="チェック セル 2 4" xfId="459" xr:uid="{794DE8CE-A6E6-43BA-9FC4-11B290469B2D}"/>
    <cellStyle name="チェック セル 3" xfId="232" xr:uid="{27163EF0-56DD-4F4F-98D0-3E60BAC9B62D}"/>
    <cellStyle name="チェック セル 4" xfId="377" xr:uid="{6597DAF8-1D90-4D44-A8F8-B94C396BA1A3}"/>
    <cellStyle name="チェック セル 4 2" xfId="597" xr:uid="{707CF2F0-E515-4AC6-9010-51AD1E36E671}"/>
    <cellStyle name="チェック セル 5" xfId="458" xr:uid="{0DA74AC2-C3FA-4AA2-9D0B-1137ACD5CA2B}"/>
    <cellStyle name="チェック セル 5 2" xfId="636" xr:uid="{505379E5-4444-4099-A465-7FFFFB0AB900}"/>
    <cellStyle name="チェック セル 5 3" xfId="759" xr:uid="{42DC4A73-A324-4267-992F-C0AC0EDDB4EE}"/>
    <cellStyle name="どちらでもない" xfId="27" builtinId="28" customBuiltin="1"/>
    <cellStyle name="どちらでもない 2" xfId="94" xr:uid="{C306F0B4-AA50-4DD1-8E10-A2E53BC38796}"/>
    <cellStyle name="どちらでもない 2 2" xfId="174" xr:uid="{394A38B8-F774-4C39-B24D-D38BD0F4627A}"/>
    <cellStyle name="どちらでもない 2 3" xfId="338" xr:uid="{1815F271-D4F8-4AAB-A0D5-1F49FC7206A0}"/>
    <cellStyle name="どちらでもない 2 4" xfId="461" xr:uid="{24A62B43-839D-43B9-B21D-D911F81F5510}"/>
    <cellStyle name="どちらでもない 3" xfId="236" xr:uid="{C1E93AC3-8ACC-4C55-8AE0-933424089EDF}"/>
    <cellStyle name="どちらでもない 4" xfId="339" xr:uid="{512EB5EE-8B2C-4FC3-9BBD-D20C78043C58}"/>
    <cellStyle name="どちらでもない 4 2" xfId="598" xr:uid="{57C0C7E3-8286-4BF8-9329-D3E269070648}"/>
    <cellStyle name="どちらでもない 5" xfId="460" xr:uid="{718049DE-181F-4B3B-B17B-2A76943A1F84}"/>
    <cellStyle name="どちらでもない 5 2" xfId="635" xr:uid="{0876F3F2-ED3D-4A25-93D5-C982D63DBA15}"/>
    <cellStyle name="どちらでもない 5 3" xfId="764" xr:uid="{1F1BFE18-52E2-423B-A210-09CC79797804}"/>
    <cellStyle name="パーセント 2" xfId="785" xr:uid="{D8841E1D-1584-49B1-8DF9-BDFA9D4F0540}"/>
    <cellStyle name="ハイパーリンク 2" xfId="162" xr:uid="{E77F1B7A-7CBB-4AD2-9ED0-A28AA12FFE34}"/>
    <cellStyle name="ハイパーリンク 2 2" xfId="776" xr:uid="{92B70B0F-34DD-4506-BE38-9F086303E616}"/>
    <cellStyle name="ハイパーリンク 3" xfId="183" xr:uid="{76EFF4B2-C1FE-4AF0-8BBA-37B491150D79}"/>
    <cellStyle name="ハイパーリンク 4" xfId="397" xr:uid="{CBCA072C-3CF4-4B68-BD84-B6B432768EF2}"/>
    <cellStyle name="ハイパーリンク 4 2" xfId="574" xr:uid="{579E88B9-346A-497D-B807-7CA379DC1294}"/>
    <cellStyle name="ハイパーリンク 5" xfId="406" xr:uid="{69B75EF3-5EBB-45E3-95D5-FE79865E2A9A}"/>
    <cellStyle name="ハイパーリンク 5 2" xfId="599" xr:uid="{1694CA7F-8A79-4C11-A7F6-17B2DEDFE770}"/>
    <cellStyle name="ハイパーリンク 5 3" xfId="781" xr:uid="{917622CB-0D85-4567-9C41-9C0B7D280425}"/>
    <cellStyle name="ハイパーリンク 6" xfId="462" xr:uid="{22F43B64-D43C-41E5-8726-E71C3179F720}"/>
    <cellStyle name="ハイパーリンク 6 2" xfId="634" xr:uid="{C08AD597-B35F-48C6-AFD2-61DC253DABC2}"/>
    <cellStyle name="メモ" xfId="28" builtinId="10" customBuiltin="1"/>
    <cellStyle name="メモ 2" xfId="96" xr:uid="{05F47333-9BF9-4FED-806C-82D9B389A9DB}"/>
    <cellStyle name="メモ 2 2" xfId="121" xr:uid="{2E0C82DB-90C8-4C07-A9FC-4E45316D7301}"/>
    <cellStyle name="メモ 2 2 10" xfId="825" xr:uid="{C6CE6BA7-CF2A-46E1-B2A0-B161E9BAE9F5}"/>
    <cellStyle name="メモ 2 2 2" xfId="203" xr:uid="{26035DAA-00C2-4E83-B0BD-9DA72E693B82}"/>
    <cellStyle name="メモ 2 2 3" xfId="139" xr:uid="{6D011DAC-8FC2-4FE2-9E22-FFD7C92A730B}"/>
    <cellStyle name="メモ 2 2 3 2" xfId="843" xr:uid="{6B347017-19F5-42CA-9C6A-5EA00C098540}"/>
    <cellStyle name="メモ 2 2 3 3" xfId="1021" xr:uid="{474A4975-2A30-475C-8181-AD91B2BD48AA}"/>
    <cellStyle name="メモ 2 2 3 4" xfId="1655" xr:uid="{DFC3719F-ED2B-4273-B9A0-F45B6C5E44FB}"/>
    <cellStyle name="メモ 2 2 3 5" xfId="861" xr:uid="{505189F8-88D9-4893-89B5-9C5A739BD4E7}"/>
    <cellStyle name="メモ 2 2 4" xfId="249" xr:uid="{A85AA25F-7EAD-4C77-8263-ABF4D5178C22}"/>
    <cellStyle name="メモ 2 2 4 2" xfId="923" xr:uid="{8B05C7D6-FA6D-4D85-A1AB-697EA3BCF322}"/>
    <cellStyle name="メモ 2 2 4 3" xfId="991" xr:uid="{C42039BE-5794-478D-91AA-9356CA33B0B9}"/>
    <cellStyle name="メモ 2 2 4 4" xfId="1318" xr:uid="{6C4CA2BE-779A-48A1-94CC-DFE4C46EE580}"/>
    <cellStyle name="メモ 2 2 4 5" xfId="1503" xr:uid="{7D4C2B80-247A-4C05-A396-D4454C7DB96E}"/>
    <cellStyle name="メモ 2 2 5" xfId="274" xr:uid="{2C43C54E-1D8B-4C4B-BD15-C5D8E7CC2C36}"/>
    <cellStyle name="メモ 2 2 5 2" xfId="946" xr:uid="{E0AA922B-2749-4B16-8855-92B1E21680C7}"/>
    <cellStyle name="メモ 2 2 5 3" xfId="1362" xr:uid="{018F6A4B-E756-40CE-967E-E796B41E9D6A}"/>
    <cellStyle name="メモ 2 2 5 4" xfId="913" xr:uid="{30997544-16CB-4984-88D9-680470E4955C}"/>
    <cellStyle name="メモ 2 2 6" xfId="292" xr:uid="{1FCDC9A5-0935-45E3-B0CE-C9753914D522}"/>
    <cellStyle name="メモ 2 2 6 2" xfId="963" xr:uid="{36C2CCA2-8837-4A25-9732-08D31ECA5FEE}"/>
    <cellStyle name="メモ 2 2 6 3" xfId="1546" xr:uid="{4E50F81D-1C76-4F28-9381-1A14ED6F8BA3}"/>
    <cellStyle name="メモ 2 2 6 4" xfId="1660" xr:uid="{0C2E5847-795F-4C90-AD11-96430021ACBC}"/>
    <cellStyle name="メモ 2 2 7" xfId="560" xr:uid="{3F8B4844-0048-49CD-8C17-F37E2F03A5EC}"/>
    <cellStyle name="メモ 2 2 7 2" xfId="1173" xr:uid="{2526C8C7-579B-495F-90C1-6506AD0CFEFC}"/>
    <cellStyle name="メモ 2 2 7 3" xfId="1051" xr:uid="{A49374A9-99A2-494B-A2DB-F24D12798071}"/>
    <cellStyle name="メモ 2 2 7 4" xfId="873" xr:uid="{9EB616D2-BACF-40D2-8264-2C38F978D838}"/>
    <cellStyle name="メモ 2 2 7 5" xfId="1376" xr:uid="{02EFD4C6-7FBA-4184-A93A-C01BE3E30291}"/>
    <cellStyle name="メモ 2 2 7 6" xfId="1409" xr:uid="{172EA34F-F06A-40FC-97B2-33B71D50146F}"/>
    <cellStyle name="メモ 2 2 7 7" xfId="1642" xr:uid="{C0FA640A-66BF-40A5-B93A-E87E901456D7}"/>
    <cellStyle name="メモ 2 2 7 8" xfId="1357" xr:uid="{7EE2C293-2AF5-4A60-BFC8-5784345DDF8C}"/>
    <cellStyle name="メモ 2 2 8" xfId="672" xr:uid="{754F4035-25E7-4312-B9DF-D619439EDB50}"/>
    <cellStyle name="メモ 2 2 8 2" xfId="1257" xr:uid="{79AC6757-8557-46ED-B6C2-01132FE224BF}"/>
    <cellStyle name="メモ 2 2 8 3" xfId="1114" xr:uid="{F1B88067-2834-4080-B5D6-CA0B0674E757}"/>
    <cellStyle name="メモ 2 2 8 4" xfId="1122" xr:uid="{DEC62C1B-D33C-4890-810E-995C883A0532}"/>
    <cellStyle name="メモ 2 2 8 5" xfId="1535" xr:uid="{2A64A33F-A4F9-4F6E-BE57-CE8DC226D292}"/>
    <cellStyle name="メモ 2 2 8 6" xfId="1071" xr:uid="{548CB301-E4DF-4980-B8D9-21E48E031D78}"/>
    <cellStyle name="メモ 2 2 8 7" xfId="1654" xr:uid="{4D4FAD71-78F6-4DF0-AA53-5B8825504820}"/>
    <cellStyle name="メモ 2 2 8 8" xfId="1732" xr:uid="{4FB2D7C6-FFE0-4C6C-8AD0-D52C5275D85A}"/>
    <cellStyle name="メモ 2 2 9" xfId="664" xr:uid="{23CA25A4-AB5E-47A0-9F93-2D7767D043DA}"/>
    <cellStyle name="メモ 2 2 9 2" xfId="1249" xr:uid="{85835BDD-04D4-49AB-97DE-1EDBA175AB4B}"/>
    <cellStyle name="メモ 2 2 9 3" xfId="1295" xr:uid="{AE408464-3443-471D-812A-9CDB6798BDC0}"/>
    <cellStyle name="メモ 2 2 9 4" xfId="1082" xr:uid="{E2B5EE37-DA11-46B0-BC2E-8B3711F94824}"/>
    <cellStyle name="メモ 2 2 9 5" xfId="1090" xr:uid="{901A7760-7984-4AB7-BFA5-AB14095D753B}"/>
    <cellStyle name="メモ 2 2 9 6" xfId="70" xr:uid="{213EB98B-7E63-401B-939D-E537755D5A39}"/>
    <cellStyle name="メモ 2 2 9 7" xfId="1492" xr:uid="{9DA22FD9-ECC3-42BD-9D19-CDD5BEC35634}"/>
    <cellStyle name="メモ 2 2 9 8" xfId="1725" xr:uid="{7D672AD1-00D1-4B13-A369-865A2773FA79}"/>
    <cellStyle name="メモ 2 3" xfId="118" xr:uid="{62FAD743-673E-42AC-A1D7-942FED03BB08}"/>
    <cellStyle name="メモ 2 3 2" xfId="136" xr:uid="{3CDF8A19-8342-419F-B89F-D15B02EA1320}"/>
    <cellStyle name="メモ 2 3 2 2" xfId="840" xr:uid="{06BAC957-4CFB-488D-8CCF-3FFCBC8EEC34}"/>
    <cellStyle name="メモ 2 3 2 3" xfId="1341" xr:uid="{2CACC933-84AE-4E7A-A80D-BAB882A0C2A0}"/>
    <cellStyle name="メモ 2 3 2 4" xfId="1569" xr:uid="{41E0FA02-EB31-4D74-BB2E-8A1B1D704A8A}"/>
    <cellStyle name="メモ 2 3 2 5" xfId="1405" xr:uid="{82B388E2-CF8B-409E-9C80-8DCD210518A8}"/>
    <cellStyle name="メモ 2 3 3" xfId="271" xr:uid="{64FF98F6-0D22-48AA-8CAD-3E36FCCBC62D}"/>
    <cellStyle name="メモ 2 3 3 2" xfId="943" xr:uid="{9F196A3E-8AA4-45A3-A7FA-7BBF732E8201}"/>
    <cellStyle name="メモ 2 3 3 3" xfId="887" xr:uid="{52DF9033-AC78-4AF0-8DD5-7F4DA02C33D8}"/>
    <cellStyle name="メモ 2 3 3 4" xfId="1633" xr:uid="{B8EBEEAB-1E21-4B92-AF1D-E79298F68554}"/>
    <cellStyle name="メモ 2 3 4" xfId="268" xr:uid="{F91B93D7-C1C2-48D8-B207-AAD3D5ABB827}"/>
    <cellStyle name="メモ 2 3 4 2" xfId="940" xr:uid="{A2423AD0-B0DE-426F-9C14-E61818DDD3B2}"/>
    <cellStyle name="メモ 2 3 4 3" xfId="1330" xr:uid="{439D0474-4209-42D7-B3D5-B1AD35693BCE}"/>
    <cellStyle name="メモ 2 3 4 4" xfId="1236" xr:uid="{69580FBE-87F4-49E3-A087-C6B84F50FF8D}"/>
    <cellStyle name="メモ 2 3 5" xfId="557" xr:uid="{1196FB8A-4293-4358-9DB5-50371D833B34}"/>
    <cellStyle name="メモ 2 3 5 2" xfId="1170" xr:uid="{2D5DE9DA-B3BF-4348-8817-B7D91E8CDCAE}"/>
    <cellStyle name="メモ 2 3 5 3" xfId="888" xr:uid="{51F63649-DF80-4653-AF32-ECCD7BF06347}"/>
    <cellStyle name="メモ 2 3 5 4" xfId="1067" xr:uid="{073162DB-D55F-4CD1-B436-12EDAABA96C4}"/>
    <cellStyle name="メモ 2 3 5 5" xfId="1015" xr:uid="{0AF0CC0D-E320-4751-AE99-C1A9DF4BD462}"/>
    <cellStyle name="メモ 2 3 5 6" xfId="1578" xr:uid="{4FC39602-AE6D-4B72-AF6F-2ABC6C395C7C}"/>
    <cellStyle name="メモ 2 3 5 7" xfId="1545" xr:uid="{CADB0D2D-7AB2-4368-B822-0EAE1D756096}"/>
    <cellStyle name="メモ 2 3 5 8" xfId="1234" xr:uid="{293D58E8-45DF-4F7C-A2D1-F7D043F6D24D}"/>
    <cellStyle name="メモ 2 3 6" xfId="669" xr:uid="{BA378856-406D-423F-B214-493FC5B9156D}"/>
    <cellStyle name="メモ 2 3 6 2" xfId="1254" xr:uid="{85B9BC57-266C-444C-9110-6A273B76E934}"/>
    <cellStyle name="メモ 2 3 6 3" xfId="1358" xr:uid="{3FC793EE-B289-4055-9074-A8093D89459A}"/>
    <cellStyle name="メモ 2 3 6 4" xfId="900" xr:uid="{094E3CB3-78C3-4DA0-A0AA-D9F68C6D4CAE}"/>
    <cellStyle name="メモ 2 3 6 5" xfId="1544" xr:uid="{54766342-2C4E-4A9A-A8CD-B6CC21430442}"/>
    <cellStyle name="メモ 2 3 6 6" xfId="1645" xr:uid="{EC9DD3E5-0C2B-4129-B642-B5353123671F}"/>
    <cellStyle name="メモ 2 3 6 7" xfId="1121" xr:uid="{7D11BC6D-68BF-4DFD-8ABD-602CCED6CD17}"/>
    <cellStyle name="メモ 2 3 6 8" xfId="1729" xr:uid="{B0EE20CC-EDC2-4A56-B3BA-8FBBD1ED0EEE}"/>
    <cellStyle name="メモ 2 3 7" xfId="728" xr:uid="{CF5141D2-238D-4C5B-8C6D-D86DD603137F}"/>
    <cellStyle name="メモ 2 3 7 2" xfId="1307" xr:uid="{0D81517F-91F6-423D-9D04-A4F1B60D2A92}"/>
    <cellStyle name="メモ 2 3 7 3" xfId="881" xr:uid="{8D8E8BF4-F251-4B4B-89E3-DA0CB4FB2E0D}"/>
    <cellStyle name="メモ 2 3 7 4" xfId="1115" xr:uid="{94D01762-9362-4C52-B3FA-B88E1D0835D9}"/>
    <cellStyle name="メモ 2 3 7 5" xfId="1595" xr:uid="{9803C52A-8DB4-4F78-89D6-3AEFF4F9BD2F}"/>
    <cellStyle name="メモ 2 3 7 6" xfId="1616" xr:uid="{D089BF73-D28E-427C-ABDE-394F3A4A0FE4}"/>
    <cellStyle name="メモ 2 3 7 7" xfId="1692" xr:uid="{7D94ACE9-190A-465A-A5A8-A3F13216AD87}"/>
    <cellStyle name="メモ 2 3 7 8" xfId="1763" xr:uid="{CC660384-2CD0-4C00-8D25-4C4C6F7A2134}"/>
    <cellStyle name="メモ 2 3 8" xfId="822" xr:uid="{97BA5EF5-439A-4EB2-AB5A-D028780665AA}"/>
    <cellStyle name="メモ 2 4" xfId="380" xr:uid="{34DC351F-83CE-42F5-A173-208E7430980F}"/>
    <cellStyle name="メモ 2 4 2" xfId="533" xr:uid="{D0825F77-B7A2-40D5-AF6A-B99137B73C38}"/>
    <cellStyle name="メモ 2 4 2 2" xfId="1146" xr:uid="{3CF22629-4EA3-401B-93E5-4E19451B6D34}"/>
    <cellStyle name="メモ 2 4 2 3" xfId="1026" xr:uid="{DBFBCEC1-46EA-4623-85EF-203B2BE77B62}"/>
    <cellStyle name="メモ 2 4 2 4" xfId="1522" xr:uid="{63FC7C5F-F268-4478-A630-4089327B0380}"/>
    <cellStyle name="メモ 2 4 3" xfId="601" xr:uid="{62C99C67-264F-4807-9DB3-861AD7C97405}"/>
    <cellStyle name="メモ 2 4 3 2" xfId="1204" xr:uid="{FDD0DDCC-A7AC-4392-81CD-9D8793A4E024}"/>
    <cellStyle name="メモ 2 4 3 3" xfId="1421" xr:uid="{DDE97312-BD30-4427-859B-39E0DE91636A}"/>
    <cellStyle name="メモ 2 4 3 4" xfId="1483" xr:uid="{75A2DE2B-052C-4FFB-871C-FD417DE4B510}"/>
    <cellStyle name="メモ 2 4 3 5" xfId="1025" xr:uid="{D0CF1C48-76AF-4A8F-A17C-4C892DA40DE4}"/>
    <cellStyle name="メモ 2 4 3 6" xfId="1640" xr:uid="{C7CED17E-17E0-4D66-AD3C-D7FC2C6BC1A5}"/>
    <cellStyle name="メモ 2 4 3 7" xfId="68" xr:uid="{4666F611-E9A6-47B9-840E-4341DDDC7EDE}"/>
    <cellStyle name="メモ 2 4 3 8" xfId="1408" xr:uid="{9D5A8E88-76B9-4A3F-98CB-0644803F6F4D}"/>
    <cellStyle name="メモ 2 4 4" xfId="721" xr:uid="{D5F9376C-8870-44F8-ACC8-791351EFEE08}"/>
    <cellStyle name="メモ 2 4 4 2" xfId="1300" xr:uid="{DFAFC288-DF7C-43DA-88DF-CE65494AD9B2}"/>
    <cellStyle name="メモ 2 4 4 3" xfId="102" xr:uid="{345FA5E8-CABB-46F5-A021-2F65914FD200}"/>
    <cellStyle name="メモ 2 4 4 4" xfId="53" xr:uid="{ACAA8B64-AA65-4AF1-BC82-33093E745621}"/>
    <cellStyle name="メモ 2 4 4 5" xfId="1588" xr:uid="{1E088E08-956F-415F-8EE4-9B90F2CB2971}"/>
    <cellStyle name="メモ 2 4 4 6" xfId="1426" xr:uid="{B83ADCB7-A023-4AC4-99CF-9C9496265FD2}"/>
    <cellStyle name="メモ 2 4 4 7" xfId="1685" xr:uid="{4F5DE464-DFF7-4B78-8080-56268859EAD9}"/>
    <cellStyle name="メモ 2 4 4 8" xfId="1756" xr:uid="{F2F8EF0A-608D-456D-9D13-69FBC027C709}"/>
    <cellStyle name="メモ 2 4 5" xfId="659" xr:uid="{FE60282B-61C6-4197-94B6-BBFC0DBFDE12}"/>
    <cellStyle name="メモ 2 4 5 2" xfId="1244" xr:uid="{847C60D4-A094-4D41-8077-C63DB2306C0E}"/>
    <cellStyle name="メモ 2 4 5 3" xfId="1000" xr:uid="{DA01EA63-E9F0-460E-B11A-CE51E97418CB}"/>
    <cellStyle name="メモ 2 4 5 4" xfId="1239" xr:uid="{E4675071-2228-4AF7-9B6D-E450DC5CF0EF}"/>
    <cellStyle name="メモ 2 4 5 5" xfId="1216" xr:uid="{F0BED408-7AB9-437D-AFFB-3F88C45C8620}"/>
    <cellStyle name="メモ 2 4 5 6" xfId="899" xr:uid="{B880BD82-E9FF-48E6-85B7-21F87D49DC5D}"/>
    <cellStyle name="メモ 2 4 5 7" xfId="97" xr:uid="{6A4AAC29-3782-4F22-9ED4-EFD3FD0E7C25}"/>
    <cellStyle name="メモ 2 4 5 8" xfId="1720" xr:uid="{0AED6D48-39C6-43A0-9332-44157E1417CD}"/>
    <cellStyle name="メモ 2 5" xfId="464" xr:uid="{61F0CF71-1329-464D-B8B0-2BC6736D7C5C}"/>
    <cellStyle name="メモ 2 5 2" xfId="537" xr:uid="{3AF673B6-04A1-40C2-A07E-B87AB9922891}"/>
    <cellStyle name="メモ 2 5 2 2" xfId="1150" xr:uid="{B8E2AA96-2372-4C68-9C6F-76DD39A8073F}"/>
    <cellStyle name="メモ 2 5 2 3" xfId="1139" xr:uid="{36E28C8F-94EE-484A-AA46-ADD8176B2EEB}"/>
    <cellStyle name="メモ 2 5 2 4" xfId="1034" xr:uid="{C18A677F-73FE-4406-88A0-9E0738584DC9}"/>
    <cellStyle name="メモ 2 5 3" xfId="1093" xr:uid="{7B26ADE0-386A-4445-BAD1-A696C0D344C4}"/>
    <cellStyle name="メモ 2 5 4" xfId="896" xr:uid="{7FD8E553-A0DF-414D-BC83-C311D7422811}"/>
    <cellStyle name="メモ 2 5 5" xfId="1270" xr:uid="{33DFD51C-2F41-411D-A947-CEDD7234B22F}"/>
    <cellStyle name="メモ 2 6" xfId="547" xr:uid="{71451784-B139-414A-9666-658999A978A7}"/>
    <cellStyle name="メモ 2 6 2" xfId="1160" xr:uid="{8037B01C-3176-4B62-90FB-714A2B6D63C9}"/>
    <cellStyle name="メモ 2 6 3" xfId="874" xr:uid="{CED3CE53-983B-4F55-B3FD-BC4189C38354}"/>
    <cellStyle name="メモ 2 6 4" xfId="1281" xr:uid="{9F49BA4A-91E9-4497-AF76-0EEBD5025FE0}"/>
    <cellStyle name="メモ 2 6 5" xfId="1192" xr:uid="{12F4F1AD-F4AA-4D61-806C-5080ECE52D8A}"/>
    <cellStyle name="メモ 2 6 6" xfId="1397" xr:uid="{91DBC60B-BDDA-4A2E-B638-55CCE038D911}"/>
    <cellStyle name="メモ 2 6 7" xfId="1419" xr:uid="{57AE963F-787C-4BB1-98E4-EF15A7CBFE4B}"/>
    <cellStyle name="メモ 2 6 8" xfId="1037" xr:uid="{19504A48-D17B-4B38-8832-3FC6315A206F}"/>
    <cellStyle name="メモ 3" xfId="120" xr:uid="{83684F28-F924-400F-99B9-13A727FDD741}"/>
    <cellStyle name="メモ 3 10" xfId="824" xr:uid="{586CBC01-016D-4DE0-B549-D7DAB4893FE0}"/>
    <cellStyle name="メモ 3 2" xfId="230" xr:uid="{77EAD4A6-4A90-4CAD-AED3-F78A4F5E2C29}"/>
    <cellStyle name="メモ 3 2 2" xfId="319" xr:uid="{0008A7B1-0C0B-48C0-B4BE-A3426E58E2DA}"/>
    <cellStyle name="メモ 3 2 3" xfId="712" xr:uid="{B93CCFE4-BF08-473E-A63D-B5D97D6DE137}"/>
    <cellStyle name="メモ 3 3" xfId="138" xr:uid="{C27DECA6-179B-4725-895F-50E9C456F7EB}"/>
    <cellStyle name="メモ 3 3 2" xfId="842" xr:uid="{7DD61150-1DE4-4656-814F-7ECA32ACD514}"/>
    <cellStyle name="メモ 3 3 3" xfId="1101" xr:uid="{9398F332-5DB0-41A3-AF1D-0C4459669685}"/>
    <cellStyle name="メモ 3 3 4" xfId="1008" xr:uid="{01B6D617-70EC-4479-9833-10DF8115A775}"/>
    <cellStyle name="メモ 3 3 5" xfId="961" xr:uid="{DE764383-A5A6-4571-AEDB-2623E6E7DDC0}"/>
    <cellStyle name="メモ 3 4" xfId="248" xr:uid="{3277A23D-C4EE-470A-88F3-881CC8AB073C}"/>
    <cellStyle name="メモ 3 4 2" xfId="922" xr:uid="{F2125B3F-34CE-4D20-892F-8DC76D563E97}"/>
    <cellStyle name="メモ 3 4 3" xfId="1195" xr:uid="{C7F25C61-47B7-44A4-84F1-044E6490DE2B}"/>
    <cellStyle name="メモ 3 4 4" xfId="1533" xr:uid="{08875612-6243-46D6-AD3C-00F92423FD4C}"/>
    <cellStyle name="メモ 3 4 5" xfId="1657" xr:uid="{93A02F44-6BAC-48C6-B56D-C4C061CE2821}"/>
    <cellStyle name="メモ 3 5" xfId="273" xr:uid="{056C9017-37BD-45F6-A955-3CD971E6A287}"/>
    <cellStyle name="メモ 3 5 2" xfId="945" xr:uid="{2E9B37FF-C56B-48C7-99CE-580C2663EFFA}"/>
    <cellStyle name="メモ 3 5 3" xfId="1103" xr:uid="{F5E4A95D-2FC3-44B4-85D1-FAE1EF9F8A50}"/>
    <cellStyle name="メモ 3 5 4" xfId="1704" xr:uid="{F482D6DF-491D-4404-9B25-DB49463B374B}"/>
    <cellStyle name="メモ 3 6" xfId="310" xr:uid="{65BF0967-9B3D-4A65-A05F-A467479CEDC1}"/>
    <cellStyle name="メモ 3 6 2" xfId="976" xr:uid="{8AA181D2-4356-4E6D-B2E2-A18C2677CB6D}"/>
    <cellStyle name="メモ 3 6 3" xfId="1311" xr:uid="{330AB2B9-E195-4B6B-8EB7-78A9495952B9}"/>
    <cellStyle name="メモ 3 6 4" xfId="1339" xr:uid="{70355559-65AE-4817-99A0-824CCF6F3428}"/>
    <cellStyle name="メモ 3 7" xfId="559" xr:uid="{EE8E7808-0868-4D24-BB43-58E26898B2FC}"/>
    <cellStyle name="メモ 3 7 2" xfId="1172" xr:uid="{3ECA0817-5EEB-4F32-88E4-A84BD906BC55}"/>
    <cellStyle name="メモ 3 7 3" xfId="1428" xr:uid="{E667DCF8-CD69-4910-8129-5A518E8E4102}"/>
    <cellStyle name="メモ 3 7 4" xfId="1351" xr:uid="{7F169D19-5418-4D1C-98A0-50C1537FD350}"/>
    <cellStyle name="メモ 3 7 5" xfId="91" xr:uid="{3AC099C6-43CA-44A4-A38A-55DF0C662C64}"/>
    <cellStyle name="メモ 3 7 6" xfId="1554" xr:uid="{B9D4D905-3554-4C4E-9745-EDBC10E32E0F}"/>
    <cellStyle name="メモ 3 7 7" xfId="1576" xr:uid="{65629007-B2E3-4674-BCAE-165CD316FED3}"/>
    <cellStyle name="メモ 3 7 8" xfId="1626" xr:uid="{D94F00C7-C079-4018-B5B6-D39BBF8F0131}"/>
    <cellStyle name="メモ 3 8" xfId="671" xr:uid="{B77B9E41-00E3-448B-AF13-1773933CC007}"/>
    <cellStyle name="メモ 3 8 2" xfId="1256" xr:uid="{70E0BBA2-B7BE-45EF-9862-91CB33D03BFD}"/>
    <cellStyle name="メモ 3 8 3" xfId="1433" xr:uid="{9FC832C2-66C8-461C-B49C-1B89D72EB946}"/>
    <cellStyle name="メモ 3 8 4" xfId="1282" xr:uid="{C375266A-BD50-4158-9EE4-EA6255DDFE68}"/>
    <cellStyle name="メモ 3 8 5" xfId="1443" xr:uid="{FB36718A-8966-4CAC-9D70-E4E876EEF233}"/>
    <cellStyle name="メモ 3 8 6" xfId="81" xr:uid="{E79B2E1A-8167-4056-AF40-55C415E7C84A}"/>
    <cellStyle name="メモ 3 8 7" xfId="1129" xr:uid="{748B989A-BACB-422F-B52A-7AAF639B8594}"/>
    <cellStyle name="メモ 3 8 8" xfId="1731" xr:uid="{CCC05FA6-494C-4346-AFD1-537FB06AE27F}"/>
    <cellStyle name="メモ 3 9" xfId="665" xr:uid="{5884C549-288F-4DC8-A6F2-854FCF368466}"/>
    <cellStyle name="メモ 3 9 2" xfId="1250" xr:uid="{2F4F8624-59A1-4617-8054-43A17A554FE7}"/>
    <cellStyle name="メモ 3 9 3" xfId="1077" xr:uid="{EFD1B424-3D7A-419A-ABAD-69566D556D96}"/>
    <cellStyle name="メモ 3 9 4" xfId="1530" xr:uid="{B8C8CB7C-C199-4EB8-9F3B-DC4E26AFF71F}"/>
    <cellStyle name="メモ 3 9 5" xfId="1416" xr:uid="{38D574A7-B5CC-472B-9BD9-BDB48537A2D9}"/>
    <cellStyle name="メモ 3 9 6" xfId="1493" xr:uid="{DEBCA8CE-CE8C-4F5E-8C24-7B4EBA140979}"/>
    <cellStyle name="メモ 3 9 7" xfId="1135" xr:uid="{5FD6BF37-F302-4E0A-A906-392EB9984F78}"/>
    <cellStyle name="メモ 3 9 8" xfId="1726" xr:uid="{13750B3E-FB5E-4FC9-8151-B0DCF71448D7}"/>
    <cellStyle name="メモ 4" xfId="119" xr:uid="{C0AC160F-7A93-4DA9-8963-30169A833101}"/>
    <cellStyle name="メモ 4 2" xfId="137" xr:uid="{3A50C65A-85D3-47A4-B9C9-DD89150917B0}"/>
    <cellStyle name="メモ 4 2 2" xfId="841" xr:uid="{A19F9822-8351-4599-A52A-D138472669EB}"/>
    <cellStyle name="メモ 4 2 3" xfId="1221" xr:uid="{2227D0EC-C652-45CA-A4BA-FCA0685B2812}"/>
    <cellStyle name="メモ 4 2 4" xfId="1278" xr:uid="{13A361F8-0730-4468-AD11-EEF9B99905C0}"/>
    <cellStyle name="メモ 4 2 5" xfId="1084" xr:uid="{40B95D16-5343-43C3-A108-7A26290F303A}"/>
    <cellStyle name="メモ 4 3" xfId="272" xr:uid="{CEEF43B2-DCF4-4761-BC03-AFAB28863BFC}"/>
    <cellStyle name="メモ 4 3 2" xfId="944" xr:uid="{0644A41A-E9A0-46B0-B101-B8EB9B94BA8F}"/>
    <cellStyle name="メモ 4 3 3" xfId="48" xr:uid="{16901D23-A8D8-41F6-8718-3C8A7C108592}"/>
    <cellStyle name="メモ 4 3 4" xfId="1504" xr:uid="{C83350C1-05D0-4BA9-ADD7-E24CF11C632B}"/>
    <cellStyle name="メモ 4 4" xfId="267" xr:uid="{774EC95B-F46E-4AE5-B37C-8868DB9F213F}"/>
    <cellStyle name="メモ 4 4 2" xfId="939" xr:uid="{ACCFAA58-DBE7-40C8-BDA0-0BA99A74C9DA}"/>
    <cellStyle name="メモ 4 4 3" xfId="1606" xr:uid="{3F6906A3-E2FC-43A7-9E48-96857A3741F1}"/>
    <cellStyle name="メモ 4 4 4" xfId="1014" xr:uid="{FAB5DABA-A4F6-4872-AF60-E6592F16B9A5}"/>
    <cellStyle name="メモ 4 5" xfId="558" xr:uid="{ED023643-8EF2-43F8-B8AF-308516796CE4}"/>
    <cellStyle name="メモ 4 5 2" xfId="1171" xr:uid="{7DC4FD2D-A79A-473A-AC5B-482D39A6AB34}"/>
    <cellStyle name="メモ 4 5 3" xfId="882" xr:uid="{A1816DA1-7495-4080-BA34-FA8D06B5512D}"/>
    <cellStyle name="メモ 4 5 4" xfId="1011" xr:uid="{2FBC37E6-DBB5-4E31-90CF-4241FEFB346C}"/>
    <cellStyle name="メモ 4 5 5" xfId="72" xr:uid="{B7385B17-96B9-4783-BA82-67B452359E9E}"/>
    <cellStyle name="メモ 4 5 6" xfId="1091" xr:uid="{BE58B762-BBE8-4F9A-96FC-36D9A84AC210}"/>
    <cellStyle name="メモ 4 5 7" xfId="906" xr:uid="{D075DA61-F743-45EC-9492-674037D6EF9F}"/>
    <cellStyle name="メモ 4 5 8" xfId="1675" xr:uid="{EAD02130-0A85-449C-A70B-1BB3D7F8A1FD}"/>
    <cellStyle name="メモ 4 6" xfId="670" xr:uid="{A5A98DC0-F8EA-4E5D-88B1-CD3EC4251107}"/>
    <cellStyle name="メモ 4 6 2" xfId="1255" xr:uid="{5A9AAFC7-6A97-4927-BBE7-6BE0CD39154A}"/>
    <cellStyle name="メモ 4 6 3" xfId="64" xr:uid="{52308929-56F4-4600-B485-4FCA7A8EB432}"/>
    <cellStyle name="メモ 4 6 4" xfId="1323" xr:uid="{925CA6A6-1CBF-435A-BD26-5B45550EBBBE}"/>
    <cellStyle name="メモ 4 6 5" xfId="969" xr:uid="{5FB75EF7-177C-41D4-A3EA-8268C19541F1}"/>
    <cellStyle name="メモ 4 6 6" xfId="1487" xr:uid="{84021FD8-781E-4E39-802D-41A0F390E1C3}"/>
    <cellStyle name="メモ 4 6 7" xfId="1333" xr:uid="{1F542397-6AC5-49F1-A9E0-5675BFB763FD}"/>
    <cellStyle name="メモ 4 6 8" xfId="1730" xr:uid="{D181E3F5-59A6-4367-A5E6-5A16FE7C2FCC}"/>
    <cellStyle name="メモ 4 7" xfId="690" xr:uid="{6594CCD8-D3B1-422D-8701-89C4F579F8AA}"/>
    <cellStyle name="メモ 4 7 2" xfId="1273" xr:uid="{6FF5B8FC-9C1A-4EDD-A040-6E186F749BCD}"/>
    <cellStyle name="メモ 4 7 3" xfId="1205" xr:uid="{6DBF77CD-C4A8-4FF5-9F63-B88ADABE9BF5}"/>
    <cellStyle name="メモ 4 7 4" xfId="1117" xr:uid="{B05F0941-8F1A-49C8-8BEF-0CC9F2FBA12F}"/>
    <cellStyle name="メモ 4 7 5" xfId="1331" xr:uid="{EFAB400D-A2A7-452E-BBCF-F6A60E6F64E7}"/>
    <cellStyle name="メモ 4 7 6" xfId="1621" xr:uid="{06B244B9-F81D-4AC8-9E23-26A74A272E40}"/>
    <cellStyle name="メモ 4 7 7" xfId="907" xr:uid="{6015FBA9-B5F8-4F5D-9FB5-70E45257EF13}"/>
    <cellStyle name="メモ 4 7 8" xfId="1746" xr:uid="{B265015F-E2FF-4B9A-A185-F2C983552730}"/>
    <cellStyle name="メモ 4 8" xfId="823" xr:uid="{8A7A9B53-0B92-4E73-9F07-E7FBC19078A2}"/>
    <cellStyle name="メモ 5" xfId="379" xr:uid="{33FCA2F8-FD39-4B3C-BD13-EB54375B4E56}"/>
    <cellStyle name="メモ 5 2" xfId="532" xr:uid="{5E745795-CA13-4E46-BED6-998CA5F83064}"/>
    <cellStyle name="メモ 5 2 2" xfId="1145" xr:uid="{733F0102-A164-406F-880E-AE7611C7AC24}"/>
    <cellStyle name="メモ 5 2 3" xfId="1610" xr:uid="{05653573-64E5-4BF5-A6C5-1870C5772DDE}"/>
    <cellStyle name="メモ 5 2 4" xfId="1485" xr:uid="{1B1173DD-C220-4F09-A33C-15BC833758FF}"/>
    <cellStyle name="メモ 5 3" xfId="600" xr:uid="{755C035F-69F2-4432-8AC5-6C8FD17E1845}"/>
    <cellStyle name="メモ 5 3 2" xfId="1203" xr:uid="{760913BC-D6B7-4565-934E-BD250BC8FC06}"/>
    <cellStyle name="メモ 5 3 3" xfId="1069" xr:uid="{D858F0E7-CFB8-4611-A418-EF96DDF94CF3}"/>
    <cellStyle name="メモ 5 3 4" xfId="1558" xr:uid="{093FC5C7-FC6F-40AD-BE6B-2F9F93F75CB8}"/>
    <cellStyle name="メモ 5 3 5" xfId="1134" xr:uid="{E6955E42-C745-4C77-A847-8A1EAB036B19}"/>
    <cellStyle name="メモ 5 3 6" xfId="1287" xr:uid="{EF35F906-1EAA-4190-BC3F-061EE786CA7D}"/>
    <cellStyle name="メモ 5 3 7" xfId="871" xr:uid="{F5F155D9-FEE5-4F4A-993A-75F3FB1BDBDE}"/>
    <cellStyle name="メモ 5 3 8" xfId="1677" xr:uid="{FA4DF4BD-747A-4A7E-9D95-D2BBB799D66C}"/>
    <cellStyle name="メモ 5 4" xfId="722" xr:uid="{6986648F-13F2-4D92-A85F-F376113104F0}"/>
    <cellStyle name="メモ 5 4 2" xfId="1301" xr:uid="{6071C896-DE63-41FE-9755-610015BC3DB3}"/>
    <cellStyle name="メモ 5 4 3" xfId="1465" xr:uid="{E15BD67A-91E3-4287-9F5A-11617A15FC3C}"/>
    <cellStyle name="メモ 5 4 4" xfId="1505" xr:uid="{CEEDBA35-5D24-46F4-AD6D-E10AEC66F201}"/>
    <cellStyle name="メモ 5 4 5" xfId="1589" xr:uid="{05E43091-3D74-44B7-BC16-E70C8C9E104C}"/>
    <cellStyle name="メモ 5 4 6" xfId="1656" xr:uid="{8B390FAF-8A08-4841-A95D-BB85B64F1631}"/>
    <cellStyle name="メモ 5 4 7" xfId="1686" xr:uid="{4425829B-0FCB-4E8A-82D1-7AA93951F555}"/>
    <cellStyle name="メモ 5 4 8" xfId="1757" xr:uid="{91C3410C-D762-4E9E-A284-66E1AB3DA944}"/>
    <cellStyle name="メモ 5 5" xfId="731" xr:uid="{6062DBEB-1294-4711-925F-C4FDAC510F62}"/>
    <cellStyle name="メモ 5 5 2" xfId="1310" xr:uid="{A461C119-9E5B-4F80-BE2D-1F4DA0AE50CC}"/>
    <cellStyle name="メモ 5 5 3" xfId="1128" xr:uid="{B09F374E-AD8E-42D0-8136-4D7016846F51}"/>
    <cellStyle name="メモ 5 5 4" xfId="1498" xr:uid="{5F7615BA-55FA-4AE7-B088-BBA5940037E2}"/>
    <cellStyle name="メモ 5 5 5" xfId="1598" xr:uid="{6EF3E286-E942-4164-AC28-F29E75DD6CAA}"/>
    <cellStyle name="メモ 5 5 6" xfId="973" xr:uid="{3009341B-73E7-49E6-8593-1B038BEA4B2B}"/>
    <cellStyle name="メモ 5 5 7" xfId="1695" xr:uid="{89901DDF-6F8C-4A8A-8E86-A2C13F9351FF}"/>
    <cellStyle name="メモ 5 5 8" xfId="1766" xr:uid="{698C172C-B058-4569-98CA-6640393A1AB0}"/>
    <cellStyle name="メモ 6" xfId="463" xr:uid="{DD5D8D89-205B-44A0-8B54-B2F6491308A4}"/>
    <cellStyle name="メモ 6 2" xfId="536" xr:uid="{1C95995C-A275-41FE-A3D6-3EBCFC1776A2}"/>
    <cellStyle name="メモ 6 2 2" xfId="1149" xr:uid="{D4F523AF-868A-4F39-AD5C-8C7012099BAD}"/>
    <cellStyle name="メモ 6 2 3" xfId="993" xr:uid="{3D80F312-AEE0-43FB-85AA-159AE5FFC4DC}"/>
    <cellStyle name="メモ 6 2 4" xfId="1404" xr:uid="{1FA7CEC3-E6A2-4CCE-A132-A1FDE2DCAA80}"/>
    <cellStyle name="メモ 6 3" xfId="633" xr:uid="{CE1E67B9-2B82-466B-B366-CA32937B1BE8}"/>
    <cellStyle name="メモ 6 4" xfId="780" xr:uid="{FE230300-C9E7-4EAE-8EEC-C62D77664576}"/>
    <cellStyle name="メモ 6 5" xfId="1092" xr:uid="{10EF1C38-7653-4B8B-9CBA-4CB802F9D6CE}"/>
    <cellStyle name="メモ 6 6" xfId="1670" xr:uid="{5BDB3F63-46CF-4F06-A883-219A89420309}"/>
    <cellStyle name="メモ 6 7" xfId="1317" xr:uid="{7EDCD133-5260-40C9-8B8C-A980F7B2801D}"/>
    <cellStyle name="メモ 7" xfId="525" xr:uid="{41885E5B-6DC8-491B-A1D3-53479557CE0C}"/>
    <cellStyle name="メモ 8" xfId="546" xr:uid="{B7558E4B-B563-43C9-A8F8-51DA8C8A055B}"/>
    <cellStyle name="メモ 8 2" xfId="1159" xr:uid="{C1904FC8-7283-4245-A3A4-0B6D153B1C0C}"/>
    <cellStyle name="メモ 8 3" xfId="1052" xr:uid="{90CB1CB0-9083-457A-A8FF-7AB2676E9FAF}"/>
    <cellStyle name="メモ 8 4" xfId="792" xr:uid="{DDBAA3C4-78AB-46DF-84DE-4BD8B5D6C592}"/>
    <cellStyle name="メモ 8 5" xfId="886" xr:uid="{B9AEC4FE-823B-4039-8A9F-59EDB5507CC3}"/>
    <cellStyle name="メモ 8 6" xfId="1321" xr:uid="{809C0F84-81A3-4D2A-AC84-ED81D854186E}"/>
    <cellStyle name="メモ 8 7" xfId="902" xr:uid="{5769ED2A-7F17-478A-80AF-249ECB65BBD2}"/>
    <cellStyle name="メモ 8 8" xfId="1414" xr:uid="{6BED0299-15FF-4D77-AE59-4A6EB2BEFBA4}"/>
    <cellStyle name="リンク セル" xfId="29" builtinId="24" customBuiltin="1"/>
    <cellStyle name="リンク セル 2" xfId="186" xr:uid="{519873F7-D0E0-4ED2-8601-63AA52962CEE}"/>
    <cellStyle name="リンク セル 3" xfId="381" xr:uid="{D7D5D035-3F85-49CD-AFF7-5B1E74B55DA1}"/>
    <cellStyle name="リンク セル 4" xfId="465" xr:uid="{2F12AA6D-2FCF-4F1D-8C70-0CECF272F479}"/>
    <cellStyle name="リンク セル 4 2" xfId="632" xr:uid="{9ED4D5CF-4659-4CC4-A061-03A29F370FC8}"/>
    <cellStyle name="リンク セル 4 3" xfId="768" xr:uid="{06598748-E74B-4DA3-9630-2B5AE2AA407E}"/>
    <cellStyle name="悪い" xfId="30" builtinId="27" customBuiltin="1"/>
    <cellStyle name="悪い 2" xfId="99" xr:uid="{87E9BDD8-B01B-4B39-835A-D381F2D26F59}"/>
    <cellStyle name="悪い 2 2" xfId="170" xr:uid="{0FBFA2DE-3FC2-4565-BD72-50CD7F617E53}"/>
    <cellStyle name="悪い 2 3" xfId="321" xr:uid="{F4AAB315-8E95-477E-B4CA-478E8A16832B}"/>
    <cellStyle name="悪い 2 4" xfId="467" xr:uid="{1985D65C-DE70-411E-95B9-64082A605DF9}"/>
    <cellStyle name="悪い 3" xfId="237" xr:uid="{2BA162D2-3574-4A6F-9B44-D0157CAA534E}"/>
    <cellStyle name="悪い 4" xfId="322" xr:uid="{4D79FE1C-7E91-47C3-B9C7-B22A28B6F4F9}"/>
    <cellStyle name="悪い 4 2" xfId="602" xr:uid="{017AECA2-C85D-4C1F-9CF3-7C3D8A988E3E}"/>
    <cellStyle name="悪い 5" xfId="466" xr:uid="{B239A2AE-FCB7-4F63-9FBB-9485E1E5E854}"/>
    <cellStyle name="悪い 5 2" xfId="631" xr:uid="{46EAD3EE-836E-4BB9-A92D-FC2E1AA1B43B}"/>
    <cellStyle name="悪い 5 3" xfId="771" xr:uid="{739AB7A6-99CB-43A9-B165-94440240FD13}"/>
    <cellStyle name="計算" xfId="31" builtinId="22" customBuiltin="1"/>
    <cellStyle name="計算 2" xfId="101" xr:uid="{8F50F4BB-7CC6-4A12-A1B9-FD78635A055E}"/>
    <cellStyle name="計算 2 2" xfId="123" xr:uid="{61285EEA-5E8D-40AC-899D-6CE63E9169C8}"/>
    <cellStyle name="計算 2 2 10" xfId="827" xr:uid="{6355F155-B855-44E3-813B-96F9142CC40E}"/>
    <cellStyle name="計算 2 2 2" xfId="246" xr:uid="{134D67CC-7E1F-4906-9DFA-03417982B7B2}"/>
    <cellStyle name="計算 2 2 3" xfId="141" xr:uid="{071320FE-D330-4A9D-A034-0AFACCFA5C07}"/>
    <cellStyle name="計算 2 2 3 2" xfId="845" xr:uid="{9F65E13B-DFDC-46F6-A0FD-4FF97BF75829}"/>
    <cellStyle name="計算 2 2 3 3" xfId="808" xr:uid="{DC5731A4-3ED3-42E9-A7D0-576A40B0CF3D}"/>
    <cellStyle name="計算 2 2 3 4" xfId="1240" xr:uid="{FAC4E93D-2CDF-4E9E-AC81-DE512325E79C}"/>
    <cellStyle name="計算 2 2 3 5" xfId="1659" xr:uid="{0919ACF9-B9E0-4996-B77A-E162067DFCCE}"/>
    <cellStyle name="計算 2 2 4" xfId="251" xr:uid="{A681B425-DD7A-46D6-8C17-5DE80CE65F5A}"/>
    <cellStyle name="計算 2 2 4 2" xfId="925" xr:uid="{2CA19423-81ED-4581-B12A-564402E7C860}"/>
    <cellStyle name="計算 2 2 4 3" xfId="1086" xr:uid="{58FBEC10-8D62-42CB-9206-61A32A46B3AA}"/>
    <cellStyle name="計算 2 2 4 4" xfId="1638" xr:uid="{626B3B6A-06EF-464F-ABE1-2514236E28EE}"/>
    <cellStyle name="計算 2 2 4 5" xfId="79" xr:uid="{581AF541-2038-44F2-8D8C-04E7E14F8A21}"/>
    <cellStyle name="計算 2 2 5" xfId="276" xr:uid="{FD4BED3F-0961-4BE9-9E52-DB45535F33D3}"/>
    <cellStyle name="計算 2 2 5 2" xfId="948" xr:uid="{B3569A41-0EB6-41DC-BF5D-0625ED06649F}"/>
    <cellStyle name="計算 2 2 5 3" xfId="1469" xr:uid="{FEEA6EC8-1AEF-4921-893E-E2644A085E32}"/>
    <cellStyle name="計算 2 2 5 4" xfId="1291" xr:uid="{E14E82F4-813D-498A-8ECA-BDCE2FDAEE60}"/>
    <cellStyle name="計算 2 2 6" xfId="265" xr:uid="{DA005821-7BF5-49DE-A9AB-B7BC21EA20DF}"/>
    <cellStyle name="計算 2 2 6 2" xfId="937" xr:uid="{801FAD29-501D-4464-9015-CC8243727966}"/>
    <cellStyle name="計算 2 2 6 3" xfId="1193" xr:uid="{3F89A6B3-69A3-4C93-9D23-C23B05EF5712}"/>
    <cellStyle name="計算 2 2 6 4" xfId="1658" xr:uid="{CC35FE2E-362D-4DF2-BBCB-3EAF7C62BF97}"/>
    <cellStyle name="計算 2 2 7" xfId="562" xr:uid="{CA97C9C3-6A08-491A-A64F-77D359E40E95}"/>
    <cellStyle name="計算 2 2 7 2" xfId="1175" xr:uid="{521E91D3-D159-486A-BD2E-91820885F241}"/>
    <cellStyle name="計算 2 2 7 3" xfId="1063" xr:uid="{6001DDD8-7D4D-49C3-8161-3ADCA76D1900}"/>
    <cellStyle name="計算 2 2 7 4" xfId="1391" xr:uid="{38334DF7-E3BC-46F3-91C7-AEA7163E59FE}"/>
    <cellStyle name="計算 2 2 7 5" xfId="1089" xr:uid="{839FE0D7-2348-48B7-9803-BCE76BFB002D}"/>
    <cellStyle name="計算 2 2 7 6" xfId="1370" xr:uid="{C722AA1A-D747-4450-BCB0-108AFC2FEB7D}"/>
    <cellStyle name="計算 2 2 7 7" xfId="815" xr:uid="{72CE386C-B5FE-45C7-9226-FEFDE8EF0700}"/>
    <cellStyle name="計算 2 2 7 8" xfId="1367" xr:uid="{B1D33CC4-62B6-4C56-AE3F-E40AEF91D6DC}"/>
    <cellStyle name="計算 2 2 8" xfId="674" xr:uid="{44C012E7-4170-4571-9D59-FCFB863E0213}"/>
    <cellStyle name="計算 2 2 8 2" xfId="1259" xr:uid="{1A3317D8-4A3C-4CB1-8BE3-E2F2E8AE9CED}"/>
    <cellStyle name="計算 2 2 8 3" xfId="979" xr:uid="{700AF9C5-6C82-467B-AA7C-E12383211BA3}"/>
    <cellStyle name="計算 2 2 8 4" xfId="1466" xr:uid="{8D7FD211-5E67-473A-AE25-0C49803A0DC7}"/>
    <cellStyle name="計算 2 2 8 5" xfId="1060" xr:uid="{6FFD79B0-6706-4FAB-A1CA-76E568377F0F}"/>
    <cellStyle name="計算 2 2 8 6" xfId="891" xr:uid="{93551236-C7F3-4EDD-AADE-9857D89387C7}"/>
    <cellStyle name="計算 2 2 8 7" xfId="1445" xr:uid="{B56AB556-1176-449F-826F-D209844C5135}"/>
    <cellStyle name="計算 2 2 8 8" xfId="1734" xr:uid="{C488D6BA-8AF3-48A8-A2CE-41FDC057DEBB}"/>
    <cellStyle name="計算 2 2 9" xfId="713" xr:uid="{1420BE19-54F2-4BEA-95C8-FAB9D8EB38D1}"/>
    <cellStyle name="計算 2 2 9 2" xfId="1292" xr:uid="{DC94D330-265F-4CE2-9369-02E4F52F963E}"/>
    <cellStyle name="計算 2 2 9 3" xfId="1427" xr:uid="{2431B248-0D7B-4046-B915-4F77B4C3ED2B}"/>
    <cellStyle name="計算 2 2 9 4" xfId="895" xr:uid="{5C892F76-22C7-4EDC-87FC-B315C6A7ED40}"/>
    <cellStyle name="計算 2 2 9 5" xfId="1580" xr:uid="{02A4E3BA-C8A4-42FD-B4E4-B79CE018763D}"/>
    <cellStyle name="計算 2 2 9 6" xfId="1538" xr:uid="{AF2E8094-434C-4C80-B373-4AA07CFC07C9}"/>
    <cellStyle name="計算 2 2 9 7" xfId="1678" xr:uid="{43322B08-676F-4456-8D1A-0C0B90DD799D}"/>
    <cellStyle name="計算 2 2 9 8" xfId="1749" xr:uid="{1C5EC71E-7FDB-4AA0-88FC-3FD1C1F62CF9}"/>
    <cellStyle name="計算 2 3" xfId="116" xr:uid="{8E8138D3-3D3E-4DB2-9E61-9151D93AE94B}"/>
    <cellStyle name="計算 2 3 2" xfId="134" xr:uid="{D177222D-74DF-400C-A75B-B5B9F115D2E4}"/>
    <cellStyle name="計算 2 3 2 2" xfId="838" xr:uid="{545FB4A3-1209-4F40-890A-E936C42A2637}"/>
    <cellStyle name="計算 2 3 2 3" xfId="916" xr:uid="{B234FECD-EAC0-4433-A3B6-70BA290C8EDA}"/>
    <cellStyle name="計算 2 3 2 4" xfId="1319" xr:uid="{C3C1B5C8-47FB-4FF4-AB74-BA5163023E96}"/>
    <cellStyle name="計算 2 3 2 5" xfId="1710" xr:uid="{DD099AA6-C9FF-41DD-9F93-B38910D59C8D}"/>
    <cellStyle name="計算 2 3 3" xfId="269" xr:uid="{01D0798F-F11A-4DD9-B4AE-FE72B08547C4}"/>
    <cellStyle name="計算 2 3 3 2" xfId="941" xr:uid="{0318075B-A523-401A-8BC6-41F7079325DC}"/>
    <cellStyle name="計算 2 3 3 3" xfId="1112" xr:uid="{D9BAFCB2-751C-4392-99EC-DBACDA865C94}"/>
    <cellStyle name="計算 2 3 3 4" xfId="1519" xr:uid="{524D088D-435C-4019-885E-EE2FFD1857B8}"/>
    <cellStyle name="計算 2 3 4" xfId="306" xr:uid="{B796433D-C1FE-45EE-92B7-D93092A97625}"/>
    <cellStyle name="計算 2 3 4 2" xfId="974" xr:uid="{C1FF9CBD-8BA5-4263-8DAF-F9C57C8789BB}"/>
    <cellStyle name="計算 2 3 4 3" xfId="1489" xr:uid="{B660C25B-2A8B-4EF6-A2F1-3C84C9C5DFCB}"/>
    <cellStyle name="計算 2 3 4 4" xfId="1338" xr:uid="{D153C278-DFB5-47E3-9ED8-608F30992BDB}"/>
    <cellStyle name="計算 2 3 5" xfId="555" xr:uid="{64E7E90C-9827-45D8-ADB2-ACEEF603532E}"/>
    <cellStyle name="計算 2 3 5 2" xfId="1168" xr:uid="{53D469EB-4A26-4450-83A5-46A5A0987204}"/>
    <cellStyle name="計算 2 3 5 3" xfId="1393" xr:uid="{665E31D9-1E6A-41AA-81A2-2319FF7E4E24}"/>
    <cellStyle name="計算 2 3 5 4" xfId="1438" xr:uid="{E9D79416-C00B-438B-BAEF-F136FAEE01F9}"/>
    <cellStyle name="計算 2 3 5 5" xfId="807" xr:uid="{511F1501-FFAE-4E5A-B5EC-0AAE12595B0A}"/>
    <cellStyle name="計算 2 3 5 6" xfId="1564" xr:uid="{EC6F0732-3805-4038-ACF0-3B549CD751A7}"/>
    <cellStyle name="計算 2 3 5 7" xfId="1335" xr:uid="{E8BD3629-FCC0-443B-AD4C-B90D19B68361}"/>
    <cellStyle name="計算 2 3 5 8" xfId="1138" xr:uid="{B186D4CB-DF85-4965-B941-80D6DD2C5EF8}"/>
    <cellStyle name="計算 2 3 6" xfId="667" xr:uid="{2264B3CE-B3EF-45B2-9450-0597FC7B7D35}"/>
    <cellStyle name="計算 2 3 6 2" xfId="1252" xr:uid="{54C3BCAB-E2A2-4608-B968-0128687F8616}"/>
    <cellStyle name="計算 2 3 6 3" xfId="1399" xr:uid="{CB7A4D61-446A-4896-8568-77437C3CE237}"/>
    <cellStyle name="計算 2 3 6 4" xfId="983" xr:uid="{4AE255D4-1EDE-4073-B5FF-88664D4DD80E}"/>
    <cellStyle name="計算 2 3 6 5" xfId="798" xr:uid="{FBE09F6A-EB75-4180-B4D2-2D000D40EF0A}"/>
    <cellStyle name="計算 2 3 6 6" xfId="1191" xr:uid="{E0BB9FF3-BBB4-452D-B1A8-C4201E119E63}"/>
    <cellStyle name="計算 2 3 6 7" xfId="1070" xr:uid="{50027625-9605-4C78-8CF7-533D30967BEB}"/>
    <cellStyle name="計算 2 3 6 8" xfId="1727" xr:uid="{FFC93182-ADA4-485D-90A0-06311A060DDA}"/>
    <cellStyle name="計算 2 3 7" xfId="729" xr:uid="{864A463F-B572-48B9-A2DC-0AD1E775C6BF}"/>
    <cellStyle name="計算 2 3 7 2" xfId="1308" xr:uid="{22749244-8869-419B-B61F-B96348C9E974}"/>
    <cellStyle name="計算 2 3 7 3" xfId="1230" xr:uid="{C0926E2C-6151-4AB1-8E9B-E5B6F011E362}"/>
    <cellStyle name="計算 2 3 7 4" xfId="1334" xr:uid="{DB9B8577-59BF-4BCE-AA53-19683364BF4D}"/>
    <cellStyle name="計算 2 3 7 5" xfId="1596" xr:uid="{6EFB4492-215E-4DC3-870B-566864053CC8}"/>
    <cellStyle name="計算 2 3 7 6" xfId="1501" xr:uid="{C3451A4A-AD3B-452E-A187-C14B71595726}"/>
    <cellStyle name="計算 2 3 7 7" xfId="1693" xr:uid="{C5064B1C-029E-45D9-9992-71F9D6E1E28E}"/>
    <cellStyle name="計算 2 3 7 8" xfId="1764" xr:uid="{1E84BD50-1244-4DAE-A84C-DD16EB8EB55D}"/>
    <cellStyle name="計算 2 3 8" xfId="820" xr:uid="{E9CECE46-82D2-4047-8233-B4DD0A1D9D73}"/>
    <cellStyle name="計算 2 4" xfId="375" xr:uid="{7885C977-9DDD-427E-81B9-AF01F9B39E5D}"/>
    <cellStyle name="計算 2 4 2" xfId="531" xr:uid="{02BC6048-4BAE-4C4A-A875-98D58F0AC8ED}"/>
    <cellStyle name="計算 2 4 2 2" xfId="1144" xr:uid="{CF43251D-9C4C-45E1-9642-6E1EA95749F7}"/>
    <cellStyle name="計算 2 4 2 3" xfId="1378" xr:uid="{AD908424-6762-4C78-837F-37F1E1EAD21D}"/>
    <cellStyle name="計算 2 4 2 4" xfId="1449" xr:uid="{ADE19243-A330-4266-BA88-DC72596D4290}"/>
    <cellStyle name="計算 2 4 3" xfId="604" xr:uid="{42F03A67-F9AF-4C5D-B363-7B313FD89860}"/>
    <cellStyle name="計算 2 4 3 2" xfId="1207" xr:uid="{5787CBD6-83F3-4D15-B1ED-9D5486127EF8}"/>
    <cellStyle name="計算 2 4 3 3" xfId="1062" xr:uid="{8D122F25-4064-4F23-824C-FD59DC922B51}"/>
    <cellStyle name="計算 2 4 3 4" xfId="905" xr:uid="{53333DD9-DF87-48FA-BA4A-1748D35553CA}"/>
    <cellStyle name="計算 2 4 3 5" xfId="1389" xr:uid="{E3E6F3CF-71BC-4989-BE2E-BD2A5C7BE654}"/>
    <cellStyle name="計算 2 4 3 6" xfId="911" xr:uid="{511F9FD4-E1FB-462E-BB1B-1720F42AD033}"/>
    <cellStyle name="計算 2 4 3 7" xfId="1612" xr:uid="{CA4F0208-6F5B-4CCB-9EAE-DF86F2A2F0EC}"/>
    <cellStyle name="計算 2 4 3 8" xfId="1125" xr:uid="{48F8178D-1B89-42FA-885E-66FE15B41E7F}"/>
    <cellStyle name="計算 2 4 4" xfId="734" xr:uid="{4E7C3208-7369-4C24-9BDC-1F7EEF33E6C4}"/>
    <cellStyle name="計算 2 4 4 2" xfId="1313" xr:uid="{0D0B4DAC-AD3C-4F9D-936F-3EF43159C8FA}"/>
    <cellStyle name="計算 2 4 4 3" xfId="914" xr:uid="{84FD77E4-91E1-4A56-96FB-84E8CBD2E058}"/>
    <cellStyle name="計算 2 4 4 4" xfId="1116" xr:uid="{2CF350D0-CF37-4E4A-94D9-29D468872DE2}"/>
    <cellStyle name="計算 2 4 4 5" xfId="1601" xr:uid="{FAC60340-CDCE-4DBA-A43B-E509B12CE795}"/>
    <cellStyle name="計算 2 4 4 6" xfId="1477" xr:uid="{F74FF4B2-3B5C-4062-BA08-3FC44CFC3104}"/>
    <cellStyle name="計算 2 4 4 7" xfId="1697" xr:uid="{C645B59F-4E6E-4DA6-9D10-CACD37D2641C}"/>
    <cellStyle name="計算 2 4 4 8" xfId="1768" xr:uid="{0C017B14-9C26-406F-991F-140D31D58EF7}"/>
    <cellStyle name="計算 2 4 5" xfId="790" xr:uid="{0DAC0FED-159E-47FC-A712-79440663F241}"/>
    <cellStyle name="計算 2 4 5 2" xfId="1353" xr:uid="{5B579098-024C-4DB7-B178-9B986CE313C7}"/>
    <cellStyle name="計算 2 4 5 3" xfId="1496" xr:uid="{BFB8F97A-0A8F-410E-ADC0-464E8F6B4C34}"/>
    <cellStyle name="計算 2 4 5 4" xfId="1573" xr:uid="{9DAE0F6E-1766-48B8-95EB-D9D5926C28D6}"/>
    <cellStyle name="計算 2 4 5 5" xfId="1628" xr:uid="{9F17A91F-B916-4BB8-8210-F39CB8B396C0}"/>
    <cellStyle name="計算 2 4 5 6" xfId="1672" xr:uid="{B23A3104-6EF1-4BBC-8B0A-B46FF3651282}"/>
    <cellStyle name="計算 2 4 5 7" xfId="1715" xr:uid="{0D36BA22-021A-4631-B308-198E08A41529}"/>
    <cellStyle name="計算 2 4 5 8" xfId="1773" xr:uid="{00689687-2814-4606-954C-390D7679A6B3}"/>
    <cellStyle name="計算 2 5" xfId="469" xr:uid="{C672FBEC-B8D7-48ED-97EA-9C9EFEF6CE52}"/>
    <cellStyle name="計算 2 5 2" xfId="539" xr:uid="{F25C2B32-D5EE-4489-9AD4-860BD42E330B}"/>
    <cellStyle name="計算 2 5 2 2" xfId="1152" xr:uid="{C8163F1D-5FFB-4115-B3F8-191C68314B14}"/>
    <cellStyle name="計算 2 5 2 3" xfId="1618" xr:uid="{667F0A1A-981E-41A6-B80E-664950651242}"/>
    <cellStyle name="計算 2 5 2 4" xfId="1706" xr:uid="{2ABAC35D-850A-4BC6-A216-D73250847786}"/>
    <cellStyle name="計算 2 5 3" xfId="1097" xr:uid="{936150ED-3C0C-43DF-9A3D-81AE97E0375C}"/>
    <cellStyle name="計算 2 5 4" xfId="1457" xr:uid="{358FFD94-6AFA-42B6-B35A-DCE9BEA1E52D}"/>
    <cellStyle name="計算 2 5 5" xfId="1700" xr:uid="{60354FBF-7363-46F5-A8F2-B9310BFF11BB}"/>
    <cellStyle name="計算 2 6" xfId="549" xr:uid="{8881E169-C244-4F45-B299-68AC54866491}"/>
    <cellStyle name="計算 2 6 2" xfId="1162" xr:uid="{3DE267A9-E54A-4E85-A452-C11AD1EA9220}"/>
    <cellStyle name="計算 2 6 3" xfId="889" xr:uid="{5D91A3F3-F6AD-45CE-AFF0-036D36D24F64}"/>
    <cellStyle name="計算 2 6 4" xfId="894" xr:uid="{4BEADF5A-B583-4571-8441-10D56B039673}"/>
    <cellStyle name="計算 2 6 5" xfId="867" xr:uid="{6664469B-945D-4D3A-B1ED-20DCFEAD7EBD}"/>
    <cellStyle name="計算 2 6 6" xfId="985" xr:uid="{535581FA-CDDE-4742-B326-F0F32CB3398C}"/>
    <cellStyle name="計算 2 6 7" xfId="1040" xr:uid="{8EF01F69-A6B2-4592-911A-4D8CC4008A2A}"/>
    <cellStyle name="計算 2 6 8" xfId="1613" xr:uid="{111E383B-F346-4A49-82C3-98BE07D9AA94}"/>
    <cellStyle name="計算 3" xfId="122" xr:uid="{E57A174B-3D3C-455E-8DE4-DD120E9DF7F4}"/>
    <cellStyle name="計算 3 10" xfId="826" xr:uid="{EEB438EE-1BCE-49AD-B7D1-29260C1DE421}"/>
    <cellStyle name="計算 3 2" xfId="233" xr:uid="{647290CE-FD22-4DFE-8B3C-2ADC20779B34}"/>
    <cellStyle name="計算 3 3" xfId="140" xr:uid="{B7508577-80AF-4B3D-8BB1-A7073C2BCF7D}"/>
    <cellStyle name="計算 3 3 2" xfId="844" xr:uid="{727A16D2-B015-4879-958A-15A0167E9874}"/>
    <cellStyle name="計算 3 3 3" xfId="917" xr:uid="{F3421F5B-EDEF-413C-B7D1-CDB017F14A7F}"/>
    <cellStyle name="計算 3 3 4" xfId="1472" xr:uid="{B3076342-80AD-43ED-A407-CC5EB0CB65DA}"/>
    <cellStyle name="計算 3 3 5" xfId="1707" xr:uid="{BBA6D3F0-93DA-4094-A6FE-41C48361DD25}"/>
    <cellStyle name="計算 3 4" xfId="250" xr:uid="{15B5CCC0-365C-4858-9968-241B48FD23CE}"/>
    <cellStyle name="計算 3 4 2" xfId="924" xr:uid="{AACE620B-C2AB-4B3F-9F59-EEFCE2B3CA68}"/>
    <cellStyle name="計算 3 4 3" xfId="892" xr:uid="{5EF5E805-5FEA-4A00-A5BC-C6A19A3519FF}"/>
    <cellStyle name="計算 3 4 4" xfId="1218" xr:uid="{420120B1-C742-4F6C-8B6F-EC8D24849DE2}"/>
    <cellStyle name="計算 3 4 5" xfId="1045" xr:uid="{143158B0-1A09-4A4C-AD35-FAFA0F6105C5}"/>
    <cellStyle name="計算 3 5" xfId="275" xr:uid="{6CB3742B-BECD-4221-B2AC-3F1DE38FF51F}"/>
    <cellStyle name="計算 3 5 2" xfId="947" xr:uid="{D760FB5A-B8D0-4D19-84A1-E1CD24C8A1F9}"/>
    <cellStyle name="計算 3 5 3" xfId="1285" xr:uid="{70EEF6EC-8CEC-486A-9737-105F9C90E12A}"/>
    <cellStyle name="計算 3 5 4" xfId="811" xr:uid="{842DC36C-F127-4B25-9EB3-62B8DA76C2CB}"/>
    <cellStyle name="計算 3 6" xfId="266" xr:uid="{5A50DD7A-0712-454E-9BAF-CB3B57868F2F}"/>
    <cellStyle name="計算 3 6 2" xfId="938" xr:uid="{D357936A-881F-4501-880E-B9B301BDE7EE}"/>
    <cellStyle name="計算 3 6 3" xfId="1415" xr:uid="{04EA1410-DCC6-422F-BE15-19B1A541250F}"/>
    <cellStyle name="計算 3 6 4" xfId="1635" xr:uid="{0205814E-1D50-4CEB-9EFC-10F6321821C3}"/>
    <cellStyle name="計算 3 7" xfId="561" xr:uid="{468389A6-60F9-479A-A4F4-BE93EB684C0F}"/>
    <cellStyle name="計算 3 7 2" xfId="1174" xr:uid="{932D7DFE-5993-43D0-BDFA-0964DE9D9D4A}"/>
    <cellStyle name="計算 3 7 3" xfId="799" xr:uid="{AA1DD669-6C2B-4362-99D7-E01B88B03E26}"/>
    <cellStyle name="計算 3 7 4" xfId="898" xr:uid="{96CABEFC-A15F-428F-9695-F3FA4DAFABD6}"/>
    <cellStyle name="計算 3 7 5" xfId="1094" xr:uid="{70C95735-5284-41C1-A128-3EA7F649B7B2}"/>
    <cellStyle name="計算 3 7 6" xfId="1652" xr:uid="{1A66F350-F33B-4EC2-867C-607DC3129FE4}"/>
    <cellStyle name="計算 3 7 7" xfId="858" xr:uid="{38441571-954F-4D66-8348-776A9A863533}"/>
    <cellStyle name="計算 3 7 8" xfId="1646" xr:uid="{23073F2A-19E4-4646-87F7-D1B2F16F4BE8}"/>
    <cellStyle name="計算 3 8" xfId="673" xr:uid="{D46AACD3-0108-471B-96FB-8D2FC435A1A1}"/>
    <cellStyle name="計算 3 8 2" xfId="1258" xr:uid="{0626F5E4-A7A6-4AE1-953E-D5C1473044E1}"/>
    <cellStyle name="計算 3 8 3" xfId="870" xr:uid="{4EBF599F-2A58-48D9-A056-9577823F9CD7}"/>
    <cellStyle name="計算 3 8 4" xfId="1494" xr:uid="{18755646-8411-4DB3-B069-344632EAAEEF}"/>
    <cellStyle name="計算 3 8 5" xfId="1467" xr:uid="{560A290F-66F2-4334-9E1B-7663E21D1443}"/>
    <cellStyle name="計算 3 8 6" xfId="1608" xr:uid="{53E04E30-0192-486F-AC43-58107B6CA3C9}"/>
    <cellStyle name="計算 3 8 7" xfId="1548" xr:uid="{9D3A02CE-C8F7-421A-BE6E-08922A36E032}"/>
    <cellStyle name="計算 3 8 8" xfId="1733" xr:uid="{46C9891B-C9D6-49E7-A2B4-E7F53C3ECC10}"/>
    <cellStyle name="計算 3 9" xfId="724" xr:uid="{AE203641-9B39-4DB6-B1BC-9DA1A7A6F3F4}"/>
    <cellStyle name="計算 3 9 2" xfId="1303" xr:uid="{71AA6FF7-A8D8-4A83-B87F-5CBEBF3AD178}"/>
    <cellStyle name="計算 3 9 3" xfId="1241" xr:uid="{A1E8B9F9-E5FF-46BD-9B2A-5C3CF91C5391}"/>
    <cellStyle name="計算 3 9 4" xfId="909" xr:uid="{8B1086D2-7B71-4CE5-B0D4-B672E57B796A}"/>
    <cellStyle name="計算 3 9 5" xfId="1591" xr:uid="{A22F14DD-78C2-4D87-A04A-EAEA6BD6DD03}"/>
    <cellStyle name="計算 3 9 6" xfId="1047" xr:uid="{76250B64-39AD-434E-9B02-C3659241A901}"/>
    <cellStyle name="計算 3 9 7" xfId="1688" xr:uid="{43E47678-ABED-48FE-92C6-DF3C20F55BEC}"/>
    <cellStyle name="計算 3 9 8" xfId="1759" xr:uid="{198F654B-EA2B-4041-97D3-0BA3F3308655}"/>
    <cellStyle name="計算 4" xfId="117" xr:uid="{0F4ACB15-35D7-4931-9585-75CFE87A7853}"/>
    <cellStyle name="計算 4 2" xfId="135" xr:uid="{6061A829-8B0A-4C24-853E-ABC711C97174}"/>
    <cellStyle name="計算 4 2 2" xfId="839" xr:uid="{6F78D51A-E917-4973-AC5E-0F981592495E}"/>
    <cellStyle name="計算 4 2 3" xfId="809" xr:uid="{88D116E9-CC1E-4127-A3B3-2B1C67575B35}"/>
    <cellStyle name="計算 4 2 4" xfId="1639" xr:uid="{7CDB6DA2-9041-4AB3-A69B-D04183B11749}"/>
    <cellStyle name="計算 4 2 5" xfId="1275" xr:uid="{D03F80A5-A736-4A5E-8B3F-AE168F210C83}"/>
    <cellStyle name="計算 4 3" xfId="270" xr:uid="{29E41FD6-ED15-42E2-9269-F3D747580364}"/>
    <cellStyle name="計算 4 3 2" xfId="942" xr:uid="{58E3A024-D6FD-49C9-9D77-44FD77CACD56}"/>
    <cellStyle name="計算 4 3 3" xfId="1377" xr:uid="{5C138377-4F1E-4CA3-8BF7-035F587086F1}"/>
    <cellStyle name="計算 4 3 4" xfId="967" xr:uid="{9747864D-93D9-4080-A64C-B7C027FE63CE}"/>
    <cellStyle name="計算 4 4" xfId="294" xr:uid="{A758F8DB-0089-4706-81F3-B2F36E91DC09}"/>
    <cellStyle name="計算 4 4 2" xfId="965" xr:uid="{2B2CFC4F-F55F-4F02-A9D5-4374050B2765}"/>
    <cellStyle name="計算 4 4 3" xfId="1649" xr:uid="{0C8F1002-ADA5-4C21-A2E2-716C9196DD81}"/>
    <cellStyle name="計算 4 4 4" xfId="1662" xr:uid="{38168636-F270-4791-A138-9A8377A4DDC4}"/>
    <cellStyle name="計算 4 5" xfId="556" xr:uid="{43542507-5850-434A-8CA9-71C7C7AB49C7}"/>
    <cellStyle name="計算 4 5 2" xfId="1169" xr:uid="{CA96CCD1-333B-44D2-8DD5-D006E9BAD2F6}"/>
    <cellStyle name="計算 4 5 3" xfId="890" xr:uid="{22CC2714-27EB-4085-846A-11114608DBCE}"/>
    <cellStyle name="計算 4 5 4" xfId="1514" xr:uid="{330EA88B-6A99-44E4-A589-E40D5700D3AB}"/>
    <cellStyle name="計算 4 5 5" xfId="1078" xr:uid="{EBB71F08-7498-4A87-97BB-70FD7BFF21E9}"/>
    <cellStyle name="計算 4 5 6" xfId="992" xr:uid="{3211F1CC-EC82-4B2C-9D32-DDE13CB81E85}"/>
    <cellStyle name="計算 4 5 7" xfId="1043" xr:uid="{4903AE3B-8378-4FB7-B391-8EAB4DACC044}"/>
    <cellStyle name="計算 4 5 8" xfId="1213" xr:uid="{2CB79E9B-9E6B-491A-8D82-ABC0AAE62043}"/>
    <cellStyle name="計算 4 6" xfId="668" xr:uid="{9CB3D685-43E8-4679-854D-F41F3355CF5C}"/>
    <cellStyle name="計算 4 6 2" xfId="1253" xr:uid="{F26913C4-A719-42F9-98D0-9FF806437104}"/>
    <cellStyle name="計算 4 6 3" xfId="1289" xr:uid="{5607C08C-444C-4424-A8E9-B7A1F8C6F3FA}"/>
    <cellStyle name="計算 4 6 4" xfId="1238" xr:uid="{CFC4274B-E0F2-460A-8A1A-ACB22696558B}"/>
    <cellStyle name="計算 4 6 5" xfId="797" xr:uid="{D77EDFC6-3B60-421C-9166-A0A98EFFC793}"/>
    <cellStyle name="計算 4 6 6" xfId="1024" xr:uid="{C3F4BCF7-9162-42D0-A593-3408FB63664B}"/>
    <cellStyle name="計算 4 6 7" xfId="904" xr:uid="{1EE3DDBA-5165-416A-AB26-8E562EC2C915}"/>
    <cellStyle name="計算 4 6 8" xfId="1728" xr:uid="{B2AA86A6-810F-4843-B17A-C631AA2960EC}"/>
    <cellStyle name="計算 4 7" xfId="714" xr:uid="{0E1A96CE-9050-4F7E-9D6F-81FC1D49E8A5}"/>
    <cellStyle name="計算 4 7 2" xfId="1293" xr:uid="{91903147-8F1E-422B-BA54-70D573E1FDD4}"/>
    <cellStyle name="計算 4 7 3" xfId="998" xr:uid="{D5D508E3-0DEB-4740-9E82-D79ED9CC04E6}"/>
    <cellStyle name="計算 4 7 4" xfId="1572" xr:uid="{EA2A569E-00F7-4692-9B99-BA21F58270C0}"/>
    <cellStyle name="計算 4 7 5" xfId="1581" xr:uid="{0469E147-6772-4036-A015-77B8588E553A}"/>
    <cellStyle name="計算 4 7 6" xfId="1671" xr:uid="{CFE0EE11-14FF-46C2-9B95-96E76D727472}"/>
    <cellStyle name="計算 4 7 7" xfId="1679" xr:uid="{D0ED7A88-425A-41EB-B02D-2D9493F2B9CF}"/>
    <cellStyle name="計算 4 7 8" xfId="1750" xr:uid="{F8082B8A-DA61-40E4-AB30-AD177C681D61}"/>
    <cellStyle name="計算 4 8" xfId="821" xr:uid="{DF4EE269-3247-453C-95A5-56F721CDC93E}"/>
    <cellStyle name="計算 5" xfId="374" xr:uid="{7EB5D484-920E-4720-A11D-4D952CF2BA80}"/>
    <cellStyle name="計算 5 2" xfId="530" xr:uid="{EC193263-DD44-4DBF-B3E4-DD89A42DA231}"/>
    <cellStyle name="計算 5 2 2" xfId="1143" xr:uid="{F157CA6E-DD5B-4739-8E72-339E7C4A0C82}"/>
    <cellStyle name="計算 5 2 3" xfId="1641" xr:uid="{E63CC0A7-D852-440C-B4DD-68B16B7BD929}"/>
    <cellStyle name="計算 5 2 4" xfId="1006" xr:uid="{026FCACB-9B58-4E60-A270-0DCE4BFEC3FA}"/>
    <cellStyle name="計算 5 3" xfId="603" xr:uid="{223D7667-79F5-4E4A-88E5-FC07777069D7}"/>
    <cellStyle name="計算 5 3 2" xfId="1206" xr:uid="{802DD91F-7A69-4A86-8AF4-12290FECAF90}"/>
    <cellStyle name="計算 5 3 3" xfId="1229" xr:uid="{457B8DCE-093B-4746-B204-338F82B7D70B}"/>
    <cellStyle name="計算 5 3 4" xfId="1132" xr:uid="{A5B54BCB-C45A-4C73-8684-5F4C66110849}"/>
    <cellStyle name="計算 5 3 5" xfId="1271" xr:uid="{A40BF918-1A34-48A3-B54B-FBDBC1586A55}"/>
    <cellStyle name="計算 5 3 6" xfId="1615" xr:uid="{281BEED3-3A5E-4276-83DF-C7F2A9758325}"/>
    <cellStyle name="計算 5 3 7" xfId="1623" xr:uid="{9C2AA563-5E94-45CA-9C14-FF882F1890B0}"/>
    <cellStyle name="計算 5 3 8" xfId="1458" xr:uid="{E21BBC68-70DD-4954-913C-A280BA1C1D52}"/>
    <cellStyle name="計算 5 4" xfId="733" xr:uid="{6B27105D-E1E6-4AEC-BEA1-CD9D45FCF8E5}"/>
    <cellStyle name="計算 5 4 2" xfId="1312" xr:uid="{B961596B-4ABB-4B24-A187-FC5D2A406C7B}"/>
    <cellStyle name="計算 5 4 3" xfId="1110" xr:uid="{376A3242-2CBC-42E7-9A4A-226280B55DD5}"/>
    <cellStyle name="計算 5 4 4" xfId="92" xr:uid="{9A7797DE-86C5-4D2D-AB0A-05FCD8CC599A}"/>
    <cellStyle name="計算 5 4 5" xfId="1600" xr:uid="{BE05FE80-DD8D-4925-AF5F-40831E0A615E}"/>
    <cellStyle name="計算 5 4 6" xfId="1417" xr:uid="{27AA12AD-02C9-425D-ABC9-D77E869B0796}"/>
    <cellStyle name="計算 5 4 7" xfId="1696" xr:uid="{32E6DBEA-FB96-4C82-BFAB-05F21246C9F9}"/>
    <cellStyle name="計算 5 4 8" xfId="1767" xr:uid="{EB725652-56F8-4E2F-AD0E-21B169268B4B}"/>
    <cellStyle name="計算 5 5" xfId="789" xr:uid="{C01BA0BC-AC4A-49FC-A440-6BD52F75B7FF}"/>
    <cellStyle name="計算 5 5 2" xfId="1352" xr:uid="{6F37023A-3FA7-44BD-AA70-875087D56F5F}"/>
    <cellStyle name="計算 5 5 3" xfId="1495" xr:uid="{D0A6F91F-6CB6-49F0-A2F8-1A5E944DF49E}"/>
    <cellStyle name="計算 5 5 4" xfId="1520" xr:uid="{8CFF9C6A-6B02-409B-AD90-B3E0437CBA9B}"/>
    <cellStyle name="計算 5 5 5" xfId="1627" xr:uid="{3E71B36A-A5F2-46AE-903E-846FC20D1D6A}"/>
    <cellStyle name="計算 5 5 6" xfId="1120" xr:uid="{1A6BF326-D6EB-422F-93C0-FF69647E78A2}"/>
    <cellStyle name="計算 5 5 7" xfId="1714" xr:uid="{3F25DB02-D568-4587-9AE2-4DDE9534CED5}"/>
    <cellStyle name="計算 5 5 8" xfId="1772" xr:uid="{A10C59DE-D9AE-46FC-A672-04EB20725711}"/>
    <cellStyle name="計算 6" xfId="468" xr:uid="{2BAD9428-E3DA-4179-9E4F-3526C4E92F27}"/>
    <cellStyle name="計算 6 2" xfId="538" xr:uid="{301E2E7F-9052-4272-84B3-6FD9011B6B54}"/>
    <cellStyle name="計算 6 2 2" xfId="1151" xr:uid="{D128FF7A-AE25-45A2-98E2-A7DA73302A0C}"/>
    <cellStyle name="計算 6 2 3" xfId="1384" xr:uid="{9FCAC005-A0D9-4A69-96B2-95E58D69C638}"/>
    <cellStyle name="計算 6 2 4" xfId="1035" xr:uid="{1391A430-F3C6-4BE5-874A-4149F08EB766}"/>
    <cellStyle name="計算 6 3" xfId="630" xr:uid="{DBB587CE-5119-474D-B4B4-D9D4BE8315AA}"/>
    <cellStyle name="計算 6 4" xfId="760" xr:uid="{46B092DC-7ABF-4043-8401-762B0C35CDAF}"/>
    <cellStyle name="計算 6 5" xfId="1096" xr:uid="{71AC5DB2-AB26-4894-AC26-E0BC05A2F893}"/>
    <cellStyle name="計算 6 6" xfId="1088" xr:uid="{5E44550A-2840-4205-A9B9-3A2EA9DA410E}"/>
    <cellStyle name="計算 6 7" xfId="1284" xr:uid="{06814BA6-530A-4C87-B6A7-EFA391DBF3DA}"/>
    <cellStyle name="計算 7" xfId="548" xr:uid="{03A2D963-A80F-4304-9F99-958E93FCE65F}"/>
    <cellStyle name="計算 7 2" xfId="1161" xr:uid="{AA6325C0-C5C1-4C27-B280-1D2332D393AC}"/>
    <cellStyle name="計算 7 3" xfId="83" xr:uid="{184F9159-C254-478D-8680-75924D268A3F}"/>
    <cellStyle name="計算 7 4" xfId="885" xr:uid="{F33328B6-81B7-4E4F-B5EE-FB82D8298716}"/>
    <cellStyle name="計算 7 5" xfId="1509" xr:uid="{8A2A84AA-9A44-44C6-B5FE-1D1A684E47B0}"/>
    <cellStyle name="計算 7 6" xfId="1388" xr:uid="{E10E7FD8-EE73-4242-8E3A-4D621B2B27AA}"/>
    <cellStyle name="計算 7 7" xfId="1220" xr:uid="{5C53FF13-9C5A-4A41-80F2-12467DB21B2D}"/>
    <cellStyle name="計算 7 8" xfId="1513" xr:uid="{EB994FCC-1132-465D-B451-7F6C02D610A6}"/>
    <cellStyle name="警告文" xfId="32" builtinId="11" customBuiltin="1"/>
    <cellStyle name="警告文 2" xfId="231" xr:uid="{4D66145F-94C9-407F-A4E2-73F1FCC52207}"/>
    <cellStyle name="警告文 3" xfId="394" xr:uid="{F1CDD535-710F-404A-9435-C11CB8BB46B6}"/>
    <cellStyle name="警告文 4" xfId="470" xr:uid="{829A4294-76BD-46EA-9183-6CF749BDF128}"/>
    <cellStyle name="警告文 4 2" xfId="629" xr:uid="{35D3C8CE-2F7C-4983-AFB1-BF84C6550F8C}"/>
    <cellStyle name="桁区切り" xfId="33" builtinId="6"/>
    <cellStyle name="桁区切り [0.00] 2" xfId="666" xr:uid="{56D44C29-FBE2-4720-8AB0-3356F8D73816}"/>
    <cellStyle name="桁区切り 10" xfId="806" xr:uid="{0F67FC05-879A-4641-A4DB-87ECAA4B0A42}"/>
    <cellStyle name="桁区切り 11" xfId="864" xr:uid="{0FC37801-ABBE-42EA-BAF0-22BC775E33EA}"/>
    <cellStyle name="桁区切り 12" xfId="1447" xr:uid="{FB011BFE-2818-43BD-BE98-C6882B5A1DCA}"/>
    <cellStyle name="桁区切り 13" xfId="1098" xr:uid="{D19CED6F-3741-4EA4-9DE0-1B9F10CBDE8E}"/>
    <cellStyle name="桁区切り 14" xfId="1227" xr:uid="{5AEBCD37-E59F-4855-83C2-8C41E58DCE26}"/>
    <cellStyle name="桁区切り 15" xfId="1364" xr:uid="{FD7BEBC1-F183-41B2-84E7-2D66F63D2BD4}"/>
    <cellStyle name="桁区切り 16" xfId="877" xr:uid="{189419F4-500D-46D8-90E4-BCDF30749950}"/>
    <cellStyle name="桁区切り 17" xfId="1057" xr:uid="{42EEA95F-DF36-493F-93BB-2E49509DBAFA}"/>
    <cellStyle name="桁区切り 18" xfId="1552" xr:uid="{8DFC4690-EA6E-4A91-A143-07C3506A4CD3}"/>
    <cellStyle name="桁区切り 19" xfId="1553" xr:uid="{A69F9C3A-986C-46F8-94A4-F8AD6CA04E3E}"/>
    <cellStyle name="桁区切り 2" xfId="34" xr:uid="{00000000-0005-0000-0000-000021000000}"/>
    <cellStyle name="桁区切り 2 2" xfId="165" xr:uid="{5EAAB16D-8B2A-4BDE-816E-D1A9CBF404B7}"/>
    <cellStyle name="桁区切り 2 3" xfId="187" xr:uid="{3B1D2C07-797E-4D66-9DFB-B31F3001AB64}"/>
    <cellStyle name="桁区切り 2 4" xfId="158" xr:uid="{B25A46DF-6A76-4464-B72F-8A7A9F6AFF1E}"/>
    <cellStyle name="桁区切り 2 5" xfId="258" xr:uid="{6F3D6B3A-A366-413A-B2B7-CA938DC3C6A3}"/>
    <cellStyle name="桁区切り 2 5 2" xfId="605" xr:uid="{2A282853-5BA0-4BA1-94F3-21B0117FFEFD}"/>
    <cellStyle name="桁区切り 2 6" xfId="405" xr:uid="{9109723A-5EEA-495D-A670-F1AB4B91D65F}"/>
    <cellStyle name="桁区切り 2 6 2" xfId="786" xr:uid="{9E3A08DA-DE0D-4D53-8CBD-563C0BDB1087}"/>
    <cellStyle name="桁区切り 2 7" xfId="472" xr:uid="{BA5DEBFC-D2DC-472E-8D37-5B04DFE3AD72}"/>
    <cellStyle name="桁区切り 20" xfId="1555" xr:uid="{4F205625-8400-4E4D-9103-FD6DBB468877}"/>
    <cellStyle name="桁区切り 21" xfId="1557" xr:uid="{1F38A674-7213-4B9D-BD50-7B25D75F5855}"/>
    <cellStyle name="桁区切り 22" xfId="1559" xr:uid="{88126F7C-06FF-4219-93AE-8462450CA288}"/>
    <cellStyle name="桁区切り 23" xfId="1561" xr:uid="{61EA9218-4263-4013-BAEA-A294662B3A03}"/>
    <cellStyle name="桁区切り 24" xfId="1563" xr:uid="{AD39DCDA-11D3-463D-9ECC-5D96A24E4FFD}"/>
    <cellStyle name="桁区切り 25" xfId="1565" xr:uid="{6BC4ED23-D24E-4E24-9435-A364EDD2DBF5}"/>
    <cellStyle name="桁区切り 26" xfId="1567" xr:uid="{CD445028-1281-4524-80D5-EC2FE61F1388}"/>
    <cellStyle name="桁区切り 27" xfId="975" xr:uid="{2E5C7311-2522-446B-8828-81837AE79F76}"/>
    <cellStyle name="桁区切り 28" xfId="1288" xr:uid="{236334E4-F526-4E58-9078-149D8CCDD908}"/>
    <cellStyle name="桁区切り 29" xfId="1435" xr:uid="{D66958A4-50F1-4046-BE5C-F1C00472B742}"/>
    <cellStyle name="桁区切り 3" xfId="105" xr:uid="{8F6606C7-F802-4F13-8608-E5954D47F931}"/>
    <cellStyle name="桁区切り 3 2" xfId="169" xr:uid="{E87F7A22-B0C6-4A06-B3E9-4553E842EF6B}"/>
    <cellStyle name="桁区切り 3 3" xfId="384" xr:uid="{3C5B1434-767F-42D5-BF22-4C4AFF12C341}"/>
    <cellStyle name="桁区切り 3 4" xfId="473" xr:uid="{1AA87A8D-9EAC-4ED6-BD8A-1894DB2B97A5}"/>
    <cellStyle name="桁区切り 3 4 2" xfId="627" xr:uid="{9133C7DC-80B8-473E-AA97-867FBE02D377}"/>
    <cellStyle name="桁区切り 30" xfId="1484" xr:uid="{4A3EF184-47BD-4C49-ACD7-FCAE83D2B75D}"/>
    <cellStyle name="桁区切り 31" xfId="1054" xr:uid="{F18F8514-7B8F-4BA9-A7F1-D7345E5FA427}"/>
    <cellStyle name="桁区切り 32" xfId="1500" xr:uid="{9A9A3163-C8E9-4158-AB92-83777CFBA8DF}"/>
    <cellStyle name="桁区切り 33" xfId="1665" xr:uid="{A2120E4D-B036-4C89-A8FA-614CF35CE821}"/>
    <cellStyle name="桁区切り 34" xfId="1666" xr:uid="{B157EB8D-45C1-497A-B4EA-365A26FD677D}"/>
    <cellStyle name="桁区切り 35" xfId="1668" xr:uid="{23866B23-1532-43E5-B541-05C530B764FC}"/>
    <cellStyle name="桁区切り 36" xfId="1217" xr:uid="{96B2B409-7FEC-4C85-B1F5-53FBAC602AB4}"/>
    <cellStyle name="桁区切り 37" xfId="1468" xr:uid="{C3C1B5AA-6989-40FF-BAC8-9A670350D3B2}"/>
    <cellStyle name="桁区切り 38" xfId="1490" xr:uid="{3C45AEBC-A31A-43C7-BDA7-413B08550C89}"/>
    <cellStyle name="桁区切り 39" xfId="1719" xr:uid="{5194DC65-265C-403C-9888-5A50F6A5E41E}"/>
    <cellStyle name="桁区切り 4" xfId="168" xr:uid="{65F90758-D085-4A82-873E-C542F366E56E}"/>
    <cellStyle name="桁区切り 5" xfId="398" xr:uid="{0AA046C8-F928-4989-8C90-8DA89CD4AE5F}"/>
    <cellStyle name="桁区切り 6" xfId="433" xr:uid="{1F9311AE-B2E7-45D8-BD93-00987E0A874D}"/>
    <cellStyle name="桁区切り 6 2" xfId="628" xr:uid="{93DB7C72-F02C-4A50-8DBB-AB811A1285BD}"/>
    <cellStyle name="桁区切り 6 3" xfId="774" xr:uid="{2A08184D-93A4-4F72-862D-8F91C8BEB2A9}"/>
    <cellStyle name="桁区切り 7" xfId="471" xr:uid="{64765472-BB4D-438B-B30D-B8DFF73DECD4}"/>
    <cellStyle name="桁区切り 8" xfId="487" xr:uid="{7D8B2C05-C37A-4BEE-9438-C3EDEE520044}"/>
    <cellStyle name="桁区切り 9" xfId="103" xr:uid="{686E61EB-0A5D-4EB4-8ACB-31BC9CD83E76}"/>
    <cellStyle name="見出し 1" xfId="35" builtinId="16" customBuiltin="1"/>
    <cellStyle name="見出し 1 2" xfId="242" xr:uid="{557DCB85-594B-4512-8C31-6519A95A004C}"/>
    <cellStyle name="見出し 1 3" xfId="370" xr:uid="{3431F394-E276-434F-BF31-34898D852A2A}"/>
    <cellStyle name="見出し 1 4" xfId="474" xr:uid="{27C0A993-0626-48E5-AC44-781058E94CD5}"/>
    <cellStyle name="見出し 1 4 2" xfId="626" xr:uid="{1646A249-4951-401B-88C7-BF3436799FA5}"/>
    <cellStyle name="見出し 1 4 3" xfId="772" xr:uid="{F0E1E3D9-6315-4ED7-82AA-4F0EBE825447}"/>
    <cellStyle name="見出し 2" xfId="36" builtinId="17" customBuiltin="1"/>
    <cellStyle name="見出し 2 2" xfId="241" xr:uid="{66D34801-614C-4CEA-A667-0AFBA7CDFCFE}"/>
    <cellStyle name="見出し 2 3" xfId="371" xr:uid="{0A3BEF60-DBA6-4B9F-ADDC-49ED2FAC1801}"/>
    <cellStyle name="見出し 2 4" xfId="475" xr:uid="{9AA3BD6A-35E3-46B0-A116-11E885961753}"/>
    <cellStyle name="見出し 2 4 2" xfId="625" xr:uid="{E0EBADBA-D41F-4526-B0E4-4CD104120980}"/>
    <cellStyle name="見出し 2 4 3" xfId="765" xr:uid="{8CC7F2E8-AB00-4BC4-8D26-290707AA7BAC}"/>
    <cellStyle name="見出し 3" xfId="37" builtinId="18" customBuiltin="1"/>
    <cellStyle name="見出し 3 2" xfId="240" xr:uid="{CCF87B7A-7B9D-4426-AA2B-72A05D465BEA}"/>
    <cellStyle name="見出し 3 3" xfId="372" xr:uid="{7929568A-09BC-44FA-AE48-DAAADBB8C59D}"/>
    <cellStyle name="見出し 3 4" xfId="476" xr:uid="{7476B08F-DA0F-43E6-9B4B-2E616A2D455D}"/>
    <cellStyle name="見出し 3 4 2" xfId="624" xr:uid="{070098CE-B39D-4E1F-A256-30DCD40B0660}"/>
    <cellStyle name="見出し 3 4 3" xfId="775" xr:uid="{D94C65DB-6B88-4654-8A1A-0AB1262C16A4}"/>
    <cellStyle name="見出し 4" xfId="38" builtinId="19" customBuiltin="1"/>
    <cellStyle name="見出し 4 2" xfId="239" xr:uid="{E549F0D3-37CA-4DBB-BD07-F977AF251083}"/>
    <cellStyle name="見出し 4 3" xfId="373" xr:uid="{48CBEEA4-F5C8-4DDE-8056-0FDE00D2EDDB}"/>
    <cellStyle name="見出し 4 4" xfId="477" xr:uid="{5A124A60-028C-4682-B074-F4A037B197A2}"/>
    <cellStyle name="見出し 4 4 2" xfId="623" xr:uid="{A357E33B-9DF1-4A20-80D2-B9E890ACEBF3}"/>
    <cellStyle name="見出し 4 4 3" xfId="770" xr:uid="{3C62C81D-F419-4D77-B1EC-D77A9B82606D}"/>
    <cellStyle name="集計" xfId="39" builtinId="25" customBuiltin="1"/>
    <cellStyle name="集計 2" xfId="124" xr:uid="{480469AB-3B41-463E-B47E-9952BF1C341A}"/>
    <cellStyle name="集計 2 10" xfId="828" xr:uid="{B4403440-5591-46F3-9099-2514761474DB}"/>
    <cellStyle name="集計 2 2" xfId="228" xr:uid="{F9CFB4F0-348E-447B-B728-383BDD2CDAB8}"/>
    <cellStyle name="集計 2 3" xfId="142" xr:uid="{26DC1C14-DB6D-4B43-A5CC-377F4DC03B92}"/>
    <cellStyle name="集計 2 3 2" xfId="846" xr:uid="{12685263-D46E-4209-B421-0DC696F2FA28}"/>
    <cellStyle name="集計 2 3 3" xfId="1111" xr:uid="{ECFF0F0F-7BD9-4B49-81CD-3E8833881356}"/>
    <cellStyle name="集計 2 3 4" xfId="1510" xr:uid="{492C06A8-B931-463B-8889-9185DEC94A95}"/>
    <cellStyle name="集計 2 3 5" xfId="1602" xr:uid="{3A67C1BF-54B6-49DF-A90D-B3CC9F6B9098}"/>
    <cellStyle name="集計 2 4" xfId="252" xr:uid="{2CCE8F0E-CCAB-4A69-907B-84B3A8A9A29B}"/>
    <cellStyle name="集計 2 4 2" xfId="926" xr:uid="{60AA8872-3934-4377-A2C1-88610EF30B1C}"/>
    <cellStyle name="集計 2 4 3" xfId="990" xr:uid="{58E064FB-1DC1-4E74-9E57-F8C4B8AE2348}"/>
    <cellStyle name="集計 2 4 4" xfId="1320" xr:uid="{869BE931-E3B1-4476-AEEF-BE000657651F}"/>
    <cellStyle name="集計 2 4 5" xfId="1079" xr:uid="{7E0BB7E8-FB26-4697-B3E1-1CAE9F9B7F55}"/>
    <cellStyle name="集計 2 5" xfId="277" xr:uid="{1588D92A-B54E-4E0A-9D4E-01F36337AAA0}"/>
    <cellStyle name="集計 2 5 2" xfId="949" xr:uid="{DBB8CD63-C15B-40E3-B9D6-B1B8744F3474}"/>
    <cellStyle name="集計 2 5 3" xfId="1243" xr:uid="{76666D37-DC46-438C-9BFB-27B3485FB7F2}"/>
    <cellStyle name="集計 2 5 4" xfId="1374" xr:uid="{D5CEB4A8-BF88-4654-B55E-5481BE8843FF}"/>
    <cellStyle name="集計 2 6" xfId="314" xr:uid="{F2FF97D5-C31C-4989-8048-365B197883A3}"/>
    <cellStyle name="集計 2 6 2" xfId="978" xr:uid="{194EC5F6-0753-457C-B965-6F404A788EEF}"/>
    <cellStyle name="集計 2 6 3" xfId="962" xr:uid="{E35B9506-8DFB-4CD6-92F3-AB89D9CAC5CB}"/>
    <cellStyle name="集計 2 6 4" xfId="872" xr:uid="{E3D3C84A-D252-414E-98B5-E53DFF854801}"/>
    <cellStyle name="集計 2 7" xfId="563" xr:uid="{0101B502-E770-4488-9582-B2ADF50D8ED2}"/>
    <cellStyle name="集計 2 7 2" xfId="1176" xr:uid="{F68A9B0A-ABD2-4920-BA1D-AFC5DD9E8C65}"/>
    <cellStyle name="集計 2 7 3" xfId="1001" xr:uid="{C16F6ABA-40F0-4024-85EE-90F0A6C7488A}"/>
    <cellStyle name="集計 2 7 4" xfId="1454" xr:uid="{4622479E-5B9F-46A3-A8B0-03087539D866}"/>
    <cellStyle name="集計 2 7 5" xfId="100" xr:uid="{4A733215-DFBD-46B8-A06A-95422A7AB144}"/>
    <cellStyle name="集計 2 7 6" xfId="1324" xr:uid="{786777DB-7169-437D-B366-B1EF7BEBC290}"/>
    <cellStyle name="集計 2 7 7" xfId="1434" xr:uid="{41E57463-3379-4B1A-AEF4-2BDBBFB91744}"/>
    <cellStyle name="集計 2 7 8" xfId="1527" xr:uid="{7D4BF1DB-C427-4207-8268-F7EDB149CEC0}"/>
    <cellStyle name="集計 2 8" xfId="675" xr:uid="{53E84212-BF9B-4B21-BB37-65059C34E20E}"/>
    <cellStyle name="集計 2 8 2" xfId="1260" xr:uid="{8FDDB2BC-1FB6-4983-91BB-9D33BC9C8B48}"/>
    <cellStyle name="集計 2 8 3" xfId="62" xr:uid="{084A497A-62CB-443E-8A83-3158D45E4E06}"/>
    <cellStyle name="集計 2 8 4" xfId="1343" xr:uid="{5449DBA5-2E07-4916-9E80-16A3E06FA2A3}"/>
    <cellStyle name="集計 2 8 5" xfId="1518" xr:uid="{4FE831AA-25A1-4B48-B95A-CBC6FFEE8E59}"/>
    <cellStyle name="集計 2 8 6" xfId="1197" xr:uid="{42B9AADE-743B-4A06-AE71-FC4274A7F0AA}"/>
    <cellStyle name="集計 2 8 7" xfId="1441" xr:uid="{2F15DFE5-BB38-4ABB-868C-E4D00C4448E1}"/>
    <cellStyle name="集計 2 8 8" xfId="1735" xr:uid="{BEADD249-B704-4F0D-AAC4-864A9AC9596E}"/>
    <cellStyle name="集計 2 9" xfId="723" xr:uid="{F4A5CBFC-A6AA-4CCA-8A41-5B470492A1F9}"/>
    <cellStyle name="集計 2 9 2" xfId="1302" xr:uid="{223E0E42-937C-4AF7-B839-FA9CEB814A91}"/>
    <cellStyle name="集計 2 9 3" xfId="1400" xr:uid="{3149421A-1C5D-4FD3-BC20-4D3837668160}"/>
    <cellStyle name="集計 2 9 4" xfId="1322" xr:uid="{CEC97154-2EE0-44F1-ABEE-A9D1B8B00DD9}"/>
    <cellStyle name="集計 2 9 5" xfId="1590" xr:uid="{AF540FCB-9940-45B9-A97E-D87D0095521F}"/>
    <cellStyle name="集計 2 9 6" xfId="1375" xr:uid="{B2430203-F359-411D-9B8F-1AC0394872CB}"/>
    <cellStyle name="集計 2 9 7" xfId="1687" xr:uid="{9F73D6C3-34F5-4B86-B118-BAACCEC15774}"/>
    <cellStyle name="集計 2 9 8" xfId="1758" xr:uid="{C7F43D2A-3DE3-4217-83A0-F542346A8E6A}"/>
    <cellStyle name="集計 3" xfId="129" xr:uid="{9C187003-E194-48D1-AD7E-55F0C24067B7}"/>
    <cellStyle name="集計 3 2" xfId="147" xr:uid="{716C664B-A73C-43C2-8960-9F64CCFA0F3F}"/>
    <cellStyle name="集計 3 2 2" xfId="851" xr:uid="{78B9D882-57C9-4DD5-B3F0-514340FA054E}"/>
    <cellStyle name="集計 3 2 3" xfId="1041" xr:uid="{22686FE9-AF6A-451C-B034-DF4F186229AC}"/>
    <cellStyle name="集計 3 2 4" xfId="1609" xr:uid="{2CDF33A8-76F8-4E6D-9D62-C09167FB75F6}"/>
    <cellStyle name="集計 3 2 5" xfId="1562" xr:uid="{C1CCD39B-D15E-49EA-8BE9-CEC47C0A2E0E}"/>
    <cellStyle name="集計 3 3" xfId="282" xr:uid="{774BF9C8-08B1-48E0-B35B-8055F0EEF83C}"/>
    <cellStyle name="集計 3 3 2" xfId="954" xr:uid="{874F324A-BCD5-4B1B-A4D5-AD6E2721395E}"/>
    <cellStyle name="集計 3 3 3" xfId="1073" xr:uid="{DD6BF193-2069-4D7C-BBBD-1ECEB6382339}"/>
    <cellStyle name="集計 3 3 4" xfId="1385" xr:uid="{66F579CB-985E-4CA4-A5D6-249F5B36E226}"/>
    <cellStyle name="集計 3 4" xfId="295" xr:uid="{D48CCD62-147A-4831-A4C9-A682BE31BD47}"/>
    <cellStyle name="集計 3 4 2" xfId="966" xr:uid="{45533109-D6B3-4776-9621-D158EF93A2B8}"/>
    <cellStyle name="集計 3 4 3" xfId="1187" xr:uid="{E1168FD1-B7FA-4533-BD6C-444547C95B7F}"/>
    <cellStyle name="集計 3 4 4" xfId="980" xr:uid="{62CFE3E0-4F0A-4CD8-AE4D-67AD6585515F}"/>
    <cellStyle name="集計 3 5" xfId="568" xr:uid="{4CAD1C4F-0757-4192-AECF-29F42FEC3C07}"/>
    <cellStyle name="集計 3 5 2" xfId="1181" xr:uid="{AA4EC2C3-9E00-4865-91F3-7D430719908D}"/>
    <cellStyle name="集計 3 5 3" xfId="1450" xr:uid="{7D5D5265-295C-4F27-8E63-6A5B4013CD0F}"/>
    <cellStyle name="集計 3 5 4" xfId="98" xr:uid="{5647D3C0-5D1D-4AED-B7AF-4BE64B4201D7}"/>
    <cellStyle name="集計 3 5 5" xfId="869" xr:uid="{6D97AC14-8135-4CAD-8BAF-5DF63D89E301}"/>
    <cellStyle name="集計 3 5 6" xfId="1382" xr:uid="{69C5C5DB-08B1-4802-A5A3-BA0B055F8564}"/>
    <cellStyle name="集計 3 5 7" xfId="1102" xr:uid="{BF187CD8-3CF8-454C-8755-0A533B094F38}"/>
    <cellStyle name="集計 3 5 8" xfId="1624" xr:uid="{8A0F9EE7-6575-43A3-977F-B940E9561312}"/>
    <cellStyle name="集計 3 6" xfId="680" xr:uid="{5787CF33-EB4B-47C2-92DE-496D8BB58839}"/>
    <cellStyle name="集計 3 6 2" xfId="1265" xr:uid="{E8099513-6845-4831-B622-A9782D162177}"/>
    <cellStyle name="集計 3 6 3" xfId="1455" xr:uid="{09C3755F-67C3-497B-968F-A666724B8FFE}"/>
    <cellStyle name="集計 3 6 4" xfId="1523" xr:uid="{0DF6D7AD-24DE-458E-BB3B-2AEA72EDEC23}"/>
    <cellStyle name="集計 3 6 5" xfId="66" xr:uid="{2B5DC248-306C-4C99-B350-80CB3D64F445}"/>
    <cellStyle name="集計 3 6 6" xfId="1579" xr:uid="{50969833-938E-46AE-838B-0A9F10A041A9}"/>
    <cellStyle name="集計 3 6 7" xfId="1541" xr:uid="{2DD846B5-6C3E-4566-9FDA-6C9F4ABBB8BD}"/>
    <cellStyle name="集計 3 6 8" xfId="1740" xr:uid="{6DEDAA17-20EF-46B5-A1EA-DAD063292BF7}"/>
    <cellStyle name="集計 3 7" xfId="715" xr:uid="{BDFE741C-BA15-4827-8078-9B865C6BC8A2}"/>
    <cellStyle name="集計 3 7 2" xfId="1294" xr:uid="{72E28D49-BEA1-4430-8F4F-325D93785357}"/>
    <cellStyle name="集計 3 7 3" xfId="862" xr:uid="{8BDA6C94-EF02-404B-A5E8-912A6C78363C}"/>
    <cellStyle name="集計 3 7 4" xfId="1065" xr:uid="{4941953F-AEF7-433D-915F-E0787C243E41}"/>
    <cellStyle name="集計 3 7 5" xfId="1582" xr:uid="{BE6FAF82-FBDD-406E-A956-EDA84A839F90}"/>
    <cellStyle name="集計 3 7 6" xfId="1448" xr:uid="{EC830D40-9567-476A-AD0A-A3735E928839}"/>
    <cellStyle name="集計 3 7 7" xfId="1680" xr:uid="{19A41F20-E34E-4AE0-9F50-7857D5833450}"/>
    <cellStyle name="集計 3 7 8" xfId="1751" xr:uid="{A1B4017D-9BA8-4997-8FA5-9623DBBE672F}"/>
    <cellStyle name="集計 3 8" xfId="833" xr:uid="{BD94E7E9-06D9-4A93-8ACA-62B8B0232862}"/>
    <cellStyle name="集計 4" xfId="396" xr:uid="{3EB8C2A5-4999-4FF2-AFB6-F03D5E35B490}"/>
    <cellStyle name="集計 4 2" xfId="535" xr:uid="{2919C395-3451-4CF8-B85E-92F33505530B}"/>
    <cellStyle name="集計 4 2 2" xfId="1148" xr:uid="{7A49E705-D883-4AB8-92C0-52982FE295C2}"/>
    <cellStyle name="集計 4 2 3" xfId="1619" xr:uid="{11D68858-1A48-4A09-86DA-D0C6A2DA0249}"/>
    <cellStyle name="集計 4 2 4" xfId="1361" xr:uid="{D3B53162-C3F4-40C0-A4D0-563B0A3671FA}"/>
    <cellStyle name="集計 4 3" xfId="606" xr:uid="{51F53402-6AA0-4122-8860-ABA9B332457D}"/>
    <cellStyle name="集計 4 3 2" xfId="1208" xr:uid="{7E271055-5207-4F75-A77F-DA21FE951D92}"/>
    <cellStyle name="集計 4 3 3" xfId="1340" xr:uid="{668FD760-133F-4747-A270-96C2A727A4ED}"/>
    <cellStyle name="集計 4 3 4" xfId="994" xr:uid="{5C61E594-D7B3-4E79-8B90-A988AABC5A5A}"/>
    <cellStyle name="集計 4 3 5" xfId="796" xr:uid="{7B589A6E-92C3-4331-8108-A2342766DADC}"/>
    <cellStyle name="集計 4 3 6" xfId="972" xr:uid="{B6C4D49D-11F3-4CB1-9215-F3A0B1D30224}"/>
    <cellStyle name="集計 4 3 7" xfId="812" xr:uid="{ABABCE60-AC11-4A8F-9F01-A179F7E97A06}"/>
    <cellStyle name="集計 4 3 8" xfId="915" xr:uid="{AD09466D-2BF6-483B-8E8B-4A9573298F8A}"/>
    <cellStyle name="集計 4 4" xfId="736" xr:uid="{5D46149D-C0DA-45BA-9330-19027D4718CD}"/>
    <cellStyle name="集計 4 4 2" xfId="1315" xr:uid="{6DA20CAB-9121-401A-8CB7-F496E2F31A18}"/>
    <cellStyle name="集計 4 4 3" xfId="1464" xr:uid="{44D38DF7-B3D4-4A62-B999-9F5E718E13CF}"/>
    <cellStyle name="集計 4 4 4" xfId="817" xr:uid="{0651A04B-A6A6-4259-958B-35A71FB4C958}"/>
    <cellStyle name="集計 4 4 5" xfId="1603" xr:uid="{AC677688-2F23-4D77-9118-1875C0AED2CC}"/>
    <cellStyle name="集計 4 4 6" xfId="1283" xr:uid="{9B7D24C7-7065-4549-9618-BBC98AF14E38}"/>
    <cellStyle name="集計 4 4 7" xfId="1698" xr:uid="{BA89DD45-C88F-46CF-A151-760CC42F65C6}"/>
    <cellStyle name="集計 4 4 8" xfId="1769" xr:uid="{9968CE86-FF95-46F1-98FC-D63A28DCBF5E}"/>
    <cellStyle name="集計 4 5" xfId="791" xr:uid="{AD33E522-548E-4227-AF77-E9D2D48B4D98}"/>
    <cellStyle name="集計 4 5 2" xfId="1354" xr:uid="{25E2746E-252A-4128-8A63-1F6C94E8989F}"/>
    <cellStyle name="集計 4 5 3" xfId="1497" xr:uid="{DE186C20-B0AA-47E9-BBF6-2032393E8CD8}"/>
    <cellStyle name="集計 4 5 4" xfId="1574" xr:uid="{1E4E4582-5AED-43E8-97A6-87856DDAB1B7}"/>
    <cellStyle name="集計 4 5 5" xfId="1629" xr:uid="{98AB108F-6C4C-4C4E-954C-0229A679F5B2}"/>
    <cellStyle name="集計 4 5 6" xfId="1673" xr:uid="{717CD4BF-E1A6-4FF0-A763-BE170F9D3451}"/>
    <cellStyle name="集計 4 5 7" xfId="1716" xr:uid="{1AEE0E1F-DCA2-41E3-A3F1-BBF4DF1E6A3E}"/>
    <cellStyle name="集計 4 5 8" xfId="1774" xr:uid="{11FECB63-8721-492B-B938-B9B78949C27C}"/>
    <cellStyle name="集計 5" xfId="478" xr:uid="{A4A934AA-1974-4B1B-81AA-68122DB9B1EE}"/>
    <cellStyle name="集計 5 2" xfId="540" xr:uid="{4F5FFCCC-C479-422D-8E33-B396CBD7B2D6}"/>
    <cellStyle name="集計 5 2 2" xfId="1153" xr:uid="{2608BED2-B478-4354-A2FB-54C1A8EC01C6}"/>
    <cellStyle name="集計 5 2 3" xfId="800" xr:uid="{062A5869-793D-4235-AA51-6EE60331C5CE}"/>
    <cellStyle name="集計 5 2 4" xfId="1630" xr:uid="{84F7EF28-11F7-4677-B68F-105782417079}"/>
    <cellStyle name="集計 5 3" xfId="622" xr:uid="{8FDB2378-C897-4D1A-895F-251FF90BD2CA}"/>
    <cellStyle name="集計 5 4" xfId="777" xr:uid="{0AD75D02-4BA7-4B69-B6A2-53E13E807062}"/>
    <cellStyle name="集計 5 5" xfId="1104" xr:uid="{25DF5154-23CB-473E-B2D0-AB0F7A3BF995}"/>
    <cellStyle name="集計 5 6" xfId="1637" xr:uid="{FBD49641-115A-43B3-8A12-DBE59B533F11}"/>
    <cellStyle name="集計 5 7" xfId="1651" xr:uid="{6A0A9080-15E0-458A-BDDD-D1C054D4814E}"/>
    <cellStyle name="集計 6" xfId="550" xr:uid="{486C69A5-0108-41CF-923A-DE2054B7FD2E}"/>
    <cellStyle name="集計 6 2" xfId="1163" xr:uid="{E6499334-1E5C-4764-8460-39681B83FCF5}"/>
    <cellStyle name="集計 6 3" xfId="804" xr:uid="{235209A4-3907-4AE7-A437-E7875C2D0822}"/>
    <cellStyle name="集計 6 4" xfId="793" xr:uid="{802A7255-C4C3-4A62-A4A5-B14F5ECC1406}"/>
    <cellStyle name="集計 6 5" xfId="1556" xr:uid="{68E3B2C7-2D5D-4BA2-9A0F-17EDA46DCD86}"/>
    <cellStyle name="集計 6 6" xfId="1470" xr:uid="{6327C2E3-E525-4FB2-99FC-5A8502C00BC9}"/>
    <cellStyle name="集計 6 7" xfId="85" xr:uid="{89C6E9FF-5D19-4C32-B460-03F4DE069A06}"/>
    <cellStyle name="集計 6 8" xfId="1650" xr:uid="{7C3D08E2-7CA5-4954-BBE4-ADC014FE046E}"/>
    <cellStyle name="出力" xfId="40" builtinId="21" customBuiltin="1"/>
    <cellStyle name="出力 2" xfId="107" xr:uid="{002DD690-4DA5-4D27-8374-B3BDDD63CF4E}"/>
    <cellStyle name="出力 2 2" xfId="126" xr:uid="{E56459D8-D18A-41B3-88F3-9E12E64D0CC1}"/>
    <cellStyle name="出力 2 2 10" xfId="830" xr:uid="{20363209-95EE-48CE-AD62-4123DB2A18A4}"/>
    <cellStyle name="出力 2 2 2" xfId="188" xr:uid="{A9357A2B-6F59-4517-A531-3191717FBA98}"/>
    <cellStyle name="出力 2 2 3" xfId="144" xr:uid="{42AA3BDD-D0ED-4F54-8A9B-B8799D8E2FBC}"/>
    <cellStyle name="出力 2 2 3 2" xfId="848" xr:uid="{C61F4F72-3D14-4D51-8D1C-1C1295A06FE0}"/>
    <cellStyle name="出力 2 2 3 3" xfId="1342" xr:uid="{40EA1C70-602D-4353-8493-0C03BC42C8B9}"/>
    <cellStyle name="出力 2 2 3 4" xfId="1136" xr:uid="{8BAB577E-6ACA-4911-BC18-20C4DC79601E}"/>
    <cellStyle name="出力 2 2 3 5" xfId="1412" xr:uid="{B0572F95-368C-4038-BA1D-B9F5AAF79889}"/>
    <cellStyle name="出力 2 2 4" xfId="254" xr:uid="{7877E950-3B7B-42EA-8F85-1D4C7EA069B4}"/>
    <cellStyle name="出力 2 2 4 2" xfId="928" xr:uid="{87A44CC3-D6FB-487B-96E3-2446DF438582}"/>
    <cellStyle name="出力 2 2 4 3" xfId="795" xr:uid="{80F11733-2EE6-4B39-9459-E34D3CA5EA45}"/>
    <cellStyle name="出力 2 2 4 4" xfId="1356" xr:uid="{2802FFD6-7D43-4204-A293-0CF181687452}"/>
    <cellStyle name="出力 2 2 4 5" xfId="1475" xr:uid="{9F57C419-5250-4587-AE0F-9DB758BAD4AA}"/>
    <cellStyle name="出力 2 2 5" xfId="279" xr:uid="{A62303AE-40EC-4693-808D-F6B4A87CB09B}"/>
    <cellStyle name="出力 2 2 5 2" xfId="951" xr:uid="{6019EDC6-B497-47D2-9E79-CED0FFE74071}"/>
    <cellStyle name="出力 2 2 5 3" xfId="1023" xr:uid="{20072956-C901-4CF4-ACDB-964F131BDF75}"/>
    <cellStyle name="出力 2 2 5 4" xfId="1314" xr:uid="{3AFB3943-9DC5-4411-A7D4-0BAB25D964BE}"/>
    <cellStyle name="出力 2 2 6" xfId="264" xr:uid="{8813B783-EBC3-4707-BF48-7FDA8FE4F404}"/>
    <cellStyle name="出力 2 2 6 2" xfId="936" xr:uid="{976A7E05-341D-4BC7-A27E-670491A9FE79}"/>
    <cellStyle name="出力 2 2 6 3" xfId="1410" xr:uid="{5A8B1688-75BA-411A-9E7F-683F9A403747}"/>
    <cellStyle name="出力 2 2 6 4" xfId="803" xr:uid="{CD332C4E-683F-427C-A356-210D787ED626}"/>
    <cellStyle name="出力 2 2 7" xfId="565" xr:uid="{E1AD6E01-2C36-4EAA-8FF7-F286DB6AF191}"/>
    <cellStyle name="出力 2 2 7 2" xfId="1178" xr:uid="{25E65C27-B47B-4E2B-B834-BC8B4EB4FE83}"/>
    <cellStyle name="出力 2 2 7 3" xfId="1031" xr:uid="{5B5B46F7-E12D-412A-81E5-46A32BA62CA5}"/>
    <cellStyle name="出力 2 2 7 4" xfId="997" xr:uid="{25253775-6308-46D9-9F40-1E326DC1A2B7}"/>
    <cellStyle name="出力 2 2 7 5" xfId="1379" xr:uid="{FEAD6AB0-6AD4-4A46-AC0D-31128D184A87}"/>
    <cellStyle name="出力 2 2 7 6" xfId="1432" xr:uid="{228C4804-1A7D-42E5-9D31-66FDED17766C}"/>
    <cellStyle name="出力 2 2 7 7" xfId="970" xr:uid="{A07809C0-EF14-4A1F-B42C-960D03BF1D13}"/>
    <cellStyle name="出力 2 2 7 8" xfId="878" xr:uid="{1E4BD57A-EE0B-4D6F-902F-82D3AF782826}"/>
    <cellStyle name="出力 2 2 8" xfId="677" xr:uid="{05BD082B-5322-4329-ADA3-E4EE6E12DDB0}"/>
    <cellStyle name="出力 2 2 8 2" xfId="1262" xr:uid="{C837147C-0352-4623-9D85-EF019EBFE56F}"/>
    <cellStyle name="出力 2 2 8 3" xfId="818" xr:uid="{4AE7AB9E-C15A-4270-9177-62273102AD21}"/>
    <cellStyle name="出力 2 2 8 4" xfId="1130" xr:uid="{2AC5EA6E-A03A-4250-B638-A81E81A32D8B}"/>
    <cellStyle name="出力 2 2 8 5" xfId="1453" xr:uid="{7D274BE5-C56A-4C0F-81CB-9EB4E315C3ED}"/>
    <cellStyle name="出力 2 2 8 6" xfId="1534" xr:uid="{826A3076-AAA3-41F6-A4AA-4F3249E9734A}"/>
    <cellStyle name="出力 2 2 8 7" xfId="1413" xr:uid="{26E6D2E4-8C5F-4602-B15E-112ADDF1A011}"/>
    <cellStyle name="出力 2 2 8 8" xfId="1737" xr:uid="{411191A6-8A6F-4DBD-939C-0088785687B7}"/>
    <cellStyle name="出力 2 2 9" xfId="663" xr:uid="{B5FB2941-0F4A-40E3-9582-6715B367FEE0}"/>
    <cellStyle name="出力 2 2 9 2" xfId="1248" xr:uid="{9A02F70C-5349-43DD-BF20-4DF38BA9CED9}"/>
    <cellStyle name="出力 2 2 9 3" xfId="984" xr:uid="{CB09B608-7069-4F81-98A4-78006573D7FC}"/>
    <cellStyle name="出力 2 2 9 4" xfId="903" xr:uid="{114198C0-E477-4852-A3F5-280C03B70019}"/>
    <cellStyle name="出力 2 2 9 5" xfId="1251" xr:uid="{6F8B6E00-27C4-4DA0-82C5-7CE0CC7FC13B}"/>
    <cellStyle name="出力 2 2 9 6" xfId="1436" xr:uid="{26298B2A-47BB-43DF-A394-4A64A973549B}"/>
    <cellStyle name="出力 2 2 9 7" xfId="87" xr:uid="{926456D9-879B-4F8E-BAA2-B629163D6BB2}"/>
    <cellStyle name="出力 2 2 9 8" xfId="1724" xr:uid="{351295E2-C308-452C-BF38-02FF65386C10}"/>
    <cellStyle name="出力 2 3" xfId="131" xr:uid="{6D3F3DC3-12FF-471F-8DAF-79CAE849C1D9}"/>
    <cellStyle name="出力 2 3 2" xfId="149" xr:uid="{56D8BADD-FE3D-43D0-83F9-E2487B232376}"/>
    <cellStyle name="出力 2 3 2 2" xfId="853" xr:uid="{17900C00-F6C7-463D-ACBD-26D1F3F5E428}"/>
    <cellStyle name="出力 2 3 2 3" xfId="1222" xr:uid="{76DB4B5C-EF3F-41E1-802D-55C4D4B97C6A}"/>
    <cellStyle name="出力 2 3 2 4" xfId="1634" xr:uid="{933182ED-9686-4A0D-9EC5-04AAA7569BC1}"/>
    <cellStyle name="出力 2 3 2 5" xfId="1226" xr:uid="{DD97B958-50DB-4543-B3A0-46404BDAE325}"/>
    <cellStyle name="出力 2 3 3" xfId="284" xr:uid="{C8361F16-86EA-4FFC-9F97-ED5B6925EF06}"/>
    <cellStyle name="出力 2 3 3 2" xfId="956" xr:uid="{94F718F6-5F87-47CB-A766-56D8A558EA94}"/>
    <cellStyle name="出力 2 3 3 3" xfId="1225" xr:uid="{F2812D69-32FD-47A6-A158-7709F7D2D8D5}"/>
    <cellStyle name="出力 2 3 3 4" xfId="1702" xr:uid="{00C3BA71-1CB0-427E-B8CE-0C60500A28EE}"/>
    <cellStyle name="出力 2 3 4" xfId="261" xr:uid="{8C7BFEDA-4F5F-43DA-BE76-E75BB0207125}"/>
    <cellStyle name="出力 2 3 4 2" xfId="933" xr:uid="{CCEAC504-0799-49D3-B836-F306E669D0BB}"/>
    <cellStyle name="出力 2 3 4 3" xfId="1390" xr:uid="{DDD49526-2062-4071-9752-0499E4FC437A}"/>
    <cellStyle name="出力 2 3 4 4" xfId="1196" xr:uid="{90AD768D-1573-4019-A74C-A26BC14AAFC2}"/>
    <cellStyle name="出力 2 3 5" xfId="570" xr:uid="{D7D08A3D-8299-48DB-AE76-997D6AC6C8F2}"/>
    <cellStyle name="出力 2 3 5 2" xfId="1183" xr:uid="{BDF84061-E55E-4EDC-AE46-B2AE5439395F}"/>
    <cellStyle name="出力 2 3 5 3" xfId="1276" xr:uid="{D4C6FE83-03CE-4D16-9802-1F6867FD0E75}"/>
    <cellStyle name="出力 2 3 5 4" xfId="1016" xr:uid="{1A06EF4D-4563-47A5-8809-B8EA2049C03E}"/>
    <cellStyle name="出力 2 3 5 5" xfId="1422" xr:uid="{905F5BDE-F000-4920-8342-1EFC521F9F91}"/>
    <cellStyle name="出力 2 3 5 6" xfId="1355" xr:uid="{933F4108-59E3-412C-92E5-61638B961C58}"/>
    <cellStyle name="出力 2 3 5 7" xfId="876" xr:uid="{82FD43F2-570A-4095-982D-727FC8145303}"/>
    <cellStyle name="出力 2 3 5 8" xfId="1515" xr:uid="{7AC8A591-B1E0-47A4-B9D7-6C6C3B953123}"/>
    <cellStyle name="出力 2 3 6" xfId="682" xr:uid="{9AC57A34-E100-4975-B1AC-F74622CFAE95}"/>
    <cellStyle name="出力 2 3 6 2" xfId="1267" xr:uid="{8744C23B-6872-4355-AAFE-35F9FD5C6A50}"/>
    <cellStyle name="出力 2 3 6 3" xfId="893" xr:uid="{EE982A5F-098A-4165-84C3-918B5BD2E2C2}"/>
    <cellStyle name="出力 2 3 6 4" xfId="1420" xr:uid="{999DF3BE-AE9D-4DFF-AB23-D162E5619CFD}"/>
    <cellStyle name="出力 2 3 6 5" xfId="857" xr:uid="{5D28A9D1-63DA-4A5B-A79C-357E18C1D35E}"/>
    <cellStyle name="出力 2 3 6 6" xfId="1087" xr:uid="{B6BCE185-87D7-476B-99F6-ACC967554F79}"/>
    <cellStyle name="出力 2 3 6 7" xfId="1478" xr:uid="{897A65BD-04B6-4515-9153-6C0C4B034D44}"/>
    <cellStyle name="出力 2 3 6 8" xfId="1742" xr:uid="{E618444C-3C13-43F7-8A5D-F26B4EEDACA9}"/>
    <cellStyle name="出力 2 3 7" xfId="727" xr:uid="{EF0A507D-CB98-40FF-AD94-37828EFCE185}"/>
    <cellStyle name="出力 2 3 7 2" xfId="1306" xr:uid="{940315AE-7418-4DCB-ACC7-3E591BC021A0}"/>
    <cellStyle name="出力 2 3 7 3" xfId="1430" xr:uid="{66107249-CBDF-4EE7-9A18-DD11C4CDA934}"/>
    <cellStyle name="出力 2 3 7 4" xfId="1212" xr:uid="{13D7B538-B84E-4731-AC6B-599491921AD8}"/>
    <cellStyle name="出力 2 3 7 5" xfId="1594" xr:uid="{DB35BC26-A971-4149-9164-93245909EDC2}"/>
    <cellStyle name="出力 2 3 7 6" xfId="1365" xr:uid="{BECC5442-CA5E-476D-8F5B-8FE136AF9EE0}"/>
    <cellStyle name="出力 2 3 7 7" xfId="1691" xr:uid="{D07124F5-2568-42C7-832B-77FD95B21AC1}"/>
    <cellStyle name="出力 2 3 7 8" xfId="1762" xr:uid="{E08D5149-4D44-43F6-B8CF-521E8E11901E}"/>
    <cellStyle name="出力 2 3 8" xfId="835" xr:uid="{B4675B7F-F235-4176-A5ED-847DE015C885}"/>
    <cellStyle name="出力 2 4" xfId="323" xr:uid="{EFF23ECD-538E-47F1-875E-BD0635EE6F4E}"/>
    <cellStyle name="出力 2 4 2" xfId="527" xr:uid="{7A2FC3E0-6663-40B5-A516-DE2C77EB99B3}"/>
    <cellStyle name="出力 2 4 2 2" xfId="1140" xr:uid="{D5A608B0-47CF-4C3E-B9FD-87B4AEBC50F5}"/>
    <cellStyle name="出力 2 4 2 3" xfId="1189" xr:uid="{E85A1143-7ECB-473F-8332-CCF8EEC6F596}"/>
    <cellStyle name="出力 2 4 2 4" xfId="1607" xr:uid="{0E5D985C-2AD9-49F1-B5E7-3F063940110F}"/>
    <cellStyle name="出力 2 4 3" xfId="608" xr:uid="{100F0156-3517-4297-92A5-BDAB3208F1D1}"/>
    <cellStyle name="出力 2 4 3 2" xfId="1210" xr:uid="{541DC8DF-4253-41D2-99E0-5456C70B7A6F}"/>
    <cellStyle name="出力 2 4 3 3" xfId="1032" xr:uid="{2D6F95C0-A4AA-452B-92A4-C9B7E93A2D28}"/>
    <cellStyle name="出力 2 4 3 4" xfId="897" xr:uid="{5E2D5312-6E5E-43D4-A256-BFEF29DC7205}"/>
    <cellStyle name="出力 2 4 3 5" xfId="1127" xr:uid="{C72658F4-5DB2-43D1-AFD6-ACA50F21ECD5}"/>
    <cellStyle name="出力 2 4 3 6" xfId="1540" xr:uid="{F24C3C23-0F9F-4022-A190-10A7B594AC81}"/>
    <cellStyle name="出力 2 4 3 7" xfId="1536" xr:uid="{388C7471-5036-42E3-AE05-DE0B160A71BA}"/>
    <cellStyle name="出力 2 4 3 8" xfId="1717" xr:uid="{58B543BB-B43B-4A09-A6CE-DF438A079731}"/>
    <cellStyle name="出力 2 4 4" xfId="717" xr:uid="{7E53D721-1C2A-490D-A5FE-468BF5FE1F84}"/>
    <cellStyle name="出力 2 4 4 2" xfId="1296" xr:uid="{D02EFF7A-0396-4F59-B5F4-AE51F83502D1}"/>
    <cellStyle name="出力 2 4 4 3" xfId="1066" xr:uid="{FF450A53-65F6-4CA1-B199-AB842C0CB450}"/>
    <cellStyle name="出力 2 4 4 4" xfId="1403" xr:uid="{DCCB6900-5700-4375-9632-78582D279A4F}"/>
    <cellStyle name="出力 2 4 4 5" xfId="1584" xr:uid="{F0AD8603-60ED-4F48-85B3-031E098E3908}"/>
    <cellStyle name="出力 2 4 4 6" xfId="1279" xr:uid="{6DC38A97-9151-4938-8224-BF50DD437E6B}"/>
    <cellStyle name="出力 2 4 4 7" xfId="1681" xr:uid="{54226EC1-5FA7-4F4D-A720-2D8AFE53348A}"/>
    <cellStyle name="出力 2 4 4 8" xfId="1752" xr:uid="{4FCAEF6C-6E0B-440B-B23A-E40735D1CFF6}"/>
    <cellStyle name="出力 2 4 5" xfId="660" xr:uid="{7AE87F7C-AB6E-4017-B65B-9E9018BE4C1E}"/>
    <cellStyle name="出力 2 4 5 2" xfId="1245" xr:uid="{874C56F5-603F-490B-8239-F4D46228D525}"/>
    <cellStyle name="出力 2 4 5 3" xfId="1064" xr:uid="{FD922925-D500-4AAD-9555-20986F01D367}"/>
    <cellStyle name="出力 2 4 5 4" xfId="920" xr:uid="{8A2992F0-9AD1-4035-860A-837796CE185F}"/>
    <cellStyle name="出力 2 4 5 5" xfId="1531" xr:uid="{E4D9167A-7C25-4FD1-A12A-3A23D303E6A4}"/>
    <cellStyle name="出力 2 4 5 6" xfId="813" xr:uid="{E4192858-D882-42A9-8ACD-D09900C6BB1E}"/>
    <cellStyle name="出力 2 4 5 7" xfId="1137" xr:uid="{67602D52-BDA2-4C3B-8E5B-5BFF5921CB8C}"/>
    <cellStyle name="出力 2 4 5 8" xfId="1721" xr:uid="{1AA8947B-557E-46B9-9DC9-DFE97883A045}"/>
    <cellStyle name="出力 2 5" xfId="480" xr:uid="{97B19F0A-92F9-4DA7-83CF-E479370D2BD8}"/>
    <cellStyle name="出力 2 5 2" xfId="542" xr:uid="{CE4B9A4B-2561-4E3F-9E93-A1FB05E2B2F4}"/>
    <cellStyle name="出力 2 5 2 2" xfId="1155" xr:uid="{79B3DEE6-3640-4C7C-A134-BDF84C4EE752}"/>
    <cellStyle name="出力 2 5 2 3" xfId="868" xr:uid="{1080E76A-0DEA-4D48-AB9C-7EC8C94409BB}"/>
    <cellStyle name="出力 2 5 2 4" xfId="1560" xr:uid="{C0887D32-82FD-41E7-943E-3038A7C25915}"/>
    <cellStyle name="出力 2 5 3" xfId="1106" xr:uid="{1746508D-7701-4F60-9EDD-C5747C9F9364}"/>
    <cellStyle name="出力 2 5 4" xfId="1046" xr:uid="{13B2674C-9724-42A5-BD1D-3B2624C06438}"/>
    <cellStyle name="出力 2 5 5" xfId="1363" xr:uid="{6A86FF66-634F-4BC8-AA9D-21D4EA586552}"/>
    <cellStyle name="出力 2 6" xfId="552" xr:uid="{F176EB13-5E35-49E6-A8D8-E795625CE253}"/>
    <cellStyle name="出力 2 6 2" xfId="1165" xr:uid="{37898C02-F83E-4A16-BE48-9C73C01CCA6F}"/>
    <cellStyle name="出力 2 6 3" xfId="859" xr:uid="{38D7B7E0-DC06-425C-BDC8-C6B8639005D3}"/>
    <cellStyle name="出力 2 6 4" xfId="58" xr:uid="{9A22C267-F46D-40EA-8575-F64A1F509C0C}"/>
    <cellStyle name="出力 2 6 5" xfId="1039" xr:uid="{F9121BF5-69E4-4682-9A47-31CDD9B56DBE}"/>
    <cellStyle name="出力 2 6 6" xfId="1411" xr:uid="{7781B9D4-DFE1-4F37-BD5A-9F0763C03F46}"/>
    <cellStyle name="出力 2 6 7" xfId="1631" xr:uid="{CD40F1AA-8DDD-4E5A-90A1-59D981276250}"/>
    <cellStyle name="出力 2 6 8" xfId="1429" xr:uid="{9F423128-ACF9-46E0-99A7-736E86690DD2}"/>
    <cellStyle name="出力 3" xfId="125" xr:uid="{DC26765F-AAE7-4589-BA8A-CB059892F9A5}"/>
    <cellStyle name="出力 3 10" xfId="829" xr:uid="{DEC34EB4-C76B-4DA3-9F84-5C88EE18998F}"/>
    <cellStyle name="出力 3 2" xfId="234" xr:uid="{1F1FB394-B96A-4E06-A3E9-BEDF93D5AB55}"/>
    <cellStyle name="出力 3 3" xfId="143" xr:uid="{504E45A3-55C1-4909-8760-1D61E0E2997E}"/>
    <cellStyle name="出力 3 3 2" xfId="847" xr:uid="{08794DAA-AD81-4EB5-81B1-89E20C115AFD}"/>
    <cellStyle name="出力 3 3 3" xfId="1099" xr:uid="{F4E8752E-45E5-42E5-A8A1-684129F86228}"/>
    <cellStyle name="出力 3 3 4" xfId="1386" xr:uid="{BB0F7D5E-C609-435E-B8E7-DD40134D9B7A}"/>
    <cellStyle name="出力 3 3 5" xfId="1439" xr:uid="{47CC0EA4-7ACE-4791-B916-2F53359E3A09}"/>
    <cellStyle name="出力 3 4" xfId="253" xr:uid="{3373215E-AF13-4271-B2E4-C3A16C69391B}"/>
    <cellStyle name="出力 3 4 2" xfId="927" xr:uid="{3E5DD8A3-5B95-42D6-9320-BD6B1BE2EDC8}"/>
    <cellStyle name="出力 3 4 3" xfId="880" xr:uid="{056250E4-50CA-45B9-B2E3-9304764F3BD7}"/>
    <cellStyle name="出力 3 4 4" xfId="1123" xr:uid="{74D2608F-D6B9-4545-B845-1D38F1248F6F}"/>
    <cellStyle name="出力 3 4 5" xfId="1055" xr:uid="{AB41FD5C-C564-4A42-A3F3-3A25BFBD2224}"/>
    <cellStyle name="出力 3 5" xfId="278" xr:uid="{956DC053-C612-45C7-8B8D-9246C38159BD}"/>
    <cellStyle name="出力 3 5 2" xfId="950" xr:uid="{39CE6CC7-4C30-4537-80DE-87BD1D13308F}"/>
    <cellStyle name="出力 3 5 3" xfId="1507" xr:uid="{58EC04A7-A29F-410A-BADE-FA8CFA12E790}"/>
    <cellStyle name="出力 3 5 4" xfId="1617" xr:uid="{9D29022C-7E3F-4FF9-AF63-4F293F7D4714}"/>
    <cellStyle name="出力 3 6" xfId="293" xr:uid="{E4D75CAE-2164-49AA-9CC8-2F0781E256D5}"/>
    <cellStyle name="出力 3 6 2" xfId="964" xr:uid="{52D4C75F-8ED2-4FA8-89B7-502DF8F2165C}"/>
    <cellStyle name="出力 3 6 3" xfId="1085" xr:uid="{4DC4E2CD-D860-429A-AE1B-8DA2D4C9B18D}"/>
    <cellStyle name="出力 3 6 4" xfId="1462" xr:uid="{B55FA801-2928-4A93-A22A-27774E341E9E}"/>
    <cellStyle name="出力 3 7" xfId="564" xr:uid="{47464900-25B7-4163-BF71-3F4DBDF1A719}"/>
    <cellStyle name="出力 3 7 2" xfId="1177" xr:uid="{60F8F53C-2DC7-4798-B73F-CF2848B95E87}"/>
    <cellStyle name="出力 3 7 3" xfId="801" xr:uid="{CCF0705C-CD63-42C7-BD1F-2ABC73AD3F7E}"/>
    <cellStyle name="出力 3 7 4" xfId="999" xr:uid="{36BDE409-EE0E-4CCB-A0CA-F99E78B835DA}"/>
    <cellStyle name="出力 3 7 5" xfId="879" xr:uid="{5003EE42-3759-401C-AA4A-F94843E1429A}"/>
    <cellStyle name="出力 3 7 6" xfId="1056" xr:uid="{41E280EF-A56F-4A63-969E-02F844370CDE}"/>
    <cellStyle name="出力 3 7 7" xfId="1444" xr:uid="{AA839F1A-C16F-485F-9119-4D6E9E0603B9}"/>
    <cellStyle name="出力 3 7 8" xfId="1002" xr:uid="{FBCAAF5A-FBEC-4D7B-95BB-11EC40844021}"/>
    <cellStyle name="出力 3 8" xfId="676" xr:uid="{49345733-130E-4B58-A5EC-B0392ECEC82D}"/>
    <cellStyle name="出力 3 8 2" xfId="1261" xr:uid="{E9593CF3-D2AE-4FFF-93C4-4BD431F3B5C3}"/>
    <cellStyle name="出力 3 8 3" xfId="1027" xr:uid="{01770DB6-B7AA-439A-ACC5-536A5AEDD3A9}"/>
    <cellStyle name="出力 3 8 4" xfId="95" xr:uid="{24AAF9E6-6398-4388-81B8-B7D35DD5246B}"/>
    <cellStyle name="出力 3 8 5" xfId="1488" xr:uid="{0812CCB2-77AB-4C68-B3BD-4492F1A85FEE}"/>
    <cellStyle name="出力 3 8 6" xfId="1622" xr:uid="{AEF44767-D07D-4FE0-A1F7-3DFCDC00228B}"/>
    <cellStyle name="出力 3 8 7" xfId="1575" xr:uid="{4FBC2A7C-70A9-4361-9CFF-A686CBB1ECE5}"/>
    <cellStyle name="出力 3 8 8" xfId="1736" xr:uid="{6A49337D-6398-4A85-876F-4E08BE7E2758}"/>
    <cellStyle name="出力 3 9" xfId="689" xr:uid="{DC04C1AC-A8E1-4846-A57C-BD128951B3C6}"/>
    <cellStyle name="出力 3 9 2" xfId="1272" xr:uid="{E24B9331-3344-427C-B0B1-279F42094CF9}"/>
    <cellStyle name="出力 3 9 3" xfId="1007" xr:uid="{8BB3E25F-DFC8-40C7-A0DD-771F49D3EE27}"/>
    <cellStyle name="出力 3 9 4" xfId="1124" xr:uid="{7378B049-6732-48C4-9CD2-1B9AA3C62CDC}"/>
    <cellStyle name="出力 3 9 5" xfId="918" xr:uid="{FDEDF96F-1391-4660-9636-6EBAC75C124D}"/>
    <cellStyle name="出力 3 9 6" xfId="1059" xr:uid="{4B96CDAA-88B4-47C9-A2DE-D2DE0913B233}"/>
    <cellStyle name="出力 3 9 7" xfId="1242" xr:uid="{1CB08A71-BECB-4947-9738-7B8A0850258D}"/>
    <cellStyle name="出力 3 9 8" xfId="1745" xr:uid="{CB3D860E-18AA-4573-BC33-69BF2826950C}"/>
    <cellStyle name="出力 4" xfId="130" xr:uid="{F1EE5966-BF77-4DA4-950B-90D9A12F746D}"/>
    <cellStyle name="出力 4 2" xfId="148" xr:uid="{165AFFEF-C290-4700-89DA-6113B2393751}"/>
    <cellStyle name="出力 4 2 2" xfId="852" xr:uid="{6FAAD5CF-F2E7-4DFE-9B2E-18F5358F2F4F}"/>
    <cellStyle name="出力 4 2 3" xfId="866" xr:uid="{9A80AA0C-EE93-4B7B-B4CE-43D22339CC93}"/>
    <cellStyle name="出力 4 2 4" xfId="959" xr:uid="{92570625-F7C4-469B-8597-1FF6921C6EA0}"/>
    <cellStyle name="出力 4 2 5" xfId="1632" xr:uid="{F473A506-621F-4011-8CD5-26F1E1F3C4AB}"/>
    <cellStyle name="出力 4 3" xfId="283" xr:uid="{C7473BCE-B31C-4BCD-B6ED-74BD01AB88CB}"/>
    <cellStyle name="出力 4 3 2" xfId="955" xr:uid="{5F74E3B6-E39D-44A7-83B5-97B5EC49A161}"/>
    <cellStyle name="出力 4 3 3" xfId="1502" xr:uid="{3BFF705B-1818-4E54-8DA4-355FAF81F158}"/>
    <cellStyle name="出力 4 3 4" xfId="1044" xr:uid="{4F20EDB8-FB5F-4285-8CD6-23A205669E14}"/>
    <cellStyle name="出力 4 4" xfId="262" xr:uid="{50E0B3C2-DCF3-48CF-B7F1-A45BAD404493}"/>
    <cellStyle name="出力 4 4 2" xfId="934" xr:uid="{9A23AC6F-97A9-4D42-890D-702BF988378D}"/>
    <cellStyle name="出力 4 4 3" xfId="1664" xr:uid="{1FAFD9C1-EBF5-431C-BE7E-34C4AD0A7999}"/>
    <cellStyle name="出力 4 4 4" xfId="1705" xr:uid="{D5E06F9D-5D80-4865-B171-DBE0D127BD90}"/>
    <cellStyle name="出力 4 5" xfId="569" xr:uid="{D867B373-A1E4-4E38-9939-FC6733026481}"/>
    <cellStyle name="出力 4 5 2" xfId="1182" xr:uid="{5E196529-9A73-46C8-9C01-C63F68EAEAC2}"/>
    <cellStyle name="出力 4 5 3" xfId="1394" xr:uid="{A09861DA-1ADC-432C-A4D5-9A8E12CCAE43}"/>
    <cellStyle name="出力 4 5 4" xfId="1028" xr:uid="{ADA9DD76-CA5C-43DD-9D5A-F7087937F214}"/>
    <cellStyle name="出力 4 5 5" xfId="1486" xr:uid="{56254492-F836-4DF9-9679-E8B9A1FD0E59}"/>
    <cellStyle name="出力 4 5 6" xfId="921" xr:uid="{4030FCCA-992C-439C-ACC4-482D9FF55353}"/>
    <cellStyle name="出力 4 5 7" xfId="1061" xr:uid="{1DB32D6E-E5B5-4C3E-9C98-6D6ACB05CE88}"/>
    <cellStyle name="出力 4 5 8" xfId="1083" xr:uid="{E77B1BB5-8994-4AD6-A90C-D9F02D497B5F}"/>
    <cellStyle name="出力 4 6" xfId="681" xr:uid="{2C90554E-5929-4B3B-A88A-F62A0C2A91BF}"/>
    <cellStyle name="出力 4 6 2" xfId="1266" xr:uid="{751DAF28-9DCA-481D-AD4B-50A044163027}"/>
    <cellStyle name="出力 4 6 3" xfId="1373" xr:uid="{A728E1CC-2215-48CE-B841-56226F7C1565}"/>
    <cellStyle name="出力 4 6 4" xfId="1038" xr:uid="{5676186C-A1E1-4B5C-A801-321476CBB8AA}"/>
    <cellStyle name="出力 4 6 5" xfId="1359" xr:uid="{8ACF4A0C-16B4-437A-A761-1EB0F787FAE1}"/>
    <cellStyle name="出力 4 6 6" xfId="1188" xr:uid="{C37555E0-57DD-4178-9CB3-C21C5C69B36A}"/>
    <cellStyle name="出力 4 6 7" xfId="1332" xr:uid="{8DC865EB-06A1-4D7E-AD9B-FDFDAB48EDE3}"/>
    <cellStyle name="出力 4 6 8" xfId="1741" xr:uid="{EA6F4698-3974-450E-BA28-2DC17995AA6F}"/>
    <cellStyle name="出力 4 7" xfId="661" xr:uid="{B133D64F-38A9-4F53-B9D6-98B905DD6F20}"/>
    <cellStyle name="出力 4 7 2" xfId="1246" xr:uid="{915F13CD-7FF6-45E5-B65C-B9AF815B45C2}"/>
    <cellStyle name="出力 4 7 3" xfId="1003" xr:uid="{C8852462-DCDC-4074-A080-96D0BC4DFFF9}"/>
    <cellStyle name="出力 4 7 4" xfId="1018" xr:uid="{6148963B-B572-4458-A69D-E9E01DD678D8}"/>
    <cellStyle name="出力 4 7 5" xfId="1418" xr:uid="{CF595808-C03C-4902-BAE6-DB3E3141EBD0}"/>
    <cellStyle name="出力 4 7 6" xfId="1547" xr:uid="{C838002D-80ED-40FC-BAF6-0F95B00C7082}"/>
    <cellStyle name="出力 4 7 7" xfId="1214" xr:uid="{C548D8BD-5794-4023-A7AB-E990CA6F3481}"/>
    <cellStyle name="出力 4 7 8" xfId="1722" xr:uid="{59FE14A9-E9DB-4001-9EC1-27D860089BBE}"/>
    <cellStyle name="出力 4 8" xfId="834" xr:uid="{86379312-3778-47AB-AC4A-8B4D817B5C62}"/>
    <cellStyle name="出力 5" xfId="324" xr:uid="{FE1427AE-C748-4E92-8004-85DF46D78E0D}"/>
    <cellStyle name="出力 5 2" xfId="528" xr:uid="{C04781F5-C3D6-4CA3-98B0-7C37C1BC649C}"/>
    <cellStyle name="出力 5 2 2" xfId="1141" xr:uid="{5323492C-9D1F-42C3-ADAF-FCB042736DB7}"/>
    <cellStyle name="出力 5 2 3" xfId="1583" xr:uid="{433B151F-5DF3-4080-A6C8-2C7034968CA0}"/>
    <cellStyle name="出力 5 2 4" xfId="1190" xr:uid="{824D17AE-D23A-4DD7-B474-24BF2AD4E470}"/>
    <cellStyle name="出力 5 3" xfId="607" xr:uid="{A88ABD91-847D-4CB3-A21A-62263FA0D5F9}"/>
    <cellStyle name="出力 5 3 2" xfId="1209" xr:uid="{7884D22F-4130-476B-B693-4F0F4A9A0966}"/>
    <cellStyle name="出力 5 3 3" xfId="856" xr:uid="{F4723136-AE78-49AE-86BC-26BF0FB289B3}"/>
    <cellStyle name="出力 5 3 4" xfId="987" xr:uid="{DAE38952-8474-4BFA-9376-3D0A498DC7C0}"/>
    <cellStyle name="出力 5 3 5" xfId="989" xr:uid="{0B4489F9-18BA-4079-889D-C18EDE6FC690}"/>
    <cellStyle name="出力 5 3 6" xfId="814" xr:uid="{9B678F46-D4DA-4052-885F-ACE703755898}"/>
    <cellStyle name="出力 5 3 7" xfId="910" xr:uid="{4CF3AD16-EB02-4891-8B0C-A09053578227}"/>
    <cellStyle name="出力 5 3 8" xfId="860" xr:uid="{44E51457-2657-447D-ACA4-08BD3B7D1D86}"/>
    <cellStyle name="出力 5 4" xfId="718" xr:uid="{19B1CF0D-A087-4069-9735-A8173F3B961E}"/>
    <cellStyle name="出力 5 4 2" xfId="1297" xr:uid="{DD42D757-D7CE-41AA-A4CD-A1D6424D47CF}"/>
    <cellStyle name="出力 5 4 3" xfId="986" xr:uid="{C3985EF8-94FD-4E82-A34C-6DA010078C5A}"/>
    <cellStyle name="出力 5 4 4" xfId="112" xr:uid="{EB7A6F93-2F50-4659-9195-8A1D6C2EABCA}"/>
    <cellStyle name="出力 5 4 5" xfId="1585" xr:uid="{FE15DF8E-CA77-4F0D-9888-8341FAA1C1C8}"/>
    <cellStyle name="出力 5 4 6" xfId="1368" xr:uid="{22B68FA8-7709-4407-AED2-E83025561F08}"/>
    <cellStyle name="出力 5 4 7" xfId="1682" xr:uid="{0377C729-71C4-4A79-8DDC-4CFB0B00A37A}"/>
    <cellStyle name="出力 5 4 8" xfId="1753" xr:uid="{CB5E31A7-26F2-4DDA-A21F-07A7A23FFEE6}"/>
    <cellStyle name="出力 5 5" xfId="730" xr:uid="{737B0D78-0B00-4959-875C-A92E3F43B834}"/>
    <cellStyle name="出力 5 5 2" xfId="1309" xr:uid="{610DA213-1C3F-4D73-B121-B753A82B19B4}"/>
    <cellStyle name="出力 5 5 3" xfId="89" xr:uid="{0CA704F4-154D-4831-8FBB-C3C553F9A268}"/>
    <cellStyle name="出力 5 5 4" xfId="971" xr:uid="{50ADE3D7-35BE-4229-9716-400C839B341B}"/>
    <cellStyle name="出力 5 5 5" xfId="1597" xr:uid="{12A95E6E-C4C8-4181-BDD4-DA90A4FD2058}"/>
    <cellStyle name="出力 5 5 6" xfId="1611" xr:uid="{3D7010F7-45AC-400E-B375-FA77222DB47A}"/>
    <cellStyle name="出力 5 5 7" xfId="1694" xr:uid="{B3EBA9F0-51FF-47BC-8C50-CA46F5C1689A}"/>
    <cellStyle name="出力 5 5 8" xfId="1765" xr:uid="{8C7892B8-8AD5-485B-90B9-C51CA008054D}"/>
    <cellStyle name="出力 6" xfId="479" xr:uid="{0CB765A1-E68E-46A1-8890-0D90FEF8DAA1}"/>
    <cellStyle name="出力 6 2" xfId="541" xr:uid="{5B0CE99E-9EE0-49E4-B142-D02E4F280EDE}"/>
    <cellStyle name="出力 6 2 2" xfId="1154" xr:uid="{71B8BA63-677C-4957-8EE3-E72EAEC291EA}"/>
    <cellStyle name="出力 6 2 3" xfId="1328" xr:uid="{6B58B3B2-F353-4724-9D87-E951756D1D9A}"/>
    <cellStyle name="出力 6 2 4" xfId="1446" xr:uid="{BB749243-BF70-4B35-86EB-D65607AC14F6}"/>
    <cellStyle name="出力 6 3" xfId="621" xr:uid="{73636F49-0F7F-4EE9-9EDA-F071CE3B6481}"/>
    <cellStyle name="出力 6 4" xfId="773" xr:uid="{A2248786-C193-48C4-B9A1-2F3051261410}"/>
    <cellStyle name="出力 6 5" xfId="1105" xr:uid="{B523837F-C48B-4F92-B404-E194CCA36D41}"/>
    <cellStyle name="出力 6 6" xfId="1599" xr:uid="{75405B8C-9251-4E4F-990E-C47C1F028C5A}"/>
    <cellStyle name="出力 6 7" xfId="1010" xr:uid="{A9EA2B7D-2703-4CA8-8B8C-59A86B7732CD}"/>
    <cellStyle name="出力 7" xfId="551" xr:uid="{6ECF4004-C75E-4326-B053-5D2F3973AA0B}"/>
    <cellStyle name="出力 7 2" xfId="1164" xr:uid="{B9F06E2C-3AA0-47E6-8ED4-0DD98932C18A}"/>
    <cellStyle name="出力 7 3" xfId="865" xr:uid="{A46E4076-9250-4662-9244-618D3E1BC510}"/>
    <cellStyle name="出力 7 4" xfId="1521" xr:uid="{87ED1E4E-55EB-4D83-8B7E-5BB66B429007}"/>
    <cellStyle name="出力 7 5" xfId="1053" xr:uid="{F2BB1B01-D3F7-4AF3-AA1F-8E7C313399F5}"/>
    <cellStyle name="出力 7 6" xfId="1020" xr:uid="{7499ADBB-78C9-4665-92D9-1AB48E629F71}"/>
    <cellStyle name="出力 7 7" xfId="988" xr:uid="{98C8E45A-3881-442C-B9E0-AD2362E53E3A}"/>
    <cellStyle name="出力 7 8" xfId="1537" xr:uid="{2E27B778-B0E1-493D-A469-BCAB341F5E38}"/>
    <cellStyle name="説明文" xfId="41" builtinId="53" customBuiltin="1"/>
    <cellStyle name="説明文 2" xfId="229" xr:uid="{952C010B-D711-4104-B6BB-1648EA22CF30}"/>
    <cellStyle name="説明文 3" xfId="393" xr:uid="{682C6BD7-4665-4567-9979-FA91279499EA}"/>
    <cellStyle name="説明文 4" xfId="481" xr:uid="{54FEE580-A338-4B86-BEEF-97AB2216587D}"/>
    <cellStyle name="説明文 4 2" xfId="620" xr:uid="{D006E1D9-DDA4-49FC-A5E3-D34FF5A577EE}"/>
    <cellStyle name="説明文 4 3" xfId="782" xr:uid="{C1C49BB1-A43F-44F1-AF90-3763F213E8CA}"/>
    <cellStyle name="通貨 2" xfId="152" xr:uid="{95B7CA1A-007A-4430-A501-11C2D619E2E5}"/>
    <cellStyle name="通貨 2 10" xfId="287" xr:uid="{71B7B8B9-36FB-4D73-B502-94B0937EEB75}"/>
    <cellStyle name="通貨 2 11" xfId="685" xr:uid="{B371E77D-2B22-4351-92B1-909F6F341866}"/>
    <cellStyle name="通貨 2 2" xfId="166" xr:uid="{59DD7542-7A04-467B-B112-FFE063606D11}"/>
    <cellStyle name="通貨 2 2 2" xfId="291" xr:uid="{6221CE5F-39D3-4491-B566-D14436866F9D}"/>
    <cellStyle name="通貨 2 2 2 2" xfId="609" xr:uid="{753A2070-EB0B-42AE-96D1-BD88E6F31989}"/>
    <cellStyle name="通貨 2 2 3" xfId="688" xr:uid="{F79691AF-F401-40B5-84BF-E405311CE360}"/>
    <cellStyle name="通貨 2 3" xfId="199" xr:uid="{CF8D7EAB-B1C8-454C-857F-13F95C15E83F}"/>
    <cellStyle name="通貨 2 3 2" xfId="296" xr:uid="{CD3BE677-6095-447F-8282-3E7FF20F0162}"/>
    <cellStyle name="通貨 2 3 3" xfId="692" xr:uid="{3AD274E0-6F73-490A-BC74-3D1F3A72BA2D}"/>
    <cellStyle name="通貨 2 4" xfId="247" xr:uid="{66344B16-E8EF-4FBC-8446-9D25CE2D5F8D}"/>
    <cellStyle name="通貨 2 5" xfId="163" xr:uid="{571944D2-9F9D-4FC0-AB07-674F56EE6ADB}"/>
    <cellStyle name="通貨 2 5 2" xfId="289" xr:uid="{C3254E5F-02FC-4364-9AF8-BA92808DB498}"/>
    <cellStyle name="通貨 2 5 3" xfId="686" xr:uid="{7EB2C3C8-4C95-455E-95B3-89406FB2E23E}"/>
    <cellStyle name="通貨 2 6" xfId="376" xr:uid="{626E99B0-852A-4F66-8F72-2982749E8906}"/>
    <cellStyle name="通貨 2 6 2" xfId="732" xr:uid="{945480C3-F184-47D9-86FF-C654708F1BE3}"/>
    <cellStyle name="通貨 2 7" xfId="395" xr:uid="{E13C22AD-11CF-4CE0-B28F-3CFEC624215E}"/>
    <cellStyle name="通貨 2 7 2" xfId="735" xr:uid="{26201122-89F2-4872-814D-FB970D3720BA}"/>
    <cellStyle name="通貨 2 8" xfId="450" xr:uid="{920C0BFB-D468-4BAB-9CB4-6831292AA7BC}"/>
    <cellStyle name="通貨 2 8 2" xfId="787" xr:uid="{1E076D39-5916-463A-99C4-9BA0DE2A8D1D}"/>
    <cellStyle name="通貨 2 9" xfId="482" xr:uid="{EC206F92-1A83-4301-B8D5-3AB7DA9E0019}"/>
    <cellStyle name="通貨 2 9 2" xfId="788" xr:uid="{31D5C907-0B65-4242-851D-9468A712DC69}"/>
    <cellStyle name="入力" xfId="42" builtinId="20" customBuiltin="1"/>
    <cellStyle name="入力 2" xfId="110" xr:uid="{5780546E-98A2-45A2-AA22-91DA441F27CB}"/>
    <cellStyle name="入力 2 2" xfId="128" xr:uid="{F2E897E1-E3F7-4A10-B6F6-36D79B080F6C}"/>
    <cellStyle name="入力 2 2 10" xfId="832" xr:uid="{5293E8D7-1A42-4C30-8A51-76F71CAF3D93}"/>
    <cellStyle name="入力 2 2 2" xfId="202" xr:uid="{D694DF81-9103-4674-AF44-90B4D03B6E87}"/>
    <cellStyle name="入力 2 2 3" xfId="146" xr:uid="{636A8911-AAE3-4B7B-9D59-4644573AA22B}"/>
    <cellStyle name="入力 2 2 3 2" xfId="850" xr:uid="{46E336A5-A1A6-4623-BD2C-EADFC8C411F9}"/>
    <cellStyle name="入力 2 2 3 3" xfId="1068" xr:uid="{A2065232-5ACC-40A4-8C85-E96452F1B68C}"/>
    <cellStyle name="入力 2 2 3 4" xfId="1644" xr:uid="{C91887F8-48E8-4478-A828-7D3C37FF43CB}"/>
    <cellStyle name="入力 2 2 3 5" xfId="1709" xr:uid="{BCFBF55D-AFE0-4F9B-A2F3-172E62C4F975}"/>
    <cellStyle name="入力 2 2 4" xfId="256" xr:uid="{1C661768-0AC8-42FA-A303-71BE475A7409}"/>
    <cellStyle name="入力 2 2 4 2" xfId="930" xr:uid="{9B350985-3FD8-416C-A9B7-FE4B0FAA0492}"/>
    <cellStyle name="入力 2 2 4 3" xfId="1329" xr:uid="{FB087792-0EF5-4B89-B876-1D26D551CC7E}"/>
    <cellStyle name="入力 2 2 4 4" xfId="1526" xr:uid="{6FB655F2-3A12-4CB8-99C8-145E68F180EB}"/>
    <cellStyle name="入力 2 2 4 5" xfId="1406" xr:uid="{F36268C0-1A7D-4543-A247-5F542E2B4463}"/>
    <cellStyle name="入力 2 2 5" xfId="281" xr:uid="{EB6C4CD6-12E3-49F8-B947-5B14567A2784}"/>
    <cellStyle name="入力 2 2 5 2" xfId="953" xr:uid="{252C4547-6DAA-4466-9BCD-428306050D2A}"/>
    <cellStyle name="入力 2 2 5 3" xfId="1542" xr:uid="{A78A9CFD-DC8B-493F-BCD5-A2606329FD0E}"/>
    <cellStyle name="入力 2 2 5 4" xfId="1398" xr:uid="{7B3AAA27-D5A2-4C71-AB01-EAEF45766D22}"/>
    <cellStyle name="入力 2 2 6" xfId="318" xr:uid="{7ED71B72-3328-4B12-8152-C9385ACFAB92}"/>
    <cellStyle name="入力 2 2 6 2" xfId="982" xr:uid="{E3C5F82B-DD7B-4E4A-9CDE-7786E8C3D653}"/>
    <cellStyle name="入力 2 2 6 3" xfId="1327" xr:uid="{F2750F02-F6B5-4473-AE5F-DC340ED87FB8}"/>
    <cellStyle name="入力 2 2 6 4" xfId="1482" xr:uid="{70220C9C-D0FF-4A19-993A-A81CF67CA356}"/>
    <cellStyle name="入力 2 2 7" xfId="567" xr:uid="{B2169209-82FD-4E89-A486-0DF322E2A0BD}"/>
    <cellStyle name="入力 2 2 7 2" xfId="1180" xr:uid="{CE6D2DE8-6DB7-4930-AC7D-C88B6B7E50B9}"/>
    <cellStyle name="入力 2 2 7 3" xfId="104" xr:uid="{AF31990A-2390-42EC-B526-5C76E04DB22A}"/>
    <cellStyle name="入力 2 2 7 4" xfId="901" xr:uid="{BAA89B23-D638-40D5-A4E2-3EA4E7408C2E}"/>
    <cellStyle name="入力 2 2 7 5" xfId="1048" xr:uid="{82BE9974-6358-445B-BF0A-8A35226E3B17}"/>
    <cellStyle name="入力 2 2 7 6" xfId="1232" xr:uid="{8D66568A-0B9F-49EE-807C-86886ED29F89}"/>
    <cellStyle name="入力 2 2 7 7" xfId="996" xr:uid="{C2DC8E61-E639-4A84-9AFB-92853404F227}"/>
    <cellStyle name="入力 2 2 7 8" xfId="1708" xr:uid="{0144980B-4EAE-4288-8778-B3298F3B9856}"/>
    <cellStyle name="入力 2 2 8" xfId="679" xr:uid="{FB0BCB27-FD4A-424E-8238-14332063E5AF}"/>
    <cellStyle name="入力 2 2 8 2" xfId="1264" xr:uid="{13AE133B-C784-4510-872F-72795444047D}"/>
    <cellStyle name="入力 2 2 8 3" xfId="1076" xr:uid="{220B4000-B6B2-42AC-B05B-4AE8E02A55B4}"/>
    <cellStyle name="入力 2 2 8 4" xfId="1512" xr:uid="{88C1EFE7-FC03-414C-9EF9-F3AADA49E9EE}"/>
    <cellStyle name="入力 2 2 8 5" xfId="1528" xr:uid="{6A9EB242-3FD6-4CE5-BD45-177EAC7DFF9E}"/>
    <cellStyle name="入力 2 2 8 6" xfId="1380" xr:uid="{39C50C0E-F81D-4CF4-A06D-44282D6FE52D}"/>
    <cellStyle name="入力 2 2 8 7" xfId="1570" xr:uid="{4967E6F9-6378-4859-8C05-F6E40CF4FDDC}"/>
    <cellStyle name="入力 2 2 8 8" xfId="1739" xr:uid="{D6C16561-F9D7-4515-BA62-11B97C7C8281}"/>
    <cellStyle name="入力 2 2 9" xfId="725" xr:uid="{66877072-739F-4E90-8B19-9C3F004F6C59}"/>
    <cellStyle name="入力 2 2 9 2" xfId="1304" xr:uid="{AF76AC76-C736-4D26-8A9F-6D06502AB50B}"/>
    <cellStyle name="入力 2 2 9 3" xfId="1345" xr:uid="{D576D1DC-F11C-4845-B87E-A380CC53578B}"/>
    <cellStyle name="入力 2 2 9 4" xfId="1133" xr:uid="{45F343AB-C08D-4805-BC2C-43A793960414}"/>
    <cellStyle name="入力 2 2 9 5" xfId="1592" xr:uid="{A08706C7-0D4F-4C17-A545-45AC6B63A0F7}"/>
    <cellStyle name="入力 2 2 9 6" xfId="1072" xr:uid="{C333B92C-3C3D-4434-A1E7-FA804184E5A9}"/>
    <cellStyle name="入力 2 2 9 7" xfId="1689" xr:uid="{3C0FCC2B-175E-4F29-9B55-22F2E5F4A2B7}"/>
    <cellStyle name="入力 2 2 9 8" xfId="1760" xr:uid="{F7866F8D-1921-462F-B176-4019DD753095}"/>
    <cellStyle name="入力 2 3" xfId="133" xr:uid="{919C1729-E970-4008-8CCE-BD95DF54A33F}"/>
    <cellStyle name="入力 2 3 2" xfId="151" xr:uid="{C299E112-6E3D-4D05-875B-7A8914CCDE96}"/>
    <cellStyle name="入力 2 3 2 2" xfId="855" xr:uid="{E01C0875-790D-43F7-AD63-C7E03430BF38}"/>
    <cellStyle name="入力 2 3 2 3" xfId="1030" xr:uid="{E854814C-BBAB-4EF2-B01A-53390ED26994}"/>
    <cellStyle name="入力 2 3 2 4" xfId="1366" xr:uid="{308A7560-3B81-4393-A37C-66DE48302A89}"/>
    <cellStyle name="入力 2 3 2 5" xfId="1350" xr:uid="{AF4AC318-F583-41E2-A368-32BCB0C2EFE2}"/>
    <cellStyle name="入力 2 3 3" xfId="286" xr:uid="{1C4A8337-4B0B-425D-B70B-5469193E87FF}"/>
    <cellStyle name="入力 2 3 3 2" xfId="958" xr:uid="{7EBE88FA-AF05-4022-9BEB-6C530FE464B8}"/>
    <cellStyle name="入力 2 3 3 3" xfId="1387" xr:uid="{22A85544-DA5E-4D3A-8221-E8BF496231A4}"/>
    <cellStyle name="入力 2 3 3 4" xfId="1703" xr:uid="{99381537-A46E-482F-9C53-9831C1912550}"/>
    <cellStyle name="入力 2 3 4" xfId="260" xr:uid="{DB4BDA11-2FBE-4BBC-873F-C9E762C77CFF}"/>
    <cellStyle name="入力 2 3 4 2" xfId="932" xr:uid="{40FC47BA-D27E-480A-BFCA-D734745F1D27}"/>
    <cellStyle name="入力 2 3 4 3" xfId="810" xr:uid="{C15A5EE0-2DCD-41F7-8080-16776DE92184}"/>
    <cellStyle name="入力 2 3 4 4" xfId="1614" xr:uid="{08030B17-102E-4114-978C-C3B687C966CA}"/>
    <cellStyle name="入力 2 3 5" xfId="572" xr:uid="{8FF07450-4AC7-4A91-B124-1B96E0A4FF44}"/>
    <cellStyle name="入力 2 3 5 2" xfId="1185" xr:uid="{DD101206-5157-4EE4-B424-DB72551200F7}"/>
    <cellStyle name="入力 2 3 5 3" xfId="60" xr:uid="{51C58774-BCCC-49EF-9B6F-1C23018CEAA3}"/>
    <cellStyle name="入力 2 3 5 4" xfId="1235" xr:uid="{2DB9F5DD-B124-44FE-B7D3-6331A2D5DEBD}"/>
    <cellStyle name="入力 2 3 5 5" xfId="106" xr:uid="{140E5AE0-1DA8-4343-9883-A08E865B2CD1}"/>
    <cellStyle name="入力 2 3 5 6" xfId="884" xr:uid="{D501274F-BA71-49B6-B8F8-33D37AFE1C2F}"/>
    <cellStyle name="入力 2 3 5 7" xfId="1577" xr:uid="{58F3CA83-66DE-4151-AB24-F95AED138079}"/>
    <cellStyle name="入力 2 3 5 8" xfId="1676" xr:uid="{52E6B79F-257D-47A0-8331-9A14B53ABB26}"/>
    <cellStyle name="入力 2 3 6" xfId="684" xr:uid="{2F28AEE9-5741-4957-B852-7818DFBFD1F6}"/>
    <cellStyle name="入力 2 3 6 2" xfId="1269" xr:uid="{D2822CC2-7ED5-477C-8F78-54F6895A5BB5}"/>
    <cellStyle name="入力 2 3 6 3" xfId="1286" xr:uid="{B3AB1AC7-D9A4-40BC-B57A-4B1DBE1BD76B}"/>
    <cellStyle name="入力 2 3 6 4" xfId="109" xr:uid="{A918603D-BC3A-4AF9-826D-201E03B45C24}"/>
    <cellStyle name="入力 2 3 6 5" xfId="1480" xr:uid="{671CD6AF-19CB-4DE0-AB48-3FE0B158801F}"/>
    <cellStyle name="入力 2 3 6 6" xfId="1648" xr:uid="{D9CBECB2-7616-4F56-B8DE-B8F40942E944}"/>
    <cellStyle name="入力 2 3 6 7" xfId="1423" xr:uid="{12870FA0-D1F8-4F23-A1B6-50006B88AF3E}"/>
    <cellStyle name="入力 2 3 6 8" xfId="1744" xr:uid="{CFA691B3-C449-4D07-9C24-DB9481E9B92C}"/>
    <cellStyle name="入力 2 3 7" xfId="726" xr:uid="{9858B97B-57E1-447E-8DE0-E0D70AE6F44F}"/>
    <cellStyle name="入力 2 3 7 2" xfId="1305" xr:uid="{948D687D-8902-4075-89D2-102416B0C1C0}"/>
    <cellStyle name="入力 2 3 7 3" xfId="1336" xr:uid="{93B44B5C-D8AF-4DD6-A7FE-F6543AFD89E6}"/>
    <cellStyle name="入力 2 3 7 4" xfId="1280" xr:uid="{E5760F90-FF2F-4B2F-988A-BDED009844C9}"/>
    <cellStyle name="入力 2 3 7 5" xfId="1593" xr:uid="{8718C128-18D8-43C2-8900-A7A930E3791D}"/>
    <cellStyle name="入力 2 3 7 6" xfId="1425" xr:uid="{37AEF327-3C29-49F3-AE96-C519133BD791}"/>
    <cellStyle name="入力 2 3 7 7" xfId="1690" xr:uid="{C5C93901-2482-48A6-9A79-4F5C3B6FE4B3}"/>
    <cellStyle name="入力 2 3 7 8" xfId="1761" xr:uid="{94062F38-D3AC-4A8E-8186-EB3703EBFE8D}"/>
    <cellStyle name="入力 2 3 8" xfId="837" xr:uid="{33922F1A-9864-4C89-80E8-DCDF176C7F7C}"/>
    <cellStyle name="入力 2 4" xfId="325" xr:uid="{53E563B7-1A59-4350-8E6A-F121404F5E61}"/>
    <cellStyle name="入力 2 4 2" xfId="529" xr:uid="{1E34CA3A-EC3A-4A80-9A5D-5FD9D895A8D6}"/>
    <cellStyle name="入力 2 4 2 2" xfId="1142" xr:uid="{55704010-2937-43EF-AAC9-8E18CD2C5B39}"/>
    <cellStyle name="入力 2 4 2 3" xfId="1075" xr:uid="{D76EBCCD-160D-4642-B500-E94B5C69B71B}"/>
    <cellStyle name="入力 2 4 2 4" xfId="1407" xr:uid="{679DFF05-FAC3-4CF4-A510-36E551ADABDF}"/>
    <cellStyle name="入力 2 4 3" xfId="595" xr:uid="{2B94E9AA-CBF2-4DD8-8C90-232AA9A6946B}"/>
    <cellStyle name="入力 2 4 3 2" xfId="1201" xr:uid="{2F79A413-69AC-4BAA-9ED9-AFFC114D93BB}"/>
    <cellStyle name="入力 2 4 3 3" xfId="1215" xr:uid="{F58D0ECD-77B4-46BF-A3BE-7C4F40E6B942}"/>
    <cellStyle name="入力 2 4 3 4" xfId="1456" xr:uid="{A766DEC2-C297-4FF8-BBF7-3A07F305D96B}"/>
    <cellStyle name="入力 2 4 3 5" xfId="1543" xr:uid="{51BDA913-BC51-4420-ABC7-B4861B9257B2}"/>
    <cellStyle name="入力 2 4 3 6" xfId="1126" xr:uid="{4E664961-DF06-4F46-A313-C2EB03D4A340}"/>
    <cellStyle name="入力 2 4 3 7" xfId="1461" xr:uid="{99DFC508-6FFE-4B7C-B404-F33290A96E98}"/>
    <cellStyle name="入力 2 4 3 8" xfId="1711" xr:uid="{1768E9F5-F0B0-4F9A-9925-E8B95A6C8D19}"/>
    <cellStyle name="入力 2 4 4" xfId="719" xr:uid="{9F35E8E9-698D-42B6-AA0D-8492A54F0BEA}"/>
    <cellStyle name="入力 2 4 4 2" xfId="1298" xr:uid="{D27DDF5F-4E8B-472A-AFDD-E53B33D4C51C}"/>
    <cellStyle name="入力 2 4 4 3" xfId="919" xr:uid="{DBC00389-DFB8-4512-BD0B-5170DEFD6C3B}"/>
    <cellStyle name="入力 2 4 4 4" xfId="1081" xr:uid="{2B4DEA04-C6B5-4739-8631-080FA32CEFFB}"/>
    <cellStyle name="入力 2 4 4 5" xfId="1586" xr:uid="{5A5BB59A-9EBD-41F5-8FA4-2552587E39CF}"/>
    <cellStyle name="入力 2 4 4 6" xfId="1605" xr:uid="{B463F66F-8A5D-4F6D-833F-813D64F305B2}"/>
    <cellStyle name="入力 2 4 4 7" xfId="1683" xr:uid="{59AE9A44-20F7-43BB-A0B1-5C9C38E1CB70}"/>
    <cellStyle name="入力 2 4 4 8" xfId="1754" xr:uid="{93D5757C-4782-4AA1-B58D-BE8DC826593E}"/>
    <cellStyle name="入力 2 4 5" xfId="737" xr:uid="{8DE08EF4-5C63-4006-8298-FD8EC9762D5A}"/>
    <cellStyle name="入力 2 4 5 2" xfId="1316" xr:uid="{66277BD6-B41A-4A55-AE03-7294B30FE6AE}"/>
    <cellStyle name="入力 2 4 5 3" xfId="1401" xr:uid="{F8C94D93-D7E7-4454-8ABD-B3D45F016645}"/>
    <cellStyle name="入力 2 4 5 4" xfId="1058" xr:uid="{FC755304-6F7A-46E6-9A50-6A5CB07FF451}"/>
    <cellStyle name="入力 2 4 5 5" xfId="1604" xr:uid="{C42592FE-8A12-41E8-BE98-81CD741835AD}"/>
    <cellStyle name="入力 2 4 5 6" xfId="1022" xr:uid="{7C2C48ED-01A3-476F-8EDE-5F1D0BE10884}"/>
    <cellStyle name="入力 2 4 5 7" xfId="1699" xr:uid="{06F8B6E1-5A8F-4FA7-A773-C42E232068FE}"/>
    <cellStyle name="入力 2 4 5 8" xfId="1770" xr:uid="{29014427-DE28-4DA9-BBF1-7D1CA132D0BF}"/>
    <cellStyle name="入力 2 5" xfId="484" xr:uid="{C77AC7C8-6E1B-4090-A5AA-BF3B681C45D5}"/>
    <cellStyle name="入力 2 5 2" xfId="544" xr:uid="{3FF3E0BA-53DD-45BB-B1F1-48C42FA43B42}"/>
    <cellStyle name="入力 2 5 2 2" xfId="1157" xr:uid="{95A57815-1E0A-4DD2-9E7B-C3CD7EC8D56C}"/>
    <cellStyle name="入力 2 5 2 3" xfId="1199" xr:uid="{111664CC-07A7-4401-BB73-51F144CA87FB}"/>
    <cellStyle name="入力 2 5 2 4" xfId="1674" xr:uid="{1843C1F1-7A94-4FDB-9DD4-2027C02C497C}"/>
    <cellStyle name="入力 2 5 3" xfId="1109" xr:uid="{54773F06-998A-4D34-A5C7-D87616A7A72A}"/>
    <cellStyle name="入力 2 5 4" xfId="1647" xr:uid="{9351967F-E59A-4ED2-82C8-3BD4332AC0EA}"/>
    <cellStyle name="入力 2 5 5" xfId="1013" xr:uid="{75C87B16-B5CE-4B26-8808-4CD8F5C284B0}"/>
    <cellStyle name="入力 2 6" xfId="554" xr:uid="{CF737A21-004A-4CE0-8A53-FAE03A9FAD64}"/>
    <cellStyle name="入力 2 6 2" xfId="1167" xr:uid="{3185D88D-5100-4CF7-B9BD-E1D73528D31A}"/>
    <cellStyle name="入力 2 6 3" xfId="1451" xr:uid="{03EAB8D6-5702-4EF6-9C55-A1E9FBFA1F6E}"/>
    <cellStyle name="入力 2 6 4" xfId="1568" xr:uid="{EC8777B6-166B-4ED1-9237-5E48A2F76A9F}"/>
    <cellStyle name="入力 2 6 5" xfId="1012" xr:uid="{70A3238C-B764-4E68-A698-499FA5BF37D9}"/>
    <cellStyle name="入力 2 6 6" xfId="1669" xr:uid="{46405478-C06E-4B73-B755-02CFD273F7A9}"/>
    <cellStyle name="入力 2 6 7" xfId="1360" xr:uid="{996BD402-DE2C-4DE8-AA3E-E595767BF0FE}"/>
    <cellStyle name="入力 2 6 8" xfId="1516" xr:uid="{BD213E9B-2218-4ABB-B194-8DC645619167}"/>
    <cellStyle name="入力 3" xfId="127" xr:uid="{9E9944B2-4921-4AF5-905F-5410209A9863}"/>
    <cellStyle name="入力 3 10" xfId="831" xr:uid="{3AAC2A7E-5032-404E-A95E-E17D83D2ABB7}"/>
    <cellStyle name="入力 3 2" xfId="235" xr:uid="{D1E358DD-AFDF-4386-832E-4416CAEDC116}"/>
    <cellStyle name="入力 3 3" xfId="145" xr:uid="{9F33FA39-09DD-422D-BC4E-D624634FCA2A}"/>
    <cellStyle name="入力 3 3 2" xfId="849" xr:uid="{0A25B183-F694-40D4-8494-2EDA1564183F}"/>
    <cellStyle name="入力 3 3 3" xfId="1223" xr:uid="{8C7C2FA4-2FEF-4EDE-99DB-5887A82E6EBF}"/>
    <cellStyle name="入力 3 3 4" xfId="1653" xr:uid="{1C035C6B-0010-41C7-A1CB-A4455874FD02}"/>
    <cellStyle name="入力 3 3 5" xfId="1080" xr:uid="{A94FFE99-A62F-4599-A914-DBF57ABE317D}"/>
    <cellStyle name="入力 3 4" xfId="255" xr:uid="{A9525D67-2223-451A-9B70-F0BAF8832BA2}"/>
    <cellStyle name="入力 3 4 2" xfId="929" xr:uid="{ECA63CB2-8FEF-49FA-A9A6-FCBBE50C0331}"/>
    <cellStyle name="入力 3 4 3" xfId="794" xr:uid="{3CD36990-4C34-491F-927E-40C3B18D84E9}"/>
    <cellStyle name="入力 3 4 4" xfId="1440" xr:uid="{10C3A8B6-5438-4893-90F1-F0ED991064E3}"/>
    <cellStyle name="入力 3 4 5" xfId="1524" xr:uid="{141D31DB-CE2C-46A8-9152-8199EF526789}"/>
    <cellStyle name="入力 3 5" xfId="280" xr:uid="{FD6D8A53-707D-4171-AC3C-FB6F79271D17}"/>
    <cellStyle name="入力 3 5 2" xfId="952" xr:uid="{86A863B8-33BD-48AF-9866-2452321D9754}"/>
    <cellStyle name="入力 3 5 3" xfId="1532" xr:uid="{15167942-C1CE-45EF-AE5B-DDF6AC216810}"/>
    <cellStyle name="入力 3 5 4" xfId="1004" xr:uid="{82B744DD-CDF7-4488-8024-463316D8C325}"/>
    <cellStyle name="入力 3 6" xfId="263" xr:uid="{5EDEA826-BAEE-40A5-A3B5-5650DDB6B2D1}"/>
    <cellStyle name="入力 3 6 2" xfId="935" xr:uid="{61BC090B-F69D-461F-B8D7-EEBD8714523E}"/>
    <cellStyle name="入力 3 6 3" xfId="1033" xr:uid="{27812F92-6672-4AAC-BFD0-A2C444A2FE8B}"/>
    <cellStyle name="入力 3 6 4" xfId="1643" xr:uid="{F0B4062E-E9CE-43BE-942B-4F81255AF776}"/>
    <cellStyle name="入力 3 7" xfId="566" xr:uid="{0CFD7649-8406-4428-B25B-9C06397404FD}"/>
    <cellStyle name="入力 3 7 2" xfId="1179" xr:uid="{11F4AA33-8F58-46F0-A61A-F75D5DCD19A3}"/>
    <cellStyle name="入力 3 7 3" xfId="816" xr:uid="{7A2128BA-6824-42D1-A682-CD1A416E597E}"/>
    <cellStyle name="入力 3 7 4" xfId="1539" xr:uid="{CC5E8513-08EA-48BD-8B21-16702B064468}"/>
    <cellStyle name="入力 3 7 5" xfId="1473" xr:uid="{77941A14-2412-483E-A9F6-06057787E396}"/>
    <cellStyle name="入力 3 7 6" xfId="1113" xr:uid="{AFF4A205-87CA-4AD2-88B7-690313712524}"/>
    <cellStyle name="入力 3 7 7" xfId="1517" xr:uid="{58FD30A9-A510-4C2E-BB25-698782D12F16}"/>
    <cellStyle name="入力 3 7 8" xfId="875" xr:uid="{60B86318-5A00-4BCB-8A31-00AC663B7327}"/>
    <cellStyle name="入力 3 8" xfId="678" xr:uid="{16C5BC3D-B82F-425E-BF8B-41B9089C537A}"/>
    <cellStyle name="入力 3 8 2" xfId="1263" xr:uid="{ED27F92D-35F4-43DA-AF2E-A80BC94C7C3E}"/>
    <cellStyle name="入力 3 8 3" xfId="931" xr:uid="{3026E466-5213-46AB-9543-A87AFE61F219}"/>
    <cellStyle name="入力 3 8 4" xfId="1347" xr:uid="{0FA504CF-C4E7-48CE-AF00-8BA1E0D9C01A}"/>
    <cellStyle name="入力 3 8 5" xfId="1396" xr:uid="{7C8157C2-FCD9-48D7-AD96-7503824BADF4}"/>
    <cellStyle name="入力 3 8 6" xfId="968" xr:uid="{62D8BC63-E2D9-49A7-9C11-EFDC512B74AA}"/>
    <cellStyle name="入力 3 8 7" xfId="1233" xr:uid="{44584BA4-C7AF-4436-B48F-1779FD8508B2}"/>
    <cellStyle name="入力 3 8 8" xfId="1738" xr:uid="{432F7280-ACF2-4255-8EF3-6FBBC9C6C16A}"/>
    <cellStyle name="入力 3 9" xfId="662" xr:uid="{043C585D-1060-4704-8979-CAE2117B95E1}"/>
    <cellStyle name="入力 3 9 2" xfId="1247" xr:uid="{5A9DB666-97CD-4566-95FE-7E5B999AE021}"/>
    <cellStyle name="入力 3 9 3" xfId="1095" xr:uid="{F6B93DDE-A7E5-4CAA-A091-9D7E5E1DD9EB}"/>
    <cellStyle name="入力 3 9 4" xfId="1424" xr:uid="{C8C6AB2C-633F-4527-8BB7-59DC023B2F79}"/>
    <cellStyle name="入力 3 9 5" xfId="883" xr:uid="{06790184-1B41-4A61-AF93-CCF7F42DF35C}"/>
    <cellStyle name="入力 3 9 6" xfId="1224" xr:uid="{5AE198B3-670B-4349-AD0A-6A9C7337C140}"/>
    <cellStyle name="入力 3 9 7" xfId="802" xr:uid="{3269B42C-735E-4C61-AD55-331CD9F88B7D}"/>
    <cellStyle name="入力 3 9 8" xfId="1723" xr:uid="{F3999B2B-4F8F-48E3-BC7A-ADA3C5C08952}"/>
    <cellStyle name="入力 4" xfId="132" xr:uid="{301FD6EC-903E-4AE9-AE76-8B4E408EFBC0}"/>
    <cellStyle name="入力 4 2" xfId="150" xr:uid="{56694474-49EE-4D80-A806-3B55F8CED099}"/>
    <cellStyle name="入力 4 2 2" xfId="854" xr:uid="{CCFA503A-0848-4BC3-8959-74101A621993}"/>
    <cellStyle name="入力 4 2 3" xfId="1100" xr:uid="{80255B78-D847-4504-A8A0-AEA5698BEBC3}"/>
    <cellStyle name="入力 4 2 4" xfId="908" xr:uid="{245585FC-6CC8-413B-8698-E0E74D8823A1}"/>
    <cellStyle name="入力 4 2 5" xfId="1131" xr:uid="{8403468E-3B37-40ED-84AD-34C5CC721E82}"/>
    <cellStyle name="入力 4 3" xfId="285" xr:uid="{2057A80A-B536-4A38-B36E-7AD15D2C8CC9}"/>
    <cellStyle name="入力 4 3 2" xfId="957" xr:uid="{CA7CEF2D-4425-43ED-8389-4C657528F5EE}"/>
    <cellStyle name="入力 4 3 3" xfId="1661" xr:uid="{B7151B49-CFCA-4497-9DE9-3A82C2E0F2BB}"/>
    <cellStyle name="入力 4 3 4" xfId="1118" xr:uid="{9C745B80-B8D1-4A2F-9141-B7E775ACAEA8}"/>
    <cellStyle name="入力 4 4" xfId="288" xr:uid="{F535CE96-EB08-43E7-98FB-5EBF9BFFFCC3}"/>
    <cellStyle name="入力 4 4 2" xfId="960" xr:uid="{ABD4B206-92B1-4D5A-86B8-61A9A6D5CB87}"/>
    <cellStyle name="入力 4 4 3" xfId="1050" xr:uid="{B2B44543-4FA3-4E7C-98FB-2C383C0D4FA6}"/>
    <cellStyle name="入力 4 4 4" xfId="1636" xr:uid="{6AA41209-AE15-40A1-83C3-80ED17F25901}"/>
    <cellStyle name="入力 4 5" xfId="571" xr:uid="{8CF8C475-A430-4EAE-A2BD-3F11E8E35808}"/>
    <cellStyle name="入力 4 5 2" xfId="1184" xr:uid="{E46F2820-BAE9-46C0-944B-16B0F20D94D7}"/>
    <cellStyle name="入力 4 5 3" xfId="1202" xr:uid="{6C84C738-C7D9-4409-BB64-A8531387179C}"/>
    <cellStyle name="入力 4 5 4" xfId="1383" xr:uid="{4C919296-CDFB-4784-9F91-CCD2702BDF9A}"/>
    <cellStyle name="入力 4 5 5" xfId="1325" xr:uid="{DB044891-DAB6-493F-9CAE-F0D1B62AC683}"/>
    <cellStyle name="入力 4 5 6" xfId="1402" xr:uid="{1F5EFCFE-D2E6-4B52-8153-4E8EB98DE0F7}"/>
    <cellStyle name="入力 4 5 7" xfId="1029" xr:uid="{B15920BC-3CCD-40A7-88D7-CF461F0F5B44}"/>
    <cellStyle name="入力 4 5 8" xfId="1525" xr:uid="{38448B55-7494-4E27-9853-E3E2D3C261CE}"/>
    <cellStyle name="入力 4 6" xfId="683" xr:uid="{705939AA-7766-4DAF-9BF7-54DFFA5B7CBA}"/>
    <cellStyle name="入力 4 6 2" xfId="1268" xr:uid="{5957887C-22B3-4196-AC94-EFA66389D2B9}"/>
    <cellStyle name="入力 4 6 3" xfId="1369" xr:uid="{9FB61E3B-63DE-4A81-92B1-DCF1F4870C3E}"/>
    <cellStyle name="入力 4 6 4" xfId="1326" xr:uid="{A981F7A0-5D18-44D9-B692-0DA0FBC08651}"/>
    <cellStyle name="入力 4 6 5" xfId="981" xr:uid="{95D40724-46F8-4AC8-BEE7-8858461C9267}"/>
    <cellStyle name="入力 4 6 6" xfId="1460" xr:uid="{6DD7DDD8-37F9-4CBB-821A-21DB02ACB7ED}"/>
    <cellStyle name="入力 4 6 7" xfId="1049" xr:uid="{5DE2A2A7-A9D7-42EC-BB17-46B3443BCAD9}"/>
    <cellStyle name="入力 4 6 8" xfId="1743" xr:uid="{C2DD8149-B152-4F29-8AAC-070E3F72E9A8}"/>
    <cellStyle name="入力 4 7" xfId="696" xr:uid="{99E8EBD2-152A-40C4-8F2C-56277D6BD66B}"/>
    <cellStyle name="入力 4 7 2" xfId="1277" xr:uid="{94CCE1E4-7B18-4A9C-8213-EE02884762D8}"/>
    <cellStyle name="入力 4 7 3" xfId="1009" xr:uid="{4A693740-0629-4C44-8D01-86A6923AB3CF}"/>
    <cellStyle name="入力 4 7 4" xfId="1511" xr:uid="{53C5F9F9-5E63-43BF-A907-993F9AC8C4B6}"/>
    <cellStyle name="入力 4 7 5" xfId="55" xr:uid="{2020A5F3-390F-49DA-95D0-B7FBB4FA5195}"/>
    <cellStyle name="入力 4 7 6" xfId="1372" xr:uid="{9BCF481D-BA38-4CC5-84A1-94D3F5D2A4BF}"/>
    <cellStyle name="入力 4 7 7" xfId="1005" xr:uid="{212C95DB-0C3E-408C-833C-66762377407E}"/>
    <cellStyle name="入力 4 7 8" xfId="1748" xr:uid="{C4A5839F-5065-4A96-93DD-735712D844CF}"/>
    <cellStyle name="入力 4 8" xfId="836" xr:uid="{C587B4F3-BC2D-4608-91A9-375A362FAE7F}"/>
    <cellStyle name="入力 5" xfId="382" xr:uid="{E33582C3-0C4D-458D-B5A6-4281BB49B30E}"/>
    <cellStyle name="入力 5 2" xfId="534" xr:uid="{8348CF5F-6874-4C92-A5F1-37CEE4DAA886}"/>
    <cellStyle name="入力 5 2 2" xfId="1147" xr:uid="{2442B7C3-C354-4B11-A10E-D5F26DF5EF2C}"/>
    <cellStyle name="入力 5 2 3" xfId="1194" xr:uid="{49D36C8D-AE05-40A0-82F4-31E51ABB42C2}"/>
    <cellStyle name="入力 5 2 4" xfId="108" xr:uid="{E615DBC0-1C01-4A6B-93C5-E3D39465F2F5}"/>
    <cellStyle name="入力 5 3" xfId="610" xr:uid="{FABF08E3-1FEF-49E3-A1E2-1403D2150038}"/>
    <cellStyle name="入力 5 3 2" xfId="1211" xr:uid="{57ADA5BF-A001-4CEF-B59C-A452ACEE20CD}"/>
    <cellStyle name="入力 5 3 3" xfId="1463" xr:uid="{C68D8DCC-61C7-45CD-91E4-121657DA8C74}"/>
    <cellStyle name="入力 5 3 4" xfId="1479" xr:uid="{F286C0B7-2263-4A8D-825A-A89D65FAC747}"/>
    <cellStyle name="入力 5 3 5" xfId="1337" xr:uid="{3448E772-9F1A-44E8-A17F-F5ABC0926A10}"/>
    <cellStyle name="入力 5 3 6" xfId="1200" xr:uid="{F96BD1EB-AE4E-462A-9077-70C987C2BC77}"/>
    <cellStyle name="入力 5 3 7" xfId="1620" xr:uid="{4A8A281C-34FB-4186-84ED-EED02AA1C74E}"/>
    <cellStyle name="入力 5 3 8" xfId="1718" xr:uid="{078AF6F3-B6FC-48F8-A0BD-83688E804B10}"/>
    <cellStyle name="入力 5 4" xfId="720" xr:uid="{4FC58C34-DDE3-414D-8947-B53EF240660F}"/>
    <cellStyle name="入力 5 4 2" xfId="1299" xr:uid="{85F2EFE9-D7B7-4BA2-8BA0-6D1941960583}"/>
    <cellStyle name="入力 5 4 3" xfId="1036" xr:uid="{EEA914D8-6964-49A5-9D5F-F6B47E79B77A}"/>
    <cellStyle name="入力 5 4 4" xfId="977" xr:uid="{12B73297-01F2-42BE-BF80-CF65DBF94D85}"/>
    <cellStyle name="入力 5 4 5" xfId="1587" xr:uid="{2C5E911D-2060-449F-B2A7-4636051E935B}"/>
    <cellStyle name="入力 5 4 6" xfId="1550" xr:uid="{5E41E336-81ED-47B7-8BC8-877454144E58}"/>
    <cellStyle name="入力 5 4 7" xfId="1684" xr:uid="{476749EB-611A-4231-96D7-9D242EE86DD0}"/>
    <cellStyle name="入力 5 4 8" xfId="1755" xr:uid="{48355EF8-753D-498C-B87C-B2EB8DCFA1AF}"/>
    <cellStyle name="入力 5 5" xfId="691" xr:uid="{8F26D811-7920-4393-B14B-C8D2002740EC}"/>
    <cellStyle name="入力 5 5 2" xfId="1274" xr:uid="{E889C3F8-9727-4B4B-AA73-E2FEC655BAF3}"/>
    <cellStyle name="入力 5 5 3" xfId="819" xr:uid="{D04D97BF-E19A-4842-921B-0D487558D2B1}"/>
    <cellStyle name="入力 5 5 4" xfId="1017" xr:uid="{9D8CC2C0-42C3-4B9E-A54E-3C5D0E98D8E3}"/>
    <cellStyle name="入力 5 5 5" xfId="1499" xr:uid="{64B5F9F5-464D-4573-9B46-C9817DF64D73}"/>
    <cellStyle name="入力 5 5 6" xfId="1219" xr:uid="{C24366E0-0011-4D53-A8C4-B386AAB99F17}"/>
    <cellStyle name="入力 5 5 7" xfId="1107" xr:uid="{5C3C0D3B-AC7E-4176-99AF-BF17C87E02DA}"/>
    <cellStyle name="入力 5 5 8" xfId="1747" xr:uid="{E1315B67-324C-49F6-8707-0029EFAAD935}"/>
    <cellStyle name="入力 6" xfId="483" xr:uid="{032A1060-62EF-4014-B0AF-1C7B4D340AC2}"/>
    <cellStyle name="入力 6 2" xfId="543" xr:uid="{68F47B82-8919-4439-8252-D6B84871C3CE}"/>
    <cellStyle name="入力 6 2 2" xfId="1156" xr:uid="{24C10458-EC13-4DC7-AB9C-DA500071C7EF}"/>
    <cellStyle name="入力 6 2 3" xfId="1508" xr:uid="{2388507C-649F-4AFC-AD59-DE3B8E967EDB}"/>
    <cellStyle name="入力 6 2 4" xfId="1381" xr:uid="{92F92B50-7E03-4EF6-8515-EA117C2EF74C}"/>
    <cellStyle name="入力 6 3" xfId="619" xr:uid="{6F7F36CE-F100-4F88-AAD7-95E984F1E073}"/>
    <cellStyle name="入力 6 4" xfId="769" xr:uid="{8828DF3D-DD71-4F49-8B38-250817C748F6}"/>
    <cellStyle name="入力 6 5" xfId="1108" xr:uid="{0371976D-C3BA-4321-838B-A235D1FBCF6B}"/>
    <cellStyle name="入力 6 6" xfId="1459" xr:uid="{72C5A4CB-4870-4826-9804-C01F26544706}"/>
    <cellStyle name="入力 6 7" xfId="1701" xr:uid="{17BB7C0F-8A77-4BA8-A789-F1368A4D01E7}"/>
    <cellStyle name="入力 7" xfId="553" xr:uid="{CEF48DD4-5BDD-4AEA-B04D-B085C671B578}"/>
    <cellStyle name="入力 7 2" xfId="1166" xr:uid="{BC37EE2F-89AF-4B44-8CAB-1624F875C1BE}"/>
    <cellStyle name="入力 7 3" xfId="1042" xr:uid="{7E686F2E-9174-40E5-AFF4-C4C28435D80A}"/>
    <cellStyle name="入力 7 4" xfId="1566" xr:uid="{DDCDD815-838E-4B4D-9305-A7C8B3EEC6AE}"/>
    <cellStyle name="入力 7 5" xfId="1198" xr:uid="{8862C0D0-E837-4CF6-8445-00D1D1915C57}"/>
    <cellStyle name="入力 7 6" xfId="1667" xr:uid="{640C09D2-F7AA-4BA2-ABA0-9563DD5FDADD}"/>
    <cellStyle name="入力 7 7" xfId="1506" xr:uid="{6B5BFEB1-85F2-4E2E-9653-CB1D70223897}"/>
    <cellStyle name="入力 7 8" xfId="1712" xr:uid="{F46CC998-2F87-4CF0-8F6A-1E5E0435D254}"/>
    <cellStyle name="標準" xfId="0" builtinId="0"/>
    <cellStyle name="標準 10" xfId="164" xr:uid="{F71DCDBF-17BB-4065-B9A7-7AA751265A88}"/>
    <cellStyle name="標準 10 2" xfId="290" xr:uid="{B0AF014D-67ED-4B7B-AA7B-8BCA3536DFB4}"/>
    <cellStyle name="標準 10 3" xfId="687" xr:uid="{BA3ACB2E-FFFB-499A-BB9B-8B4950116A19}"/>
    <cellStyle name="標準 11" xfId="257" xr:uid="{BA931F8F-99D3-4387-B476-6795E27E71B3}"/>
    <cellStyle name="標準 12" xfId="526" xr:uid="{E3FD9A4D-5DC0-42FF-A54D-50A7395496F4}"/>
    <cellStyle name="標準 13" xfId="46" xr:uid="{B4B0CA1B-3A71-48AC-B806-EBAA4419F93A}"/>
    <cellStyle name="標準 14" xfId="114" xr:uid="{9797842A-29D0-46E5-92DC-7A6B9B660D20}"/>
    <cellStyle name="標準 15" xfId="1348" xr:uid="{E59588C1-A887-4187-A330-1024842F067F}"/>
    <cellStyle name="標準 16" xfId="1474" xr:uid="{F402D6EF-09FC-4BCC-B07D-7C1D4C936D16}"/>
    <cellStyle name="標準 17" xfId="1491" xr:uid="{88C413B4-D368-469B-9D39-55070A1BC2D4}"/>
    <cellStyle name="標準 18" xfId="1549" xr:uid="{B9A83CAB-DF73-48B9-8659-45677A3118A3}"/>
    <cellStyle name="標準 19" xfId="1237" xr:uid="{8CA5AD69-8C08-430C-88C9-E49C73FC0DBF}"/>
    <cellStyle name="標準 2" xfId="111" xr:uid="{1848A9FE-5331-47AE-8106-CD7A7C35282A}"/>
    <cellStyle name="標準 2 2" xfId="167" xr:uid="{7DA7BF74-3C26-496D-BF10-D97F4E71EDCD}"/>
    <cellStyle name="標準 2 3" xfId="157" xr:uid="{EF57F667-EF45-4A60-B134-5FB7D03F1800}"/>
    <cellStyle name="標準 2 4" xfId="385" xr:uid="{196EE861-B980-48E2-9250-2E6BBC091B8B}"/>
    <cellStyle name="標準 20" xfId="1346" xr:uid="{70D5CE10-809F-4278-B8FC-021A1220B8DB}"/>
    <cellStyle name="標準 21" xfId="995" xr:uid="{7DF32FBD-8A8F-4B15-B2AA-A77AB1E4C1BD}"/>
    <cellStyle name="標準 22" xfId="1442" xr:uid="{64676B77-B5F9-4019-8C52-97CDD02CF98A}"/>
    <cellStyle name="標準 23" xfId="1392" xr:uid="{A69E50FA-ABAA-42F6-B17A-ED960AD7FCD2}"/>
    <cellStyle name="標準 24" xfId="1452" xr:uid="{38D94F87-F6DB-4C0A-ABE3-3ED6CFA23470}"/>
    <cellStyle name="標準 25" xfId="74" xr:uid="{BDB80190-D5EE-4358-9824-9B9C3CA770E7}"/>
    <cellStyle name="標準 26" xfId="1551" xr:uid="{AA9C6F0D-0B85-4F6A-95A3-8BF93886BE43}"/>
    <cellStyle name="標準 27" xfId="1344" xr:uid="{7BD43F33-ACD5-498C-B33E-E590085CE46D}"/>
    <cellStyle name="標準 28" xfId="1349" xr:uid="{1121AE76-C99A-4A1A-A4D2-E1055DDC08B6}"/>
    <cellStyle name="標準 29" xfId="805" xr:uid="{3F7A0D58-E916-4106-B256-7FD430A41F39}"/>
    <cellStyle name="標準 3" xfId="43" xr:uid="{00000000-0005-0000-0000-00002B000000}"/>
    <cellStyle name="標準 3 2" xfId="386" xr:uid="{4D71A282-6681-40A6-95D0-D92CCCB1D9FB}"/>
    <cellStyle name="標準 30" xfId="1290" xr:uid="{CCC9113E-0D4A-4651-BC2B-1874D3B18D28}"/>
    <cellStyle name="標準 31" xfId="1019" xr:uid="{7DBE399C-B6F0-431D-95A8-E570CD009CF0}"/>
    <cellStyle name="標準 32" xfId="1625" xr:uid="{16C0F6B8-69F3-47E5-A3F3-0D47917D1980}"/>
    <cellStyle name="標準 33" xfId="1663" xr:uid="{AEE2BD55-0CF6-41FE-A6FC-0B1CF12B5F55}"/>
    <cellStyle name="標準 34" xfId="1529" xr:uid="{EA74A73A-9BD2-4721-95DD-64AD2C04555A}"/>
    <cellStyle name="標準 35" xfId="912" xr:uid="{64271CE6-98E0-4DE0-AAD7-9514B60C1341}"/>
    <cellStyle name="標準 36" xfId="1471" xr:uid="{2132B33F-92F9-4454-B72A-0452AF3D78A2}"/>
    <cellStyle name="標準 37" xfId="1395" xr:uid="{4EBB1A21-AB6F-4237-A646-65271E52F44D}"/>
    <cellStyle name="標準 38" xfId="1371" xr:uid="{62D3F3B6-D356-4FCB-9F93-F4E8437FD664}"/>
    <cellStyle name="標準 39" xfId="1231" xr:uid="{17C224F3-21B6-4DE3-8F19-6D8D9EC1B30A}"/>
    <cellStyle name="標準 4" xfId="113" xr:uid="{F7242848-E1CE-4F7B-B742-E2609E81CDFB}"/>
    <cellStyle name="標準 4 2" xfId="153" xr:uid="{978E7478-5865-4397-A3BD-40D848D6ABA6}"/>
    <cellStyle name="標準 4 3" xfId="387" xr:uid="{92DE38D2-D82D-4457-BDFB-75B00CC1CFD5}"/>
    <cellStyle name="標準 40" xfId="1476" xr:uid="{E14F5B24-B80C-47F6-9CF8-AE4185051B39}"/>
    <cellStyle name="標準 41" xfId="1713" xr:uid="{85266452-F114-4D1C-952B-5593C19165A9}"/>
    <cellStyle name="標準 42" xfId="1771" xr:uid="{29524CAC-F0B6-4C5B-9B59-6F8A68AB4ACC}"/>
    <cellStyle name="標準 43" xfId="1775" xr:uid="{11CD36F9-0259-4DC6-99A5-3819C89DC9A7}"/>
    <cellStyle name="標準 5" xfId="154" xr:uid="{C29CA124-A38E-4830-A584-502683084501}"/>
    <cellStyle name="標準 5 2" xfId="388" xr:uid="{37C35347-97C6-4F29-A86B-6C1757710E0D}"/>
    <cellStyle name="標準 6" xfId="155" xr:uid="{02460EB3-AAF5-406E-8522-77EC6CA2F099}"/>
    <cellStyle name="標準 6 2" xfId="389" xr:uid="{90C30301-7408-48C6-8AFF-EC51D28F10EC}"/>
    <cellStyle name="標準 7" xfId="156" xr:uid="{D1A4B989-BE71-4C82-9451-CD603B822867}"/>
    <cellStyle name="標準 7 2" xfId="390" xr:uid="{B95A18E8-F14D-4B72-A573-37593F7B4B02}"/>
    <cellStyle name="標準 8" xfId="159" xr:uid="{C7A457EF-76D3-40D8-A383-1B1EF4500BE7}"/>
    <cellStyle name="標準 9" xfId="244" xr:uid="{277BC4E7-9161-4F76-862C-E0CF9A61CC52}"/>
    <cellStyle name="標準 9 2" xfId="320" xr:uid="{38BDEFD6-4194-4320-BD07-E7EA06693F1C}"/>
    <cellStyle name="標準 9 3" xfId="716" xr:uid="{AC109BBA-795D-47D9-BFBD-AF002BA1B458}"/>
    <cellStyle name="標準_ｆｆｆ」出力見本１～５(放置･乗入等)" xfId="44" xr:uid="{00000000-0005-0000-0000-00002C000000}"/>
    <cellStyle name="良い" xfId="45" builtinId="26" customBuiltin="1"/>
    <cellStyle name="良い 2" xfId="115" xr:uid="{11271ECB-2FC9-41E9-9CD6-A8CDE74DA683}"/>
    <cellStyle name="良い 2 2" xfId="245" xr:uid="{D1D94EEA-B589-4DB9-AB37-330F6F900962}"/>
    <cellStyle name="良い 2 3" xfId="392" xr:uid="{1035AD3B-CF1C-4D62-87CF-1C8AE1CD456D}"/>
    <cellStyle name="良い 2 4" xfId="486" xr:uid="{C68C3CA0-4B21-407C-A801-8C3C9F40724F}"/>
    <cellStyle name="良い 3" xfId="238" xr:uid="{5E974433-149F-4509-BD60-8057B783EFF7}"/>
    <cellStyle name="良い 4" xfId="391" xr:uid="{1BFA54E9-A7D7-42F9-BA47-1FCCAEF578DA}"/>
    <cellStyle name="良い 4 2" xfId="611" xr:uid="{CB230C66-D5DE-4D56-928B-864CE54C2F07}"/>
    <cellStyle name="良い 5" xfId="485" xr:uid="{1B2F2899-285F-4933-8ECE-FA21E2AF9F90}"/>
    <cellStyle name="良い 5 2" xfId="618" xr:uid="{7DD9469F-A399-4CE4-9A8D-DB34E40359D2}"/>
    <cellStyle name="良い 5 3" xfId="784" xr:uid="{5BBC4139-DEB0-46D8-8BD8-71982E95612F}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B0000" mc:Ignorable="a14" a14:legacySpreadsheetColorIndex="11">
            <a:alpha val="99001"/>
          </a:srgbClr>
        </a:solidFill>
        <a:ln w="22225" cap="flat" cmpd="sng" algn="ctr">
          <a:solidFill>
            <a:srgbClr xmlns:mc="http://schemas.openxmlformats.org/markup-compatibility/2006" xmlns:a14="http://schemas.microsoft.com/office/drawing/2010/main" val="0A0000" mc:Ignorable="a14" a14:legacySpreadsheetColorIndex="1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B0000" mc:Ignorable="a14" a14:legacySpreadsheetColorIndex="11">
            <a:alpha val="99001"/>
          </a:srgbClr>
        </a:solidFill>
        <a:ln w="22225" cap="flat" cmpd="sng" algn="ctr">
          <a:solidFill>
            <a:srgbClr xmlns:mc="http://schemas.openxmlformats.org/markup-compatibility/2006" xmlns:a14="http://schemas.microsoft.com/office/drawing/2010/main" val="0A0000" mc:Ignorable="a14" a14:legacySpreadsheetColorIndex="1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8"/>
  </sheetPr>
  <dimension ref="A1:T837"/>
  <sheetViews>
    <sheetView tabSelected="1" view="pageBreakPreview" zoomScaleNormal="100" zoomScaleSheetLayoutView="100" workbookViewId="0">
      <selection activeCell="M5" sqref="M5"/>
    </sheetView>
  </sheetViews>
  <sheetFormatPr defaultColWidth="9" defaultRowHeight="13.2" x14ac:dyDescent="0.2"/>
  <cols>
    <col min="1" max="1" width="4.109375" style="25" customWidth="1"/>
    <col min="2" max="2" width="3.109375" style="25" customWidth="1"/>
    <col min="3" max="3" width="28.33203125" style="25" customWidth="1"/>
    <col min="4" max="4" width="7.6640625" style="25" customWidth="1"/>
    <col min="5" max="7" width="5.6640625" style="25" customWidth="1"/>
    <col min="8" max="8" width="7.6640625" style="25" customWidth="1"/>
    <col min="9" max="9" width="9.21875" style="25" customWidth="1"/>
    <col min="10" max="10" width="8.6640625" style="25" customWidth="1"/>
    <col min="11" max="12" width="9.21875" style="25" customWidth="1"/>
    <col min="13" max="13" width="8.6640625" style="25" customWidth="1"/>
    <col min="14" max="14" width="9" style="25" customWidth="1"/>
    <col min="15" max="15" width="9.21875" style="25" customWidth="1"/>
    <col min="16" max="16" width="2.77734375" style="25" customWidth="1"/>
    <col min="17" max="17" width="10.6640625" style="123" customWidth="1"/>
    <col min="18" max="16384" width="9" style="25"/>
  </cols>
  <sheetData>
    <row r="1" spans="1:20" ht="27" customHeight="1" x14ac:dyDescent="0.2">
      <c r="A1" s="85" t="s">
        <v>143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</row>
    <row r="2" spans="1:20" ht="5.25" customHeight="1" x14ac:dyDescent="0.2">
      <c r="A2" s="86" t="s">
        <v>143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</row>
    <row r="3" spans="1:20" ht="16.2" x14ac:dyDescent="0.2">
      <c r="A3" s="102" t="s">
        <v>143</v>
      </c>
      <c r="B3" s="102"/>
      <c r="C3" s="103"/>
      <c r="D3" s="103"/>
      <c r="E3" s="103"/>
      <c r="F3" s="103"/>
      <c r="G3" s="103"/>
      <c r="H3" s="103"/>
      <c r="I3" s="103"/>
      <c r="J3" s="103"/>
      <c r="K3" s="103"/>
      <c r="L3" s="79"/>
      <c r="M3" s="79"/>
      <c r="N3" s="79"/>
      <c r="O3" s="79"/>
      <c r="P3" s="79"/>
    </row>
    <row r="4" spans="1:20" ht="31.5" customHeight="1" x14ac:dyDescent="0.2">
      <c r="A4" s="228" t="s">
        <v>5</v>
      </c>
      <c r="B4" s="229"/>
      <c r="C4" s="230"/>
      <c r="D4" s="269" t="s">
        <v>198</v>
      </c>
      <c r="E4" s="270"/>
      <c r="F4" s="270"/>
      <c r="G4" s="270"/>
      <c r="H4" s="271"/>
      <c r="I4" s="263" t="s">
        <v>199</v>
      </c>
      <c r="J4" s="264"/>
      <c r="K4" s="265"/>
      <c r="L4" s="263" t="s">
        <v>200</v>
      </c>
      <c r="M4" s="264"/>
      <c r="N4" s="265"/>
      <c r="O4" s="1" t="s">
        <v>201</v>
      </c>
      <c r="P4" s="124"/>
      <c r="Q4" s="125"/>
    </row>
    <row r="5" spans="1:20" ht="32.25" customHeight="1" x14ac:dyDescent="0.2">
      <c r="A5" s="231"/>
      <c r="B5" s="232"/>
      <c r="C5" s="233"/>
      <c r="D5" s="3" t="s">
        <v>202</v>
      </c>
      <c r="E5" s="7" t="s">
        <v>713</v>
      </c>
      <c r="F5" s="7" t="s">
        <v>712</v>
      </c>
      <c r="G5" s="7" t="s">
        <v>204</v>
      </c>
      <c r="H5" s="6" t="s">
        <v>205</v>
      </c>
      <c r="I5" s="8" t="s">
        <v>202</v>
      </c>
      <c r="J5" s="7" t="s">
        <v>203</v>
      </c>
      <c r="K5" s="5" t="s">
        <v>205</v>
      </c>
      <c r="L5" s="8" t="s">
        <v>202</v>
      </c>
      <c r="M5" s="4" t="s">
        <v>203</v>
      </c>
      <c r="N5" s="5" t="s">
        <v>205</v>
      </c>
      <c r="O5" s="2" t="s">
        <v>205</v>
      </c>
      <c r="P5" s="126"/>
      <c r="Q5" s="127"/>
    </row>
    <row r="6" spans="1:20" ht="18" customHeight="1" thickBot="1" x14ac:dyDescent="0.25">
      <c r="A6" s="273" t="s">
        <v>23</v>
      </c>
      <c r="B6" s="274"/>
      <c r="C6" s="275"/>
      <c r="D6" s="128">
        <f t="shared" ref="D6:O6" si="0">SUM(D7,D560,D769)</f>
        <v>14876</v>
      </c>
      <c r="E6" s="128">
        <f t="shared" si="0"/>
        <v>669</v>
      </c>
      <c r="F6" s="128">
        <f t="shared" si="0"/>
        <v>41</v>
      </c>
      <c r="G6" s="128">
        <f t="shared" si="0"/>
        <v>456</v>
      </c>
      <c r="H6" s="129">
        <f t="shared" si="0"/>
        <v>16042</v>
      </c>
      <c r="I6" s="130">
        <f t="shared" si="0"/>
        <v>527575</v>
      </c>
      <c r="J6" s="128">
        <f t="shared" si="0"/>
        <v>14632</v>
      </c>
      <c r="K6" s="131">
        <f t="shared" si="0"/>
        <v>542207</v>
      </c>
      <c r="L6" s="130">
        <f t="shared" si="0"/>
        <v>871423</v>
      </c>
      <c r="M6" s="128">
        <f t="shared" si="0"/>
        <v>31232</v>
      </c>
      <c r="N6" s="131">
        <f t="shared" si="0"/>
        <v>902655</v>
      </c>
      <c r="O6" s="132">
        <f t="shared" si="0"/>
        <v>558249</v>
      </c>
      <c r="P6" s="133"/>
      <c r="Q6" s="134"/>
    </row>
    <row r="7" spans="1:20" ht="18" customHeight="1" thickTop="1" thickBot="1" x14ac:dyDescent="0.25">
      <c r="A7" s="237" t="s">
        <v>24</v>
      </c>
      <c r="B7" s="238"/>
      <c r="C7" s="239"/>
      <c r="D7" s="135">
        <f t="shared" ref="D7:O7" si="1">SUM(D27,D49,D91,D124,D147,D161,D176,D207,D235,D250,D289,D330,D352,D367,D394,D416,D433,D445,D472,D495,D519,D542,D555)</f>
        <v>13960</v>
      </c>
      <c r="E7" s="135">
        <f t="shared" si="1"/>
        <v>614</v>
      </c>
      <c r="F7" s="135">
        <f t="shared" si="1"/>
        <v>41</v>
      </c>
      <c r="G7" s="135">
        <f t="shared" si="1"/>
        <v>431</v>
      </c>
      <c r="H7" s="136">
        <f t="shared" si="1"/>
        <v>15046</v>
      </c>
      <c r="I7" s="137">
        <f t="shared" si="1"/>
        <v>327366</v>
      </c>
      <c r="J7" s="135">
        <f t="shared" si="1"/>
        <v>5458</v>
      </c>
      <c r="K7" s="138">
        <f t="shared" si="1"/>
        <v>332824</v>
      </c>
      <c r="L7" s="137">
        <f t="shared" si="1"/>
        <v>525149</v>
      </c>
      <c r="M7" s="135">
        <f t="shared" si="1"/>
        <v>11872</v>
      </c>
      <c r="N7" s="138">
        <f t="shared" si="1"/>
        <v>537021</v>
      </c>
      <c r="O7" s="138">
        <f t="shared" si="1"/>
        <v>347870</v>
      </c>
      <c r="P7" s="139"/>
      <c r="Q7" s="140"/>
      <c r="R7" s="27"/>
      <c r="S7" s="27"/>
      <c r="T7" s="27"/>
    </row>
    <row r="8" spans="1:20" ht="18" customHeight="1" thickTop="1" x14ac:dyDescent="0.2">
      <c r="A8" s="276" t="s">
        <v>144</v>
      </c>
      <c r="B8" s="197" t="s">
        <v>116</v>
      </c>
      <c r="C8" s="10" t="s">
        <v>733</v>
      </c>
      <c r="D8" s="28">
        <v>22</v>
      </c>
      <c r="E8" s="28">
        <v>0</v>
      </c>
      <c r="F8" s="28">
        <v>0</v>
      </c>
      <c r="G8" s="51">
        <v>0</v>
      </c>
      <c r="H8" s="44">
        <f>+D8+E8+F8+G8</f>
        <v>22</v>
      </c>
      <c r="I8" s="33">
        <v>228</v>
      </c>
      <c r="J8" s="28">
        <v>0</v>
      </c>
      <c r="K8" s="112">
        <f>+I8+J8</f>
        <v>228</v>
      </c>
      <c r="L8" s="33">
        <v>277</v>
      </c>
      <c r="M8" s="28">
        <v>0</v>
      </c>
      <c r="N8" s="112">
        <f>+L8+M8</f>
        <v>277</v>
      </c>
      <c r="O8" s="133">
        <f>+H8+K8</f>
        <v>250</v>
      </c>
      <c r="P8" s="44"/>
      <c r="Q8" s="141"/>
    </row>
    <row r="9" spans="1:20" ht="28.8" x14ac:dyDescent="0.2">
      <c r="A9" s="241"/>
      <c r="B9" s="194" t="s">
        <v>116</v>
      </c>
      <c r="C9" s="224" t="s">
        <v>730</v>
      </c>
      <c r="D9" s="28">
        <v>73</v>
      </c>
      <c r="E9" s="28">
        <v>0</v>
      </c>
      <c r="F9" s="28">
        <v>0</v>
      </c>
      <c r="G9" s="28">
        <v>2</v>
      </c>
      <c r="H9" s="44">
        <f t="shared" ref="H9:H26" si="2">+D9+E9+F9+G9</f>
        <v>75</v>
      </c>
      <c r="I9" s="33">
        <v>823</v>
      </c>
      <c r="J9" s="28">
        <v>17</v>
      </c>
      <c r="K9" s="112">
        <f t="shared" ref="K9:K26" si="3">+I9+J9</f>
        <v>840</v>
      </c>
      <c r="L9" s="33">
        <v>1100</v>
      </c>
      <c r="M9" s="28">
        <v>26</v>
      </c>
      <c r="N9" s="112">
        <f t="shared" ref="N9:N26" si="4">+L9+M9</f>
        <v>1126</v>
      </c>
      <c r="O9" s="133">
        <f t="shared" ref="O9:O64" si="5">+H9+K9</f>
        <v>915</v>
      </c>
      <c r="P9" s="44"/>
      <c r="Q9" s="141"/>
    </row>
    <row r="10" spans="1:20" ht="18" customHeight="1" x14ac:dyDescent="0.2">
      <c r="A10" s="241"/>
      <c r="B10" s="194" t="s">
        <v>116</v>
      </c>
      <c r="C10" s="11" t="s">
        <v>716</v>
      </c>
      <c r="D10" s="28">
        <v>66</v>
      </c>
      <c r="E10" s="28">
        <v>1</v>
      </c>
      <c r="F10" s="28">
        <v>0</v>
      </c>
      <c r="G10" s="28">
        <v>1</v>
      </c>
      <c r="H10" s="44">
        <f t="shared" si="2"/>
        <v>68</v>
      </c>
      <c r="I10" s="33">
        <v>141</v>
      </c>
      <c r="J10" s="28">
        <v>17</v>
      </c>
      <c r="K10" s="112">
        <f t="shared" si="3"/>
        <v>158</v>
      </c>
      <c r="L10" s="33">
        <v>238</v>
      </c>
      <c r="M10" s="28">
        <v>27</v>
      </c>
      <c r="N10" s="112">
        <f t="shared" si="4"/>
        <v>265</v>
      </c>
      <c r="O10" s="133">
        <f t="shared" si="5"/>
        <v>226</v>
      </c>
      <c r="P10" s="44"/>
      <c r="Q10" s="141"/>
    </row>
    <row r="11" spans="1:20" ht="18" customHeight="1" x14ac:dyDescent="0.2">
      <c r="A11" s="241"/>
      <c r="B11" s="194" t="s">
        <v>116</v>
      </c>
      <c r="C11" s="11" t="s">
        <v>717</v>
      </c>
      <c r="D11" s="28">
        <v>286</v>
      </c>
      <c r="E11" s="28">
        <v>1</v>
      </c>
      <c r="F11" s="28">
        <v>0</v>
      </c>
      <c r="G11" s="28">
        <v>6</v>
      </c>
      <c r="H11" s="44">
        <f t="shared" si="2"/>
        <v>293</v>
      </c>
      <c r="I11" s="33">
        <v>509</v>
      </c>
      <c r="J11" s="28">
        <v>21</v>
      </c>
      <c r="K11" s="112">
        <f t="shared" si="3"/>
        <v>530</v>
      </c>
      <c r="L11" s="33">
        <v>782</v>
      </c>
      <c r="M11" s="28">
        <v>32</v>
      </c>
      <c r="N11" s="112">
        <f t="shared" si="4"/>
        <v>814</v>
      </c>
      <c r="O11" s="133">
        <f t="shared" si="5"/>
        <v>823</v>
      </c>
      <c r="P11" s="44"/>
      <c r="Q11" s="141"/>
    </row>
    <row r="12" spans="1:20" ht="18" customHeight="1" x14ac:dyDescent="0.2">
      <c r="A12" s="241"/>
      <c r="B12" s="194" t="s">
        <v>116</v>
      </c>
      <c r="C12" s="11" t="s">
        <v>718</v>
      </c>
      <c r="D12" s="28">
        <v>54</v>
      </c>
      <c r="E12" s="28">
        <v>1</v>
      </c>
      <c r="F12" s="28">
        <v>0</v>
      </c>
      <c r="G12" s="28">
        <v>0</v>
      </c>
      <c r="H12" s="44">
        <f t="shared" si="2"/>
        <v>55</v>
      </c>
      <c r="I12" s="33">
        <v>66</v>
      </c>
      <c r="J12" s="28">
        <v>14</v>
      </c>
      <c r="K12" s="112">
        <f t="shared" si="3"/>
        <v>80</v>
      </c>
      <c r="L12" s="33">
        <v>80</v>
      </c>
      <c r="M12" s="28">
        <v>17</v>
      </c>
      <c r="N12" s="112">
        <f t="shared" si="4"/>
        <v>97</v>
      </c>
      <c r="O12" s="133">
        <f t="shared" si="5"/>
        <v>135</v>
      </c>
      <c r="P12" s="44"/>
      <c r="Q12" s="141"/>
    </row>
    <row r="13" spans="1:20" ht="18" customHeight="1" x14ac:dyDescent="0.2">
      <c r="A13" s="241"/>
      <c r="B13" s="195" t="s">
        <v>116</v>
      </c>
      <c r="C13" s="12" t="s">
        <v>33</v>
      </c>
      <c r="D13" s="29">
        <v>90</v>
      </c>
      <c r="E13" s="29">
        <v>7</v>
      </c>
      <c r="F13" s="29">
        <v>0</v>
      </c>
      <c r="G13" s="29">
        <v>1</v>
      </c>
      <c r="H13" s="52">
        <f t="shared" si="2"/>
        <v>98</v>
      </c>
      <c r="I13" s="32">
        <v>109</v>
      </c>
      <c r="J13" s="29">
        <v>9</v>
      </c>
      <c r="K13" s="142">
        <f t="shared" si="3"/>
        <v>118</v>
      </c>
      <c r="L13" s="32">
        <v>127</v>
      </c>
      <c r="M13" s="29">
        <v>12</v>
      </c>
      <c r="N13" s="142">
        <f t="shared" si="4"/>
        <v>139</v>
      </c>
      <c r="O13" s="143">
        <f t="shared" si="5"/>
        <v>216</v>
      </c>
      <c r="P13" s="44"/>
      <c r="Q13" s="141"/>
    </row>
    <row r="14" spans="1:20" ht="18" customHeight="1" x14ac:dyDescent="0.2">
      <c r="A14" s="241"/>
      <c r="B14" s="194" t="s">
        <v>116</v>
      </c>
      <c r="C14" s="11" t="s">
        <v>719</v>
      </c>
      <c r="D14" s="28">
        <v>92</v>
      </c>
      <c r="E14" s="28">
        <v>5</v>
      </c>
      <c r="F14" s="28">
        <v>0</v>
      </c>
      <c r="G14" s="28">
        <v>0</v>
      </c>
      <c r="H14" s="44">
        <f t="shared" si="2"/>
        <v>97</v>
      </c>
      <c r="I14" s="33">
        <v>154</v>
      </c>
      <c r="J14" s="28">
        <v>17</v>
      </c>
      <c r="K14" s="112">
        <f t="shared" si="3"/>
        <v>171</v>
      </c>
      <c r="L14" s="33">
        <v>315</v>
      </c>
      <c r="M14" s="28">
        <v>41</v>
      </c>
      <c r="N14" s="112">
        <f t="shared" si="4"/>
        <v>356</v>
      </c>
      <c r="O14" s="133">
        <f t="shared" si="5"/>
        <v>268</v>
      </c>
      <c r="P14" s="44"/>
      <c r="Q14" s="141"/>
    </row>
    <row r="15" spans="1:20" ht="18" customHeight="1" x14ac:dyDescent="0.2">
      <c r="A15" s="241"/>
      <c r="B15" s="194" t="s">
        <v>116</v>
      </c>
      <c r="C15" s="11" t="s">
        <v>720</v>
      </c>
      <c r="D15" s="28">
        <v>36</v>
      </c>
      <c r="E15" s="28">
        <v>1</v>
      </c>
      <c r="F15" s="28">
        <v>0</v>
      </c>
      <c r="G15" s="28">
        <v>1</v>
      </c>
      <c r="H15" s="44">
        <f t="shared" si="2"/>
        <v>38</v>
      </c>
      <c r="I15" s="33">
        <v>46</v>
      </c>
      <c r="J15" s="28">
        <v>7</v>
      </c>
      <c r="K15" s="112">
        <f t="shared" si="3"/>
        <v>53</v>
      </c>
      <c r="L15" s="33">
        <v>85</v>
      </c>
      <c r="M15" s="28">
        <v>10</v>
      </c>
      <c r="N15" s="112">
        <f t="shared" si="4"/>
        <v>95</v>
      </c>
      <c r="O15" s="133">
        <f t="shared" si="5"/>
        <v>91</v>
      </c>
      <c r="P15" s="44"/>
      <c r="Q15" s="141"/>
    </row>
    <row r="16" spans="1:20" ht="18" customHeight="1" x14ac:dyDescent="0.2">
      <c r="A16" s="241"/>
      <c r="B16" s="194" t="s">
        <v>116</v>
      </c>
      <c r="C16" s="11" t="s">
        <v>721</v>
      </c>
      <c r="D16" s="28">
        <v>17</v>
      </c>
      <c r="E16" s="28">
        <v>0</v>
      </c>
      <c r="F16" s="28">
        <v>0</v>
      </c>
      <c r="G16" s="28">
        <v>0</v>
      </c>
      <c r="H16" s="44">
        <f t="shared" si="2"/>
        <v>17</v>
      </c>
      <c r="I16" s="33">
        <v>70</v>
      </c>
      <c r="J16" s="28">
        <v>5</v>
      </c>
      <c r="K16" s="112">
        <f t="shared" si="3"/>
        <v>75</v>
      </c>
      <c r="L16" s="33">
        <v>160</v>
      </c>
      <c r="M16" s="28">
        <v>20</v>
      </c>
      <c r="N16" s="112">
        <f t="shared" si="4"/>
        <v>180</v>
      </c>
      <c r="O16" s="133">
        <f t="shared" si="5"/>
        <v>92</v>
      </c>
      <c r="P16" s="44"/>
      <c r="Q16" s="141"/>
    </row>
    <row r="17" spans="1:17" ht="18" customHeight="1" x14ac:dyDescent="0.2">
      <c r="A17" s="241"/>
      <c r="B17" s="196" t="s">
        <v>116</v>
      </c>
      <c r="C17" s="13" t="s">
        <v>722</v>
      </c>
      <c r="D17" s="30">
        <v>107</v>
      </c>
      <c r="E17" s="30">
        <v>2</v>
      </c>
      <c r="F17" s="30">
        <v>0</v>
      </c>
      <c r="G17" s="30">
        <v>1</v>
      </c>
      <c r="H17" s="53">
        <f t="shared" si="2"/>
        <v>110</v>
      </c>
      <c r="I17" s="31">
        <v>23</v>
      </c>
      <c r="J17" s="30">
        <v>0</v>
      </c>
      <c r="K17" s="144">
        <f t="shared" si="3"/>
        <v>23</v>
      </c>
      <c r="L17" s="31">
        <v>38</v>
      </c>
      <c r="M17" s="30">
        <v>0</v>
      </c>
      <c r="N17" s="144">
        <f t="shared" si="4"/>
        <v>38</v>
      </c>
      <c r="O17" s="145">
        <f t="shared" si="5"/>
        <v>133</v>
      </c>
      <c r="P17" s="44"/>
      <c r="Q17" s="141"/>
    </row>
    <row r="18" spans="1:17" ht="28.8" x14ac:dyDescent="0.2">
      <c r="A18" s="241"/>
      <c r="B18" s="194"/>
      <c r="C18" s="224" t="s">
        <v>731</v>
      </c>
      <c r="D18" s="28">
        <v>127</v>
      </c>
      <c r="E18" s="28">
        <v>4</v>
      </c>
      <c r="F18" s="28">
        <v>0</v>
      </c>
      <c r="G18" s="28">
        <v>4</v>
      </c>
      <c r="H18" s="44">
        <f t="shared" si="2"/>
        <v>135</v>
      </c>
      <c r="I18" s="33">
        <v>0</v>
      </c>
      <c r="J18" s="28">
        <v>0</v>
      </c>
      <c r="K18" s="112">
        <f t="shared" si="3"/>
        <v>0</v>
      </c>
      <c r="L18" s="33">
        <v>0</v>
      </c>
      <c r="M18" s="28">
        <v>0</v>
      </c>
      <c r="N18" s="112">
        <f t="shared" si="4"/>
        <v>0</v>
      </c>
      <c r="O18" s="133">
        <f t="shared" si="5"/>
        <v>135</v>
      </c>
      <c r="P18" s="44"/>
      <c r="Q18" s="141"/>
    </row>
    <row r="19" spans="1:17" ht="18" customHeight="1" x14ac:dyDescent="0.2">
      <c r="A19" s="241"/>
      <c r="B19" s="194"/>
      <c r="C19" s="97" t="s">
        <v>723</v>
      </c>
      <c r="D19" s="28">
        <v>207</v>
      </c>
      <c r="E19" s="28">
        <v>4</v>
      </c>
      <c r="F19" s="28">
        <v>0</v>
      </c>
      <c r="G19" s="28">
        <v>3</v>
      </c>
      <c r="H19" s="44">
        <f t="shared" si="2"/>
        <v>214</v>
      </c>
      <c r="I19" s="33">
        <v>61</v>
      </c>
      <c r="J19" s="28">
        <v>0</v>
      </c>
      <c r="K19" s="112">
        <f t="shared" si="3"/>
        <v>61</v>
      </c>
      <c r="L19" s="33">
        <v>64</v>
      </c>
      <c r="M19" s="28">
        <v>0</v>
      </c>
      <c r="N19" s="112">
        <f t="shared" si="4"/>
        <v>64</v>
      </c>
      <c r="O19" s="133">
        <f t="shared" si="5"/>
        <v>275</v>
      </c>
      <c r="P19" s="44"/>
      <c r="Q19" s="141"/>
    </row>
    <row r="20" spans="1:17" ht="18" customHeight="1" x14ac:dyDescent="0.2">
      <c r="A20" s="241"/>
      <c r="B20" s="194" t="s">
        <v>116</v>
      </c>
      <c r="C20" s="97" t="s">
        <v>724</v>
      </c>
      <c r="D20" s="28">
        <v>40</v>
      </c>
      <c r="E20" s="28">
        <v>2</v>
      </c>
      <c r="F20" s="28">
        <v>0</v>
      </c>
      <c r="G20" s="28">
        <v>1</v>
      </c>
      <c r="H20" s="44">
        <f t="shared" si="2"/>
        <v>43</v>
      </c>
      <c r="I20" s="33">
        <v>64</v>
      </c>
      <c r="J20" s="28">
        <v>13</v>
      </c>
      <c r="K20" s="112">
        <f t="shared" si="3"/>
        <v>77</v>
      </c>
      <c r="L20" s="33">
        <v>95</v>
      </c>
      <c r="M20" s="28">
        <v>19</v>
      </c>
      <c r="N20" s="112">
        <f t="shared" si="4"/>
        <v>114</v>
      </c>
      <c r="O20" s="133">
        <f t="shared" si="5"/>
        <v>120</v>
      </c>
      <c r="P20" s="44"/>
      <c r="Q20" s="141"/>
    </row>
    <row r="21" spans="1:17" ht="18" customHeight="1" x14ac:dyDescent="0.2">
      <c r="A21" s="241"/>
      <c r="B21" s="194"/>
      <c r="C21" s="97" t="s">
        <v>725</v>
      </c>
      <c r="D21" s="28">
        <v>110</v>
      </c>
      <c r="E21" s="28">
        <v>2</v>
      </c>
      <c r="F21" s="28">
        <v>0</v>
      </c>
      <c r="G21" s="28">
        <v>3</v>
      </c>
      <c r="H21" s="44">
        <f t="shared" si="2"/>
        <v>115</v>
      </c>
      <c r="I21" s="33">
        <v>0</v>
      </c>
      <c r="J21" s="28">
        <v>0</v>
      </c>
      <c r="K21" s="112">
        <f t="shared" si="3"/>
        <v>0</v>
      </c>
      <c r="L21" s="33">
        <v>0</v>
      </c>
      <c r="M21" s="28">
        <v>0</v>
      </c>
      <c r="N21" s="112">
        <f t="shared" si="4"/>
        <v>0</v>
      </c>
      <c r="O21" s="133">
        <f t="shared" si="5"/>
        <v>115</v>
      </c>
      <c r="P21" s="44"/>
      <c r="Q21" s="141"/>
    </row>
    <row r="22" spans="1:17" ht="18" customHeight="1" x14ac:dyDescent="0.2">
      <c r="A22" s="241"/>
      <c r="B22" s="196"/>
      <c r="C22" s="223" t="s">
        <v>726</v>
      </c>
      <c r="D22" s="30">
        <v>116</v>
      </c>
      <c r="E22" s="30">
        <v>6</v>
      </c>
      <c r="F22" s="30">
        <v>0</v>
      </c>
      <c r="G22" s="30">
        <v>3</v>
      </c>
      <c r="H22" s="53">
        <f t="shared" si="2"/>
        <v>125</v>
      </c>
      <c r="I22" s="31">
        <v>0</v>
      </c>
      <c r="J22" s="30">
        <v>0</v>
      </c>
      <c r="K22" s="144">
        <f t="shared" si="3"/>
        <v>0</v>
      </c>
      <c r="L22" s="31">
        <v>0</v>
      </c>
      <c r="M22" s="30">
        <v>0</v>
      </c>
      <c r="N22" s="144">
        <f t="shared" si="4"/>
        <v>0</v>
      </c>
      <c r="O22" s="146">
        <f t="shared" si="5"/>
        <v>125</v>
      </c>
      <c r="P22" s="44"/>
      <c r="Q22" s="141"/>
    </row>
    <row r="23" spans="1:17" ht="18" customHeight="1" x14ac:dyDescent="0.2">
      <c r="A23" s="241"/>
      <c r="B23" s="194"/>
      <c r="C23" s="97" t="s">
        <v>727</v>
      </c>
      <c r="D23" s="28">
        <v>37</v>
      </c>
      <c r="E23" s="28">
        <v>0</v>
      </c>
      <c r="F23" s="28">
        <v>0</v>
      </c>
      <c r="G23" s="28">
        <v>0</v>
      </c>
      <c r="H23" s="44">
        <f t="shared" si="2"/>
        <v>37</v>
      </c>
      <c r="I23" s="33">
        <v>0</v>
      </c>
      <c r="J23" s="28">
        <v>0</v>
      </c>
      <c r="K23" s="112">
        <f t="shared" si="3"/>
        <v>0</v>
      </c>
      <c r="L23" s="33">
        <v>0</v>
      </c>
      <c r="M23" s="28">
        <v>0</v>
      </c>
      <c r="N23" s="112">
        <f t="shared" si="4"/>
        <v>0</v>
      </c>
      <c r="O23" s="143">
        <f t="shared" si="5"/>
        <v>37</v>
      </c>
      <c r="P23" s="44"/>
      <c r="Q23" s="141"/>
    </row>
    <row r="24" spans="1:17" ht="28.8" x14ac:dyDescent="0.2">
      <c r="A24" s="241"/>
      <c r="B24" s="194"/>
      <c r="C24" s="224" t="s">
        <v>732</v>
      </c>
      <c r="D24" s="28">
        <v>32</v>
      </c>
      <c r="E24" s="28">
        <v>1</v>
      </c>
      <c r="F24" s="28">
        <v>0</v>
      </c>
      <c r="G24" s="28">
        <v>0</v>
      </c>
      <c r="H24" s="44">
        <f t="shared" si="2"/>
        <v>33</v>
      </c>
      <c r="I24" s="33">
        <v>0</v>
      </c>
      <c r="J24" s="28">
        <v>0</v>
      </c>
      <c r="K24" s="112">
        <f t="shared" si="3"/>
        <v>0</v>
      </c>
      <c r="L24" s="33">
        <v>0</v>
      </c>
      <c r="M24" s="28">
        <v>0</v>
      </c>
      <c r="N24" s="112">
        <f t="shared" si="4"/>
        <v>0</v>
      </c>
      <c r="O24" s="133">
        <f t="shared" si="5"/>
        <v>33</v>
      </c>
      <c r="P24" s="44"/>
      <c r="Q24" s="141"/>
    </row>
    <row r="25" spans="1:17" ht="18" customHeight="1" x14ac:dyDescent="0.2">
      <c r="A25" s="241"/>
      <c r="B25" s="194"/>
      <c r="C25" s="97" t="s">
        <v>728</v>
      </c>
      <c r="D25" s="28">
        <v>20</v>
      </c>
      <c r="E25" s="28">
        <v>0</v>
      </c>
      <c r="F25" s="28">
        <v>0</v>
      </c>
      <c r="G25" s="28">
        <v>0</v>
      </c>
      <c r="H25" s="44">
        <f t="shared" si="2"/>
        <v>20</v>
      </c>
      <c r="I25" s="33">
        <v>0</v>
      </c>
      <c r="J25" s="28">
        <v>0</v>
      </c>
      <c r="K25" s="112">
        <f t="shared" si="3"/>
        <v>0</v>
      </c>
      <c r="L25" s="33">
        <v>0</v>
      </c>
      <c r="M25" s="28">
        <v>0</v>
      </c>
      <c r="N25" s="112">
        <f t="shared" si="4"/>
        <v>0</v>
      </c>
      <c r="O25" s="133">
        <f t="shared" si="5"/>
        <v>20</v>
      </c>
      <c r="P25" s="44"/>
      <c r="Q25" s="141"/>
    </row>
    <row r="26" spans="1:17" ht="18" customHeight="1" x14ac:dyDescent="0.2">
      <c r="A26" s="241"/>
      <c r="B26" s="194"/>
      <c r="C26" s="98" t="s">
        <v>729</v>
      </c>
      <c r="D26" s="88">
        <v>46</v>
      </c>
      <c r="E26" s="88">
        <v>1</v>
      </c>
      <c r="F26" s="88">
        <v>0</v>
      </c>
      <c r="G26" s="88">
        <v>14</v>
      </c>
      <c r="H26" s="89">
        <f t="shared" si="2"/>
        <v>61</v>
      </c>
      <c r="I26" s="33">
        <v>0</v>
      </c>
      <c r="J26" s="28">
        <v>0</v>
      </c>
      <c r="K26" s="112">
        <f t="shared" si="3"/>
        <v>0</v>
      </c>
      <c r="L26" s="33">
        <v>0</v>
      </c>
      <c r="M26" s="28">
        <v>0</v>
      </c>
      <c r="N26" s="112">
        <f t="shared" si="4"/>
        <v>0</v>
      </c>
      <c r="O26" s="133">
        <f t="shared" si="5"/>
        <v>61</v>
      </c>
      <c r="P26" s="44"/>
      <c r="Q26" s="141"/>
    </row>
    <row r="27" spans="1:17" ht="18" customHeight="1" x14ac:dyDescent="0.2">
      <c r="A27" s="242"/>
      <c r="B27" s="15" t="s">
        <v>117</v>
      </c>
      <c r="C27" s="16" t="s">
        <v>143</v>
      </c>
      <c r="D27" s="147">
        <f t="shared" ref="D27:O27" si="6">SUM(D8:D26)</f>
        <v>1578</v>
      </c>
      <c r="E27" s="147">
        <f t="shared" si="6"/>
        <v>38</v>
      </c>
      <c r="F27" s="147">
        <f t="shared" si="6"/>
        <v>0</v>
      </c>
      <c r="G27" s="147">
        <f t="shared" si="6"/>
        <v>40</v>
      </c>
      <c r="H27" s="148">
        <f t="shared" si="6"/>
        <v>1656</v>
      </c>
      <c r="I27" s="149">
        <f t="shared" si="6"/>
        <v>2294</v>
      </c>
      <c r="J27" s="147">
        <f t="shared" si="6"/>
        <v>120</v>
      </c>
      <c r="K27" s="150">
        <f t="shared" si="6"/>
        <v>2414</v>
      </c>
      <c r="L27" s="149">
        <f t="shared" si="6"/>
        <v>3361</v>
      </c>
      <c r="M27" s="147">
        <f t="shared" si="6"/>
        <v>204</v>
      </c>
      <c r="N27" s="150">
        <f t="shared" si="6"/>
        <v>3565</v>
      </c>
      <c r="O27" s="151">
        <f t="shared" si="6"/>
        <v>4070</v>
      </c>
      <c r="P27" s="133"/>
      <c r="Q27" s="152"/>
    </row>
    <row r="28" spans="1:17" ht="18" customHeight="1" x14ac:dyDescent="0.2">
      <c r="A28" s="240" t="s">
        <v>145</v>
      </c>
      <c r="B28" s="199"/>
      <c r="C28" s="18" t="s">
        <v>208</v>
      </c>
      <c r="D28" s="28">
        <v>17</v>
      </c>
      <c r="E28" s="28">
        <v>0</v>
      </c>
      <c r="F28" s="28">
        <v>0</v>
      </c>
      <c r="G28" s="28">
        <v>0</v>
      </c>
      <c r="H28" s="44">
        <f>+D28+E28+F28+G28</f>
        <v>17</v>
      </c>
      <c r="I28" s="33">
        <v>18</v>
      </c>
      <c r="J28" s="28">
        <v>0</v>
      </c>
      <c r="K28" s="112">
        <f>+I28+J28</f>
        <v>18</v>
      </c>
      <c r="L28" s="33">
        <v>45</v>
      </c>
      <c r="M28" s="28">
        <v>0</v>
      </c>
      <c r="N28" s="153">
        <f t="shared" ref="N28:N48" si="7">+L28+M28</f>
        <v>45</v>
      </c>
      <c r="O28" s="133">
        <f t="shared" si="5"/>
        <v>35</v>
      </c>
      <c r="P28" s="44"/>
      <c r="Q28" s="141"/>
    </row>
    <row r="29" spans="1:17" ht="18" customHeight="1" x14ac:dyDescent="0.2">
      <c r="A29" s="241"/>
      <c r="B29" s="194"/>
      <c r="C29" s="11" t="s">
        <v>209</v>
      </c>
      <c r="D29" s="28">
        <v>58</v>
      </c>
      <c r="E29" s="28">
        <v>0</v>
      </c>
      <c r="F29" s="28">
        <v>0</v>
      </c>
      <c r="G29" s="28">
        <v>0</v>
      </c>
      <c r="H29" s="44">
        <f t="shared" ref="H29:H48" si="8">+D29+E29+F29+G29</f>
        <v>58</v>
      </c>
      <c r="I29" s="33">
        <v>98</v>
      </c>
      <c r="J29" s="28">
        <v>0</v>
      </c>
      <c r="K29" s="112">
        <f t="shared" ref="K29:K48" si="9">+I29+J29</f>
        <v>98</v>
      </c>
      <c r="L29" s="33">
        <v>400</v>
      </c>
      <c r="M29" s="28">
        <v>0</v>
      </c>
      <c r="N29" s="112">
        <f t="shared" si="7"/>
        <v>400</v>
      </c>
      <c r="O29" s="133">
        <f t="shared" si="5"/>
        <v>156</v>
      </c>
      <c r="P29" s="44"/>
      <c r="Q29" s="141"/>
    </row>
    <row r="30" spans="1:17" ht="18" customHeight="1" x14ac:dyDescent="0.2">
      <c r="A30" s="241"/>
      <c r="B30" s="194" t="s">
        <v>116</v>
      </c>
      <c r="C30" s="11" t="s">
        <v>210</v>
      </c>
      <c r="D30" s="28">
        <v>16</v>
      </c>
      <c r="E30" s="28">
        <v>0</v>
      </c>
      <c r="F30" s="28">
        <v>0</v>
      </c>
      <c r="G30" s="28">
        <v>0</v>
      </c>
      <c r="H30" s="44">
        <f t="shared" si="8"/>
        <v>16</v>
      </c>
      <c r="I30" s="33">
        <v>0</v>
      </c>
      <c r="J30" s="28">
        <v>0</v>
      </c>
      <c r="K30" s="112">
        <f t="shared" si="9"/>
        <v>0</v>
      </c>
      <c r="L30" s="33">
        <v>0</v>
      </c>
      <c r="M30" s="28">
        <v>0</v>
      </c>
      <c r="N30" s="112">
        <f t="shared" si="7"/>
        <v>0</v>
      </c>
      <c r="O30" s="133">
        <f t="shared" si="5"/>
        <v>16</v>
      </c>
      <c r="P30" s="44"/>
      <c r="Q30" s="141"/>
    </row>
    <row r="31" spans="1:17" ht="18" customHeight="1" x14ac:dyDescent="0.2">
      <c r="A31" s="241"/>
      <c r="B31" s="194" t="s">
        <v>116</v>
      </c>
      <c r="C31" s="11" t="s">
        <v>211</v>
      </c>
      <c r="D31" s="28">
        <v>22</v>
      </c>
      <c r="E31" s="28">
        <v>0</v>
      </c>
      <c r="F31" s="28">
        <v>0</v>
      </c>
      <c r="G31" s="28">
        <v>0</v>
      </c>
      <c r="H31" s="44">
        <f t="shared" si="8"/>
        <v>22</v>
      </c>
      <c r="I31" s="33">
        <v>86</v>
      </c>
      <c r="J31" s="28">
        <v>20</v>
      </c>
      <c r="K31" s="112">
        <f t="shared" si="9"/>
        <v>106</v>
      </c>
      <c r="L31" s="33">
        <v>226</v>
      </c>
      <c r="M31" s="28">
        <v>20</v>
      </c>
      <c r="N31" s="112">
        <f t="shared" si="7"/>
        <v>246</v>
      </c>
      <c r="O31" s="133">
        <f t="shared" si="5"/>
        <v>128</v>
      </c>
      <c r="P31" s="44"/>
      <c r="Q31" s="141"/>
    </row>
    <row r="32" spans="1:17" ht="18" customHeight="1" x14ac:dyDescent="0.2">
      <c r="A32" s="241"/>
      <c r="B32" s="194" t="s">
        <v>116</v>
      </c>
      <c r="C32" s="11" t="s">
        <v>212</v>
      </c>
      <c r="D32" s="28">
        <v>7</v>
      </c>
      <c r="E32" s="28">
        <v>1</v>
      </c>
      <c r="F32" s="28">
        <v>0</v>
      </c>
      <c r="G32" s="28">
        <v>0</v>
      </c>
      <c r="H32" s="44">
        <f t="shared" si="8"/>
        <v>8</v>
      </c>
      <c r="I32" s="33">
        <v>45</v>
      </c>
      <c r="J32" s="28">
        <v>30</v>
      </c>
      <c r="K32" s="112">
        <f t="shared" si="9"/>
        <v>75</v>
      </c>
      <c r="L32" s="33">
        <v>516</v>
      </c>
      <c r="M32" s="28">
        <v>30</v>
      </c>
      <c r="N32" s="112">
        <f t="shared" si="7"/>
        <v>546</v>
      </c>
      <c r="O32" s="133">
        <f t="shared" si="5"/>
        <v>83</v>
      </c>
      <c r="P32" s="44"/>
      <c r="Q32" s="141"/>
    </row>
    <row r="33" spans="1:17" ht="18" customHeight="1" x14ac:dyDescent="0.2">
      <c r="A33" s="241"/>
      <c r="B33" s="195" t="s">
        <v>116</v>
      </c>
      <c r="C33" s="12" t="s">
        <v>213</v>
      </c>
      <c r="D33" s="29">
        <v>16</v>
      </c>
      <c r="E33" s="29">
        <v>1</v>
      </c>
      <c r="F33" s="29">
        <v>0</v>
      </c>
      <c r="G33" s="29">
        <v>0</v>
      </c>
      <c r="H33" s="52">
        <f t="shared" si="8"/>
        <v>17</v>
      </c>
      <c r="I33" s="32">
        <v>48</v>
      </c>
      <c r="J33" s="29">
        <v>43</v>
      </c>
      <c r="K33" s="142">
        <f t="shared" si="9"/>
        <v>91</v>
      </c>
      <c r="L33" s="32">
        <v>184</v>
      </c>
      <c r="M33" s="29">
        <v>44</v>
      </c>
      <c r="N33" s="142">
        <f t="shared" si="7"/>
        <v>228</v>
      </c>
      <c r="O33" s="143">
        <f t="shared" si="5"/>
        <v>108</v>
      </c>
      <c r="P33" s="44"/>
      <c r="Q33" s="141"/>
    </row>
    <row r="34" spans="1:17" ht="18" customHeight="1" x14ac:dyDescent="0.2">
      <c r="A34" s="241"/>
      <c r="B34" s="194"/>
      <c r="C34" s="11" t="s">
        <v>214</v>
      </c>
      <c r="D34" s="28">
        <v>8</v>
      </c>
      <c r="E34" s="28">
        <v>0</v>
      </c>
      <c r="F34" s="28">
        <v>0</v>
      </c>
      <c r="G34" s="28">
        <v>1</v>
      </c>
      <c r="H34" s="44">
        <f t="shared" si="8"/>
        <v>9</v>
      </c>
      <c r="I34" s="33">
        <v>28</v>
      </c>
      <c r="J34" s="28">
        <v>0</v>
      </c>
      <c r="K34" s="112">
        <f t="shared" si="9"/>
        <v>28</v>
      </c>
      <c r="L34" s="33">
        <v>68</v>
      </c>
      <c r="M34" s="28">
        <v>4</v>
      </c>
      <c r="N34" s="112">
        <f t="shared" si="7"/>
        <v>72</v>
      </c>
      <c r="O34" s="133">
        <f t="shared" si="5"/>
        <v>37</v>
      </c>
      <c r="P34" s="44"/>
      <c r="Q34" s="141"/>
    </row>
    <row r="35" spans="1:17" ht="18" customHeight="1" x14ac:dyDescent="0.2">
      <c r="A35" s="241"/>
      <c r="B35" s="194"/>
      <c r="C35" s="11" t="s">
        <v>215</v>
      </c>
      <c r="D35" s="28">
        <v>22</v>
      </c>
      <c r="E35" s="28">
        <v>0</v>
      </c>
      <c r="F35" s="28">
        <v>0</v>
      </c>
      <c r="G35" s="28">
        <v>3</v>
      </c>
      <c r="H35" s="44">
        <f t="shared" si="8"/>
        <v>25</v>
      </c>
      <c r="I35" s="33">
        <v>76</v>
      </c>
      <c r="J35" s="28">
        <v>0</v>
      </c>
      <c r="K35" s="112">
        <f t="shared" si="9"/>
        <v>76</v>
      </c>
      <c r="L35" s="33">
        <v>90</v>
      </c>
      <c r="M35" s="28">
        <v>0</v>
      </c>
      <c r="N35" s="112">
        <f t="shared" si="7"/>
        <v>90</v>
      </c>
      <c r="O35" s="133">
        <f t="shared" si="5"/>
        <v>101</v>
      </c>
      <c r="P35" s="44"/>
      <c r="Q35" s="141"/>
    </row>
    <row r="36" spans="1:17" ht="18" customHeight="1" x14ac:dyDescent="0.2">
      <c r="A36" s="241"/>
      <c r="B36" s="194" t="s">
        <v>116</v>
      </c>
      <c r="C36" s="11" t="s">
        <v>34</v>
      </c>
      <c r="D36" s="28">
        <v>57</v>
      </c>
      <c r="E36" s="28">
        <v>1</v>
      </c>
      <c r="F36" s="28">
        <v>0</v>
      </c>
      <c r="G36" s="28">
        <v>0</v>
      </c>
      <c r="H36" s="44">
        <f t="shared" si="8"/>
        <v>58</v>
      </c>
      <c r="I36" s="33">
        <v>127</v>
      </c>
      <c r="J36" s="28">
        <v>0</v>
      </c>
      <c r="K36" s="112">
        <f t="shared" si="9"/>
        <v>127</v>
      </c>
      <c r="L36" s="33">
        <v>291</v>
      </c>
      <c r="M36" s="28">
        <v>0</v>
      </c>
      <c r="N36" s="112">
        <f t="shared" si="7"/>
        <v>291</v>
      </c>
      <c r="O36" s="133">
        <f t="shared" si="5"/>
        <v>185</v>
      </c>
      <c r="P36" s="44"/>
      <c r="Q36" s="141"/>
    </row>
    <row r="37" spans="1:17" ht="18" customHeight="1" x14ac:dyDescent="0.2">
      <c r="A37" s="241"/>
      <c r="B37" s="196"/>
      <c r="C37" s="13" t="s">
        <v>216</v>
      </c>
      <c r="D37" s="30">
        <v>103</v>
      </c>
      <c r="E37" s="30">
        <v>3</v>
      </c>
      <c r="F37" s="30">
        <v>0</v>
      </c>
      <c r="G37" s="30">
        <v>1</v>
      </c>
      <c r="H37" s="53">
        <f t="shared" si="8"/>
        <v>107</v>
      </c>
      <c r="I37" s="31">
        <v>45</v>
      </c>
      <c r="J37" s="30">
        <v>0</v>
      </c>
      <c r="K37" s="144">
        <f t="shared" si="9"/>
        <v>45</v>
      </c>
      <c r="L37" s="31">
        <v>114</v>
      </c>
      <c r="M37" s="30">
        <v>0</v>
      </c>
      <c r="N37" s="144">
        <f t="shared" si="7"/>
        <v>114</v>
      </c>
      <c r="O37" s="145">
        <f t="shared" si="5"/>
        <v>152</v>
      </c>
      <c r="P37" s="44"/>
      <c r="Q37" s="141"/>
    </row>
    <row r="38" spans="1:17" ht="18" customHeight="1" x14ac:dyDescent="0.2">
      <c r="A38" s="241"/>
      <c r="B38" s="194"/>
      <c r="C38" s="11" t="s">
        <v>217</v>
      </c>
      <c r="D38" s="28">
        <v>16</v>
      </c>
      <c r="E38" s="28">
        <v>0</v>
      </c>
      <c r="F38" s="28">
        <v>0</v>
      </c>
      <c r="G38" s="28">
        <v>0</v>
      </c>
      <c r="H38" s="44">
        <f t="shared" si="8"/>
        <v>16</v>
      </c>
      <c r="I38" s="33">
        <v>0</v>
      </c>
      <c r="J38" s="28">
        <v>0</v>
      </c>
      <c r="K38" s="112">
        <f t="shared" si="9"/>
        <v>0</v>
      </c>
      <c r="L38" s="33">
        <v>0</v>
      </c>
      <c r="M38" s="28">
        <v>0</v>
      </c>
      <c r="N38" s="112">
        <f t="shared" si="7"/>
        <v>0</v>
      </c>
      <c r="O38" s="133">
        <f t="shared" si="5"/>
        <v>16</v>
      </c>
      <c r="P38" s="44"/>
      <c r="Q38" s="141"/>
    </row>
    <row r="39" spans="1:17" ht="18" customHeight="1" x14ac:dyDescent="0.2">
      <c r="A39" s="241"/>
      <c r="B39" s="194"/>
      <c r="C39" s="11" t="s">
        <v>218</v>
      </c>
      <c r="D39" s="28">
        <v>17</v>
      </c>
      <c r="E39" s="28">
        <v>1</v>
      </c>
      <c r="F39" s="28">
        <v>0</v>
      </c>
      <c r="G39" s="28">
        <v>0</v>
      </c>
      <c r="H39" s="44">
        <f t="shared" si="8"/>
        <v>18</v>
      </c>
      <c r="I39" s="33">
        <v>0</v>
      </c>
      <c r="J39" s="28">
        <v>0</v>
      </c>
      <c r="K39" s="112">
        <f t="shared" si="9"/>
        <v>0</v>
      </c>
      <c r="L39" s="33">
        <v>0</v>
      </c>
      <c r="M39" s="28">
        <v>0</v>
      </c>
      <c r="N39" s="112">
        <f t="shared" si="7"/>
        <v>0</v>
      </c>
      <c r="O39" s="133">
        <f t="shared" si="5"/>
        <v>18</v>
      </c>
      <c r="P39" s="44"/>
      <c r="Q39" s="141"/>
    </row>
    <row r="40" spans="1:17" ht="18" customHeight="1" x14ac:dyDescent="0.2">
      <c r="A40" s="241"/>
      <c r="B40" s="194"/>
      <c r="C40" s="11" t="s">
        <v>219</v>
      </c>
      <c r="D40" s="28">
        <v>33</v>
      </c>
      <c r="E40" s="28">
        <v>0</v>
      </c>
      <c r="F40" s="28">
        <v>0</v>
      </c>
      <c r="G40" s="28">
        <v>0</v>
      </c>
      <c r="H40" s="44">
        <f t="shared" si="8"/>
        <v>33</v>
      </c>
      <c r="I40" s="33">
        <v>36</v>
      </c>
      <c r="J40" s="28">
        <v>0</v>
      </c>
      <c r="K40" s="112">
        <f t="shared" si="9"/>
        <v>36</v>
      </c>
      <c r="L40" s="33">
        <v>36</v>
      </c>
      <c r="M40" s="28">
        <v>30</v>
      </c>
      <c r="N40" s="112">
        <f t="shared" si="7"/>
        <v>66</v>
      </c>
      <c r="O40" s="133">
        <f t="shared" si="5"/>
        <v>69</v>
      </c>
      <c r="P40" s="44"/>
      <c r="Q40" s="141"/>
    </row>
    <row r="41" spans="1:17" ht="18" customHeight="1" x14ac:dyDescent="0.2">
      <c r="A41" s="241"/>
      <c r="B41" s="194"/>
      <c r="C41" s="11" t="s">
        <v>220</v>
      </c>
      <c r="D41" s="28">
        <v>83</v>
      </c>
      <c r="E41" s="28">
        <v>1</v>
      </c>
      <c r="F41" s="28">
        <v>0</v>
      </c>
      <c r="G41" s="28">
        <v>1</v>
      </c>
      <c r="H41" s="44">
        <f t="shared" si="8"/>
        <v>85</v>
      </c>
      <c r="I41" s="33">
        <v>98</v>
      </c>
      <c r="J41" s="28">
        <v>3</v>
      </c>
      <c r="K41" s="112">
        <f t="shared" si="9"/>
        <v>101</v>
      </c>
      <c r="L41" s="33">
        <v>204</v>
      </c>
      <c r="M41" s="28">
        <v>4</v>
      </c>
      <c r="N41" s="112">
        <f t="shared" si="7"/>
        <v>208</v>
      </c>
      <c r="O41" s="133">
        <f t="shared" si="5"/>
        <v>186</v>
      </c>
      <c r="P41" s="44"/>
      <c r="Q41" s="141"/>
    </row>
    <row r="42" spans="1:17" ht="18" customHeight="1" x14ac:dyDescent="0.2">
      <c r="A42" s="241"/>
      <c r="B42" s="194"/>
      <c r="C42" s="11" t="s">
        <v>221</v>
      </c>
      <c r="D42" s="28">
        <v>60</v>
      </c>
      <c r="E42" s="28">
        <v>0</v>
      </c>
      <c r="F42" s="28">
        <v>0</v>
      </c>
      <c r="G42" s="28">
        <v>0</v>
      </c>
      <c r="H42" s="44">
        <f t="shared" si="8"/>
        <v>60</v>
      </c>
      <c r="I42" s="33">
        <v>141</v>
      </c>
      <c r="J42" s="28">
        <v>0</v>
      </c>
      <c r="K42" s="144">
        <f t="shared" si="9"/>
        <v>141</v>
      </c>
      <c r="L42" s="33">
        <v>535</v>
      </c>
      <c r="M42" s="28">
        <v>0</v>
      </c>
      <c r="N42" s="112">
        <f t="shared" si="7"/>
        <v>535</v>
      </c>
      <c r="O42" s="133">
        <f t="shared" si="5"/>
        <v>201</v>
      </c>
      <c r="P42" s="44"/>
      <c r="Q42" s="141"/>
    </row>
    <row r="43" spans="1:17" ht="18" customHeight="1" x14ac:dyDescent="0.2">
      <c r="A43" s="241"/>
      <c r="B43" s="195" t="s">
        <v>116</v>
      </c>
      <c r="C43" s="12" t="s">
        <v>222</v>
      </c>
      <c r="D43" s="29">
        <v>38</v>
      </c>
      <c r="E43" s="29">
        <v>4</v>
      </c>
      <c r="F43" s="29">
        <v>2</v>
      </c>
      <c r="G43" s="29">
        <v>1</v>
      </c>
      <c r="H43" s="52">
        <f t="shared" si="8"/>
        <v>45</v>
      </c>
      <c r="I43" s="32">
        <v>125</v>
      </c>
      <c r="J43" s="29">
        <v>0</v>
      </c>
      <c r="K43" s="112">
        <f t="shared" si="9"/>
        <v>125</v>
      </c>
      <c r="L43" s="32">
        <v>189</v>
      </c>
      <c r="M43" s="29">
        <v>0</v>
      </c>
      <c r="N43" s="142">
        <f t="shared" si="7"/>
        <v>189</v>
      </c>
      <c r="O43" s="143">
        <f t="shared" si="5"/>
        <v>170</v>
      </c>
      <c r="P43" s="44"/>
      <c r="Q43" s="141"/>
    </row>
    <row r="44" spans="1:17" ht="18" customHeight="1" x14ac:dyDescent="0.2">
      <c r="A44" s="241"/>
      <c r="B44" s="194" t="s">
        <v>116</v>
      </c>
      <c r="C44" s="11" t="s">
        <v>223</v>
      </c>
      <c r="D44" s="28">
        <v>18</v>
      </c>
      <c r="E44" s="28">
        <v>2</v>
      </c>
      <c r="F44" s="28">
        <v>0</v>
      </c>
      <c r="G44" s="28">
        <v>0</v>
      </c>
      <c r="H44" s="44">
        <f t="shared" si="8"/>
        <v>20</v>
      </c>
      <c r="I44" s="33">
        <v>63</v>
      </c>
      <c r="J44" s="28">
        <v>56</v>
      </c>
      <c r="K44" s="112">
        <f t="shared" si="9"/>
        <v>119</v>
      </c>
      <c r="L44" s="33">
        <v>262</v>
      </c>
      <c r="M44" s="28">
        <v>61</v>
      </c>
      <c r="N44" s="112">
        <f t="shared" si="7"/>
        <v>323</v>
      </c>
      <c r="O44" s="133">
        <f t="shared" si="5"/>
        <v>139</v>
      </c>
      <c r="P44" s="44"/>
      <c r="Q44" s="141"/>
    </row>
    <row r="45" spans="1:17" ht="31.5" customHeight="1" x14ac:dyDescent="0.2">
      <c r="A45" s="241"/>
      <c r="B45" s="194"/>
      <c r="C45" s="19" t="s">
        <v>685</v>
      </c>
      <c r="D45" s="28">
        <v>157</v>
      </c>
      <c r="E45" s="28">
        <v>5</v>
      </c>
      <c r="F45" s="28">
        <v>0</v>
      </c>
      <c r="G45" s="28">
        <v>5</v>
      </c>
      <c r="H45" s="44">
        <f t="shared" si="8"/>
        <v>167</v>
      </c>
      <c r="I45" s="33">
        <v>69</v>
      </c>
      <c r="J45" s="28">
        <v>0</v>
      </c>
      <c r="K45" s="112">
        <f t="shared" si="9"/>
        <v>69</v>
      </c>
      <c r="L45" s="33">
        <v>159</v>
      </c>
      <c r="M45" s="28">
        <v>0</v>
      </c>
      <c r="N45" s="112">
        <f t="shared" si="7"/>
        <v>159</v>
      </c>
      <c r="O45" s="133">
        <f t="shared" si="5"/>
        <v>236</v>
      </c>
      <c r="P45" s="44"/>
      <c r="Q45" s="141"/>
    </row>
    <row r="46" spans="1:17" ht="18" customHeight="1" x14ac:dyDescent="0.2">
      <c r="A46" s="241"/>
      <c r="B46" s="194" t="s">
        <v>116</v>
      </c>
      <c r="C46" s="11" t="s">
        <v>224</v>
      </c>
      <c r="D46" s="28">
        <v>11</v>
      </c>
      <c r="E46" s="28">
        <v>0</v>
      </c>
      <c r="F46" s="28">
        <v>0</v>
      </c>
      <c r="G46" s="28">
        <v>0</v>
      </c>
      <c r="H46" s="44">
        <f t="shared" si="8"/>
        <v>11</v>
      </c>
      <c r="I46" s="33">
        <v>193</v>
      </c>
      <c r="J46" s="28">
        <v>0</v>
      </c>
      <c r="K46" s="112">
        <f t="shared" si="9"/>
        <v>193</v>
      </c>
      <c r="L46" s="33">
        <v>855</v>
      </c>
      <c r="M46" s="28">
        <v>0</v>
      </c>
      <c r="N46" s="112">
        <f t="shared" si="7"/>
        <v>855</v>
      </c>
      <c r="O46" s="133">
        <f t="shared" si="5"/>
        <v>204</v>
      </c>
      <c r="P46" s="44"/>
      <c r="Q46" s="141"/>
    </row>
    <row r="47" spans="1:17" ht="18" customHeight="1" x14ac:dyDescent="0.2">
      <c r="A47" s="241"/>
      <c r="B47" s="196" t="s">
        <v>116</v>
      </c>
      <c r="C47" s="13" t="s">
        <v>225</v>
      </c>
      <c r="D47" s="30">
        <v>8</v>
      </c>
      <c r="E47" s="30">
        <v>0</v>
      </c>
      <c r="F47" s="30">
        <v>0</v>
      </c>
      <c r="G47" s="30">
        <v>0</v>
      </c>
      <c r="H47" s="53">
        <f t="shared" si="8"/>
        <v>8</v>
      </c>
      <c r="I47" s="31">
        <v>311</v>
      </c>
      <c r="J47" s="30">
        <v>25</v>
      </c>
      <c r="K47" s="144">
        <f t="shared" si="9"/>
        <v>336</v>
      </c>
      <c r="L47" s="31">
        <v>1277</v>
      </c>
      <c r="M47" s="30">
        <v>26</v>
      </c>
      <c r="N47" s="144">
        <f t="shared" si="7"/>
        <v>1303</v>
      </c>
      <c r="O47" s="145">
        <f t="shared" si="5"/>
        <v>344</v>
      </c>
      <c r="P47" s="44"/>
      <c r="Q47" s="141"/>
    </row>
    <row r="48" spans="1:17" ht="18" customHeight="1" x14ac:dyDescent="0.2">
      <c r="A48" s="241"/>
      <c r="B48" s="194" t="s">
        <v>116</v>
      </c>
      <c r="C48" s="11" t="s">
        <v>206</v>
      </c>
      <c r="D48" s="28">
        <v>7</v>
      </c>
      <c r="E48" s="28">
        <v>0</v>
      </c>
      <c r="F48" s="28">
        <v>0</v>
      </c>
      <c r="G48" s="28">
        <v>0</v>
      </c>
      <c r="H48" s="44">
        <f t="shared" si="8"/>
        <v>7</v>
      </c>
      <c r="I48" s="33">
        <v>443</v>
      </c>
      <c r="J48" s="28">
        <v>0</v>
      </c>
      <c r="K48" s="112">
        <f t="shared" si="9"/>
        <v>443</v>
      </c>
      <c r="L48" s="33">
        <v>634</v>
      </c>
      <c r="M48" s="28">
        <v>0</v>
      </c>
      <c r="N48" s="112">
        <f t="shared" si="7"/>
        <v>634</v>
      </c>
      <c r="O48" s="133">
        <f t="shared" si="5"/>
        <v>450</v>
      </c>
      <c r="P48" s="44"/>
      <c r="Q48" s="141"/>
    </row>
    <row r="49" spans="1:17" ht="18" customHeight="1" x14ac:dyDescent="0.2">
      <c r="A49" s="242"/>
      <c r="B49" s="15" t="s">
        <v>117</v>
      </c>
      <c r="C49" s="16" t="s">
        <v>143</v>
      </c>
      <c r="D49" s="147">
        <f>SUM(D28:D48)</f>
        <v>774</v>
      </c>
      <c r="E49" s="147">
        <f t="shared" ref="E49:O49" si="10">SUM(E28:E48)</f>
        <v>19</v>
      </c>
      <c r="F49" s="147">
        <f t="shared" si="10"/>
        <v>2</v>
      </c>
      <c r="G49" s="147">
        <f t="shared" si="10"/>
        <v>12</v>
      </c>
      <c r="H49" s="148">
        <f t="shared" si="10"/>
        <v>807</v>
      </c>
      <c r="I49" s="149">
        <f t="shared" si="10"/>
        <v>2050</v>
      </c>
      <c r="J49" s="147">
        <f t="shared" si="10"/>
        <v>177</v>
      </c>
      <c r="K49" s="150">
        <f t="shared" si="10"/>
        <v>2227</v>
      </c>
      <c r="L49" s="149">
        <f t="shared" si="10"/>
        <v>6085</v>
      </c>
      <c r="M49" s="147">
        <f t="shared" si="10"/>
        <v>219</v>
      </c>
      <c r="N49" s="150">
        <f t="shared" si="10"/>
        <v>6304</v>
      </c>
      <c r="O49" s="151">
        <f t="shared" si="10"/>
        <v>3034</v>
      </c>
      <c r="P49" s="133"/>
      <c r="Q49" s="152"/>
    </row>
    <row r="50" spans="1:17" ht="18" customHeight="1" x14ac:dyDescent="0.2">
      <c r="A50" s="266" t="s">
        <v>146</v>
      </c>
      <c r="B50" s="200" t="s">
        <v>116</v>
      </c>
      <c r="C50" s="18" t="s">
        <v>226</v>
      </c>
      <c r="D50" s="40">
        <v>38</v>
      </c>
      <c r="E50" s="40">
        <v>2</v>
      </c>
      <c r="F50" s="40">
        <v>0</v>
      </c>
      <c r="G50" s="40">
        <v>3</v>
      </c>
      <c r="H50" s="54">
        <f>+D50+E50+F50+G50</f>
        <v>43</v>
      </c>
      <c r="I50" s="38">
        <v>206</v>
      </c>
      <c r="J50" s="40">
        <v>0</v>
      </c>
      <c r="K50" s="153">
        <f>+I50+J50</f>
        <v>206</v>
      </c>
      <c r="L50" s="38">
        <v>556</v>
      </c>
      <c r="M50" s="40">
        <v>0</v>
      </c>
      <c r="N50" s="153">
        <f t="shared" ref="N50:N64" si="11">+L50+M50</f>
        <v>556</v>
      </c>
      <c r="O50" s="154">
        <f t="shared" si="5"/>
        <v>249</v>
      </c>
      <c r="P50" s="44"/>
      <c r="Q50" s="141"/>
    </row>
    <row r="51" spans="1:17" ht="18" customHeight="1" x14ac:dyDescent="0.2">
      <c r="A51" s="267"/>
      <c r="B51" s="199" t="s">
        <v>116</v>
      </c>
      <c r="C51" s="11" t="s">
        <v>227</v>
      </c>
      <c r="D51" s="28">
        <v>1</v>
      </c>
      <c r="E51" s="28">
        <v>0</v>
      </c>
      <c r="F51" s="28">
        <v>0</v>
      </c>
      <c r="G51" s="28">
        <v>0</v>
      </c>
      <c r="H51" s="44">
        <f t="shared" ref="H51:H64" si="12">+D51+E51+F51+G51</f>
        <v>1</v>
      </c>
      <c r="I51" s="33">
        <v>113</v>
      </c>
      <c r="J51" s="28">
        <v>22</v>
      </c>
      <c r="K51" s="112">
        <f t="shared" ref="K51:K64" si="13">+I51+J51</f>
        <v>135</v>
      </c>
      <c r="L51" s="33">
        <v>200</v>
      </c>
      <c r="M51" s="28">
        <v>50</v>
      </c>
      <c r="N51" s="112">
        <f t="shared" si="11"/>
        <v>250</v>
      </c>
      <c r="O51" s="133">
        <f t="shared" si="5"/>
        <v>136</v>
      </c>
      <c r="P51" s="44"/>
      <c r="Q51" s="141"/>
    </row>
    <row r="52" spans="1:17" ht="18" customHeight="1" x14ac:dyDescent="0.2">
      <c r="A52" s="267"/>
      <c r="B52" s="199" t="s">
        <v>116</v>
      </c>
      <c r="C52" s="11" t="s">
        <v>686</v>
      </c>
      <c r="D52" s="28">
        <v>31</v>
      </c>
      <c r="E52" s="28">
        <v>1</v>
      </c>
      <c r="F52" s="28">
        <v>0</v>
      </c>
      <c r="G52" s="28">
        <v>2</v>
      </c>
      <c r="H52" s="44">
        <f t="shared" si="12"/>
        <v>34</v>
      </c>
      <c r="I52" s="33">
        <v>751</v>
      </c>
      <c r="J52" s="28">
        <v>35</v>
      </c>
      <c r="K52" s="112">
        <f t="shared" si="13"/>
        <v>786</v>
      </c>
      <c r="L52" s="33">
        <v>1487</v>
      </c>
      <c r="M52" s="28">
        <v>58</v>
      </c>
      <c r="N52" s="112">
        <f t="shared" si="11"/>
        <v>1545</v>
      </c>
      <c r="O52" s="133">
        <f t="shared" si="5"/>
        <v>820</v>
      </c>
      <c r="P52" s="44"/>
      <c r="Q52" s="141"/>
    </row>
    <row r="53" spans="1:17" ht="18" customHeight="1" x14ac:dyDescent="0.2">
      <c r="A53" s="267"/>
      <c r="B53" s="199" t="s">
        <v>116</v>
      </c>
      <c r="C53" s="11" t="s">
        <v>228</v>
      </c>
      <c r="D53" s="28">
        <v>13</v>
      </c>
      <c r="E53" s="28">
        <v>0</v>
      </c>
      <c r="F53" s="28">
        <v>0</v>
      </c>
      <c r="G53" s="28">
        <v>1</v>
      </c>
      <c r="H53" s="44">
        <f t="shared" si="12"/>
        <v>14</v>
      </c>
      <c r="I53" s="33">
        <v>854</v>
      </c>
      <c r="J53" s="28">
        <v>28</v>
      </c>
      <c r="K53" s="112">
        <f t="shared" si="13"/>
        <v>882</v>
      </c>
      <c r="L53" s="33">
        <v>1965</v>
      </c>
      <c r="M53" s="28">
        <v>118</v>
      </c>
      <c r="N53" s="112">
        <f t="shared" si="11"/>
        <v>2083</v>
      </c>
      <c r="O53" s="133">
        <f t="shared" si="5"/>
        <v>896</v>
      </c>
      <c r="P53" s="44"/>
      <c r="Q53" s="141"/>
    </row>
    <row r="54" spans="1:17" ht="18" customHeight="1" x14ac:dyDescent="0.2">
      <c r="A54" s="267"/>
      <c r="B54" s="202" t="s">
        <v>116</v>
      </c>
      <c r="C54" s="11" t="s">
        <v>229</v>
      </c>
      <c r="D54" s="28">
        <v>2</v>
      </c>
      <c r="E54" s="28">
        <v>0</v>
      </c>
      <c r="F54" s="28">
        <v>0</v>
      </c>
      <c r="G54" s="28">
        <v>1</v>
      </c>
      <c r="H54" s="44">
        <f t="shared" si="12"/>
        <v>3</v>
      </c>
      <c r="I54" s="33">
        <v>50</v>
      </c>
      <c r="J54" s="28">
        <v>0</v>
      </c>
      <c r="K54" s="112">
        <f t="shared" si="13"/>
        <v>50</v>
      </c>
      <c r="L54" s="33">
        <v>67</v>
      </c>
      <c r="M54" s="28">
        <v>0</v>
      </c>
      <c r="N54" s="112">
        <f t="shared" si="11"/>
        <v>67</v>
      </c>
      <c r="O54" s="133">
        <f t="shared" si="5"/>
        <v>53</v>
      </c>
      <c r="P54" s="44"/>
      <c r="Q54" s="141"/>
    </row>
    <row r="55" spans="1:17" ht="18" customHeight="1" x14ac:dyDescent="0.2">
      <c r="A55" s="267"/>
      <c r="B55" s="201"/>
      <c r="C55" s="12" t="s">
        <v>230</v>
      </c>
      <c r="D55" s="29">
        <v>25</v>
      </c>
      <c r="E55" s="29">
        <v>0</v>
      </c>
      <c r="F55" s="29">
        <v>0</v>
      </c>
      <c r="G55" s="29">
        <v>0</v>
      </c>
      <c r="H55" s="52">
        <f t="shared" si="12"/>
        <v>25</v>
      </c>
      <c r="I55" s="32">
        <v>0</v>
      </c>
      <c r="J55" s="29">
        <v>0</v>
      </c>
      <c r="K55" s="142">
        <f t="shared" si="13"/>
        <v>0</v>
      </c>
      <c r="L55" s="32">
        <v>0</v>
      </c>
      <c r="M55" s="29">
        <v>0</v>
      </c>
      <c r="N55" s="142">
        <f t="shared" si="11"/>
        <v>0</v>
      </c>
      <c r="O55" s="143">
        <f t="shared" si="5"/>
        <v>25</v>
      </c>
      <c r="P55" s="44"/>
      <c r="Q55" s="141"/>
    </row>
    <row r="56" spans="1:17" ht="18" customHeight="1" x14ac:dyDescent="0.2">
      <c r="A56" s="267"/>
      <c r="B56" s="199" t="s">
        <v>116</v>
      </c>
      <c r="C56" s="11" t="s">
        <v>231</v>
      </c>
      <c r="D56" s="28">
        <v>8</v>
      </c>
      <c r="E56" s="28">
        <v>1</v>
      </c>
      <c r="F56" s="28">
        <v>0</v>
      </c>
      <c r="G56" s="28">
        <v>1</v>
      </c>
      <c r="H56" s="44">
        <f t="shared" si="12"/>
        <v>10</v>
      </c>
      <c r="I56" s="33">
        <v>0</v>
      </c>
      <c r="J56" s="28">
        <v>0</v>
      </c>
      <c r="K56" s="112">
        <f t="shared" si="13"/>
        <v>0</v>
      </c>
      <c r="L56" s="33">
        <v>0</v>
      </c>
      <c r="M56" s="28">
        <v>0</v>
      </c>
      <c r="N56" s="112">
        <f t="shared" si="11"/>
        <v>0</v>
      </c>
      <c r="O56" s="133">
        <f t="shared" si="5"/>
        <v>10</v>
      </c>
      <c r="P56" s="44"/>
      <c r="Q56" s="141"/>
    </row>
    <row r="57" spans="1:17" ht="18" customHeight="1" x14ac:dyDescent="0.2">
      <c r="A57" s="267"/>
      <c r="B57" s="199"/>
      <c r="C57" s="11" t="s">
        <v>232</v>
      </c>
      <c r="D57" s="28">
        <v>4</v>
      </c>
      <c r="E57" s="28">
        <v>0</v>
      </c>
      <c r="F57" s="28">
        <v>0</v>
      </c>
      <c r="G57" s="28">
        <v>0</v>
      </c>
      <c r="H57" s="44">
        <f t="shared" si="12"/>
        <v>4</v>
      </c>
      <c r="I57" s="33">
        <v>0</v>
      </c>
      <c r="J57" s="28">
        <v>0</v>
      </c>
      <c r="K57" s="112">
        <f t="shared" si="13"/>
        <v>0</v>
      </c>
      <c r="L57" s="33">
        <v>0</v>
      </c>
      <c r="M57" s="28">
        <v>0</v>
      </c>
      <c r="N57" s="112">
        <f t="shared" si="11"/>
        <v>0</v>
      </c>
      <c r="O57" s="133">
        <f t="shared" si="5"/>
        <v>4</v>
      </c>
      <c r="P57" s="44"/>
      <c r="Q57" s="141"/>
    </row>
    <row r="58" spans="1:17" ht="18" customHeight="1" x14ac:dyDescent="0.2">
      <c r="A58" s="267"/>
      <c r="B58" s="199"/>
      <c r="C58" s="11" t="s">
        <v>233</v>
      </c>
      <c r="D58" s="28">
        <v>14</v>
      </c>
      <c r="E58" s="28">
        <v>1</v>
      </c>
      <c r="F58" s="28">
        <v>0</v>
      </c>
      <c r="G58" s="28">
        <v>0</v>
      </c>
      <c r="H58" s="44">
        <f t="shared" si="12"/>
        <v>15</v>
      </c>
      <c r="I58" s="33">
        <v>0</v>
      </c>
      <c r="J58" s="28">
        <v>0</v>
      </c>
      <c r="K58" s="112">
        <f t="shared" si="13"/>
        <v>0</v>
      </c>
      <c r="L58" s="33">
        <v>0</v>
      </c>
      <c r="M58" s="28">
        <v>0</v>
      </c>
      <c r="N58" s="112">
        <f t="shared" si="11"/>
        <v>0</v>
      </c>
      <c r="O58" s="133">
        <f t="shared" si="5"/>
        <v>15</v>
      </c>
      <c r="P58" s="44"/>
      <c r="Q58" s="141"/>
    </row>
    <row r="59" spans="1:17" ht="18" customHeight="1" x14ac:dyDescent="0.2">
      <c r="A59" s="267"/>
      <c r="B59" s="202"/>
      <c r="C59" s="13" t="s">
        <v>234</v>
      </c>
      <c r="D59" s="30">
        <v>13</v>
      </c>
      <c r="E59" s="30">
        <v>0</v>
      </c>
      <c r="F59" s="30">
        <v>0</v>
      </c>
      <c r="G59" s="30">
        <v>0</v>
      </c>
      <c r="H59" s="53">
        <f t="shared" si="12"/>
        <v>13</v>
      </c>
      <c r="I59" s="31">
        <v>0</v>
      </c>
      <c r="J59" s="30">
        <v>0</v>
      </c>
      <c r="K59" s="144">
        <f t="shared" si="13"/>
        <v>0</v>
      </c>
      <c r="L59" s="31">
        <v>0</v>
      </c>
      <c r="M59" s="30">
        <v>0</v>
      </c>
      <c r="N59" s="144">
        <f t="shared" si="11"/>
        <v>0</v>
      </c>
      <c r="O59" s="145">
        <f t="shared" si="5"/>
        <v>13</v>
      </c>
      <c r="P59" s="44"/>
      <c r="Q59" s="141"/>
    </row>
    <row r="60" spans="1:17" ht="18" customHeight="1" x14ac:dyDescent="0.2">
      <c r="A60" s="267"/>
      <c r="B60" s="201"/>
      <c r="C60" s="12" t="s">
        <v>235</v>
      </c>
      <c r="D60" s="29">
        <v>10</v>
      </c>
      <c r="E60" s="29">
        <v>2</v>
      </c>
      <c r="F60" s="29">
        <v>0</v>
      </c>
      <c r="G60" s="29">
        <v>2</v>
      </c>
      <c r="H60" s="52">
        <f t="shared" si="12"/>
        <v>14</v>
      </c>
      <c r="I60" s="32">
        <v>0</v>
      </c>
      <c r="J60" s="29">
        <v>0</v>
      </c>
      <c r="K60" s="142">
        <f t="shared" si="13"/>
        <v>0</v>
      </c>
      <c r="L60" s="32">
        <v>0</v>
      </c>
      <c r="M60" s="29">
        <v>0</v>
      </c>
      <c r="N60" s="142">
        <f t="shared" si="11"/>
        <v>0</v>
      </c>
      <c r="O60" s="143">
        <f t="shared" si="5"/>
        <v>14</v>
      </c>
      <c r="P60" s="44"/>
      <c r="Q60" s="141"/>
    </row>
    <row r="61" spans="1:17" ht="18" customHeight="1" x14ac:dyDescent="0.2">
      <c r="A61" s="267"/>
      <c r="B61" s="199" t="s">
        <v>116</v>
      </c>
      <c r="C61" s="11" t="s">
        <v>236</v>
      </c>
      <c r="D61" s="28">
        <v>28</v>
      </c>
      <c r="E61" s="28">
        <v>0</v>
      </c>
      <c r="F61" s="28">
        <v>0</v>
      </c>
      <c r="G61" s="28">
        <v>0</v>
      </c>
      <c r="H61" s="44">
        <f t="shared" si="12"/>
        <v>28</v>
      </c>
      <c r="I61" s="33">
        <v>183</v>
      </c>
      <c r="J61" s="28">
        <v>0</v>
      </c>
      <c r="K61" s="112">
        <f t="shared" si="13"/>
        <v>183</v>
      </c>
      <c r="L61" s="33">
        <v>632</v>
      </c>
      <c r="M61" s="28">
        <v>0</v>
      </c>
      <c r="N61" s="112">
        <f t="shared" si="11"/>
        <v>632</v>
      </c>
      <c r="O61" s="133">
        <f t="shared" si="5"/>
        <v>211</v>
      </c>
      <c r="P61" s="44"/>
      <c r="Q61" s="141"/>
    </row>
    <row r="62" spans="1:17" ht="18" customHeight="1" x14ac:dyDescent="0.2">
      <c r="A62" s="267"/>
      <c r="B62" s="199" t="s">
        <v>116</v>
      </c>
      <c r="C62" s="11" t="s">
        <v>237</v>
      </c>
      <c r="D62" s="28">
        <v>6</v>
      </c>
      <c r="E62" s="28">
        <v>0</v>
      </c>
      <c r="F62" s="28">
        <v>0</v>
      </c>
      <c r="G62" s="28">
        <v>0</v>
      </c>
      <c r="H62" s="44">
        <f t="shared" si="12"/>
        <v>6</v>
      </c>
      <c r="I62" s="33">
        <v>95</v>
      </c>
      <c r="J62" s="28">
        <v>0</v>
      </c>
      <c r="K62" s="112">
        <f t="shared" si="13"/>
        <v>95</v>
      </c>
      <c r="L62" s="33">
        <v>195</v>
      </c>
      <c r="M62" s="28">
        <v>0</v>
      </c>
      <c r="N62" s="112">
        <f t="shared" si="11"/>
        <v>195</v>
      </c>
      <c r="O62" s="133">
        <f t="shared" si="5"/>
        <v>101</v>
      </c>
      <c r="P62" s="44"/>
      <c r="Q62" s="141"/>
    </row>
    <row r="63" spans="1:17" ht="18" customHeight="1" x14ac:dyDescent="0.2">
      <c r="A63" s="267"/>
      <c r="B63" s="199"/>
      <c r="C63" s="11" t="s">
        <v>238</v>
      </c>
      <c r="D63" s="28">
        <v>18</v>
      </c>
      <c r="E63" s="28">
        <v>0</v>
      </c>
      <c r="F63" s="28">
        <v>0</v>
      </c>
      <c r="G63" s="28">
        <v>1</v>
      </c>
      <c r="H63" s="44">
        <f t="shared" si="12"/>
        <v>19</v>
      </c>
      <c r="I63" s="33">
        <v>0</v>
      </c>
      <c r="J63" s="28">
        <v>0</v>
      </c>
      <c r="K63" s="112">
        <f t="shared" si="13"/>
        <v>0</v>
      </c>
      <c r="L63" s="33">
        <v>0</v>
      </c>
      <c r="M63" s="28">
        <v>0</v>
      </c>
      <c r="N63" s="112">
        <f t="shared" si="11"/>
        <v>0</v>
      </c>
      <c r="O63" s="133">
        <f t="shared" si="5"/>
        <v>19</v>
      </c>
      <c r="P63" s="44"/>
      <c r="Q63" s="141"/>
    </row>
    <row r="64" spans="1:17" ht="18" customHeight="1" x14ac:dyDescent="0.2">
      <c r="A64" s="268"/>
      <c r="B64" s="203" t="s">
        <v>116</v>
      </c>
      <c r="C64" s="14" t="s">
        <v>239</v>
      </c>
      <c r="D64" s="41">
        <v>8</v>
      </c>
      <c r="E64" s="41">
        <v>1</v>
      </c>
      <c r="F64" s="41">
        <v>0</v>
      </c>
      <c r="G64" s="41">
        <v>0</v>
      </c>
      <c r="H64" s="55">
        <f t="shared" si="12"/>
        <v>9</v>
      </c>
      <c r="I64" s="34">
        <v>73</v>
      </c>
      <c r="J64" s="41">
        <v>3</v>
      </c>
      <c r="K64" s="155">
        <f t="shared" si="13"/>
        <v>76</v>
      </c>
      <c r="L64" s="34">
        <v>68</v>
      </c>
      <c r="M64" s="41">
        <v>54</v>
      </c>
      <c r="N64" s="155">
        <f t="shared" si="11"/>
        <v>122</v>
      </c>
      <c r="O64" s="156">
        <f t="shared" si="5"/>
        <v>85</v>
      </c>
      <c r="P64" s="44"/>
      <c r="Q64" s="141"/>
    </row>
    <row r="65" spans="1:17" ht="18" customHeight="1" x14ac:dyDescent="0.2">
      <c r="A65" s="272" t="s">
        <v>147</v>
      </c>
      <c r="B65" s="272"/>
      <c r="C65" s="36" t="s">
        <v>32</v>
      </c>
      <c r="D65" s="56"/>
      <c r="E65" s="56"/>
      <c r="F65" s="56"/>
      <c r="G65" s="56"/>
      <c r="H65" s="56"/>
      <c r="I65" s="56"/>
      <c r="J65" s="56"/>
      <c r="K65" s="56"/>
      <c r="L65" s="56"/>
      <c r="M65" s="56"/>
      <c r="N65" s="56"/>
      <c r="O65" s="56"/>
      <c r="P65" s="87"/>
      <c r="Q65" s="141"/>
    </row>
    <row r="66" spans="1:17" ht="18" customHeight="1" x14ac:dyDescent="0.2">
      <c r="A66" s="26" t="s">
        <v>143</v>
      </c>
      <c r="B66" s="35" t="s">
        <v>26</v>
      </c>
      <c r="C66" s="36" t="s">
        <v>709</v>
      </c>
      <c r="D66" s="56"/>
      <c r="E66" s="56"/>
      <c r="F66" s="56"/>
      <c r="G66" s="56"/>
      <c r="H66" s="56"/>
      <c r="I66" s="56"/>
      <c r="J66" s="56"/>
      <c r="K66" s="56"/>
      <c r="L66" s="56"/>
      <c r="M66" s="56"/>
      <c r="N66" s="56"/>
      <c r="O66" s="56"/>
      <c r="P66" s="87"/>
      <c r="Q66" s="141"/>
    </row>
    <row r="67" spans="1:17" ht="18" customHeight="1" x14ac:dyDescent="0.2">
      <c r="A67" s="26" t="s">
        <v>143</v>
      </c>
      <c r="B67" s="35" t="s">
        <v>27</v>
      </c>
      <c r="C67" s="36" t="s">
        <v>115</v>
      </c>
      <c r="D67" s="56"/>
      <c r="E67" s="56"/>
      <c r="F67" s="56"/>
      <c r="G67" s="56"/>
      <c r="H67" s="56"/>
      <c r="I67" s="56"/>
      <c r="J67" s="56"/>
      <c r="K67" s="56"/>
      <c r="L67" s="56"/>
      <c r="M67" s="56"/>
      <c r="N67" s="56"/>
      <c r="O67" s="56"/>
      <c r="P67" s="87"/>
      <c r="Q67" s="141"/>
    </row>
    <row r="68" spans="1:17" ht="18" customHeight="1" x14ac:dyDescent="0.2">
      <c r="A68" s="26" t="s">
        <v>143</v>
      </c>
      <c r="B68" s="35" t="s">
        <v>28</v>
      </c>
      <c r="C68" s="36" t="s">
        <v>29</v>
      </c>
      <c r="D68" s="56"/>
      <c r="E68" s="56"/>
      <c r="F68" s="56"/>
      <c r="G68" s="56"/>
      <c r="H68" s="56"/>
      <c r="I68" s="56"/>
      <c r="J68" s="56"/>
      <c r="K68" s="56"/>
      <c r="L68" s="56"/>
      <c r="M68" s="56"/>
      <c r="N68" s="56"/>
      <c r="O68" s="56"/>
      <c r="P68" s="87"/>
      <c r="Q68" s="141"/>
    </row>
    <row r="69" spans="1:17" ht="9" customHeight="1" x14ac:dyDescent="0.2">
      <c r="A69" s="37" t="s">
        <v>143</v>
      </c>
      <c r="B69" s="37"/>
      <c r="C69" s="37"/>
      <c r="D69" s="57"/>
      <c r="E69" s="57"/>
      <c r="F69" s="57"/>
      <c r="G69" s="57"/>
      <c r="H69" s="57"/>
      <c r="I69" s="57"/>
      <c r="J69" s="57"/>
      <c r="K69" s="57"/>
      <c r="L69" s="57"/>
      <c r="M69" s="57"/>
      <c r="N69" s="57"/>
      <c r="O69" s="57"/>
      <c r="P69" s="80"/>
      <c r="Q69" s="141"/>
    </row>
    <row r="70" spans="1:17" ht="31.5" customHeight="1" x14ac:dyDescent="0.2">
      <c r="A70" s="228" t="s">
        <v>5</v>
      </c>
      <c r="B70" s="229"/>
      <c r="C70" s="230"/>
      <c r="D70" s="225" t="s">
        <v>198</v>
      </c>
      <c r="E70" s="226"/>
      <c r="F70" s="226"/>
      <c r="G70" s="226"/>
      <c r="H70" s="227"/>
      <c r="I70" s="234" t="s">
        <v>199</v>
      </c>
      <c r="J70" s="235"/>
      <c r="K70" s="236"/>
      <c r="L70" s="234" t="s">
        <v>200</v>
      </c>
      <c r="M70" s="235"/>
      <c r="N70" s="236"/>
      <c r="O70" s="58" t="s">
        <v>201</v>
      </c>
      <c r="P70" s="81"/>
      <c r="Q70" s="125"/>
    </row>
    <row r="71" spans="1:17" ht="32.25" customHeight="1" x14ac:dyDescent="0.2">
      <c r="A71" s="231"/>
      <c r="B71" s="232"/>
      <c r="C71" s="233"/>
      <c r="D71" s="59" t="s">
        <v>202</v>
      </c>
      <c r="E71" s="7" t="s">
        <v>713</v>
      </c>
      <c r="F71" s="7" t="s">
        <v>712</v>
      </c>
      <c r="G71" s="60" t="s">
        <v>204</v>
      </c>
      <c r="H71" s="61" t="s">
        <v>205</v>
      </c>
      <c r="I71" s="62" t="s">
        <v>202</v>
      </c>
      <c r="J71" s="60" t="s">
        <v>203</v>
      </c>
      <c r="K71" s="63" t="s">
        <v>205</v>
      </c>
      <c r="L71" s="62" t="s">
        <v>202</v>
      </c>
      <c r="M71" s="60" t="s">
        <v>203</v>
      </c>
      <c r="N71" s="63" t="s">
        <v>205</v>
      </c>
      <c r="O71" s="64" t="s">
        <v>205</v>
      </c>
      <c r="P71" s="82"/>
      <c r="Q71" s="127"/>
    </row>
    <row r="72" spans="1:17" ht="18" customHeight="1" x14ac:dyDescent="0.2">
      <c r="A72" s="277" t="s">
        <v>146</v>
      </c>
      <c r="B72" s="195" t="s">
        <v>116</v>
      </c>
      <c r="C72" s="12" t="s">
        <v>148</v>
      </c>
      <c r="D72" s="29">
        <v>8</v>
      </c>
      <c r="E72" s="29">
        <v>0</v>
      </c>
      <c r="F72" s="29">
        <v>0</v>
      </c>
      <c r="G72" s="29">
        <v>0</v>
      </c>
      <c r="H72" s="52">
        <f>+D72+E72+F72+G72</f>
        <v>8</v>
      </c>
      <c r="I72" s="32">
        <v>110</v>
      </c>
      <c r="J72" s="29">
        <v>0</v>
      </c>
      <c r="K72" s="142">
        <f t="shared" ref="K72:K90" si="14">+I72+J72</f>
        <v>110</v>
      </c>
      <c r="L72" s="32">
        <v>140</v>
      </c>
      <c r="M72" s="29">
        <v>0</v>
      </c>
      <c r="N72" s="142">
        <f t="shared" ref="N72:N90" si="15">+L72+M72</f>
        <v>140</v>
      </c>
      <c r="O72" s="143">
        <f t="shared" ref="O72:O90" si="16">+H72+K72</f>
        <v>118</v>
      </c>
      <c r="P72" s="44"/>
      <c r="Q72" s="141"/>
    </row>
    <row r="73" spans="1:17" ht="18" customHeight="1" x14ac:dyDescent="0.2">
      <c r="A73" s="278"/>
      <c r="B73" s="194"/>
      <c r="C73" s="11" t="s">
        <v>149</v>
      </c>
      <c r="D73" s="28">
        <v>138</v>
      </c>
      <c r="E73" s="28">
        <v>0</v>
      </c>
      <c r="F73" s="28">
        <v>0</v>
      </c>
      <c r="G73" s="28">
        <v>0</v>
      </c>
      <c r="H73" s="44">
        <f t="shared" ref="H73:H90" si="17">+D73+E73+F73+G73</f>
        <v>138</v>
      </c>
      <c r="I73" s="33">
        <v>0</v>
      </c>
      <c r="J73" s="28">
        <v>0</v>
      </c>
      <c r="K73" s="112">
        <f t="shared" si="14"/>
        <v>0</v>
      </c>
      <c r="L73" s="33">
        <v>0</v>
      </c>
      <c r="M73" s="28">
        <v>0</v>
      </c>
      <c r="N73" s="112">
        <f t="shared" si="15"/>
        <v>0</v>
      </c>
      <c r="O73" s="133">
        <f t="shared" si="16"/>
        <v>138</v>
      </c>
      <c r="P73" s="44"/>
      <c r="Q73" s="141"/>
    </row>
    <row r="74" spans="1:17" ht="18" customHeight="1" x14ac:dyDescent="0.2">
      <c r="A74" s="278"/>
      <c r="B74" s="194" t="s">
        <v>116</v>
      </c>
      <c r="C74" s="11" t="s">
        <v>150</v>
      </c>
      <c r="D74" s="28">
        <v>9</v>
      </c>
      <c r="E74" s="28">
        <v>1</v>
      </c>
      <c r="F74" s="28">
        <v>0</v>
      </c>
      <c r="G74" s="28">
        <v>1</v>
      </c>
      <c r="H74" s="44">
        <f t="shared" si="17"/>
        <v>11</v>
      </c>
      <c r="I74" s="33">
        <v>0</v>
      </c>
      <c r="J74" s="28">
        <v>0</v>
      </c>
      <c r="K74" s="112">
        <f t="shared" si="14"/>
        <v>0</v>
      </c>
      <c r="L74" s="33">
        <v>0</v>
      </c>
      <c r="M74" s="28">
        <v>0</v>
      </c>
      <c r="N74" s="112">
        <f t="shared" si="15"/>
        <v>0</v>
      </c>
      <c r="O74" s="133">
        <f t="shared" si="16"/>
        <v>11</v>
      </c>
      <c r="P74" s="44"/>
      <c r="Q74" s="141"/>
    </row>
    <row r="75" spans="1:17" ht="18" customHeight="1" x14ac:dyDescent="0.2">
      <c r="A75" s="278"/>
      <c r="B75" s="194"/>
      <c r="C75" s="11" t="s">
        <v>151</v>
      </c>
      <c r="D75" s="28">
        <v>25</v>
      </c>
      <c r="E75" s="28">
        <v>0</v>
      </c>
      <c r="F75" s="28">
        <v>0</v>
      </c>
      <c r="G75" s="28">
        <v>0</v>
      </c>
      <c r="H75" s="44">
        <f t="shared" si="17"/>
        <v>25</v>
      </c>
      <c r="I75" s="33">
        <v>87</v>
      </c>
      <c r="J75" s="28">
        <v>0</v>
      </c>
      <c r="K75" s="112">
        <f t="shared" si="14"/>
        <v>87</v>
      </c>
      <c r="L75" s="33">
        <v>83</v>
      </c>
      <c r="M75" s="28">
        <v>0</v>
      </c>
      <c r="N75" s="112">
        <f t="shared" si="15"/>
        <v>83</v>
      </c>
      <c r="O75" s="133">
        <f t="shared" si="16"/>
        <v>112</v>
      </c>
      <c r="P75" s="44"/>
      <c r="Q75" s="141"/>
    </row>
    <row r="76" spans="1:17" ht="18" customHeight="1" x14ac:dyDescent="0.2">
      <c r="A76" s="278"/>
      <c r="B76" s="194"/>
      <c r="C76" s="11" t="s">
        <v>152</v>
      </c>
      <c r="D76" s="28">
        <v>25</v>
      </c>
      <c r="E76" s="28">
        <v>0</v>
      </c>
      <c r="F76" s="28">
        <v>1</v>
      </c>
      <c r="G76" s="28">
        <v>0</v>
      </c>
      <c r="H76" s="44">
        <f t="shared" si="17"/>
        <v>26</v>
      </c>
      <c r="I76" s="33">
        <v>0</v>
      </c>
      <c r="J76" s="28">
        <v>0</v>
      </c>
      <c r="K76" s="112">
        <f t="shared" si="14"/>
        <v>0</v>
      </c>
      <c r="L76" s="33">
        <v>0</v>
      </c>
      <c r="M76" s="28">
        <v>0</v>
      </c>
      <c r="N76" s="112">
        <f t="shared" si="15"/>
        <v>0</v>
      </c>
      <c r="O76" s="133">
        <f t="shared" si="16"/>
        <v>26</v>
      </c>
      <c r="P76" s="44"/>
      <c r="Q76" s="141"/>
    </row>
    <row r="77" spans="1:17" ht="18" customHeight="1" x14ac:dyDescent="0.2">
      <c r="A77" s="278"/>
      <c r="B77" s="195"/>
      <c r="C77" s="12" t="s">
        <v>153</v>
      </c>
      <c r="D77" s="29">
        <v>10</v>
      </c>
      <c r="E77" s="29">
        <v>1</v>
      </c>
      <c r="F77" s="29">
        <v>0</v>
      </c>
      <c r="G77" s="29">
        <v>3</v>
      </c>
      <c r="H77" s="52">
        <f t="shared" si="17"/>
        <v>14</v>
      </c>
      <c r="I77" s="32">
        <v>0</v>
      </c>
      <c r="J77" s="29">
        <v>0</v>
      </c>
      <c r="K77" s="142">
        <f t="shared" si="14"/>
        <v>0</v>
      </c>
      <c r="L77" s="32">
        <v>0</v>
      </c>
      <c r="M77" s="29">
        <v>0</v>
      </c>
      <c r="N77" s="142">
        <f t="shared" si="15"/>
        <v>0</v>
      </c>
      <c r="O77" s="143">
        <f t="shared" si="16"/>
        <v>14</v>
      </c>
      <c r="P77" s="44"/>
      <c r="Q77" s="141"/>
    </row>
    <row r="78" spans="1:17" ht="18" customHeight="1" x14ac:dyDescent="0.2">
      <c r="A78" s="278"/>
      <c r="B78" s="194" t="s">
        <v>116</v>
      </c>
      <c r="C78" s="11" t="s">
        <v>154</v>
      </c>
      <c r="D78" s="28">
        <v>0</v>
      </c>
      <c r="E78" s="28">
        <v>0</v>
      </c>
      <c r="F78" s="28">
        <v>0</v>
      </c>
      <c r="G78" s="28">
        <v>0</v>
      </c>
      <c r="H78" s="44">
        <f t="shared" si="17"/>
        <v>0</v>
      </c>
      <c r="I78" s="33">
        <v>33</v>
      </c>
      <c r="J78" s="28">
        <v>0</v>
      </c>
      <c r="K78" s="112">
        <f t="shared" si="14"/>
        <v>33</v>
      </c>
      <c r="L78" s="33">
        <v>95</v>
      </c>
      <c r="M78" s="28">
        <v>0</v>
      </c>
      <c r="N78" s="112">
        <f t="shared" si="15"/>
        <v>95</v>
      </c>
      <c r="O78" s="133">
        <f t="shared" si="16"/>
        <v>33</v>
      </c>
      <c r="P78" s="44"/>
      <c r="Q78" s="141"/>
    </row>
    <row r="79" spans="1:17" ht="18" customHeight="1" x14ac:dyDescent="0.2">
      <c r="A79" s="278"/>
      <c r="B79" s="194"/>
      <c r="C79" s="11" t="s">
        <v>155</v>
      </c>
      <c r="D79" s="28">
        <v>16</v>
      </c>
      <c r="E79" s="28">
        <v>0</v>
      </c>
      <c r="F79" s="28">
        <v>0</v>
      </c>
      <c r="G79" s="28">
        <v>6</v>
      </c>
      <c r="H79" s="44">
        <f t="shared" si="17"/>
        <v>22</v>
      </c>
      <c r="I79" s="33">
        <v>0</v>
      </c>
      <c r="J79" s="28">
        <v>0</v>
      </c>
      <c r="K79" s="112">
        <f t="shared" si="14"/>
        <v>0</v>
      </c>
      <c r="L79" s="33">
        <v>0</v>
      </c>
      <c r="M79" s="28">
        <v>0</v>
      </c>
      <c r="N79" s="112">
        <f t="shared" si="15"/>
        <v>0</v>
      </c>
      <c r="O79" s="133">
        <f t="shared" si="16"/>
        <v>22</v>
      </c>
      <c r="P79" s="44"/>
      <c r="Q79" s="141"/>
    </row>
    <row r="80" spans="1:17" ht="18" customHeight="1" x14ac:dyDescent="0.2">
      <c r="A80" s="278"/>
      <c r="B80" s="194"/>
      <c r="C80" s="11" t="s">
        <v>156</v>
      </c>
      <c r="D80" s="28">
        <v>13</v>
      </c>
      <c r="E80" s="28">
        <v>0</v>
      </c>
      <c r="F80" s="28">
        <v>0</v>
      </c>
      <c r="G80" s="28">
        <v>0</v>
      </c>
      <c r="H80" s="44">
        <f t="shared" si="17"/>
        <v>13</v>
      </c>
      <c r="I80" s="33">
        <v>0</v>
      </c>
      <c r="J80" s="28">
        <v>0</v>
      </c>
      <c r="K80" s="112">
        <f t="shared" si="14"/>
        <v>0</v>
      </c>
      <c r="L80" s="33">
        <v>0</v>
      </c>
      <c r="M80" s="28">
        <v>0</v>
      </c>
      <c r="N80" s="112">
        <f t="shared" si="15"/>
        <v>0</v>
      </c>
      <c r="O80" s="133">
        <f t="shared" si="16"/>
        <v>13</v>
      </c>
      <c r="P80" s="44"/>
      <c r="Q80" s="141"/>
    </row>
    <row r="81" spans="1:17" ht="18" customHeight="1" x14ac:dyDescent="0.2">
      <c r="A81" s="278"/>
      <c r="B81" s="205" t="s">
        <v>116</v>
      </c>
      <c r="C81" s="13" t="s">
        <v>157</v>
      </c>
      <c r="D81" s="30">
        <v>0</v>
      </c>
      <c r="E81" s="30">
        <v>0</v>
      </c>
      <c r="F81" s="30">
        <v>0</v>
      </c>
      <c r="G81" s="30">
        <v>0</v>
      </c>
      <c r="H81" s="53">
        <f t="shared" si="17"/>
        <v>0</v>
      </c>
      <c r="I81" s="31">
        <v>47</v>
      </c>
      <c r="J81" s="30">
        <v>4</v>
      </c>
      <c r="K81" s="144">
        <f t="shared" si="14"/>
        <v>51</v>
      </c>
      <c r="L81" s="31">
        <v>246</v>
      </c>
      <c r="M81" s="30">
        <v>20</v>
      </c>
      <c r="N81" s="144">
        <f t="shared" si="15"/>
        <v>266</v>
      </c>
      <c r="O81" s="145">
        <f t="shared" si="16"/>
        <v>51</v>
      </c>
      <c r="P81" s="44"/>
      <c r="Q81" s="141"/>
    </row>
    <row r="82" spans="1:17" ht="18" customHeight="1" x14ac:dyDescent="0.2">
      <c r="A82" s="278"/>
      <c r="B82" s="195"/>
      <c r="C82" s="12" t="s">
        <v>158</v>
      </c>
      <c r="D82" s="29">
        <v>1</v>
      </c>
      <c r="E82" s="29">
        <v>0</v>
      </c>
      <c r="F82" s="29">
        <v>0</v>
      </c>
      <c r="G82" s="29">
        <v>0</v>
      </c>
      <c r="H82" s="52">
        <f t="shared" si="17"/>
        <v>1</v>
      </c>
      <c r="I82" s="32">
        <v>0</v>
      </c>
      <c r="J82" s="29">
        <v>0</v>
      </c>
      <c r="K82" s="142">
        <f t="shared" si="14"/>
        <v>0</v>
      </c>
      <c r="L82" s="32">
        <v>0</v>
      </c>
      <c r="M82" s="29">
        <v>0</v>
      </c>
      <c r="N82" s="142">
        <f t="shared" si="15"/>
        <v>0</v>
      </c>
      <c r="O82" s="143">
        <f t="shared" si="16"/>
        <v>1</v>
      </c>
      <c r="P82" s="44"/>
      <c r="Q82" s="141"/>
    </row>
    <row r="83" spans="1:17" ht="18" customHeight="1" x14ac:dyDescent="0.2">
      <c r="A83" s="278"/>
      <c r="B83" s="194"/>
      <c r="C83" s="11" t="s">
        <v>159</v>
      </c>
      <c r="D83" s="28">
        <v>7</v>
      </c>
      <c r="E83" s="28">
        <v>0</v>
      </c>
      <c r="F83" s="28">
        <v>0</v>
      </c>
      <c r="G83" s="28">
        <v>0</v>
      </c>
      <c r="H83" s="44">
        <f t="shared" si="17"/>
        <v>7</v>
      </c>
      <c r="I83" s="33">
        <v>0</v>
      </c>
      <c r="J83" s="28">
        <v>0</v>
      </c>
      <c r="K83" s="112">
        <f t="shared" si="14"/>
        <v>0</v>
      </c>
      <c r="L83" s="33">
        <v>0</v>
      </c>
      <c r="M83" s="28">
        <v>0</v>
      </c>
      <c r="N83" s="112">
        <f t="shared" si="15"/>
        <v>0</v>
      </c>
      <c r="O83" s="133">
        <f t="shared" si="16"/>
        <v>7</v>
      </c>
      <c r="P83" s="44"/>
      <c r="Q83" s="141"/>
    </row>
    <row r="84" spans="1:17" ht="18" customHeight="1" x14ac:dyDescent="0.2">
      <c r="A84" s="278"/>
      <c r="B84" s="194" t="s">
        <v>116</v>
      </c>
      <c r="C84" s="11" t="s">
        <v>160</v>
      </c>
      <c r="D84" s="28">
        <v>18</v>
      </c>
      <c r="E84" s="28">
        <v>0</v>
      </c>
      <c r="F84" s="28">
        <v>0</v>
      </c>
      <c r="G84" s="28">
        <v>0</v>
      </c>
      <c r="H84" s="44">
        <f t="shared" si="17"/>
        <v>18</v>
      </c>
      <c r="I84" s="33">
        <v>185</v>
      </c>
      <c r="J84" s="28">
        <v>12</v>
      </c>
      <c r="K84" s="112">
        <f t="shared" si="14"/>
        <v>197</v>
      </c>
      <c r="L84" s="33">
        <v>484</v>
      </c>
      <c r="M84" s="28">
        <v>30</v>
      </c>
      <c r="N84" s="112">
        <f t="shared" si="15"/>
        <v>514</v>
      </c>
      <c r="O84" s="133">
        <f t="shared" si="16"/>
        <v>215</v>
      </c>
      <c r="P84" s="44"/>
      <c r="Q84" s="141"/>
    </row>
    <row r="85" spans="1:17" ht="18" customHeight="1" x14ac:dyDescent="0.2">
      <c r="A85" s="278"/>
      <c r="B85" s="194"/>
      <c r="C85" s="11" t="s">
        <v>161</v>
      </c>
      <c r="D85" s="28">
        <v>32</v>
      </c>
      <c r="E85" s="28">
        <v>2</v>
      </c>
      <c r="F85" s="28">
        <v>0</v>
      </c>
      <c r="G85" s="28">
        <v>1</v>
      </c>
      <c r="H85" s="44">
        <f t="shared" si="17"/>
        <v>35</v>
      </c>
      <c r="I85" s="33">
        <v>0</v>
      </c>
      <c r="J85" s="28">
        <v>0</v>
      </c>
      <c r="K85" s="112">
        <f t="shared" si="14"/>
        <v>0</v>
      </c>
      <c r="L85" s="33">
        <v>0</v>
      </c>
      <c r="M85" s="28">
        <v>0</v>
      </c>
      <c r="N85" s="112">
        <f t="shared" si="15"/>
        <v>0</v>
      </c>
      <c r="O85" s="133">
        <f t="shared" si="16"/>
        <v>35</v>
      </c>
      <c r="P85" s="44"/>
      <c r="Q85" s="141"/>
    </row>
    <row r="86" spans="1:17" ht="18" customHeight="1" x14ac:dyDescent="0.2">
      <c r="A86" s="278"/>
      <c r="B86" s="196" t="s">
        <v>116</v>
      </c>
      <c r="C86" s="13" t="s">
        <v>162</v>
      </c>
      <c r="D86" s="30">
        <v>15</v>
      </c>
      <c r="E86" s="30">
        <v>2</v>
      </c>
      <c r="F86" s="30">
        <v>0</v>
      </c>
      <c r="G86" s="30">
        <v>2</v>
      </c>
      <c r="H86" s="53">
        <f t="shared" si="17"/>
        <v>19</v>
      </c>
      <c r="I86" s="31">
        <v>164</v>
      </c>
      <c r="J86" s="30">
        <v>0</v>
      </c>
      <c r="K86" s="144">
        <f t="shared" si="14"/>
        <v>164</v>
      </c>
      <c r="L86" s="31">
        <v>330</v>
      </c>
      <c r="M86" s="30">
        <v>0</v>
      </c>
      <c r="N86" s="144">
        <f t="shared" si="15"/>
        <v>330</v>
      </c>
      <c r="O86" s="145">
        <f t="shared" si="16"/>
        <v>183</v>
      </c>
      <c r="P86" s="44"/>
      <c r="Q86" s="141"/>
    </row>
    <row r="87" spans="1:17" ht="18" customHeight="1" x14ac:dyDescent="0.2">
      <c r="A87" s="278"/>
      <c r="B87" s="195" t="s">
        <v>116</v>
      </c>
      <c r="C87" s="12" t="s">
        <v>163</v>
      </c>
      <c r="D87" s="29">
        <v>1</v>
      </c>
      <c r="E87" s="29">
        <v>1</v>
      </c>
      <c r="F87" s="29">
        <v>0</v>
      </c>
      <c r="G87" s="29">
        <v>0</v>
      </c>
      <c r="H87" s="52">
        <f t="shared" si="17"/>
        <v>2</v>
      </c>
      <c r="I87" s="32">
        <v>153</v>
      </c>
      <c r="J87" s="29">
        <v>0</v>
      </c>
      <c r="K87" s="142">
        <f t="shared" si="14"/>
        <v>153</v>
      </c>
      <c r="L87" s="32">
        <v>281</v>
      </c>
      <c r="M87" s="29">
        <v>0</v>
      </c>
      <c r="N87" s="142">
        <f t="shared" si="15"/>
        <v>281</v>
      </c>
      <c r="O87" s="143">
        <f t="shared" si="16"/>
        <v>155</v>
      </c>
      <c r="P87" s="44"/>
      <c r="Q87" s="141"/>
    </row>
    <row r="88" spans="1:17" ht="18" customHeight="1" x14ac:dyDescent="0.2">
      <c r="A88" s="278"/>
      <c r="B88" s="194"/>
      <c r="C88" s="11" t="s">
        <v>164</v>
      </c>
      <c r="D88" s="28">
        <v>16</v>
      </c>
      <c r="E88" s="28">
        <v>0</v>
      </c>
      <c r="F88" s="28">
        <v>0</v>
      </c>
      <c r="G88" s="28">
        <v>0</v>
      </c>
      <c r="H88" s="44">
        <f t="shared" si="17"/>
        <v>16</v>
      </c>
      <c r="I88" s="33">
        <v>0</v>
      </c>
      <c r="J88" s="28">
        <v>0</v>
      </c>
      <c r="K88" s="112">
        <f t="shared" si="14"/>
        <v>0</v>
      </c>
      <c r="L88" s="33">
        <v>0</v>
      </c>
      <c r="M88" s="28">
        <v>0</v>
      </c>
      <c r="N88" s="112">
        <f t="shared" si="15"/>
        <v>0</v>
      </c>
      <c r="O88" s="133">
        <f t="shared" si="16"/>
        <v>16</v>
      </c>
      <c r="P88" s="44"/>
      <c r="Q88" s="141"/>
    </row>
    <row r="89" spans="1:17" ht="18" customHeight="1" x14ac:dyDescent="0.2">
      <c r="A89" s="278"/>
      <c r="B89" s="198" t="s">
        <v>116</v>
      </c>
      <c r="C89" s="11" t="s">
        <v>706</v>
      </c>
      <c r="D89" s="44">
        <v>45</v>
      </c>
      <c r="E89" s="28">
        <v>0</v>
      </c>
      <c r="F89" s="28">
        <v>0</v>
      </c>
      <c r="G89" s="28">
        <v>1</v>
      </c>
      <c r="H89" s="44">
        <f t="shared" si="17"/>
        <v>46</v>
      </c>
      <c r="I89" s="72">
        <v>0</v>
      </c>
      <c r="J89" s="28">
        <v>0</v>
      </c>
      <c r="K89" s="112">
        <f t="shared" si="14"/>
        <v>0</v>
      </c>
      <c r="L89" s="72">
        <v>0</v>
      </c>
      <c r="M89" s="28">
        <v>0</v>
      </c>
      <c r="N89" s="112">
        <f t="shared" si="15"/>
        <v>0</v>
      </c>
      <c r="O89" s="133">
        <f t="shared" si="16"/>
        <v>46</v>
      </c>
      <c r="P89" s="44"/>
      <c r="Q89" s="141"/>
    </row>
    <row r="90" spans="1:17" ht="18" customHeight="1" x14ac:dyDescent="0.2">
      <c r="A90" s="278"/>
      <c r="B90" s="204" t="s">
        <v>116</v>
      </c>
      <c r="C90" s="14" t="s">
        <v>707</v>
      </c>
      <c r="D90" s="55">
        <v>0</v>
      </c>
      <c r="E90" s="41">
        <v>0</v>
      </c>
      <c r="F90" s="41">
        <v>0</v>
      </c>
      <c r="G90" s="41">
        <v>0</v>
      </c>
      <c r="H90" s="44">
        <f t="shared" si="17"/>
        <v>0</v>
      </c>
      <c r="I90" s="73">
        <v>30</v>
      </c>
      <c r="J90" s="41">
        <v>0</v>
      </c>
      <c r="K90" s="112">
        <f t="shared" si="14"/>
        <v>30</v>
      </c>
      <c r="L90" s="73">
        <v>68</v>
      </c>
      <c r="M90" s="41">
        <v>0</v>
      </c>
      <c r="N90" s="112">
        <f t="shared" si="15"/>
        <v>68</v>
      </c>
      <c r="O90" s="133">
        <f t="shared" si="16"/>
        <v>30</v>
      </c>
      <c r="P90" s="44"/>
      <c r="Q90" s="141"/>
    </row>
    <row r="91" spans="1:17" ht="18" customHeight="1" x14ac:dyDescent="0.2">
      <c r="A91" s="279"/>
      <c r="B91" s="15" t="s">
        <v>117</v>
      </c>
      <c r="C91" s="16" t="s">
        <v>143</v>
      </c>
      <c r="D91" s="148">
        <f t="shared" ref="D91:O91" si="18">SUM(D50:D64,D72:D90)</f>
        <v>598</v>
      </c>
      <c r="E91" s="147">
        <f t="shared" si="18"/>
        <v>15</v>
      </c>
      <c r="F91" s="147">
        <f t="shared" si="18"/>
        <v>1</v>
      </c>
      <c r="G91" s="147">
        <f t="shared" si="18"/>
        <v>25</v>
      </c>
      <c r="H91" s="147">
        <f t="shared" si="18"/>
        <v>639</v>
      </c>
      <c r="I91" s="157">
        <f t="shared" si="18"/>
        <v>3134</v>
      </c>
      <c r="J91" s="147">
        <f t="shared" si="18"/>
        <v>104</v>
      </c>
      <c r="K91" s="158">
        <f t="shared" si="18"/>
        <v>3238</v>
      </c>
      <c r="L91" s="157">
        <f t="shared" si="18"/>
        <v>6897</v>
      </c>
      <c r="M91" s="147">
        <f t="shared" si="18"/>
        <v>330</v>
      </c>
      <c r="N91" s="158">
        <f t="shared" si="18"/>
        <v>7227</v>
      </c>
      <c r="O91" s="151">
        <f t="shared" si="18"/>
        <v>3877</v>
      </c>
      <c r="P91" s="133"/>
      <c r="Q91" s="152"/>
    </row>
    <row r="92" spans="1:17" ht="18" customHeight="1" x14ac:dyDescent="0.2">
      <c r="A92" s="240" t="s">
        <v>165</v>
      </c>
      <c r="B92" s="200" t="s">
        <v>116</v>
      </c>
      <c r="C92" s="18" t="s">
        <v>240</v>
      </c>
      <c r="D92" s="54">
        <v>37</v>
      </c>
      <c r="E92" s="40">
        <v>3</v>
      </c>
      <c r="F92" s="40">
        <v>1</v>
      </c>
      <c r="G92" s="40">
        <v>7</v>
      </c>
      <c r="H92" s="40">
        <f>+D92+E92+F92+G92</f>
        <v>48</v>
      </c>
      <c r="I92" s="38">
        <v>1233</v>
      </c>
      <c r="J92" s="40">
        <v>25</v>
      </c>
      <c r="K92" s="153">
        <f t="shared" ref="K92:K123" si="19">+I92+J92</f>
        <v>1258</v>
      </c>
      <c r="L92" s="38">
        <v>2271</v>
      </c>
      <c r="M92" s="40">
        <v>122</v>
      </c>
      <c r="N92" s="153">
        <f t="shared" ref="N92:N123" si="20">+L92+M92</f>
        <v>2393</v>
      </c>
      <c r="O92" s="154">
        <f t="shared" ref="O92:O123" si="21">+H92+K92</f>
        <v>1306</v>
      </c>
      <c r="P92" s="44"/>
      <c r="Q92" s="141"/>
    </row>
    <row r="93" spans="1:17" ht="18" customHeight="1" x14ac:dyDescent="0.2">
      <c r="A93" s="243"/>
      <c r="B93" s="194" t="s">
        <v>116</v>
      </c>
      <c r="C93" s="11" t="s">
        <v>241</v>
      </c>
      <c r="D93" s="44">
        <v>4</v>
      </c>
      <c r="E93" s="28">
        <v>0</v>
      </c>
      <c r="F93" s="28">
        <v>0</v>
      </c>
      <c r="G93" s="28">
        <v>0</v>
      </c>
      <c r="H93" s="28">
        <f t="shared" ref="H93:H123" si="22">+D93+E93+F93+G93</f>
        <v>4</v>
      </c>
      <c r="I93" s="33">
        <v>44</v>
      </c>
      <c r="J93" s="28">
        <v>1</v>
      </c>
      <c r="K93" s="112">
        <f t="shared" si="19"/>
        <v>45</v>
      </c>
      <c r="L93" s="33">
        <v>60</v>
      </c>
      <c r="M93" s="28">
        <v>10</v>
      </c>
      <c r="N93" s="112">
        <f t="shared" si="20"/>
        <v>70</v>
      </c>
      <c r="O93" s="133">
        <f t="shared" si="21"/>
        <v>49</v>
      </c>
      <c r="P93" s="44"/>
      <c r="Q93" s="141"/>
    </row>
    <row r="94" spans="1:17" ht="18" customHeight="1" x14ac:dyDescent="0.2">
      <c r="A94" s="243"/>
      <c r="B94" s="194" t="s">
        <v>116</v>
      </c>
      <c r="C94" s="11" t="s">
        <v>242</v>
      </c>
      <c r="D94" s="44">
        <v>3</v>
      </c>
      <c r="E94" s="28">
        <v>0</v>
      </c>
      <c r="F94" s="28">
        <v>1</v>
      </c>
      <c r="G94" s="28">
        <v>0</v>
      </c>
      <c r="H94" s="28">
        <f t="shared" si="22"/>
        <v>4</v>
      </c>
      <c r="I94" s="33">
        <v>66</v>
      </c>
      <c r="J94" s="28">
        <v>0</v>
      </c>
      <c r="K94" s="112">
        <f t="shared" si="19"/>
        <v>66</v>
      </c>
      <c r="L94" s="33">
        <v>188</v>
      </c>
      <c r="M94" s="28">
        <v>0</v>
      </c>
      <c r="N94" s="112">
        <f t="shared" si="20"/>
        <v>188</v>
      </c>
      <c r="O94" s="133">
        <f t="shared" si="21"/>
        <v>70</v>
      </c>
      <c r="P94" s="44"/>
      <c r="Q94" s="141"/>
    </row>
    <row r="95" spans="1:17" ht="18" customHeight="1" x14ac:dyDescent="0.2">
      <c r="A95" s="243"/>
      <c r="B95" s="194" t="s">
        <v>116</v>
      </c>
      <c r="C95" s="11" t="s">
        <v>243</v>
      </c>
      <c r="D95" s="44">
        <v>11</v>
      </c>
      <c r="E95" s="28">
        <v>1</v>
      </c>
      <c r="F95" s="28">
        <v>0</v>
      </c>
      <c r="G95" s="28">
        <v>1</v>
      </c>
      <c r="H95" s="28">
        <f t="shared" si="22"/>
        <v>13</v>
      </c>
      <c r="I95" s="33">
        <v>268</v>
      </c>
      <c r="J95" s="28">
        <v>1</v>
      </c>
      <c r="K95" s="112">
        <f t="shared" si="19"/>
        <v>269</v>
      </c>
      <c r="L95" s="33">
        <v>357</v>
      </c>
      <c r="M95" s="28">
        <v>0</v>
      </c>
      <c r="N95" s="112">
        <f t="shared" si="20"/>
        <v>357</v>
      </c>
      <c r="O95" s="133">
        <f t="shared" si="21"/>
        <v>282</v>
      </c>
      <c r="P95" s="44"/>
      <c r="Q95" s="141"/>
    </row>
    <row r="96" spans="1:17" ht="18" customHeight="1" x14ac:dyDescent="0.2">
      <c r="A96" s="243"/>
      <c r="B96" s="194" t="s">
        <v>116</v>
      </c>
      <c r="C96" s="11" t="s">
        <v>244</v>
      </c>
      <c r="D96" s="44">
        <v>17</v>
      </c>
      <c r="E96" s="28">
        <v>4</v>
      </c>
      <c r="F96" s="28">
        <v>1</v>
      </c>
      <c r="G96" s="28">
        <v>1</v>
      </c>
      <c r="H96" s="28">
        <f t="shared" si="22"/>
        <v>23</v>
      </c>
      <c r="I96" s="33">
        <v>266</v>
      </c>
      <c r="J96" s="28">
        <v>23</v>
      </c>
      <c r="K96" s="112">
        <f t="shared" si="19"/>
        <v>289</v>
      </c>
      <c r="L96" s="33">
        <v>414</v>
      </c>
      <c r="M96" s="28">
        <v>61</v>
      </c>
      <c r="N96" s="112">
        <f t="shared" si="20"/>
        <v>475</v>
      </c>
      <c r="O96" s="133">
        <f t="shared" si="21"/>
        <v>312</v>
      </c>
      <c r="P96" s="44"/>
      <c r="Q96" s="141"/>
    </row>
    <row r="97" spans="1:17" ht="18" customHeight="1" x14ac:dyDescent="0.2">
      <c r="A97" s="243"/>
      <c r="B97" s="195" t="s">
        <v>116</v>
      </c>
      <c r="C97" s="12" t="s">
        <v>245</v>
      </c>
      <c r="D97" s="52">
        <v>5</v>
      </c>
      <c r="E97" s="29">
        <v>0</v>
      </c>
      <c r="F97" s="29">
        <v>0</v>
      </c>
      <c r="G97" s="29">
        <v>0</v>
      </c>
      <c r="H97" s="29">
        <f t="shared" si="22"/>
        <v>5</v>
      </c>
      <c r="I97" s="32">
        <v>115</v>
      </c>
      <c r="J97" s="29">
        <v>1</v>
      </c>
      <c r="K97" s="142">
        <f t="shared" si="19"/>
        <v>116</v>
      </c>
      <c r="L97" s="32">
        <v>158</v>
      </c>
      <c r="M97" s="29">
        <v>22</v>
      </c>
      <c r="N97" s="142">
        <f t="shared" si="20"/>
        <v>180</v>
      </c>
      <c r="O97" s="143">
        <f t="shared" si="21"/>
        <v>121</v>
      </c>
      <c r="P97" s="44"/>
      <c r="Q97" s="141"/>
    </row>
    <row r="98" spans="1:17" ht="18" customHeight="1" x14ac:dyDescent="0.2">
      <c r="A98" s="243"/>
      <c r="B98" s="194" t="s">
        <v>116</v>
      </c>
      <c r="C98" s="11" t="s">
        <v>246</v>
      </c>
      <c r="D98" s="44">
        <v>27</v>
      </c>
      <c r="E98" s="28">
        <v>1</v>
      </c>
      <c r="F98" s="28">
        <v>0</v>
      </c>
      <c r="G98" s="28">
        <v>1</v>
      </c>
      <c r="H98" s="28">
        <f t="shared" si="22"/>
        <v>29</v>
      </c>
      <c r="I98" s="33">
        <v>229</v>
      </c>
      <c r="J98" s="28">
        <v>0</v>
      </c>
      <c r="K98" s="112">
        <f t="shared" si="19"/>
        <v>229</v>
      </c>
      <c r="L98" s="33">
        <v>313</v>
      </c>
      <c r="M98" s="28">
        <v>0</v>
      </c>
      <c r="N98" s="112">
        <f t="shared" si="20"/>
        <v>313</v>
      </c>
      <c r="O98" s="133">
        <f t="shared" si="21"/>
        <v>258</v>
      </c>
      <c r="P98" s="44"/>
      <c r="Q98" s="141"/>
    </row>
    <row r="99" spans="1:17" ht="18" customHeight="1" x14ac:dyDescent="0.2">
      <c r="A99" s="243"/>
      <c r="B99" s="194" t="s">
        <v>116</v>
      </c>
      <c r="C99" s="11" t="s">
        <v>247</v>
      </c>
      <c r="D99" s="44">
        <v>1</v>
      </c>
      <c r="E99" s="28">
        <v>0</v>
      </c>
      <c r="F99" s="28">
        <v>0</v>
      </c>
      <c r="G99" s="28">
        <v>0</v>
      </c>
      <c r="H99" s="28">
        <f t="shared" si="22"/>
        <v>1</v>
      </c>
      <c r="I99" s="33">
        <v>90</v>
      </c>
      <c r="J99" s="28">
        <v>0</v>
      </c>
      <c r="K99" s="112">
        <f t="shared" si="19"/>
        <v>90</v>
      </c>
      <c r="L99" s="33">
        <v>191</v>
      </c>
      <c r="M99" s="28">
        <v>0</v>
      </c>
      <c r="N99" s="112">
        <f t="shared" si="20"/>
        <v>191</v>
      </c>
      <c r="O99" s="133">
        <f t="shared" si="21"/>
        <v>91</v>
      </c>
      <c r="P99" s="44"/>
      <c r="Q99" s="141"/>
    </row>
    <row r="100" spans="1:17" ht="18" customHeight="1" x14ac:dyDescent="0.2">
      <c r="A100" s="243"/>
      <c r="B100" s="194" t="s">
        <v>116</v>
      </c>
      <c r="C100" s="11" t="s">
        <v>248</v>
      </c>
      <c r="D100" s="44">
        <v>6</v>
      </c>
      <c r="E100" s="28">
        <v>0</v>
      </c>
      <c r="F100" s="28">
        <v>0</v>
      </c>
      <c r="G100" s="28">
        <v>1</v>
      </c>
      <c r="H100" s="28">
        <f t="shared" si="22"/>
        <v>7</v>
      </c>
      <c r="I100" s="33">
        <v>189</v>
      </c>
      <c r="J100" s="28">
        <v>0</v>
      </c>
      <c r="K100" s="112">
        <f t="shared" si="19"/>
        <v>189</v>
      </c>
      <c r="L100" s="33">
        <v>256</v>
      </c>
      <c r="M100" s="28">
        <v>0</v>
      </c>
      <c r="N100" s="112">
        <f t="shared" si="20"/>
        <v>256</v>
      </c>
      <c r="O100" s="133">
        <f t="shared" si="21"/>
        <v>196</v>
      </c>
      <c r="P100" s="44"/>
      <c r="Q100" s="141"/>
    </row>
    <row r="101" spans="1:17" ht="18" customHeight="1" x14ac:dyDescent="0.2">
      <c r="A101" s="243"/>
      <c r="B101" s="196" t="s">
        <v>116</v>
      </c>
      <c r="C101" s="13" t="s">
        <v>249</v>
      </c>
      <c r="D101" s="53">
        <v>6</v>
      </c>
      <c r="E101" s="30">
        <v>1</v>
      </c>
      <c r="F101" s="30">
        <v>0</v>
      </c>
      <c r="G101" s="30">
        <v>0</v>
      </c>
      <c r="H101" s="30">
        <f t="shared" si="22"/>
        <v>7</v>
      </c>
      <c r="I101" s="31">
        <v>33</v>
      </c>
      <c r="J101" s="30">
        <v>0</v>
      </c>
      <c r="K101" s="144">
        <f t="shared" si="19"/>
        <v>33</v>
      </c>
      <c r="L101" s="31">
        <v>36</v>
      </c>
      <c r="M101" s="30">
        <v>0</v>
      </c>
      <c r="N101" s="144">
        <f t="shared" si="20"/>
        <v>36</v>
      </c>
      <c r="O101" s="145">
        <f t="shared" si="21"/>
        <v>40</v>
      </c>
      <c r="P101" s="44"/>
      <c r="Q101" s="141"/>
    </row>
    <row r="102" spans="1:17" ht="18" customHeight="1" x14ac:dyDescent="0.2">
      <c r="A102" s="243"/>
      <c r="B102" s="194" t="s">
        <v>116</v>
      </c>
      <c r="C102" s="11" t="s">
        <v>250</v>
      </c>
      <c r="D102" s="44">
        <v>1</v>
      </c>
      <c r="E102" s="28">
        <v>0</v>
      </c>
      <c r="F102" s="28">
        <v>0</v>
      </c>
      <c r="G102" s="28">
        <v>1</v>
      </c>
      <c r="H102" s="28">
        <f t="shared" si="22"/>
        <v>2</v>
      </c>
      <c r="I102" s="33">
        <v>154</v>
      </c>
      <c r="J102" s="28">
        <v>7</v>
      </c>
      <c r="K102" s="112">
        <f t="shared" si="19"/>
        <v>161</v>
      </c>
      <c r="L102" s="33">
        <v>223</v>
      </c>
      <c r="M102" s="28">
        <v>29</v>
      </c>
      <c r="N102" s="112">
        <f t="shared" si="20"/>
        <v>252</v>
      </c>
      <c r="O102" s="133">
        <f t="shared" si="21"/>
        <v>163</v>
      </c>
      <c r="P102" s="44"/>
      <c r="Q102" s="141"/>
    </row>
    <row r="103" spans="1:17" ht="18" customHeight="1" x14ac:dyDescent="0.2">
      <c r="A103" s="243"/>
      <c r="B103" s="194" t="s">
        <v>116</v>
      </c>
      <c r="C103" s="11" t="s">
        <v>251</v>
      </c>
      <c r="D103" s="44">
        <v>14</v>
      </c>
      <c r="E103" s="28">
        <v>0</v>
      </c>
      <c r="F103" s="28">
        <v>0</v>
      </c>
      <c r="G103" s="28">
        <v>0</v>
      </c>
      <c r="H103" s="28">
        <f t="shared" si="22"/>
        <v>14</v>
      </c>
      <c r="I103" s="33">
        <v>158</v>
      </c>
      <c r="J103" s="28">
        <v>9</v>
      </c>
      <c r="K103" s="112">
        <f t="shared" si="19"/>
        <v>167</v>
      </c>
      <c r="L103" s="33">
        <v>253</v>
      </c>
      <c r="M103" s="28">
        <v>32</v>
      </c>
      <c r="N103" s="112">
        <f t="shared" si="20"/>
        <v>285</v>
      </c>
      <c r="O103" s="133">
        <f t="shared" si="21"/>
        <v>181</v>
      </c>
      <c r="P103" s="44"/>
      <c r="Q103" s="141"/>
    </row>
    <row r="104" spans="1:17" ht="18" customHeight="1" x14ac:dyDescent="0.2">
      <c r="A104" s="243"/>
      <c r="B104" s="194" t="s">
        <v>116</v>
      </c>
      <c r="C104" s="11" t="s">
        <v>684</v>
      </c>
      <c r="D104" s="44">
        <v>6</v>
      </c>
      <c r="E104" s="28">
        <v>0</v>
      </c>
      <c r="F104" s="28">
        <v>0</v>
      </c>
      <c r="G104" s="28">
        <v>0</v>
      </c>
      <c r="H104" s="28">
        <f t="shared" si="22"/>
        <v>6</v>
      </c>
      <c r="I104" s="33">
        <v>80</v>
      </c>
      <c r="J104" s="28">
        <v>0</v>
      </c>
      <c r="K104" s="112">
        <f t="shared" si="19"/>
        <v>80</v>
      </c>
      <c r="L104" s="33">
        <v>88</v>
      </c>
      <c r="M104" s="28">
        <v>0</v>
      </c>
      <c r="N104" s="112">
        <f t="shared" si="20"/>
        <v>88</v>
      </c>
      <c r="O104" s="133">
        <f t="shared" si="21"/>
        <v>86</v>
      </c>
      <c r="P104" s="44"/>
      <c r="Q104" s="141"/>
    </row>
    <row r="105" spans="1:17" ht="18" customHeight="1" x14ac:dyDescent="0.2">
      <c r="A105" s="243"/>
      <c r="B105" s="194" t="s">
        <v>116</v>
      </c>
      <c r="C105" s="11" t="s">
        <v>207</v>
      </c>
      <c r="D105" s="44">
        <v>29</v>
      </c>
      <c r="E105" s="28">
        <v>0</v>
      </c>
      <c r="F105" s="28">
        <v>0</v>
      </c>
      <c r="G105" s="28">
        <v>1</v>
      </c>
      <c r="H105" s="28">
        <f t="shared" si="22"/>
        <v>30</v>
      </c>
      <c r="I105" s="33">
        <v>109</v>
      </c>
      <c r="J105" s="28">
        <v>5</v>
      </c>
      <c r="K105" s="112">
        <f t="shared" si="19"/>
        <v>114</v>
      </c>
      <c r="L105" s="33">
        <v>208</v>
      </c>
      <c r="M105" s="28">
        <v>10</v>
      </c>
      <c r="N105" s="112">
        <f t="shared" si="20"/>
        <v>218</v>
      </c>
      <c r="O105" s="133">
        <f t="shared" si="21"/>
        <v>144</v>
      </c>
      <c r="P105" s="44"/>
      <c r="Q105" s="141"/>
    </row>
    <row r="106" spans="1:17" ht="18" customHeight="1" x14ac:dyDescent="0.2">
      <c r="A106" s="243"/>
      <c r="B106" s="194" t="s">
        <v>116</v>
      </c>
      <c r="C106" s="11" t="s">
        <v>252</v>
      </c>
      <c r="D106" s="44">
        <v>8</v>
      </c>
      <c r="E106" s="28">
        <v>1</v>
      </c>
      <c r="F106" s="28">
        <v>0</v>
      </c>
      <c r="G106" s="28">
        <v>0</v>
      </c>
      <c r="H106" s="28">
        <f t="shared" si="22"/>
        <v>9</v>
      </c>
      <c r="I106" s="33">
        <v>76</v>
      </c>
      <c r="J106" s="28">
        <v>0</v>
      </c>
      <c r="K106" s="112">
        <f t="shared" si="19"/>
        <v>76</v>
      </c>
      <c r="L106" s="33">
        <v>104</v>
      </c>
      <c r="M106" s="28">
        <v>0</v>
      </c>
      <c r="N106" s="112">
        <f t="shared" si="20"/>
        <v>104</v>
      </c>
      <c r="O106" s="133">
        <f t="shared" si="21"/>
        <v>85</v>
      </c>
      <c r="P106" s="44"/>
      <c r="Q106" s="141"/>
    </row>
    <row r="107" spans="1:17" ht="18" customHeight="1" x14ac:dyDescent="0.2">
      <c r="A107" s="243"/>
      <c r="B107" s="195" t="s">
        <v>116</v>
      </c>
      <c r="C107" s="12" t="s">
        <v>253</v>
      </c>
      <c r="D107" s="52">
        <v>8</v>
      </c>
      <c r="E107" s="29">
        <v>1</v>
      </c>
      <c r="F107" s="29">
        <v>0</v>
      </c>
      <c r="G107" s="29">
        <v>0</v>
      </c>
      <c r="H107" s="29">
        <f t="shared" si="22"/>
        <v>9</v>
      </c>
      <c r="I107" s="32">
        <v>129</v>
      </c>
      <c r="J107" s="29">
        <v>3</v>
      </c>
      <c r="K107" s="142">
        <f t="shared" si="19"/>
        <v>132</v>
      </c>
      <c r="L107" s="32">
        <v>151</v>
      </c>
      <c r="M107" s="29">
        <v>8</v>
      </c>
      <c r="N107" s="142">
        <f t="shared" si="20"/>
        <v>159</v>
      </c>
      <c r="O107" s="143">
        <f t="shared" si="21"/>
        <v>141</v>
      </c>
      <c r="P107" s="44"/>
      <c r="Q107" s="141"/>
    </row>
    <row r="108" spans="1:17" ht="18" customHeight="1" x14ac:dyDescent="0.2">
      <c r="A108" s="243"/>
      <c r="B108" s="194" t="s">
        <v>116</v>
      </c>
      <c r="C108" s="11" t="s">
        <v>254</v>
      </c>
      <c r="D108" s="44">
        <v>38</v>
      </c>
      <c r="E108" s="28">
        <v>0</v>
      </c>
      <c r="F108" s="28">
        <v>0</v>
      </c>
      <c r="G108" s="28">
        <v>0</v>
      </c>
      <c r="H108" s="28">
        <f t="shared" si="22"/>
        <v>38</v>
      </c>
      <c r="I108" s="33">
        <v>672</v>
      </c>
      <c r="J108" s="28">
        <v>14</v>
      </c>
      <c r="K108" s="112">
        <f t="shared" si="19"/>
        <v>686</v>
      </c>
      <c r="L108" s="33">
        <v>977</v>
      </c>
      <c r="M108" s="28">
        <v>59</v>
      </c>
      <c r="N108" s="112">
        <f t="shared" si="20"/>
        <v>1036</v>
      </c>
      <c r="O108" s="133">
        <f t="shared" si="21"/>
        <v>724</v>
      </c>
      <c r="P108" s="44"/>
      <c r="Q108" s="141"/>
    </row>
    <row r="109" spans="1:17" ht="18" customHeight="1" x14ac:dyDescent="0.2">
      <c r="A109" s="243"/>
      <c r="B109" s="194" t="s">
        <v>116</v>
      </c>
      <c r="C109" s="11" t="s">
        <v>255</v>
      </c>
      <c r="D109" s="44">
        <v>11</v>
      </c>
      <c r="E109" s="28">
        <v>1</v>
      </c>
      <c r="F109" s="28">
        <v>0</v>
      </c>
      <c r="G109" s="28">
        <v>0</v>
      </c>
      <c r="H109" s="28">
        <f t="shared" si="22"/>
        <v>12</v>
      </c>
      <c r="I109" s="33">
        <v>112</v>
      </c>
      <c r="J109" s="28">
        <v>0</v>
      </c>
      <c r="K109" s="112">
        <f t="shared" si="19"/>
        <v>112</v>
      </c>
      <c r="L109" s="33">
        <v>114</v>
      </c>
      <c r="M109" s="28">
        <v>0</v>
      </c>
      <c r="N109" s="112">
        <f t="shared" si="20"/>
        <v>114</v>
      </c>
      <c r="O109" s="133">
        <f t="shared" si="21"/>
        <v>124</v>
      </c>
      <c r="P109" s="44"/>
      <c r="Q109" s="141"/>
    </row>
    <row r="110" spans="1:17" ht="18" customHeight="1" x14ac:dyDescent="0.2">
      <c r="A110" s="243"/>
      <c r="B110" s="194" t="s">
        <v>116</v>
      </c>
      <c r="C110" s="11" t="s">
        <v>256</v>
      </c>
      <c r="D110" s="44">
        <v>4</v>
      </c>
      <c r="E110" s="28">
        <v>0</v>
      </c>
      <c r="F110" s="28">
        <v>0</v>
      </c>
      <c r="G110" s="28">
        <v>0</v>
      </c>
      <c r="H110" s="28">
        <f t="shared" si="22"/>
        <v>4</v>
      </c>
      <c r="I110" s="33">
        <v>30</v>
      </c>
      <c r="J110" s="28">
        <v>6</v>
      </c>
      <c r="K110" s="112">
        <f t="shared" si="19"/>
        <v>36</v>
      </c>
      <c r="L110" s="33">
        <v>83</v>
      </c>
      <c r="M110" s="28">
        <v>10</v>
      </c>
      <c r="N110" s="112">
        <f t="shared" si="20"/>
        <v>93</v>
      </c>
      <c r="O110" s="133">
        <f t="shared" si="21"/>
        <v>40</v>
      </c>
      <c r="P110" s="44"/>
      <c r="Q110" s="141"/>
    </row>
    <row r="111" spans="1:17" ht="18" customHeight="1" x14ac:dyDescent="0.2">
      <c r="A111" s="243"/>
      <c r="B111" s="196" t="s">
        <v>116</v>
      </c>
      <c r="C111" s="13" t="s">
        <v>257</v>
      </c>
      <c r="D111" s="53">
        <v>12</v>
      </c>
      <c r="E111" s="30">
        <v>5</v>
      </c>
      <c r="F111" s="30">
        <v>1</v>
      </c>
      <c r="G111" s="30">
        <v>1</v>
      </c>
      <c r="H111" s="30">
        <f t="shared" si="22"/>
        <v>19</v>
      </c>
      <c r="I111" s="31">
        <v>319</v>
      </c>
      <c r="J111" s="30">
        <v>17</v>
      </c>
      <c r="K111" s="144">
        <f t="shared" si="19"/>
        <v>336</v>
      </c>
      <c r="L111" s="31">
        <v>486</v>
      </c>
      <c r="M111" s="30">
        <v>40</v>
      </c>
      <c r="N111" s="144">
        <f t="shared" si="20"/>
        <v>526</v>
      </c>
      <c r="O111" s="145">
        <f t="shared" si="21"/>
        <v>355</v>
      </c>
      <c r="P111" s="44"/>
      <c r="Q111" s="141"/>
    </row>
    <row r="112" spans="1:17" ht="18" customHeight="1" x14ac:dyDescent="0.2">
      <c r="A112" s="243"/>
      <c r="B112" s="194" t="s">
        <v>116</v>
      </c>
      <c r="C112" s="11" t="s">
        <v>258</v>
      </c>
      <c r="D112" s="44">
        <v>7</v>
      </c>
      <c r="E112" s="28">
        <v>1</v>
      </c>
      <c r="F112" s="28">
        <v>0</v>
      </c>
      <c r="G112" s="28">
        <v>1</v>
      </c>
      <c r="H112" s="28">
        <f t="shared" si="22"/>
        <v>9</v>
      </c>
      <c r="I112" s="33">
        <v>14</v>
      </c>
      <c r="J112" s="28">
        <v>0</v>
      </c>
      <c r="K112" s="112">
        <f t="shared" si="19"/>
        <v>14</v>
      </c>
      <c r="L112" s="33">
        <v>17</v>
      </c>
      <c r="M112" s="28">
        <v>0</v>
      </c>
      <c r="N112" s="112">
        <f t="shared" si="20"/>
        <v>17</v>
      </c>
      <c r="O112" s="133">
        <f t="shared" si="21"/>
        <v>23</v>
      </c>
      <c r="P112" s="44"/>
      <c r="Q112" s="141"/>
    </row>
    <row r="113" spans="1:17" ht="18" customHeight="1" x14ac:dyDescent="0.2">
      <c r="A113" s="243"/>
      <c r="B113" s="194"/>
      <c r="C113" s="11" t="s">
        <v>259</v>
      </c>
      <c r="D113" s="44">
        <v>1</v>
      </c>
      <c r="E113" s="28">
        <v>0</v>
      </c>
      <c r="F113" s="28">
        <v>0</v>
      </c>
      <c r="G113" s="28">
        <v>0</v>
      </c>
      <c r="H113" s="28">
        <f t="shared" si="22"/>
        <v>1</v>
      </c>
      <c r="I113" s="33">
        <v>0</v>
      </c>
      <c r="J113" s="28">
        <v>0</v>
      </c>
      <c r="K113" s="112">
        <f t="shared" si="19"/>
        <v>0</v>
      </c>
      <c r="L113" s="33">
        <v>0</v>
      </c>
      <c r="M113" s="28">
        <v>0</v>
      </c>
      <c r="N113" s="112">
        <f t="shared" si="20"/>
        <v>0</v>
      </c>
      <c r="O113" s="133">
        <f t="shared" si="21"/>
        <v>1</v>
      </c>
      <c r="P113" s="44"/>
      <c r="Q113" s="141"/>
    </row>
    <row r="114" spans="1:17" ht="18" customHeight="1" x14ac:dyDescent="0.2">
      <c r="A114" s="243"/>
      <c r="B114" s="194" t="s">
        <v>116</v>
      </c>
      <c r="C114" s="11" t="s">
        <v>35</v>
      </c>
      <c r="D114" s="44">
        <v>1</v>
      </c>
      <c r="E114" s="28">
        <v>0</v>
      </c>
      <c r="F114" s="28">
        <v>0</v>
      </c>
      <c r="G114" s="28">
        <v>0</v>
      </c>
      <c r="H114" s="28">
        <f t="shared" si="22"/>
        <v>1</v>
      </c>
      <c r="I114" s="33">
        <v>544</v>
      </c>
      <c r="J114" s="28">
        <v>0</v>
      </c>
      <c r="K114" s="112">
        <f t="shared" si="19"/>
        <v>544</v>
      </c>
      <c r="L114" s="33">
        <v>902</v>
      </c>
      <c r="M114" s="28">
        <v>0</v>
      </c>
      <c r="N114" s="112">
        <f t="shared" si="20"/>
        <v>902</v>
      </c>
      <c r="O114" s="133">
        <f t="shared" si="21"/>
        <v>545</v>
      </c>
      <c r="P114" s="44"/>
      <c r="Q114" s="141"/>
    </row>
    <row r="115" spans="1:17" ht="18" customHeight="1" x14ac:dyDescent="0.2">
      <c r="A115" s="243"/>
      <c r="B115" s="194" t="s">
        <v>116</v>
      </c>
      <c r="C115" s="11" t="s">
        <v>268</v>
      </c>
      <c r="D115" s="44">
        <v>2</v>
      </c>
      <c r="E115" s="28">
        <v>0</v>
      </c>
      <c r="F115" s="28">
        <v>0</v>
      </c>
      <c r="G115" s="28">
        <v>0</v>
      </c>
      <c r="H115" s="28">
        <f t="shared" si="22"/>
        <v>2</v>
      </c>
      <c r="I115" s="33">
        <v>210</v>
      </c>
      <c r="J115" s="28">
        <v>0</v>
      </c>
      <c r="K115" s="112">
        <f t="shared" si="19"/>
        <v>210</v>
      </c>
      <c r="L115" s="33">
        <v>261</v>
      </c>
      <c r="M115" s="28">
        <v>5</v>
      </c>
      <c r="N115" s="112">
        <f t="shared" si="20"/>
        <v>266</v>
      </c>
      <c r="O115" s="133">
        <f t="shared" si="21"/>
        <v>212</v>
      </c>
      <c r="P115" s="44"/>
      <c r="Q115" s="141"/>
    </row>
    <row r="116" spans="1:17" ht="18" customHeight="1" x14ac:dyDescent="0.2">
      <c r="A116" s="243"/>
      <c r="B116" s="194" t="s">
        <v>116</v>
      </c>
      <c r="C116" s="11" t="s">
        <v>260</v>
      </c>
      <c r="D116" s="44">
        <v>2</v>
      </c>
      <c r="E116" s="28">
        <v>1</v>
      </c>
      <c r="F116" s="28">
        <v>0</v>
      </c>
      <c r="G116" s="28">
        <v>0</v>
      </c>
      <c r="H116" s="28">
        <f t="shared" si="22"/>
        <v>3</v>
      </c>
      <c r="I116" s="33">
        <v>33</v>
      </c>
      <c r="J116" s="28">
        <v>0</v>
      </c>
      <c r="K116" s="112">
        <f t="shared" si="19"/>
        <v>33</v>
      </c>
      <c r="L116" s="33">
        <v>40</v>
      </c>
      <c r="M116" s="28">
        <v>0</v>
      </c>
      <c r="N116" s="112">
        <f t="shared" si="20"/>
        <v>40</v>
      </c>
      <c r="O116" s="133">
        <f t="shared" si="21"/>
        <v>36</v>
      </c>
      <c r="P116" s="44"/>
      <c r="Q116" s="141"/>
    </row>
    <row r="117" spans="1:17" ht="18" customHeight="1" x14ac:dyDescent="0.2">
      <c r="A117" s="243"/>
      <c r="B117" s="195" t="s">
        <v>116</v>
      </c>
      <c r="C117" s="12" t="s">
        <v>261</v>
      </c>
      <c r="D117" s="52">
        <v>8</v>
      </c>
      <c r="E117" s="29">
        <v>0</v>
      </c>
      <c r="F117" s="29">
        <v>0</v>
      </c>
      <c r="G117" s="29">
        <v>1</v>
      </c>
      <c r="H117" s="29">
        <f t="shared" si="22"/>
        <v>9</v>
      </c>
      <c r="I117" s="32">
        <v>191</v>
      </c>
      <c r="J117" s="29">
        <v>0</v>
      </c>
      <c r="K117" s="142">
        <f t="shared" si="19"/>
        <v>191</v>
      </c>
      <c r="L117" s="32">
        <v>274</v>
      </c>
      <c r="M117" s="29">
        <v>0</v>
      </c>
      <c r="N117" s="142">
        <f t="shared" si="20"/>
        <v>274</v>
      </c>
      <c r="O117" s="159">
        <f t="shared" si="21"/>
        <v>200</v>
      </c>
      <c r="P117" s="44"/>
      <c r="Q117" s="141"/>
    </row>
    <row r="118" spans="1:17" ht="18" customHeight="1" x14ac:dyDescent="0.2">
      <c r="A118" s="243"/>
      <c r="B118" s="194" t="s">
        <v>116</v>
      </c>
      <c r="C118" s="11" t="s">
        <v>262</v>
      </c>
      <c r="D118" s="44">
        <v>5</v>
      </c>
      <c r="E118" s="28">
        <v>0</v>
      </c>
      <c r="F118" s="28">
        <v>0</v>
      </c>
      <c r="G118" s="28">
        <v>0</v>
      </c>
      <c r="H118" s="28">
        <f t="shared" si="22"/>
        <v>5</v>
      </c>
      <c r="I118" s="33">
        <v>84</v>
      </c>
      <c r="J118" s="28">
        <v>0</v>
      </c>
      <c r="K118" s="112">
        <f t="shared" si="19"/>
        <v>84</v>
      </c>
      <c r="L118" s="33">
        <v>120</v>
      </c>
      <c r="M118" s="28">
        <v>0</v>
      </c>
      <c r="N118" s="112">
        <f t="shared" si="20"/>
        <v>120</v>
      </c>
      <c r="O118" s="133">
        <f t="shared" si="21"/>
        <v>89</v>
      </c>
      <c r="P118" s="44"/>
      <c r="Q118" s="141"/>
    </row>
    <row r="119" spans="1:17" ht="18" customHeight="1" x14ac:dyDescent="0.2">
      <c r="A119" s="243"/>
      <c r="B119" s="194" t="s">
        <v>116</v>
      </c>
      <c r="C119" s="11" t="s">
        <v>263</v>
      </c>
      <c r="D119" s="44">
        <v>3</v>
      </c>
      <c r="E119" s="28">
        <v>0</v>
      </c>
      <c r="F119" s="28">
        <v>0</v>
      </c>
      <c r="G119" s="28">
        <v>0</v>
      </c>
      <c r="H119" s="28">
        <f t="shared" si="22"/>
        <v>3</v>
      </c>
      <c r="I119" s="33">
        <v>77</v>
      </c>
      <c r="J119" s="28">
        <v>4</v>
      </c>
      <c r="K119" s="112">
        <f t="shared" si="19"/>
        <v>81</v>
      </c>
      <c r="L119" s="33">
        <v>170</v>
      </c>
      <c r="M119" s="28">
        <v>13</v>
      </c>
      <c r="N119" s="112">
        <f t="shared" si="20"/>
        <v>183</v>
      </c>
      <c r="O119" s="133">
        <f t="shared" si="21"/>
        <v>84</v>
      </c>
      <c r="P119" s="44"/>
      <c r="Q119" s="141"/>
    </row>
    <row r="120" spans="1:17" ht="18" customHeight="1" x14ac:dyDescent="0.2">
      <c r="A120" s="243"/>
      <c r="B120" s="194" t="s">
        <v>116</v>
      </c>
      <c r="C120" s="11" t="s">
        <v>264</v>
      </c>
      <c r="D120" s="44">
        <v>3</v>
      </c>
      <c r="E120" s="28">
        <v>0</v>
      </c>
      <c r="F120" s="28">
        <v>1</v>
      </c>
      <c r="G120" s="28">
        <v>0</v>
      </c>
      <c r="H120" s="28">
        <f t="shared" si="22"/>
        <v>4</v>
      </c>
      <c r="I120" s="33">
        <v>31</v>
      </c>
      <c r="J120" s="28">
        <v>0</v>
      </c>
      <c r="K120" s="112">
        <f t="shared" si="19"/>
        <v>31</v>
      </c>
      <c r="L120" s="33">
        <v>57</v>
      </c>
      <c r="M120" s="28">
        <v>0</v>
      </c>
      <c r="N120" s="112">
        <f t="shared" si="20"/>
        <v>57</v>
      </c>
      <c r="O120" s="133">
        <f t="shared" si="21"/>
        <v>35</v>
      </c>
      <c r="P120" s="44"/>
      <c r="Q120" s="141"/>
    </row>
    <row r="121" spans="1:17" ht="18" customHeight="1" x14ac:dyDescent="0.2">
      <c r="A121" s="243"/>
      <c r="B121" s="196" t="s">
        <v>116</v>
      </c>
      <c r="C121" s="13" t="s">
        <v>265</v>
      </c>
      <c r="D121" s="53">
        <v>1</v>
      </c>
      <c r="E121" s="30">
        <v>0</v>
      </c>
      <c r="F121" s="30">
        <v>0</v>
      </c>
      <c r="G121" s="30">
        <v>0</v>
      </c>
      <c r="H121" s="30">
        <f t="shared" si="22"/>
        <v>1</v>
      </c>
      <c r="I121" s="31">
        <v>8</v>
      </c>
      <c r="J121" s="30">
        <v>0</v>
      </c>
      <c r="K121" s="144">
        <f t="shared" si="19"/>
        <v>8</v>
      </c>
      <c r="L121" s="31">
        <v>9</v>
      </c>
      <c r="M121" s="30">
        <v>0</v>
      </c>
      <c r="N121" s="144">
        <f t="shared" si="20"/>
        <v>9</v>
      </c>
      <c r="O121" s="145">
        <f t="shared" si="21"/>
        <v>9</v>
      </c>
      <c r="P121" s="44"/>
      <c r="Q121" s="141"/>
    </row>
    <row r="122" spans="1:17" ht="18" customHeight="1" x14ac:dyDescent="0.2">
      <c r="A122" s="243"/>
      <c r="B122" s="195" t="s">
        <v>116</v>
      </c>
      <c r="C122" s="12" t="s">
        <v>266</v>
      </c>
      <c r="D122" s="52">
        <v>3</v>
      </c>
      <c r="E122" s="29">
        <v>0</v>
      </c>
      <c r="F122" s="29">
        <v>0</v>
      </c>
      <c r="G122" s="29">
        <v>0</v>
      </c>
      <c r="H122" s="29">
        <f t="shared" si="22"/>
        <v>3</v>
      </c>
      <c r="I122" s="32">
        <v>53</v>
      </c>
      <c r="J122" s="29">
        <v>0</v>
      </c>
      <c r="K122" s="142">
        <f t="shared" si="19"/>
        <v>53</v>
      </c>
      <c r="L122" s="32">
        <v>68</v>
      </c>
      <c r="M122" s="29">
        <v>0</v>
      </c>
      <c r="N122" s="142">
        <f t="shared" si="20"/>
        <v>68</v>
      </c>
      <c r="O122" s="159">
        <f t="shared" si="21"/>
        <v>56</v>
      </c>
      <c r="P122" s="44"/>
      <c r="Q122" s="141"/>
    </row>
    <row r="123" spans="1:17" ht="18" customHeight="1" x14ac:dyDescent="0.2">
      <c r="A123" s="243"/>
      <c r="B123" s="194" t="s">
        <v>116</v>
      </c>
      <c r="C123" s="11" t="s">
        <v>267</v>
      </c>
      <c r="D123" s="44">
        <v>3</v>
      </c>
      <c r="E123" s="28">
        <v>0</v>
      </c>
      <c r="F123" s="28">
        <v>0</v>
      </c>
      <c r="G123" s="28">
        <v>0</v>
      </c>
      <c r="H123" s="28">
        <f t="shared" si="22"/>
        <v>3</v>
      </c>
      <c r="I123" s="33">
        <v>0</v>
      </c>
      <c r="J123" s="28">
        <v>0</v>
      </c>
      <c r="K123" s="112">
        <f t="shared" si="19"/>
        <v>0</v>
      </c>
      <c r="L123" s="33">
        <v>0</v>
      </c>
      <c r="M123" s="28">
        <v>0</v>
      </c>
      <c r="N123" s="112">
        <f t="shared" si="20"/>
        <v>0</v>
      </c>
      <c r="O123" s="133">
        <f t="shared" si="21"/>
        <v>3</v>
      </c>
      <c r="P123" s="44"/>
      <c r="Q123" s="141"/>
    </row>
    <row r="124" spans="1:17" ht="18" customHeight="1" x14ac:dyDescent="0.2">
      <c r="A124" s="244"/>
      <c r="B124" s="15" t="s">
        <v>117</v>
      </c>
      <c r="C124" s="16" t="s">
        <v>143</v>
      </c>
      <c r="D124" s="148">
        <f>SUM(D92:D123)</f>
        <v>287</v>
      </c>
      <c r="E124" s="147">
        <f t="shared" ref="E124:O124" si="23">SUM(E92:E123)</f>
        <v>20</v>
      </c>
      <c r="F124" s="147">
        <f t="shared" si="23"/>
        <v>5</v>
      </c>
      <c r="G124" s="147">
        <f t="shared" si="23"/>
        <v>16</v>
      </c>
      <c r="H124" s="147">
        <f t="shared" si="23"/>
        <v>328</v>
      </c>
      <c r="I124" s="157">
        <f t="shared" si="23"/>
        <v>5617</v>
      </c>
      <c r="J124" s="147">
        <f t="shared" si="23"/>
        <v>116</v>
      </c>
      <c r="K124" s="158">
        <f t="shared" si="23"/>
        <v>5733</v>
      </c>
      <c r="L124" s="157">
        <f t="shared" si="23"/>
        <v>8849</v>
      </c>
      <c r="M124" s="147">
        <f t="shared" si="23"/>
        <v>421</v>
      </c>
      <c r="N124" s="158">
        <f t="shared" si="23"/>
        <v>9270</v>
      </c>
      <c r="O124" s="151">
        <f t="shared" si="23"/>
        <v>6061</v>
      </c>
      <c r="P124" s="133"/>
      <c r="Q124" s="152"/>
    </row>
    <row r="125" spans="1:17" ht="18" customHeight="1" x14ac:dyDescent="0.2">
      <c r="A125" s="240" t="s">
        <v>166</v>
      </c>
      <c r="B125" s="206" t="s">
        <v>116</v>
      </c>
      <c r="C125" s="18" t="s">
        <v>269</v>
      </c>
      <c r="D125" s="54">
        <v>0</v>
      </c>
      <c r="E125" s="40">
        <v>0</v>
      </c>
      <c r="F125" s="40">
        <v>0</v>
      </c>
      <c r="G125" s="40">
        <v>0</v>
      </c>
      <c r="H125" s="40">
        <f>+D125+E125+F125+G125</f>
        <v>0</v>
      </c>
      <c r="I125" s="38">
        <v>28</v>
      </c>
      <c r="J125" s="40">
        <v>0</v>
      </c>
      <c r="K125" s="153">
        <f t="shared" ref="K125:K135" si="24">+I125+J125</f>
        <v>28</v>
      </c>
      <c r="L125" s="38">
        <v>90</v>
      </c>
      <c r="M125" s="40">
        <v>0</v>
      </c>
      <c r="N125" s="153">
        <f t="shared" ref="N125:N135" si="25">+L125+M125</f>
        <v>90</v>
      </c>
      <c r="O125" s="154">
        <f t="shared" ref="O125:O135" si="26">+H125+K125</f>
        <v>28</v>
      </c>
      <c r="P125" s="44"/>
      <c r="Q125" s="141"/>
    </row>
    <row r="126" spans="1:17" ht="18" customHeight="1" x14ac:dyDescent="0.2">
      <c r="A126" s="241"/>
      <c r="B126" s="207" t="s">
        <v>116</v>
      </c>
      <c r="C126" s="11" t="s">
        <v>270</v>
      </c>
      <c r="D126" s="44">
        <v>66</v>
      </c>
      <c r="E126" s="28">
        <v>3</v>
      </c>
      <c r="F126" s="28">
        <v>0</v>
      </c>
      <c r="G126" s="28">
        <v>0</v>
      </c>
      <c r="H126" s="28">
        <f t="shared" ref="H126:H135" si="27">+D126+E126+F126+G126</f>
        <v>69</v>
      </c>
      <c r="I126" s="33">
        <v>304</v>
      </c>
      <c r="J126" s="28">
        <v>0</v>
      </c>
      <c r="K126" s="112">
        <f t="shared" si="24"/>
        <v>304</v>
      </c>
      <c r="L126" s="33">
        <v>668</v>
      </c>
      <c r="M126" s="28">
        <v>0</v>
      </c>
      <c r="N126" s="112">
        <f t="shared" si="25"/>
        <v>668</v>
      </c>
      <c r="O126" s="133">
        <f t="shared" si="26"/>
        <v>373</v>
      </c>
      <c r="P126" s="44"/>
      <c r="Q126" s="141"/>
    </row>
    <row r="127" spans="1:17" ht="18" customHeight="1" x14ac:dyDescent="0.2">
      <c r="A127" s="241"/>
      <c r="B127" s="207" t="s">
        <v>116</v>
      </c>
      <c r="C127" s="11" t="s">
        <v>271</v>
      </c>
      <c r="D127" s="44">
        <v>68</v>
      </c>
      <c r="E127" s="28">
        <v>3</v>
      </c>
      <c r="F127" s="28">
        <v>0</v>
      </c>
      <c r="G127" s="28">
        <v>0</v>
      </c>
      <c r="H127" s="28">
        <f t="shared" si="27"/>
        <v>71</v>
      </c>
      <c r="I127" s="33">
        <v>534</v>
      </c>
      <c r="J127" s="28">
        <v>0</v>
      </c>
      <c r="K127" s="112">
        <f t="shared" si="24"/>
        <v>534</v>
      </c>
      <c r="L127" s="33">
        <v>901</v>
      </c>
      <c r="M127" s="28">
        <v>0</v>
      </c>
      <c r="N127" s="112">
        <f t="shared" si="25"/>
        <v>901</v>
      </c>
      <c r="O127" s="133">
        <f t="shared" si="26"/>
        <v>605</v>
      </c>
      <c r="P127" s="44"/>
      <c r="Q127" s="141"/>
    </row>
    <row r="128" spans="1:17" ht="18" customHeight="1" x14ac:dyDescent="0.2">
      <c r="A128" s="241"/>
      <c r="B128" s="207" t="s">
        <v>116</v>
      </c>
      <c r="C128" s="11" t="s">
        <v>272</v>
      </c>
      <c r="D128" s="44">
        <v>20</v>
      </c>
      <c r="E128" s="28">
        <v>0</v>
      </c>
      <c r="F128" s="28">
        <v>0</v>
      </c>
      <c r="G128" s="28">
        <v>0</v>
      </c>
      <c r="H128" s="28">
        <f t="shared" si="27"/>
        <v>20</v>
      </c>
      <c r="I128" s="33">
        <v>148</v>
      </c>
      <c r="J128" s="28">
        <v>0</v>
      </c>
      <c r="K128" s="112">
        <f t="shared" si="24"/>
        <v>148</v>
      </c>
      <c r="L128" s="33">
        <v>261</v>
      </c>
      <c r="M128" s="28">
        <v>0</v>
      </c>
      <c r="N128" s="112">
        <f t="shared" si="25"/>
        <v>261</v>
      </c>
      <c r="O128" s="133">
        <f t="shared" si="26"/>
        <v>168</v>
      </c>
      <c r="P128" s="44"/>
      <c r="Q128" s="141"/>
    </row>
    <row r="129" spans="1:17" ht="18" customHeight="1" x14ac:dyDescent="0.2">
      <c r="A129" s="241"/>
      <c r="B129" s="207"/>
      <c r="C129" s="11" t="s">
        <v>273</v>
      </c>
      <c r="D129" s="44">
        <v>5</v>
      </c>
      <c r="E129" s="28">
        <v>0</v>
      </c>
      <c r="F129" s="28">
        <v>0</v>
      </c>
      <c r="G129" s="28">
        <v>0</v>
      </c>
      <c r="H129" s="28">
        <f t="shared" si="27"/>
        <v>5</v>
      </c>
      <c r="I129" s="33">
        <v>0</v>
      </c>
      <c r="J129" s="28">
        <v>0</v>
      </c>
      <c r="K129" s="112">
        <f t="shared" si="24"/>
        <v>0</v>
      </c>
      <c r="L129" s="33">
        <v>0</v>
      </c>
      <c r="M129" s="28">
        <v>0</v>
      </c>
      <c r="N129" s="112">
        <f t="shared" si="25"/>
        <v>0</v>
      </c>
      <c r="O129" s="133">
        <f t="shared" si="26"/>
        <v>5</v>
      </c>
      <c r="P129" s="44"/>
      <c r="Q129" s="141"/>
    </row>
    <row r="130" spans="1:17" ht="18" customHeight="1" x14ac:dyDescent="0.2">
      <c r="A130" s="241"/>
      <c r="B130" s="195"/>
      <c r="C130" s="12" t="s">
        <v>274</v>
      </c>
      <c r="D130" s="52">
        <v>19</v>
      </c>
      <c r="E130" s="29">
        <v>0</v>
      </c>
      <c r="F130" s="29">
        <v>0</v>
      </c>
      <c r="G130" s="29">
        <v>0</v>
      </c>
      <c r="H130" s="29">
        <f t="shared" si="27"/>
        <v>19</v>
      </c>
      <c r="I130" s="32">
        <v>14</v>
      </c>
      <c r="J130" s="29">
        <v>0</v>
      </c>
      <c r="K130" s="142">
        <f t="shared" si="24"/>
        <v>14</v>
      </c>
      <c r="L130" s="32">
        <v>20</v>
      </c>
      <c r="M130" s="29">
        <v>0</v>
      </c>
      <c r="N130" s="142">
        <f t="shared" si="25"/>
        <v>20</v>
      </c>
      <c r="O130" s="143">
        <f t="shared" si="26"/>
        <v>33</v>
      </c>
      <c r="P130" s="44"/>
      <c r="Q130" s="141"/>
    </row>
    <row r="131" spans="1:17" ht="18" customHeight="1" x14ac:dyDescent="0.2">
      <c r="A131" s="241"/>
      <c r="B131" s="194" t="s">
        <v>116</v>
      </c>
      <c r="C131" s="11" t="s">
        <v>275</v>
      </c>
      <c r="D131" s="44">
        <v>14</v>
      </c>
      <c r="E131" s="28">
        <v>0</v>
      </c>
      <c r="F131" s="28">
        <v>0</v>
      </c>
      <c r="G131" s="28">
        <v>0</v>
      </c>
      <c r="H131" s="28">
        <f t="shared" si="27"/>
        <v>14</v>
      </c>
      <c r="I131" s="33">
        <v>28</v>
      </c>
      <c r="J131" s="28">
        <v>0</v>
      </c>
      <c r="K131" s="112">
        <f t="shared" si="24"/>
        <v>28</v>
      </c>
      <c r="L131" s="33">
        <v>60</v>
      </c>
      <c r="M131" s="28">
        <v>0</v>
      </c>
      <c r="N131" s="112">
        <f t="shared" si="25"/>
        <v>60</v>
      </c>
      <c r="O131" s="133">
        <f t="shared" si="26"/>
        <v>42</v>
      </c>
      <c r="P131" s="44"/>
      <c r="Q131" s="141"/>
    </row>
    <row r="132" spans="1:17" ht="18" customHeight="1" x14ac:dyDescent="0.2">
      <c r="A132" s="241"/>
      <c r="B132" s="194" t="s">
        <v>116</v>
      </c>
      <c r="C132" s="11" t="s">
        <v>276</v>
      </c>
      <c r="D132" s="44">
        <v>10</v>
      </c>
      <c r="E132" s="28">
        <v>0</v>
      </c>
      <c r="F132" s="28">
        <v>0</v>
      </c>
      <c r="G132" s="28">
        <v>0</v>
      </c>
      <c r="H132" s="28">
        <f t="shared" si="27"/>
        <v>10</v>
      </c>
      <c r="I132" s="33">
        <v>79</v>
      </c>
      <c r="J132" s="28">
        <v>0</v>
      </c>
      <c r="K132" s="112">
        <f t="shared" si="24"/>
        <v>79</v>
      </c>
      <c r="L132" s="33">
        <v>114</v>
      </c>
      <c r="M132" s="28">
        <v>0</v>
      </c>
      <c r="N132" s="112">
        <f t="shared" si="25"/>
        <v>114</v>
      </c>
      <c r="O132" s="133">
        <f t="shared" si="26"/>
        <v>89</v>
      </c>
      <c r="P132" s="44"/>
      <c r="Q132" s="141"/>
    </row>
    <row r="133" spans="1:17" ht="18" customHeight="1" x14ac:dyDescent="0.2">
      <c r="A133" s="241"/>
      <c r="B133" s="194" t="s">
        <v>116</v>
      </c>
      <c r="C133" s="11" t="s">
        <v>277</v>
      </c>
      <c r="D133" s="44">
        <v>15</v>
      </c>
      <c r="E133" s="28">
        <v>0</v>
      </c>
      <c r="F133" s="28">
        <v>0</v>
      </c>
      <c r="G133" s="28">
        <v>0</v>
      </c>
      <c r="H133" s="28">
        <f t="shared" si="27"/>
        <v>15</v>
      </c>
      <c r="I133" s="33">
        <v>60</v>
      </c>
      <c r="J133" s="28">
        <v>0</v>
      </c>
      <c r="K133" s="112">
        <f t="shared" si="24"/>
        <v>60</v>
      </c>
      <c r="L133" s="33">
        <v>140</v>
      </c>
      <c r="M133" s="28">
        <v>0</v>
      </c>
      <c r="N133" s="112">
        <f t="shared" si="25"/>
        <v>140</v>
      </c>
      <c r="O133" s="133">
        <f t="shared" si="26"/>
        <v>75</v>
      </c>
      <c r="P133" s="44"/>
      <c r="Q133" s="141"/>
    </row>
    <row r="134" spans="1:17" ht="18" customHeight="1" x14ac:dyDescent="0.2">
      <c r="A134" s="241"/>
      <c r="B134" s="196" t="s">
        <v>116</v>
      </c>
      <c r="C134" s="13" t="s">
        <v>278</v>
      </c>
      <c r="D134" s="53">
        <v>28</v>
      </c>
      <c r="E134" s="30">
        <v>0</v>
      </c>
      <c r="F134" s="30">
        <v>0</v>
      </c>
      <c r="G134" s="30">
        <v>0</v>
      </c>
      <c r="H134" s="144">
        <f t="shared" si="27"/>
        <v>28</v>
      </c>
      <c r="I134" s="31">
        <v>263</v>
      </c>
      <c r="J134" s="30">
        <v>0</v>
      </c>
      <c r="K134" s="144">
        <f t="shared" si="24"/>
        <v>263</v>
      </c>
      <c r="L134" s="31">
        <v>432</v>
      </c>
      <c r="M134" s="30">
        <v>0</v>
      </c>
      <c r="N134" s="144">
        <f t="shared" si="25"/>
        <v>432</v>
      </c>
      <c r="O134" s="145">
        <f t="shared" si="26"/>
        <v>291</v>
      </c>
      <c r="P134" s="44"/>
      <c r="Q134" s="141"/>
    </row>
    <row r="135" spans="1:17" ht="18" customHeight="1" x14ac:dyDescent="0.2">
      <c r="A135" s="242"/>
      <c r="B135" s="208" t="s">
        <v>116</v>
      </c>
      <c r="C135" s="22" t="s">
        <v>279</v>
      </c>
      <c r="D135" s="65">
        <v>3</v>
      </c>
      <c r="E135" s="66">
        <v>1</v>
      </c>
      <c r="F135" s="66">
        <v>0</v>
      </c>
      <c r="G135" s="66">
        <v>0</v>
      </c>
      <c r="H135" s="66">
        <f t="shared" si="27"/>
        <v>4</v>
      </c>
      <c r="I135" s="39">
        <v>60</v>
      </c>
      <c r="J135" s="66">
        <v>0</v>
      </c>
      <c r="K135" s="160">
        <f t="shared" si="24"/>
        <v>60</v>
      </c>
      <c r="L135" s="39">
        <v>110</v>
      </c>
      <c r="M135" s="66">
        <v>0</v>
      </c>
      <c r="N135" s="160">
        <f t="shared" si="25"/>
        <v>110</v>
      </c>
      <c r="O135" s="161">
        <f t="shared" si="26"/>
        <v>64</v>
      </c>
      <c r="P135" s="44"/>
      <c r="Q135" s="141"/>
    </row>
    <row r="136" spans="1:17" ht="9" customHeight="1" x14ac:dyDescent="0.2">
      <c r="A136" s="37" t="s">
        <v>143</v>
      </c>
      <c r="B136" s="37"/>
      <c r="C136" s="37"/>
      <c r="D136" s="57"/>
      <c r="E136" s="57"/>
      <c r="F136" s="57"/>
      <c r="G136" s="57"/>
      <c r="H136" s="57"/>
      <c r="I136" s="57"/>
      <c r="J136" s="57"/>
      <c r="K136" s="57"/>
      <c r="L136" s="57"/>
      <c r="M136" s="57"/>
      <c r="N136" s="57"/>
      <c r="O136" s="57"/>
      <c r="P136" s="80"/>
      <c r="Q136" s="141"/>
    </row>
    <row r="137" spans="1:17" ht="31.5" customHeight="1" x14ac:dyDescent="0.2">
      <c r="A137" s="228" t="s">
        <v>5</v>
      </c>
      <c r="B137" s="229"/>
      <c r="C137" s="230"/>
      <c r="D137" s="225" t="s">
        <v>198</v>
      </c>
      <c r="E137" s="226"/>
      <c r="F137" s="226"/>
      <c r="G137" s="226"/>
      <c r="H137" s="227"/>
      <c r="I137" s="234" t="s">
        <v>199</v>
      </c>
      <c r="J137" s="235"/>
      <c r="K137" s="236"/>
      <c r="L137" s="234" t="s">
        <v>200</v>
      </c>
      <c r="M137" s="235"/>
      <c r="N137" s="236"/>
      <c r="O137" s="58" t="s">
        <v>201</v>
      </c>
      <c r="P137" s="81"/>
      <c r="Q137" s="125"/>
    </row>
    <row r="138" spans="1:17" ht="32.25" customHeight="1" x14ac:dyDescent="0.2">
      <c r="A138" s="231"/>
      <c r="B138" s="232"/>
      <c r="C138" s="233"/>
      <c r="D138" s="59" t="s">
        <v>202</v>
      </c>
      <c r="E138" s="7" t="s">
        <v>713</v>
      </c>
      <c r="F138" s="7" t="s">
        <v>712</v>
      </c>
      <c r="G138" s="60" t="s">
        <v>204</v>
      </c>
      <c r="H138" s="61" t="s">
        <v>205</v>
      </c>
      <c r="I138" s="62" t="s">
        <v>202</v>
      </c>
      <c r="J138" s="60" t="s">
        <v>203</v>
      </c>
      <c r="K138" s="63" t="s">
        <v>205</v>
      </c>
      <c r="L138" s="62" t="s">
        <v>202</v>
      </c>
      <c r="M138" s="60" t="s">
        <v>203</v>
      </c>
      <c r="N138" s="63" t="s">
        <v>205</v>
      </c>
      <c r="O138" s="64" t="s">
        <v>205</v>
      </c>
      <c r="P138" s="82"/>
      <c r="Q138" s="127"/>
    </row>
    <row r="139" spans="1:17" ht="18" customHeight="1" x14ac:dyDescent="0.2">
      <c r="A139" s="240" t="s">
        <v>166</v>
      </c>
      <c r="B139" s="194" t="s">
        <v>116</v>
      </c>
      <c r="C139" s="11" t="s">
        <v>280</v>
      </c>
      <c r="D139" s="44">
        <v>6</v>
      </c>
      <c r="E139" s="28">
        <v>1</v>
      </c>
      <c r="F139" s="28">
        <v>0</v>
      </c>
      <c r="G139" s="28">
        <v>0</v>
      </c>
      <c r="H139" s="28">
        <f>+D139+E139+F139+G139</f>
        <v>7</v>
      </c>
      <c r="I139" s="33">
        <v>61</v>
      </c>
      <c r="J139" s="28">
        <v>0</v>
      </c>
      <c r="K139" s="112">
        <f t="shared" ref="K139:K146" si="28">+I139+J139</f>
        <v>61</v>
      </c>
      <c r="L139" s="33">
        <v>115</v>
      </c>
      <c r="M139" s="28">
        <v>0</v>
      </c>
      <c r="N139" s="112">
        <f t="shared" ref="N139:N146" si="29">+L139+M139</f>
        <v>115</v>
      </c>
      <c r="O139" s="133">
        <f t="shared" ref="O139:O146" si="30">+H139+K139</f>
        <v>68</v>
      </c>
      <c r="P139" s="44"/>
      <c r="Q139" s="141"/>
    </row>
    <row r="140" spans="1:17" ht="18" customHeight="1" x14ac:dyDescent="0.2">
      <c r="A140" s="241"/>
      <c r="B140" s="194" t="s">
        <v>116</v>
      </c>
      <c r="C140" s="11" t="s">
        <v>281</v>
      </c>
      <c r="D140" s="44">
        <v>4</v>
      </c>
      <c r="E140" s="28">
        <v>0</v>
      </c>
      <c r="F140" s="28">
        <v>0</v>
      </c>
      <c r="G140" s="28">
        <v>0</v>
      </c>
      <c r="H140" s="28">
        <f t="shared" ref="H140:H146" si="31">+D140+E140+F140+G140</f>
        <v>4</v>
      </c>
      <c r="I140" s="33">
        <v>63</v>
      </c>
      <c r="J140" s="28">
        <v>0</v>
      </c>
      <c r="K140" s="112">
        <f t="shared" si="28"/>
        <v>63</v>
      </c>
      <c r="L140" s="33">
        <v>115</v>
      </c>
      <c r="M140" s="28">
        <v>0</v>
      </c>
      <c r="N140" s="112">
        <f t="shared" si="29"/>
        <v>115</v>
      </c>
      <c r="O140" s="133">
        <f t="shared" si="30"/>
        <v>67</v>
      </c>
      <c r="P140" s="44"/>
      <c r="Q140" s="141"/>
    </row>
    <row r="141" spans="1:17" ht="18" customHeight="1" x14ac:dyDescent="0.2">
      <c r="A141" s="241"/>
      <c r="B141" s="194" t="s">
        <v>116</v>
      </c>
      <c r="C141" s="11" t="s">
        <v>282</v>
      </c>
      <c r="D141" s="44">
        <v>18</v>
      </c>
      <c r="E141" s="28">
        <v>0</v>
      </c>
      <c r="F141" s="28">
        <v>0</v>
      </c>
      <c r="G141" s="28">
        <v>0</v>
      </c>
      <c r="H141" s="28">
        <f t="shared" si="31"/>
        <v>18</v>
      </c>
      <c r="I141" s="33">
        <v>0</v>
      </c>
      <c r="J141" s="28">
        <v>0</v>
      </c>
      <c r="K141" s="112">
        <f t="shared" si="28"/>
        <v>0</v>
      </c>
      <c r="L141" s="33">
        <v>0</v>
      </c>
      <c r="M141" s="28">
        <v>0</v>
      </c>
      <c r="N141" s="112">
        <f t="shared" si="29"/>
        <v>0</v>
      </c>
      <c r="O141" s="133">
        <f t="shared" si="30"/>
        <v>18</v>
      </c>
      <c r="P141" s="44"/>
      <c r="Q141" s="141"/>
    </row>
    <row r="142" spans="1:17" ht="18" customHeight="1" x14ac:dyDescent="0.2">
      <c r="A142" s="241"/>
      <c r="B142" s="194" t="s">
        <v>116</v>
      </c>
      <c r="C142" s="11" t="s">
        <v>283</v>
      </c>
      <c r="D142" s="44">
        <v>0</v>
      </c>
      <c r="E142" s="28">
        <v>0</v>
      </c>
      <c r="F142" s="28">
        <v>0</v>
      </c>
      <c r="G142" s="28">
        <v>0</v>
      </c>
      <c r="H142" s="28">
        <f t="shared" si="31"/>
        <v>0</v>
      </c>
      <c r="I142" s="33">
        <v>0</v>
      </c>
      <c r="J142" s="28">
        <v>0</v>
      </c>
      <c r="K142" s="112">
        <f t="shared" si="28"/>
        <v>0</v>
      </c>
      <c r="L142" s="33">
        <v>0</v>
      </c>
      <c r="M142" s="28">
        <v>0</v>
      </c>
      <c r="N142" s="112">
        <f t="shared" si="29"/>
        <v>0</v>
      </c>
      <c r="O142" s="133">
        <f t="shared" si="30"/>
        <v>0</v>
      </c>
      <c r="P142" s="44"/>
      <c r="Q142" s="141"/>
    </row>
    <row r="143" spans="1:17" ht="18" customHeight="1" x14ac:dyDescent="0.2">
      <c r="A143" s="241"/>
      <c r="B143" s="195" t="s">
        <v>116</v>
      </c>
      <c r="C143" s="12" t="s">
        <v>284</v>
      </c>
      <c r="D143" s="52">
        <v>23</v>
      </c>
      <c r="E143" s="29">
        <v>0</v>
      </c>
      <c r="F143" s="29">
        <v>0</v>
      </c>
      <c r="G143" s="29">
        <v>0</v>
      </c>
      <c r="H143" s="29">
        <f t="shared" si="31"/>
        <v>23</v>
      </c>
      <c r="I143" s="32">
        <v>232</v>
      </c>
      <c r="J143" s="29">
        <v>0</v>
      </c>
      <c r="K143" s="142">
        <f t="shared" si="28"/>
        <v>232</v>
      </c>
      <c r="L143" s="32">
        <v>378</v>
      </c>
      <c r="M143" s="29">
        <v>0</v>
      </c>
      <c r="N143" s="142">
        <f t="shared" si="29"/>
        <v>378</v>
      </c>
      <c r="O143" s="159">
        <f t="shared" si="30"/>
        <v>255</v>
      </c>
      <c r="P143" s="44"/>
      <c r="Q143" s="141"/>
    </row>
    <row r="144" spans="1:17" ht="18" customHeight="1" x14ac:dyDescent="0.2">
      <c r="A144" s="241"/>
      <c r="B144" s="194" t="s">
        <v>116</v>
      </c>
      <c r="C144" s="11" t="s">
        <v>285</v>
      </c>
      <c r="D144" s="44">
        <v>22</v>
      </c>
      <c r="E144" s="28">
        <v>0</v>
      </c>
      <c r="F144" s="28">
        <v>0</v>
      </c>
      <c r="G144" s="28">
        <v>0</v>
      </c>
      <c r="H144" s="28">
        <f t="shared" si="31"/>
        <v>22</v>
      </c>
      <c r="I144" s="33">
        <v>119</v>
      </c>
      <c r="J144" s="28">
        <v>0</v>
      </c>
      <c r="K144" s="112">
        <f t="shared" si="28"/>
        <v>119</v>
      </c>
      <c r="L144" s="33">
        <v>237</v>
      </c>
      <c r="M144" s="28">
        <v>0</v>
      </c>
      <c r="N144" s="112">
        <f t="shared" si="29"/>
        <v>237</v>
      </c>
      <c r="O144" s="133">
        <f t="shared" si="30"/>
        <v>141</v>
      </c>
      <c r="P144" s="44"/>
      <c r="Q144" s="141"/>
    </row>
    <row r="145" spans="1:17" ht="18" customHeight="1" x14ac:dyDescent="0.2">
      <c r="A145" s="241"/>
      <c r="B145" s="194" t="s">
        <v>116</v>
      </c>
      <c r="C145" s="11" t="s">
        <v>286</v>
      </c>
      <c r="D145" s="44">
        <v>34</v>
      </c>
      <c r="E145" s="28">
        <v>0</v>
      </c>
      <c r="F145" s="28">
        <v>0</v>
      </c>
      <c r="G145" s="28">
        <v>0</v>
      </c>
      <c r="H145" s="28">
        <f t="shared" si="31"/>
        <v>34</v>
      </c>
      <c r="I145" s="33">
        <v>169</v>
      </c>
      <c r="J145" s="28">
        <v>0</v>
      </c>
      <c r="K145" s="112">
        <f t="shared" si="28"/>
        <v>169</v>
      </c>
      <c r="L145" s="33">
        <v>263</v>
      </c>
      <c r="M145" s="28">
        <v>0</v>
      </c>
      <c r="N145" s="112">
        <f t="shared" si="29"/>
        <v>263</v>
      </c>
      <c r="O145" s="133">
        <f t="shared" si="30"/>
        <v>203</v>
      </c>
      <c r="P145" s="44"/>
      <c r="Q145" s="141"/>
    </row>
    <row r="146" spans="1:17" ht="18" customHeight="1" x14ac:dyDescent="0.2">
      <c r="A146" s="241"/>
      <c r="B146" s="203" t="s">
        <v>116</v>
      </c>
      <c r="C146" s="14" t="s">
        <v>33</v>
      </c>
      <c r="D146" s="55">
        <v>4</v>
      </c>
      <c r="E146" s="41">
        <v>0</v>
      </c>
      <c r="F146" s="41">
        <v>0</v>
      </c>
      <c r="G146" s="41">
        <v>0</v>
      </c>
      <c r="H146" s="41">
        <f t="shared" si="31"/>
        <v>4</v>
      </c>
      <c r="I146" s="34">
        <v>150</v>
      </c>
      <c r="J146" s="41">
        <v>0</v>
      </c>
      <c r="K146" s="155">
        <f t="shared" si="28"/>
        <v>150</v>
      </c>
      <c r="L146" s="34">
        <v>223</v>
      </c>
      <c r="M146" s="41">
        <v>0</v>
      </c>
      <c r="N146" s="155">
        <f t="shared" si="29"/>
        <v>223</v>
      </c>
      <c r="O146" s="156">
        <f t="shared" si="30"/>
        <v>154</v>
      </c>
      <c r="P146" s="44"/>
      <c r="Q146" s="141"/>
    </row>
    <row r="147" spans="1:17" ht="18" customHeight="1" x14ac:dyDescent="0.2">
      <c r="A147" s="242"/>
      <c r="B147" s="15" t="s">
        <v>117</v>
      </c>
      <c r="C147" s="16" t="s">
        <v>143</v>
      </c>
      <c r="D147" s="148">
        <f>SUM(D125:D135,D139:D146)</f>
        <v>359</v>
      </c>
      <c r="E147" s="147">
        <f t="shared" ref="E147:O147" si="32">SUM(E125:E135,E139:E146)</f>
        <v>8</v>
      </c>
      <c r="F147" s="147">
        <f t="shared" si="32"/>
        <v>0</v>
      </c>
      <c r="G147" s="147">
        <f t="shared" si="32"/>
        <v>0</v>
      </c>
      <c r="H147" s="147">
        <f t="shared" si="32"/>
        <v>367</v>
      </c>
      <c r="I147" s="157">
        <f t="shared" si="32"/>
        <v>2312</v>
      </c>
      <c r="J147" s="147">
        <f t="shared" si="32"/>
        <v>0</v>
      </c>
      <c r="K147" s="158">
        <f t="shared" si="32"/>
        <v>2312</v>
      </c>
      <c r="L147" s="157">
        <f t="shared" si="32"/>
        <v>4127</v>
      </c>
      <c r="M147" s="147">
        <f t="shared" si="32"/>
        <v>0</v>
      </c>
      <c r="N147" s="158">
        <f t="shared" si="32"/>
        <v>4127</v>
      </c>
      <c r="O147" s="151">
        <f t="shared" si="32"/>
        <v>2679</v>
      </c>
      <c r="P147" s="133"/>
      <c r="Q147" s="152"/>
    </row>
    <row r="148" spans="1:17" ht="18" customHeight="1" x14ac:dyDescent="0.2">
      <c r="A148" s="240" t="s">
        <v>167</v>
      </c>
      <c r="B148" s="199" t="s">
        <v>116</v>
      </c>
      <c r="C148" s="23" t="s">
        <v>287</v>
      </c>
      <c r="D148" s="44">
        <v>124</v>
      </c>
      <c r="E148" s="28">
        <v>3</v>
      </c>
      <c r="F148" s="28">
        <v>0</v>
      </c>
      <c r="G148" s="28">
        <v>0</v>
      </c>
      <c r="H148" s="28">
        <f>+D148+E148+F148+G148</f>
        <v>127</v>
      </c>
      <c r="I148" s="33">
        <v>503</v>
      </c>
      <c r="J148" s="28">
        <v>0</v>
      </c>
      <c r="K148" s="112">
        <f t="shared" ref="K148:K160" si="33">+I148+J148</f>
        <v>503</v>
      </c>
      <c r="L148" s="33">
        <v>670</v>
      </c>
      <c r="M148" s="28">
        <v>0</v>
      </c>
      <c r="N148" s="112">
        <f t="shared" ref="N148:N160" si="34">+L148+M148</f>
        <v>670</v>
      </c>
      <c r="O148" s="133">
        <f t="shared" ref="O148:O160" si="35">+H148+K148</f>
        <v>630</v>
      </c>
      <c r="P148" s="44"/>
      <c r="Q148" s="141"/>
    </row>
    <row r="149" spans="1:17" ht="45" customHeight="1" x14ac:dyDescent="0.2">
      <c r="A149" s="243"/>
      <c r="B149" s="194" t="s">
        <v>116</v>
      </c>
      <c r="C149" s="24" t="s">
        <v>687</v>
      </c>
      <c r="D149" s="44">
        <v>197</v>
      </c>
      <c r="E149" s="28">
        <v>1</v>
      </c>
      <c r="F149" s="28">
        <v>0</v>
      </c>
      <c r="G149" s="28">
        <v>0</v>
      </c>
      <c r="H149" s="28">
        <f t="shared" ref="H149:H160" si="36">+D149+E149+F149+G149</f>
        <v>198</v>
      </c>
      <c r="I149" s="33">
        <v>559</v>
      </c>
      <c r="J149" s="28">
        <v>0</v>
      </c>
      <c r="K149" s="112">
        <f t="shared" si="33"/>
        <v>559</v>
      </c>
      <c r="L149" s="33">
        <v>1049</v>
      </c>
      <c r="M149" s="28">
        <v>0</v>
      </c>
      <c r="N149" s="112">
        <f t="shared" si="34"/>
        <v>1049</v>
      </c>
      <c r="O149" s="133">
        <f t="shared" si="35"/>
        <v>757</v>
      </c>
      <c r="P149" s="44"/>
      <c r="Q149" s="141"/>
    </row>
    <row r="150" spans="1:17" ht="18" customHeight="1" x14ac:dyDescent="0.2">
      <c r="A150" s="243"/>
      <c r="B150" s="194" t="s">
        <v>116</v>
      </c>
      <c r="C150" s="11" t="s">
        <v>288</v>
      </c>
      <c r="D150" s="44">
        <v>107</v>
      </c>
      <c r="E150" s="28">
        <v>3</v>
      </c>
      <c r="F150" s="28">
        <v>0</v>
      </c>
      <c r="G150" s="28">
        <v>0</v>
      </c>
      <c r="H150" s="28">
        <f t="shared" si="36"/>
        <v>110</v>
      </c>
      <c r="I150" s="33">
        <v>480</v>
      </c>
      <c r="J150" s="28">
        <v>9</v>
      </c>
      <c r="K150" s="112">
        <f t="shared" si="33"/>
        <v>489</v>
      </c>
      <c r="L150" s="33">
        <v>955</v>
      </c>
      <c r="M150" s="28">
        <v>23</v>
      </c>
      <c r="N150" s="112">
        <f t="shared" si="34"/>
        <v>978</v>
      </c>
      <c r="O150" s="133">
        <f t="shared" si="35"/>
        <v>599</v>
      </c>
      <c r="P150" s="44"/>
      <c r="Q150" s="141"/>
    </row>
    <row r="151" spans="1:17" ht="18" customHeight="1" x14ac:dyDescent="0.2">
      <c r="A151" s="243"/>
      <c r="B151" s="194" t="s">
        <v>116</v>
      </c>
      <c r="C151" s="11" t="s">
        <v>289</v>
      </c>
      <c r="D151" s="44">
        <v>50</v>
      </c>
      <c r="E151" s="28">
        <v>3</v>
      </c>
      <c r="F151" s="28">
        <v>0</v>
      </c>
      <c r="G151" s="28">
        <v>0</v>
      </c>
      <c r="H151" s="28">
        <f t="shared" si="36"/>
        <v>53</v>
      </c>
      <c r="I151" s="33">
        <v>66</v>
      </c>
      <c r="J151" s="28">
        <v>0</v>
      </c>
      <c r="K151" s="112">
        <f t="shared" si="33"/>
        <v>66</v>
      </c>
      <c r="L151" s="33">
        <v>70</v>
      </c>
      <c r="M151" s="28">
        <v>0</v>
      </c>
      <c r="N151" s="112">
        <f t="shared" si="34"/>
        <v>70</v>
      </c>
      <c r="O151" s="133">
        <f t="shared" si="35"/>
        <v>119</v>
      </c>
      <c r="P151" s="44"/>
      <c r="Q151" s="141"/>
    </row>
    <row r="152" spans="1:17" ht="18" customHeight="1" x14ac:dyDescent="0.2">
      <c r="A152" s="243"/>
      <c r="B152" s="194" t="s">
        <v>116</v>
      </c>
      <c r="C152" s="11" t="s">
        <v>290</v>
      </c>
      <c r="D152" s="44">
        <v>80</v>
      </c>
      <c r="E152" s="28">
        <v>5</v>
      </c>
      <c r="F152" s="28">
        <v>0</v>
      </c>
      <c r="G152" s="28">
        <v>0</v>
      </c>
      <c r="H152" s="28">
        <f t="shared" si="36"/>
        <v>85</v>
      </c>
      <c r="I152" s="33">
        <v>252</v>
      </c>
      <c r="J152" s="28">
        <v>15</v>
      </c>
      <c r="K152" s="112">
        <f t="shared" si="33"/>
        <v>267</v>
      </c>
      <c r="L152" s="33">
        <v>476</v>
      </c>
      <c r="M152" s="28">
        <v>22</v>
      </c>
      <c r="N152" s="112">
        <f t="shared" si="34"/>
        <v>498</v>
      </c>
      <c r="O152" s="133">
        <f t="shared" si="35"/>
        <v>352</v>
      </c>
      <c r="P152" s="44"/>
      <c r="Q152" s="141"/>
    </row>
    <row r="153" spans="1:17" ht="18" customHeight="1" x14ac:dyDescent="0.2">
      <c r="A153" s="243"/>
      <c r="B153" s="195" t="s">
        <v>116</v>
      </c>
      <c r="C153" s="12" t="s">
        <v>291</v>
      </c>
      <c r="D153" s="52">
        <v>59</v>
      </c>
      <c r="E153" s="29">
        <v>9</v>
      </c>
      <c r="F153" s="29">
        <v>0</v>
      </c>
      <c r="G153" s="29">
        <v>0</v>
      </c>
      <c r="H153" s="29">
        <f t="shared" si="36"/>
        <v>68</v>
      </c>
      <c r="I153" s="32">
        <v>342</v>
      </c>
      <c r="J153" s="29">
        <v>0</v>
      </c>
      <c r="K153" s="142">
        <f t="shared" si="33"/>
        <v>342</v>
      </c>
      <c r="L153" s="32">
        <v>402</v>
      </c>
      <c r="M153" s="29">
        <v>0</v>
      </c>
      <c r="N153" s="142">
        <f t="shared" si="34"/>
        <v>402</v>
      </c>
      <c r="O153" s="143">
        <f t="shared" si="35"/>
        <v>410</v>
      </c>
      <c r="P153" s="44"/>
      <c r="Q153" s="141"/>
    </row>
    <row r="154" spans="1:17" ht="18" customHeight="1" x14ac:dyDescent="0.2">
      <c r="A154" s="243"/>
      <c r="B154" s="194" t="s">
        <v>116</v>
      </c>
      <c r="C154" s="11" t="s">
        <v>292</v>
      </c>
      <c r="D154" s="44">
        <v>139</v>
      </c>
      <c r="E154" s="28">
        <v>10</v>
      </c>
      <c r="F154" s="28">
        <v>0</v>
      </c>
      <c r="G154" s="28">
        <v>4</v>
      </c>
      <c r="H154" s="28">
        <f t="shared" si="36"/>
        <v>153</v>
      </c>
      <c r="I154" s="33">
        <v>1063</v>
      </c>
      <c r="J154" s="28">
        <v>0</v>
      </c>
      <c r="K154" s="112">
        <f t="shared" si="33"/>
        <v>1063</v>
      </c>
      <c r="L154" s="33">
        <v>1449</v>
      </c>
      <c r="M154" s="28">
        <v>0</v>
      </c>
      <c r="N154" s="112">
        <f t="shared" si="34"/>
        <v>1449</v>
      </c>
      <c r="O154" s="133">
        <f t="shared" si="35"/>
        <v>1216</v>
      </c>
      <c r="P154" s="44"/>
      <c r="Q154" s="141"/>
    </row>
    <row r="155" spans="1:17" ht="18" customHeight="1" x14ac:dyDescent="0.2">
      <c r="A155" s="243"/>
      <c r="B155" s="194" t="s">
        <v>116</v>
      </c>
      <c r="C155" s="11" t="s">
        <v>293</v>
      </c>
      <c r="D155" s="44">
        <v>218</v>
      </c>
      <c r="E155" s="28">
        <v>7</v>
      </c>
      <c r="F155" s="28">
        <v>2</v>
      </c>
      <c r="G155" s="28">
        <v>4</v>
      </c>
      <c r="H155" s="28">
        <f t="shared" si="36"/>
        <v>231</v>
      </c>
      <c r="I155" s="33">
        <v>293</v>
      </c>
      <c r="J155" s="28">
        <v>0</v>
      </c>
      <c r="K155" s="112">
        <f t="shared" si="33"/>
        <v>293</v>
      </c>
      <c r="L155" s="33">
        <v>760</v>
      </c>
      <c r="M155" s="28">
        <v>0</v>
      </c>
      <c r="N155" s="112">
        <f t="shared" si="34"/>
        <v>760</v>
      </c>
      <c r="O155" s="133">
        <f t="shared" si="35"/>
        <v>524</v>
      </c>
      <c r="P155" s="44"/>
      <c r="Q155" s="141"/>
    </row>
    <row r="156" spans="1:17" ht="18" customHeight="1" x14ac:dyDescent="0.2">
      <c r="A156" s="243"/>
      <c r="B156" s="194"/>
      <c r="C156" s="11" t="s">
        <v>294</v>
      </c>
      <c r="D156" s="44">
        <v>105</v>
      </c>
      <c r="E156" s="28">
        <v>1</v>
      </c>
      <c r="F156" s="28">
        <v>0</v>
      </c>
      <c r="G156" s="28">
        <v>0</v>
      </c>
      <c r="H156" s="28">
        <f t="shared" si="36"/>
        <v>106</v>
      </c>
      <c r="I156" s="33">
        <v>0</v>
      </c>
      <c r="J156" s="28">
        <v>0</v>
      </c>
      <c r="K156" s="112">
        <f t="shared" si="33"/>
        <v>0</v>
      </c>
      <c r="L156" s="33">
        <v>0</v>
      </c>
      <c r="M156" s="28">
        <v>0</v>
      </c>
      <c r="N156" s="112">
        <f t="shared" si="34"/>
        <v>0</v>
      </c>
      <c r="O156" s="133">
        <f t="shared" si="35"/>
        <v>106</v>
      </c>
      <c r="P156" s="44"/>
      <c r="Q156" s="141"/>
    </row>
    <row r="157" spans="1:17" ht="18" customHeight="1" x14ac:dyDescent="0.2">
      <c r="A157" s="243"/>
      <c r="B157" s="196" t="s">
        <v>116</v>
      </c>
      <c r="C157" s="13" t="s">
        <v>295</v>
      </c>
      <c r="D157" s="53">
        <v>88</v>
      </c>
      <c r="E157" s="30">
        <v>1</v>
      </c>
      <c r="F157" s="30">
        <v>0</v>
      </c>
      <c r="G157" s="30">
        <v>4</v>
      </c>
      <c r="H157" s="30">
        <f t="shared" si="36"/>
        <v>93</v>
      </c>
      <c r="I157" s="31">
        <v>124</v>
      </c>
      <c r="J157" s="30">
        <v>2</v>
      </c>
      <c r="K157" s="144">
        <f t="shared" si="33"/>
        <v>126</v>
      </c>
      <c r="L157" s="31">
        <v>500</v>
      </c>
      <c r="M157" s="30">
        <v>75</v>
      </c>
      <c r="N157" s="144">
        <f t="shared" si="34"/>
        <v>575</v>
      </c>
      <c r="O157" s="145">
        <f t="shared" si="35"/>
        <v>219</v>
      </c>
      <c r="P157" s="44"/>
      <c r="Q157" s="141"/>
    </row>
    <row r="158" spans="1:17" ht="18" customHeight="1" x14ac:dyDescent="0.2">
      <c r="A158" s="243"/>
      <c r="B158" s="194" t="s">
        <v>116</v>
      </c>
      <c r="C158" s="11" t="s">
        <v>296</v>
      </c>
      <c r="D158" s="44">
        <v>69</v>
      </c>
      <c r="E158" s="28">
        <v>3</v>
      </c>
      <c r="F158" s="28">
        <v>0</v>
      </c>
      <c r="G158" s="28">
        <v>0</v>
      </c>
      <c r="H158" s="28">
        <f t="shared" si="36"/>
        <v>72</v>
      </c>
      <c r="I158" s="33">
        <v>116</v>
      </c>
      <c r="J158" s="28">
        <v>0</v>
      </c>
      <c r="K158" s="112">
        <f t="shared" si="33"/>
        <v>116</v>
      </c>
      <c r="L158" s="33">
        <v>270</v>
      </c>
      <c r="M158" s="28">
        <v>0</v>
      </c>
      <c r="N158" s="112">
        <f t="shared" si="34"/>
        <v>270</v>
      </c>
      <c r="O158" s="133">
        <f t="shared" si="35"/>
        <v>188</v>
      </c>
      <c r="P158" s="44"/>
      <c r="Q158" s="141"/>
    </row>
    <row r="159" spans="1:17" ht="18" customHeight="1" x14ac:dyDescent="0.2">
      <c r="A159" s="243"/>
      <c r="B159" s="194" t="s">
        <v>116</v>
      </c>
      <c r="C159" s="11" t="s">
        <v>297</v>
      </c>
      <c r="D159" s="44">
        <v>49</v>
      </c>
      <c r="E159" s="28">
        <v>2</v>
      </c>
      <c r="F159" s="28">
        <v>0</v>
      </c>
      <c r="G159" s="28">
        <v>0</v>
      </c>
      <c r="H159" s="28">
        <f t="shared" si="36"/>
        <v>51</v>
      </c>
      <c r="I159" s="33">
        <v>196</v>
      </c>
      <c r="J159" s="28">
        <v>0</v>
      </c>
      <c r="K159" s="112">
        <f t="shared" si="33"/>
        <v>196</v>
      </c>
      <c r="L159" s="33">
        <v>680</v>
      </c>
      <c r="M159" s="28">
        <v>0</v>
      </c>
      <c r="N159" s="112">
        <f t="shared" si="34"/>
        <v>680</v>
      </c>
      <c r="O159" s="133">
        <f t="shared" si="35"/>
        <v>247</v>
      </c>
      <c r="P159" s="44"/>
      <c r="Q159" s="141"/>
    </row>
    <row r="160" spans="1:17" ht="18" customHeight="1" x14ac:dyDescent="0.2">
      <c r="A160" s="243"/>
      <c r="B160" s="194" t="s">
        <v>116</v>
      </c>
      <c r="C160" s="11" t="s">
        <v>298</v>
      </c>
      <c r="D160" s="44">
        <v>7</v>
      </c>
      <c r="E160" s="28">
        <v>1</v>
      </c>
      <c r="F160" s="28">
        <v>0</v>
      </c>
      <c r="G160" s="28">
        <v>0</v>
      </c>
      <c r="H160" s="28">
        <f t="shared" si="36"/>
        <v>8</v>
      </c>
      <c r="I160" s="33">
        <v>83</v>
      </c>
      <c r="J160" s="28">
        <v>0</v>
      </c>
      <c r="K160" s="112">
        <f t="shared" si="33"/>
        <v>83</v>
      </c>
      <c r="L160" s="33">
        <v>250</v>
      </c>
      <c r="M160" s="28">
        <v>0</v>
      </c>
      <c r="N160" s="112">
        <f t="shared" si="34"/>
        <v>250</v>
      </c>
      <c r="O160" s="133">
        <f t="shared" si="35"/>
        <v>91</v>
      </c>
      <c r="P160" s="44"/>
      <c r="Q160" s="141"/>
    </row>
    <row r="161" spans="1:17" ht="18" customHeight="1" x14ac:dyDescent="0.2">
      <c r="A161" s="244"/>
      <c r="B161" s="15" t="s">
        <v>117</v>
      </c>
      <c r="C161" s="16" t="s">
        <v>143</v>
      </c>
      <c r="D161" s="148">
        <f>SUM(D148:D160)</f>
        <v>1292</v>
      </c>
      <c r="E161" s="147">
        <f t="shared" ref="E161:O161" si="37">SUM(E148:E160)</f>
        <v>49</v>
      </c>
      <c r="F161" s="147">
        <f t="shared" si="37"/>
        <v>2</v>
      </c>
      <c r="G161" s="147">
        <f t="shared" si="37"/>
        <v>12</v>
      </c>
      <c r="H161" s="147">
        <f t="shared" si="37"/>
        <v>1355</v>
      </c>
      <c r="I161" s="157">
        <f t="shared" si="37"/>
        <v>4077</v>
      </c>
      <c r="J161" s="147">
        <f t="shared" si="37"/>
        <v>26</v>
      </c>
      <c r="K161" s="158">
        <f t="shared" si="37"/>
        <v>4103</v>
      </c>
      <c r="L161" s="157">
        <f t="shared" si="37"/>
        <v>7531</v>
      </c>
      <c r="M161" s="147">
        <f t="shared" si="37"/>
        <v>120</v>
      </c>
      <c r="N161" s="158">
        <f t="shared" si="37"/>
        <v>7651</v>
      </c>
      <c r="O161" s="151">
        <f t="shared" si="37"/>
        <v>5458</v>
      </c>
      <c r="P161" s="133"/>
      <c r="Q161" s="152"/>
    </row>
    <row r="162" spans="1:17" ht="18" customHeight="1" x14ac:dyDescent="0.2">
      <c r="A162" s="240" t="s">
        <v>168</v>
      </c>
      <c r="B162" s="199" t="s">
        <v>116</v>
      </c>
      <c r="C162" s="11" t="s">
        <v>299</v>
      </c>
      <c r="D162" s="44">
        <v>43</v>
      </c>
      <c r="E162" s="28">
        <v>0</v>
      </c>
      <c r="F162" s="28">
        <v>0</v>
      </c>
      <c r="G162" s="28">
        <v>7</v>
      </c>
      <c r="H162" s="28">
        <f>+D162+E162+F162+G162</f>
        <v>50</v>
      </c>
      <c r="I162" s="33">
        <v>2337</v>
      </c>
      <c r="J162" s="28">
        <v>20</v>
      </c>
      <c r="K162" s="112">
        <f t="shared" ref="K162:K175" si="38">+I162+J162</f>
        <v>2357</v>
      </c>
      <c r="L162" s="33">
        <v>3044</v>
      </c>
      <c r="M162" s="28">
        <v>31</v>
      </c>
      <c r="N162" s="112">
        <f t="shared" ref="N162:N175" si="39">+L162+M162</f>
        <v>3075</v>
      </c>
      <c r="O162" s="133">
        <f t="shared" ref="O162:O175" si="40">+H162+K162</f>
        <v>2407</v>
      </c>
      <c r="P162" s="44"/>
      <c r="Q162" s="141"/>
    </row>
    <row r="163" spans="1:17" ht="18" customHeight="1" x14ac:dyDescent="0.2">
      <c r="A163" s="243"/>
      <c r="B163" s="194" t="s">
        <v>116</v>
      </c>
      <c r="C163" s="11" t="s">
        <v>300</v>
      </c>
      <c r="D163" s="44">
        <v>1</v>
      </c>
      <c r="E163" s="28">
        <v>0</v>
      </c>
      <c r="F163" s="28">
        <v>0</v>
      </c>
      <c r="G163" s="28">
        <v>0</v>
      </c>
      <c r="H163" s="28">
        <f t="shared" ref="H163:H175" si="41">+D163+E163+F163+G163</f>
        <v>1</v>
      </c>
      <c r="I163" s="33">
        <v>81</v>
      </c>
      <c r="J163" s="28">
        <v>0</v>
      </c>
      <c r="K163" s="112">
        <f t="shared" si="38"/>
        <v>81</v>
      </c>
      <c r="L163" s="33">
        <v>379</v>
      </c>
      <c r="M163" s="28">
        <v>0</v>
      </c>
      <c r="N163" s="112">
        <f t="shared" si="39"/>
        <v>379</v>
      </c>
      <c r="O163" s="133">
        <f t="shared" si="40"/>
        <v>82</v>
      </c>
      <c r="P163" s="44"/>
      <c r="Q163" s="141"/>
    </row>
    <row r="164" spans="1:17" ht="18" customHeight="1" x14ac:dyDescent="0.2">
      <c r="A164" s="243"/>
      <c r="B164" s="194" t="s">
        <v>116</v>
      </c>
      <c r="C164" s="11" t="s">
        <v>688</v>
      </c>
      <c r="D164" s="44">
        <v>1</v>
      </c>
      <c r="E164" s="28">
        <v>2</v>
      </c>
      <c r="F164" s="28">
        <v>0</v>
      </c>
      <c r="G164" s="28">
        <v>0</v>
      </c>
      <c r="H164" s="28">
        <f t="shared" si="41"/>
        <v>3</v>
      </c>
      <c r="I164" s="33">
        <v>162</v>
      </c>
      <c r="J164" s="28">
        <v>4</v>
      </c>
      <c r="K164" s="112">
        <f t="shared" si="38"/>
        <v>166</v>
      </c>
      <c r="L164" s="33">
        <v>402</v>
      </c>
      <c r="M164" s="28">
        <v>2</v>
      </c>
      <c r="N164" s="112">
        <f t="shared" si="39"/>
        <v>404</v>
      </c>
      <c r="O164" s="133">
        <f t="shared" si="40"/>
        <v>169</v>
      </c>
      <c r="P164" s="44"/>
      <c r="Q164" s="141"/>
    </row>
    <row r="165" spans="1:17" ht="18" customHeight="1" x14ac:dyDescent="0.2">
      <c r="A165" s="243"/>
      <c r="B165" s="194" t="s">
        <v>116</v>
      </c>
      <c r="C165" s="11" t="s">
        <v>301</v>
      </c>
      <c r="D165" s="44">
        <v>22</v>
      </c>
      <c r="E165" s="28">
        <v>4</v>
      </c>
      <c r="F165" s="28">
        <v>0</v>
      </c>
      <c r="G165" s="28">
        <v>0</v>
      </c>
      <c r="H165" s="28">
        <f t="shared" si="41"/>
        <v>26</v>
      </c>
      <c r="I165" s="33">
        <v>125</v>
      </c>
      <c r="J165" s="28">
        <v>0</v>
      </c>
      <c r="K165" s="112">
        <f t="shared" si="38"/>
        <v>125</v>
      </c>
      <c r="L165" s="33">
        <v>253</v>
      </c>
      <c r="M165" s="28">
        <v>0</v>
      </c>
      <c r="N165" s="112">
        <f t="shared" si="39"/>
        <v>253</v>
      </c>
      <c r="O165" s="133">
        <f t="shared" si="40"/>
        <v>151</v>
      </c>
      <c r="P165" s="44"/>
      <c r="Q165" s="141"/>
    </row>
    <row r="166" spans="1:17" ht="18" customHeight="1" x14ac:dyDescent="0.2">
      <c r="A166" s="243"/>
      <c r="B166" s="194" t="s">
        <v>116</v>
      </c>
      <c r="C166" s="11" t="s">
        <v>302</v>
      </c>
      <c r="D166" s="44">
        <v>67</v>
      </c>
      <c r="E166" s="28">
        <v>7</v>
      </c>
      <c r="F166" s="28">
        <v>3</v>
      </c>
      <c r="G166" s="28">
        <v>7</v>
      </c>
      <c r="H166" s="28">
        <f t="shared" si="41"/>
        <v>84</v>
      </c>
      <c r="I166" s="33">
        <v>2379</v>
      </c>
      <c r="J166" s="28">
        <v>0</v>
      </c>
      <c r="K166" s="112">
        <f t="shared" si="38"/>
        <v>2379</v>
      </c>
      <c r="L166" s="33">
        <v>4857</v>
      </c>
      <c r="M166" s="28">
        <v>0</v>
      </c>
      <c r="N166" s="112">
        <f t="shared" si="39"/>
        <v>4857</v>
      </c>
      <c r="O166" s="133">
        <f t="shared" si="40"/>
        <v>2463</v>
      </c>
      <c r="P166" s="44"/>
      <c r="Q166" s="141"/>
    </row>
    <row r="167" spans="1:17" ht="18" customHeight="1" x14ac:dyDescent="0.2">
      <c r="A167" s="243"/>
      <c r="B167" s="195" t="s">
        <v>116</v>
      </c>
      <c r="C167" s="12" t="s">
        <v>303</v>
      </c>
      <c r="D167" s="52">
        <v>9</v>
      </c>
      <c r="E167" s="29">
        <v>0</v>
      </c>
      <c r="F167" s="29">
        <v>0</v>
      </c>
      <c r="G167" s="29">
        <v>5</v>
      </c>
      <c r="H167" s="29">
        <f t="shared" si="41"/>
        <v>14</v>
      </c>
      <c r="I167" s="32">
        <v>323</v>
      </c>
      <c r="J167" s="29">
        <v>0</v>
      </c>
      <c r="K167" s="142">
        <f t="shared" si="38"/>
        <v>323</v>
      </c>
      <c r="L167" s="32">
        <v>490</v>
      </c>
      <c r="M167" s="29">
        <v>0</v>
      </c>
      <c r="N167" s="142">
        <f t="shared" si="39"/>
        <v>490</v>
      </c>
      <c r="O167" s="143">
        <f t="shared" si="40"/>
        <v>337</v>
      </c>
      <c r="P167" s="44"/>
      <c r="Q167" s="141"/>
    </row>
    <row r="168" spans="1:17" ht="18" customHeight="1" x14ac:dyDescent="0.2">
      <c r="A168" s="243"/>
      <c r="B168" s="194" t="s">
        <v>116</v>
      </c>
      <c r="C168" s="11" t="s">
        <v>304</v>
      </c>
      <c r="D168" s="44">
        <v>9</v>
      </c>
      <c r="E168" s="28">
        <v>0</v>
      </c>
      <c r="F168" s="28">
        <v>0</v>
      </c>
      <c r="G168" s="28">
        <v>0</v>
      </c>
      <c r="H168" s="28">
        <f t="shared" si="41"/>
        <v>9</v>
      </c>
      <c r="I168" s="33">
        <v>92</v>
      </c>
      <c r="J168" s="28">
        <v>0</v>
      </c>
      <c r="K168" s="112">
        <f t="shared" si="38"/>
        <v>92</v>
      </c>
      <c r="L168" s="33">
        <v>137</v>
      </c>
      <c r="M168" s="28">
        <v>0</v>
      </c>
      <c r="N168" s="112">
        <f t="shared" si="39"/>
        <v>137</v>
      </c>
      <c r="O168" s="133">
        <f t="shared" si="40"/>
        <v>101</v>
      </c>
      <c r="P168" s="44"/>
      <c r="Q168" s="141"/>
    </row>
    <row r="169" spans="1:17" ht="18" customHeight="1" x14ac:dyDescent="0.2">
      <c r="A169" s="243"/>
      <c r="B169" s="194" t="s">
        <v>116</v>
      </c>
      <c r="C169" s="11" t="s">
        <v>305</v>
      </c>
      <c r="D169" s="44">
        <v>1</v>
      </c>
      <c r="E169" s="28">
        <v>0</v>
      </c>
      <c r="F169" s="28">
        <v>0</v>
      </c>
      <c r="G169" s="28">
        <v>0</v>
      </c>
      <c r="H169" s="28">
        <f t="shared" si="41"/>
        <v>1</v>
      </c>
      <c r="I169" s="33">
        <v>46</v>
      </c>
      <c r="J169" s="28">
        <v>0</v>
      </c>
      <c r="K169" s="112">
        <f t="shared" si="38"/>
        <v>46</v>
      </c>
      <c r="L169" s="33">
        <v>75</v>
      </c>
      <c r="M169" s="28">
        <v>0</v>
      </c>
      <c r="N169" s="112">
        <f t="shared" si="39"/>
        <v>75</v>
      </c>
      <c r="O169" s="133">
        <f t="shared" si="40"/>
        <v>47</v>
      </c>
      <c r="P169" s="44"/>
      <c r="Q169" s="141"/>
    </row>
    <row r="170" spans="1:17" ht="18" customHeight="1" x14ac:dyDescent="0.2">
      <c r="A170" s="243"/>
      <c r="B170" s="194" t="s">
        <v>116</v>
      </c>
      <c r="C170" s="11" t="s">
        <v>306</v>
      </c>
      <c r="D170" s="44">
        <v>5</v>
      </c>
      <c r="E170" s="28">
        <v>1</v>
      </c>
      <c r="F170" s="28">
        <v>0</v>
      </c>
      <c r="G170" s="28">
        <v>1</v>
      </c>
      <c r="H170" s="28">
        <f t="shared" si="41"/>
        <v>7</v>
      </c>
      <c r="I170" s="33">
        <v>255</v>
      </c>
      <c r="J170" s="28">
        <v>0</v>
      </c>
      <c r="K170" s="112">
        <f t="shared" si="38"/>
        <v>255</v>
      </c>
      <c r="L170" s="33">
        <v>497</v>
      </c>
      <c r="M170" s="28">
        <v>0</v>
      </c>
      <c r="N170" s="112">
        <f t="shared" si="39"/>
        <v>497</v>
      </c>
      <c r="O170" s="133">
        <f t="shared" si="40"/>
        <v>262</v>
      </c>
      <c r="P170" s="44"/>
      <c r="Q170" s="141"/>
    </row>
    <row r="171" spans="1:17" ht="18" customHeight="1" x14ac:dyDescent="0.2">
      <c r="A171" s="243"/>
      <c r="B171" s="196" t="s">
        <v>116</v>
      </c>
      <c r="C171" s="13" t="s">
        <v>307</v>
      </c>
      <c r="D171" s="53">
        <v>7</v>
      </c>
      <c r="E171" s="30">
        <v>2</v>
      </c>
      <c r="F171" s="30">
        <v>0</v>
      </c>
      <c r="G171" s="30">
        <v>0</v>
      </c>
      <c r="H171" s="30">
        <f t="shared" si="41"/>
        <v>9</v>
      </c>
      <c r="I171" s="31">
        <v>550</v>
      </c>
      <c r="J171" s="30">
        <v>2</v>
      </c>
      <c r="K171" s="144">
        <f t="shared" si="38"/>
        <v>552</v>
      </c>
      <c r="L171" s="31">
        <v>1064</v>
      </c>
      <c r="M171" s="30">
        <v>4</v>
      </c>
      <c r="N171" s="144">
        <f t="shared" si="39"/>
        <v>1068</v>
      </c>
      <c r="O171" s="145">
        <f t="shared" si="40"/>
        <v>561</v>
      </c>
      <c r="P171" s="44"/>
      <c r="Q171" s="141"/>
    </row>
    <row r="172" spans="1:17" ht="18" customHeight="1" x14ac:dyDescent="0.2">
      <c r="A172" s="243"/>
      <c r="B172" s="194" t="s">
        <v>116</v>
      </c>
      <c r="C172" s="11" t="s">
        <v>308</v>
      </c>
      <c r="D172" s="44">
        <v>9</v>
      </c>
      <c r="E172" s="28">
        <v>0</v>
      </c>
      <c r="F172" s="28">
        <v>0</v>
      </c>
      <c r="G172" s="28">
        <v>0</v>
      </c>
      <c r="H172" s="28">
        <f t="shared" si="41"/>
        <v>9</v>
      </c>
      <c r="I172" s="33">
        <v>289</v>
      </c>
      <c r="J172" s="28">
        <v>0</v>
      </c>
      <c r="K172" s="112">
        <f t="shared" si="38"/>
        <v>289</v>
      </c>
      <c r="L172" s="33">
        <v>360</v>
      </c>
      <c r="M172" s="28">
        <v>0</v>
      </c>
      <c r="N172" s="112">
        <f t="shared" si="39"/>
        <v>360</v>
      </c>
      <c r="O172" s="133">
        <f t="shared" si="40"/>
        <v>298</v>
      </c>
      <c r="P172" s="44"/>
      <c r="Q172" s="141"/>
    </row>
    <row r="173" spans="1:17" ht="18" customHeight="1" x14ac:dyDescent="0.2">
      <c r="A173" s="243"/>
      <c r="B173" s="194" t="s">
        <v>116</v>
      </c>
      <c r="C173" s="11" t="s">
        <v>309</v>
      </c>
      <c r="D173" s="44">
        <v>3</v>
      </c>
      <c r="E173" s="28">
        <v>0</v>
      </c>
      <c r="F173" s="28">
        <v>0</v>
      </c>
      <c r="G173" s="28">
        <v>0</v>
      </c>
      <c r="H173" s="28">
        <f t="shared" si="41"/>
        <v>3</v>
      </c>
      <c r="I173" s="33">
        <v>0</v>
      </c>
      <c r="J173" s="28">
        <v>0</v>
      </c>
      <c r="K173" s="112">
        <f t="shared" si="38"/>
        <v>0</v>
      </c>
      <c r="L173" s="33">
        <v>0</v>
      </c>
      <c r="M173" s="28">
        <v>0</v>
      </c>
      <c r="N173" s="112">
        <f t="shared" si="39"/>
        <v>0</v>
      </c>
      <c r="O173" s="133">
        <f t="shared" si="40"/>
        <v>3</v>
      </c>
      <c r="P173" s="44"/>
      <c r="Q173" s="141"/>
    </row>
    <row r="174" spans="1:17" ht="18" customHeight="1" x14ac:dyDescent="0.2">
      <c r="A174" s="243"/>
      <c r="B174" s="194" t="s">
        <v>116</v>
      </c>
      <c r="C174" s="11" t="s">
        <v>310</v>
      </c>
      <c r="D174" s="44">
        <v>5</v>
      </c>
      <c r="E174" s="28">
        <v>0</v>
      </c>
      <c r="F174" s="28">
        <v>0</v>
      </c>
      <c r="G174" s="28">
        <v>5</v>
      </c>
      <c r="H174" s="28">
        <f t="shared" si="41"/>
        <v>10</v>
      </c>
      <c r="I174" s="33">
        <v>371</v>
      </c>
      <c r="J174" s="28">
        <v>0</v>
      </c>
      <c r="K174" s="112">
        <f t="shared" si="38"/>
        <v>371</v>
      </c>
      <c r="L174" s="33">
        <v>652</v>
      </c>
      <c r="M174" s="28">
        <v>0</v>
      </c>
      <c r="N174" s="112">
        <f t="shared" si="39"/>
        <v>652</v>
      </c>
      <c r="O174" s="133">
        <f t="shared" si="40"/>
        <v>381</v>
      </c>
      <c r="P174" s="44"/>
      <c r="Q174" s="141"/>
    </row>
    <row r="175" spans="1:17" ht="18" customHeight="1" x14ac:dyDescent="0.2">
      <c r="A175" s="243"/>
      <c r="B175" s="194" t="s">
        <v>116</v>
      </c>
      <c r="C175" s="11" t="s">
        <v>311</v>
      </c>
      <c r="D175" s="44">
        <v>51</v>
      </c>
      <c r="E175" s="28">
        <v>1</v>
      </c>
      <c r="F175" s="28">
        <v>0</v>
      </c>
      <c r="G175" s="28">
        <v>2</v>
      </c>
      <c r="H175" s="28">
        <f t="shared" si="41"/>
        <v>54</v>
      </c>
      <c r="I175" s="33">
        <v>351</v>
      </c>
      <c r="J175" s="28">
        <v>0</v>
      </c>
      <c r="K175" s="112">
        <f t="shared" si="38"/>
        <v>351</v>
      </c>
      <c r="L175" s="33">
        <v>1237</v>
      </c>
      <c r="M175" s="28">
        <v>0</v>
      </c>
      <c r="N175" s="112">
        <f t="shared" si="39"/>
        <v>1237</v>
      </c>
      <c r="O175" s="133">
        <f t="shared" si="40"/>
        <v>405</v>
      </c>
      <c r="P175" s="44"/>
      <c r="Q175" s="141"/>
    </row>
    <row r="176" spans="1:17" ht="18" customHeight="1" x14ac:dyDescent="0.2">
      <c r="A176" s="244"/>
      <c r="B176" s="15" t="s">
        <v>117</v>
      </c>
      <c r="C176" s="16" t="s">
        <v>143</v>
      </c>
      <c r="D176" s="148">
        <f>SUM(D162:D175)</f>
        <v>233</v>
      </c>
      <c r="E176" s="147">
        <f t="shared" ref="E176:O176" si="42">SUM(E162:E175)</f>
        <v>17</v>
      </c>
      <c r="F176" s="147">
        <f t="shared" si="42"/>
        <v>3</v>
      </c>
      <c r="G176" s="147">
        <f t="shared" si="42"/>
        <v>27</v>
      </c>
      <c r="H176" s="147">
        <f t="shared" si="42"/>
        <v>280</v>
      </c>
      <c r="I176" s="157">
        <f t="shared" si="42"/>
        <v>7361</v>
      </c>
      <c r="J176" s="147">
        <f t="shared" si="42"/>
        <v>26</v>
      </c>
      <c r="K176" s="158">
        <f t="shared" si="42"/>
        <v>7387</v>
      </c>
      <c r="L176" s="157">
        <f t="shared" si="42"/>
        <v>13447</v>
      </c>
      <c r="M176" s="147">
        <f t="shared" si="42"/>
        <v>37</v>
      </c>
      <c r="N176" s="158">
        <f t="shared" si="42"/>
        <v>13484</v>
      </c>
      <c r="O176" s="151">
        <f t="shared" si="42"/>
        <v>7667</v>
      </c>
      <c r="P176" s="133"/>
      <c r="Q176" s="152"/>
    </row>
    <row r="177" spans="1:17" ht="18" customHeight="1" x14ac:dyDescent="0.2">
      <c r="A177" s="266" t="s">
        <v>169</v>
      </c>
      <c r="B177" s="200" t="s">
        <v>116</v>
      </c>
      <c r="C177" s="18" t="s">
        <v>118</v>
      </c>
      <c r="D177" s="54">
        <v>55</v>
      </c>
      <c r="E177" s="40">
        <v>2</v>
      </c>
      <c r="F177" s="40">
        <v>0</v>
      </c>
      <c r="G177" s="40">
        <v>2</v>
      </c>
      <c r="H177" s="40">
        <f>+D177+E177+F177+G177</f>
        <v>59</v>
      </c>
      <c r="I177" s="38">
        <v>696</v>
      </c>
      <c r="J177" s="40">
        <v>14</v>
      </c>
      <c r="K177" s="153">
        <f t="shared" ref="K177:K199" si="43">+I177+J177</f>
        <v>710</v>
      </c>
      <c r="L177" s="38">
        <v>1192</v>
      </c>
      <c r="M177" s="40">
        <v>55</v>
      </c>
      <c r="N177" s="153">
        <f t="shared" ref="N177:N199" si="44">+L177+M177</f>
        <v>1247</v>
      </c>
      <c r="O177" s="162">
        <f t="shared" ref="O177:O199" si="45">+H177+K177</f>
        <v>769</v>
      </c>
      <c r="P177" s="44"/>
      <c r="Q177" s="141"/>
    </row>
    <row r="178" spans="1:17" ht="18" customHeight="1" x14ac:dyDescent="0.2">
      <c r="A178" s="267"/>
      <c r="B178" s="199" t="s">
        <v>116</v>
      </c>
      <c r="C178" s="11" t="s">
        <v>119</v>
      </c>
      <c r="D178" s="44">
        <v>73</v>
      </c>
      <c r="E178" s="28">
        <v>1</v>
      </c>
      <c r="F178" s="28">
        <v>0</v>
      </c>
      <c r="G178" s="28">
        <v>2</v>
      </c>
      <c r="H178" s="28">
        <f t="shared" ref="H178:H199" si="46">+D178+E178+F178+G178</f>
        <v>76</v>
      </c>
      <c r="I178" s="33">
        <v>1866</v>
      </c>
      <c r="J178" s="28">
        <v>40</v>
      </c>
      <c r="K178" s="112">
        <f t="shared" si="43"/>
        <v>1906</v>
      </c>
      <c r="L178" s="33">
        <v>3570</v>
      </c>
      <c r="M178" s="28">
        <v>90</v>
      </c>
      <c r="N178" s="112">
        <f t="shared" si="44"/>
        <v>3660</v>
      </c>
      <c r="O178" s="163">
        <f t="shared" si="45"/>
        <v>1982</v>
      </c>
      <c r="P178" s="44"/>
      <c r="Q178" s="141"/>
    </row>
    <row r="179" spans="1:17" ht="18" customHeight="1" x14ac:dyDescent="0.2">
      <c r="A179" s="267"/>
      <c r="B179" s="199" t="s">
        <v>116</v>
      </c>
      <c r="C179" s="11" t="s">
        <v>120</v>
      </c>
      <c r="D179" s="44">
        <v>3</v>
      </c>
      <c r="E179" s="28">
        <v>0</v>
      </c>
      <c r="F179" s="28">
        <v>0</v>
      </c>
      <c r="G179" s="28">
        <v>0</v>
      </c>
      <c r="H179" s="28">
        <f t="shared" si="46"/>
        <v>3</v>
      </c>
      <c r="I179" s="33">
        <v>62</v>
      </c>
      <c r="J179" s="28">
        <v>0</v>
      </c>
      <c r="K179" s="112">
        <f t="shared" si="43"/>
        <v>62</v>
      </c>
      <c r="L179" s="33">
        <v>70</v>
      </c>
      <c r="M179" s="28">
        <v>0</v>
      </c>
      <c r="N179" s="112">
        <f t="shared" si="44"/>
        <v>70</v>
      </c>
      <c r="O179" s="163">
        <f t="shared" si="45"/>
        <v>65</v>
      </c>
      <c r="P179" s="44"/>
      <c r="Q179" s="141"/>
    </row>
    <row r="180" spans="1:17" ht="18" customHeight="1" x14ac:dyDescent="0.2">
      <c r="A180" s="267"/>
      <c r="B180" s="199" t="s">
        <v>116</v>
      </c>
      <c r="C180" s="11" t="s">
        <v>121</v>
      </c>
      <c r="D180" s="44">
        <v>6</v>
      </c>
      <c r="E180" s="28">
        <v>0</v>
      </c>
      <c r="F180" s="28">
        <v>0</v>
      </c>
      <c r="G180" s="28">
        <v>0</v>
      </c>
      <c r="H180" s="28">
        <f t="shared" si="46"/>
        <v>6</v>
      </c>
      <c r="I180" s="33">
        <v>1710</v>
      </c>
      <c r="J180" s="28">
        <v>19</v>
      </c>
      <c r="K180" s="112">
        <f t="shared" si="43"/>
        <v>1729</v>
      </c>
      <c r="L180" s="33">
        <v>2671</v>
      </c>
      <c r="M180" s="28">
        <v>67</v>
      </c>
      <c r="N180" s="112">
        <f t="shared" si="44"/>
        <v>2738</v>
      </c>
      <c r="O180" s="163">
        <f t="shared" si="45"/>
        <v>1735</v>
      </c>
      <c r="P180" s="44"/>
      <c r="Q180" s="141"/>
    </row>
    <row r="181" spans="1:17" ht="18" customHeight="1" x14ac:dyDescent="0.2">
      <c r="A181" s="267"/>
      <c r="B181" s="199" t="s">
        <v>116</v>
      </c>
      <c r="C181" s="11" t="s">
        <v>122</v>
      </c>
      <c r="D181" s="44">
        <v>6</v>
      </c>
      <c r="E181" s="28">
        <v>1</v>
      </c>
      <c r="F181" s="28">
        <v>0</v>
      </c>
      <c r="G181" s="28">
        <v>3</v>
      </c>
      <c r="H181" s="28">
        <f t="shared" si="46"/>
        <v>10</v>
      </c>
      <c r="I181" s="33">
        <v>329</v>
      </c>
      <c r="J181" s="28">
        <v>15</v>
      </c>
      <c r="K181" s="112">
        <f t="shared" si="43"/>
        <v>344</v>
      </c>
      <c r="L181" s="33">
        <v>563</v>
      </c>
      <c r="M181" s="28">
        <v>45</v>
      </c>
      <c r="N181" s="112">
        <f t="shared" si="44"/>
        <v>608</v>
      </c>
      <c r="O181" s="163">
        <f t="shared" si="45"/>
        <v>354</v>
      </c>
      <c r="P181" s="44"/>
      <c r="Q181" s="141"/>
    </row>
    <row r="182" spans="1:17" ht="18" customHeight="1" x14ac:dyDescent="0.2">
      <c r="A182" s="267"/>
      <c r="B182" s="201" t="s">
        <v>116</v>
      </c>
      <c r="C182" s="12" t="s">
        <v>123</v>
      </c>
      <c r="D182" s="52">
        <v>16</v>
      </c>
      <c r="E182" s="29">
        <v>1</v>
      </c>
      <c r="F182" s="29">
        <v>0</v>
      </c>
      <c r="G182" s="29">
        <v>1</v>
      </c>
      <c r="H182" s="29">
        <f t="shared" si="46"/>
        <v>18</v>
      </c>
      <c r="I182" s="32">
        <v>913</v>
      </c>
      <c r="J182" s="29">
        <v>15</v>
      </c>
      <c r="K182" s="142">
        <f t="shared" si="43"/>
        <v>928</v>
      </c>
      <c r="L182" s="32">
        <v>1019</v>
      </c>
      <c r="M182" s="29">
        <v>26</v>
      </c>
      <c r="N182" s="142">
        <f t="shared" si="44"/>
        <v>1045</v>
      </c>
      <c r="O182" s="159">
        <f t="shared" si="45"/>
        <v>946</v>
      </c>
      <c r="P182" s="44"/>
      <c r="Q182" s="141"/>
    </row>
    <row r="183" spans="1:17" ht="18" customHeight="1" x14ac:dyDescent="0.2">
      <c r="A183" s="267"/>
      <c r="B183" s="199" t="s">
        <v>116</v>
      </c>
      <c r="C183" s="11" t="s">
        <v>124</v>
      </c>
      <c r="D183" s="44">
        <v>38</v>
      </c>
      <c r="E183" s="28">
        <v>2</v>
      </c>
      <c r="F183" s="28">
        <v>0</v>
      </c>
      <c r="G183" s="28">
        <v>3</v>
      </c>
      <c r="H183" s="28">
        <f t="shared" si="46"/>
        <v>43</v>
      </c>
      <c r="I183" s="33">
        <v>345</v>
      </c>
      <c r="J183" s="28">
        <v>0</v>
      </c>
      <c r="K183" s="112">
        <f t="shared" si="43"/>
        <v>345</v>
      </c>
      <c r="L183" s="33">
        <v>644</v>
      </c>
      <c r="M183" s="28">
        <v>0</v>
      </c>
      <c r="N183" s="112">
        <f t="shared" si="44"/>
        <v>644</v>
      </c>
      <c r="O183" s="163">
        <f t="shared" si="45"/>
        <v>388</v>
      </c>
      <c r="P183" s="44"/>
      <c r="Q183" s="141"/>
    </row>
    <row r="184" spans="1:17" ht="18" customHeight="1" x14ac:dyDescent="0.2">
      <c r="A184" s="267"/>
      <c r="B184" s="199" t="s">
        <v>116</v>
      </c>
      <c r="C184" s="11" t="s">
        <v>125</v>
      </c>
      <c r="D184" s="44">
        <v>32</v>
      </c>
      <c r="E184" s="28">
        <v>2</v>
      </c>
      <c r="F184" s="28">
        <v>0</v>
      </c>
      <c r="G184" s="28">
        <v>2</v>
      </c>
      <c r="H184" s="28">
        <f t="shared" si="46"/>
        <v>36</v>
      </c>
      <c r="I184" s="33">
        <v>478</v>
      </c>
      <c r="J184" s="28">
        <v>6</v>
      </c>
      <c r="K184" s="112">
        <f t="shared" si="43"/>
        <v>484</v>
      </c>
      <c r="L184" s="33">
        <v>591</v>
      </c>
      <c r="M184" s="28">
        <v>18</v>
      </c>
      <c r="N184" s="112">
        <f t="shared" si="44"/>
        <v>609</v>
      </c>
      <c r="O184" s="163">
        <f t="shared" si="45"/>
        <v>520</v>
      </c>
      <c r="P184" s="44"/>
      <c r="Q184" s="141"/>
    </row>
    <row r="185" spans="1:17" ht="18" customHeight="1" x14ac:dyDescent="0.2">
      <c r="A185" s="267"/>
      <c r="B185" s="199" t="s">
        <v>116</v>
      </c>
      <c r="C185" s="11" t="s">
        <v>126</v>
      </c>
      <c r="D185" s="44">
        <v>17</v>
      </c>
      <c r="E185" s="28">
        <v>1</v>
      </c>
      <c r="F185" s="28">
        <v>0</v>
      </c>
      <c r="G185" s="28">
        <v>1</v>
      </c>
      <c r="H185" s="28">
        <f t="shared" si="46"/>
        <v>19</v>
      </c>
      <c r="I185" s="33">
        <v>1351</v>
      </c>
      <c r="J185" s="28">
        <v>11</v>
      </c>
      <c r="K185" s="112">
        <f t="shared" si="43"/>
        <v>1362</v>
      </c>
      <c r="L185" s="33">
        <v>1333</v>
      </c>
      <c r="M185" s="28">
        <v>25</v>
      </c>
      <c r="N185" s="112">
        <f t="shared" si="44"/>
        <v>1358</v>
      </c>
      <c r="O185" s="163">
        <f t="shared" si="45"/>
        <v>1381</v>
      </c>
      <c r="P185" s="44"/>
      <c r="Q185" s="141"/>
    </row>
    <row r="186" spans="1:17" ht="18" customHeight="1" x14ac:dyDescent="0.2">
      <c r="A186" s="267"/>
      <c r="B186" s="202" t="s">
        <v>116</v>
      </c>
      <c r="C186" s="13" t="s">
        <v>127</v>
      </c>
      <c r="D186" s="53">
        <v>17</v>
      </c>
      <c r="E186" s="30">
        <v>1</v>
      </c>
      <c r="F186" s="30">
        <v>0</v>
      </c>
      <c r="G186" s="30">
        <v>4</v>
      </c>
      <c r="H186" s="30">
        <f t="shared" si="46"/>
        <v>22</v>
      </c>
      <c r="I186" s="31">
        <v>700</v>
      </c>
      <c r="J186" s="30">
        <v>0</v>
      </c>
      <c r="K186" s="144">
        <f t="shared" si="43"/>
        <v>700</v>
      </c>
      <c r="L186" s="31">
        <v>985</v>
      </c>
      <c r="M186" s="30">
        <v>0</v>
      </c>
      <c r="N186" s="144">
        <f t="shared" si="44"/>
        <v>985</v>
      </c>
      <c r="O186" s="146">
        <f t="shared" si="45"/>
        <v>722</v>
      </c>
      <c r="P186" s="44"/>
      <c r="Q186" s="141"/>
    </row>
    <row r="187" spans="1:17" ht="18" customHeight="1" x14ac:dyDescent="0.2">
      <c r="A187" s="267"/>
      <c r="B187" s="199" t="s">
        <v>116</v>
      </c>
      <c r="C187" s="11" t="s">
        <v>128</v>
      </c>
      <c r="D187" s="44">
        <v>93</v>
      </c>
      <c r="E187" s="28">
        <v>7</v>
      </c>
      <c r="F187" s="28">
        <v>0</v>
      </c>
      <c r="G187" s="28">
        <v>3</v>
      </c>
      <c r="H187" s="28">
        <f t="shared" si="46"/>
        <v>103</v>
      </c>
      <c r="I187" s="33">
        <v>752</v>
      </c>
      <c r="J187" s="28">
        <v>33</v>
      </c>
      <c r="K187" s="112">
        <f t="shared" si="43"/>
        <v>785</v>
      </c>
      <c r="L187" s="33">
        <v>1565</v>
      </c>
      <c r="M187" s="28">
        <v>66</v>
      </c>
      <c r="N187" s="112">
        <f t="shared" si="44"/>
        <v>1631</v>
      </c>
      <c r="O187" s="163">
        <f t="shared" si="45"/>
        <v>888</v>
      </c>
      <c r="P187" s="44"/>
      <c r="Q187" s="141"/>
    </row>
    <row r="188" spans="1:17" ht="18" customHeight="1" x14ac:dyDescent="0.2">
      <c r="A188" s="267"/>
      <c r="B188" s="199" t="s">
        <v>116</v>
      </c>
      <c r="C188" s="11" t="s">
        <v>129</v>
      </c>
      <c r="D188" s="44">
        <v>35</v>
      </c>
      <c r="E188" s="28">
        <v>2</v>
      </c>
      <c r="F188" s="28">
        <v>0</v>
      </c>
      <c r="G188" s="28">
        <v>4</v>
      </c>
      <c r="H188" s="28">
        <f t="shared" si="46"/>
        <v>41</v>
      </c>
      <c r="I188" s="33">
        <v>644</v>
      </c>
      <c r="J188" s="28">
        <v>5</v>
      </c>
      <c r="K188" s="112">
        <f t="shared" si="43"/>
        <v>649</v>
      </c>
      <c r="L188" s="33">
        <v>593</v>
      </c>
      <c r="M188" s="28">
        <v>30</v>
      </c>
      <c r="N188" s="112">
        <f t="shared" si="44"/>
        <v>623</v>
      </c>
      <c r="O188" s="163">
        <f t="shared" si="45"/>
        <v>690</v>
      </c>
      <c r="P188" s="44"/>
      <c r="Q188" s="141"/>
    </row>
    <row r="189" spans="1:17" ht="18" customHeight="1" x14ac:dyDescent="0.2">
      <c r="A189" s="267"/>
      <c r="B189" s="199" t="s">
        <v>116</v>
      </c>
      <c r="C189" s="11" t="s">
        <v>130</v>
      </c>
      <c r="D189" s="44">
        <v>42</v>
      </c>
      <c r="E189" s="28">
        <v>3</v>
      </c>
      <c r="F189" s="28">
        <v>0</v>
      </c>
      <c r="G189" s="28">
        <v>8</v>
      </c>
      <c r="H189" s="28">
        <f t="shared" si="46"/>
        <v>53</v>
      </c>
      <c r="I189" s="33">
        <v>289</v>
      </c>
      <c r="J189" s="28">
        <v>5</v>
      </c>
      <c r="K189" s="112">
        <f t="shared" si="43"/>
        <v>294</v>
      </c>
      <c r="L189" s="33">
        <v>375</v>
      </c>
      <c r="M189" s="28">
        <v>10</v>
      </c>
      <c r="N189" s="112">
        <f t="shared" si="44"/>
        <v>385</v>
      </c>
      <c r="O189" s="163">
        <f t="shared" si="45"/>
        <v>347</v>
      </c>
      <c r="P189" s="44"/>
      <c r="Q189" s="141"/>
    </row>
    <row r="190" spans="1:17" ht="18" customHeight="1" x14ac:dyDescent="0.2">
      <c r="A190" s="267"/>
      <c r="B190" s="199" t="s">
        <v>116</v>
      </c>
      <c r="C190" s="11" t="s">
        <v>131</v>
      </c>
      <c r="D190" s="44">
        <v>4</v>
      </c>
      <c r="E190" s="28">
        <v>0</v>
      </c>
      <c r="F190" s="28">
        <v>0</v>
      </c>
      <c r="G190" s="28">
        <v>0</v>
      </c>
      <c r="H190" s="28">
        <f t="shared" si="46"/>
        <v>4</v>
      </c>
      <c r="I190" s="33">
        <v>295</v>
      </c>
      <c r="J190" s="28">
        <v>4</v>
      </c>
      <c r="K190" s="112">
        <f t="shared" si="43"/>
        <v>299</v>
      </c>
      <c r="L190" s="33">
        <v>417</v>
      </c>
      <c r="M190" s="28">
        <v>28</v>
      </c>
      <c r="N190" s="112">
        <f t="shared" si="44"/>
        <v>445</v>
      </c>
      <c r="O190" s="163">
        <f t="shared" si="45"/>
        <v>303</v>
      </c>
      <c r="P190" s="44"/>
      <c r="Q190" s="141"/>
    </row>
    <row r="191" spans="1:17" ht="18" customHeight="1" x14ac:dyDescent="0.2">
      <c r="A191" s="267"/>
      <c r="B191" s="199" t="s">
        <v>116</v>
      </c>
      <c r="C191" s="11" t="s">
        <v>132</v>
      </c>
      <c r="D191" s="44">
        <v>3</v>
      </c>
      <c r="E191" s="28">
        <v>1</v>
      </c>
      <c r="F191" s="28">
        <v>0</v>
      </c>
      <c r="G191" s="28">
        <v>0</v>
      </c>
      <c r="H191" s="28">
        <f t="shared" si="46"/>
        <v>4</v>
      </c>
      <c r="I191" s="33">
        <v>174</v>
      </c>
      <c r="J191" s="28">
        <v>0</v>
      </c>
      <c r="K191" s="112">
        <f t="shared" si="43"/>
        <v>174</v>
      </c>
      <c r="L191" s="33">
        <v>239</v>
      </c>
      <c r="M191" s="28">
        <v>0</v>
      </c>
      <c r="N191" s="112">
        <f t="shared" si="44"/>
        <v>239</v>
      </c>
      <c r="O191" s="163">
        <f t="shared" si="45"/>
        <v>178</v>
      </c>
      <c r="P191" s="44"/>
      <c r="Q191" s="141"/>
    </row>
    <row r="192" spans="1:17" ht="18" customHeight="1" x14ac:dyDescent="0.2">
      <c r="A192" s="267"/>
      <c r="B192" s="201" t="s">
        <v>116</v>
      </c>
      <c r="C192" s="12" t="s">
        <v>133</v>
      </c>
      <c r="D192" s="52">
        <v>8</v>
      </c>
      <c r="E192" s="29">
        <v>0</v>
      </c>
      <c r="F192" s="29">
        <v>0</v>
      </c>
      <c r="G192" s="29">
        <v>0</v>
      </c>
      <c r="H192" s="29">
        <f t="shared" si="46"/>
        <v>8</v>
      </c>
      <c r="I192" s="32">
        <v>677</v>
      </c>
      <c r="J192" s="29">
        <v>0</v>
      </c>
      <c r="K192" s="142">
        <f t="shared" si="43"/>
        <v>677</v>
      </c>
      <c r="L192" s="32">
        <v>1669</v>
      </c>
      <c r="M192" s="29">
        <v>0</v>
      </c>
      <c r="N192" s="142">
        <f t="shared" si="44"/>
        <v>1669</v>
      </c>
      <c r="O192" s="159">
        <f t="shared" si="45"/>
        <v>685</v>
      </c>
      <c r="P192" s="44"/>
      <c r="Q192" s="141"/>
    </row>
    <row r="193" spans="1:17" ht="18" customHeight="1" x14ac:dyDescent="0.2">
      <c r="A193" s="267"/>
      <c r="B193" s="199" t="s">
        <v>116</v>
      </c>
      <c r="C193" s="11" t="s">
        <v>134</v>
      </c>
      <c r="D193" s="44">
        <v>32</v>
      </c>
      <c r="E193" s="28">
        <v>0</v>
      </c>
      <c r="F193" s="28">
        <v>0</v>
      </c>
      <c r="G193" s="28">
        <v>0</v>
      </c>
      <c r="H193" s="28">
        <f t="shared" si="46"/>
        <v>32</v>
      </c>
      <c r="I193" s="33">
        <v>1674</v>
      </c>
      <c r="J193" s="28">
        <v>24</v>
      </c>
      <c r="K193" s="112">
        <f t="shared" si="43"/>
        <v>1698</v>
      </c>
      <c r="L193" s="33">
        <v>3816</v>
      </c>
      <c r="M193" s="28">
        <v>46</v>
      </c>
      <c r="N193" s="112">
        <f t="shared" si="44"/>
        <v>3862</v>
      </c>
      <c r="O193" s="163">
        <f t="shared" si="45"/>
        <v>1730</v>
      </c>
      <c r="P193" s="44"/>
      <c r="Q193" s="141"/>
    </row>
    <row r="194" spans="1:17" ht="18" customHeight="1" x14ac:dyDescent="0.2">
      <c r="A194" s="267"/>
      <c r="B194" s="199" t="s">
        <v>116</v>
      </c>
      <c r="C194" s="11" t="s">
        <v>135</v>
      </c>
      <c r="D194" s="44">
        <v>17</v>
      </c>
      <c r="E194" s="28">
        <v>1</v>
      </c>
      <c r="F194" s="28">
        <v>0</v>
      </c>
      <c r="G194" s="28">
        <v>2</v>
      </c>
      <c r="H194" s="28">
        <f t="shared" si="46"/>
        <v>20</v>
      </c>
      <c r="I194" s="33">
        <v>160</v>
      </c>
      <c r="J194" s="28">
        <v>3</v>
      </c>
      <c r="K194" s="112">
        <f t="shared" si="43"/>
        <v>163</v>
      </c>
      <c r="L194" s="33">
        <v>238</v>
      </c>
      <c r="M194" s="28">
        <v>10</v>
      </c>
      <c r="N194" s="112">
        <f t="shared" si="44"/>
        <v>248</v>
      </c>
      <c r="O194" s="163">
        <f t="shared" si="45"/>
        <v>183</v>
      </c>
      <c r="P194" s="44"/>
      <c r="Q194" s="141"/>
    </row>
    <row r="195" spans="1:17" ht="18" customHeight="1" x14ac:dyDescent="0.2">
      <c r="A195" s="267"/>
      <c r="B195" s="199" t="s">
        <v>116</v>
      </c>
      <c r="C195" s="11" t="s">
        <v>136</v>
      </c>
      <c r="D195" s="44">
        <v>0</v>
      </c>
      <c r="E195" s="28">
        <v>0</v>
      </c>
      <c r="F195" s="28">
        <v>0</v>
      </c>
      <c r="G195" s="28">
        <v>0</v>
      </c>
      <c r="H195" s="112">
        <f t="shared" si="46"/>
        <v>0</v>
      </c>
      <c r="I195" s="33">
        <v>37</v>
      </c>
      <c r="J195" s="28">
        <v>2</v>
      </c>
      <c r="K195" s="112">
        <f t="shared" si="43"/>
        <v>39</v>
      </c>
      <c r="L195" s="33">
        <v>190</v>
      </c>
      <c r="M195" s="28">
        <v>10</v>
      </c>
      <c r="N195" s="112">
        <f t="shared" si="44"/>
        <v>200</v>
      </c>
      <c r="O195" s="163">
        <f t="shared" si="45"/>
        <v>39</v>
      </c>
      <c r="P195" s="44"/>
      <c r="Q195" s="141"/>
    </row>
    <row r="196" spans="1:17" ht="18" customHeight="1" x14ac:dyDescent="0.2">
      <c r="A196" s="267"/>
      <c r="B196" s="205" t="s">
        <v>116</v>
      </c>
      <c r="C196" s="11" t="s">
        <v>137</v>
      </c>
      <c r="D196" s="44">
        <v>0</v>
      </c>
      <c r="E196" s="28">
        <v>0</v>
      </c>
      <c r="F196" s="28">
        <v>0</v>
      </c>
      <c r="G196" s="28">
        <v>0</v>
      </c>
      <c r="H196" s="28">
        <f t="shared" si="46"/>
        <v>0</v>
      </c>
      <c r="I196" s="33">
        <v>54</v>
      </c>
      <c r="J196" s="28">
        <v>0</v>
      </c>
      <c r="K196" s="112">
        <f t="shared" si="43"/>
        <v>54</v>
      </c>
      <c r="L196" s="33">
        <v>375</v>
      </c>
      <c r="M196" s="28">
        <v>0</v>
      </c>
      <c r="N196" s="112">
        <f t="shared" si="44"/>
        <v>375</v>
      </c>
      <c r="O196" s="163">
        <f t="shared" si="45"/>
        <v>54</v>
      </c>
      <c r="P196" s="44"/>
      <c r="Q196" s="141"/>
    </row>
    <row r="197" spans="1:17" ht="18" customHeight="1" x14ac:dyDescent="0.2">
      <c r="A197" s="267"/>
      <c r="B197" s="201"/>
      <c r="C197" s="12" t="s">
        <v>138</v>
      </c>
      <c r="D197" s="52">
        <v>5</v>
      </c>
      <c r="E197" s="29">
        <v>0</v>
      </c>
      <c r="F197" s="29">
        <v>0</v>
      </c>
      <c r="G197" s="29">
        <v>0</v>
      </c>
      <c r="H197" s="29">
        <f t="shared" si="46"/>
        <v>5</v>
      </c>
      <c r="I197" s="32">
        <v>0</v>
      </c>
      <c r="J197" s="29">
        <v>0</v>
      </c>
      <c r="K197" s="142">
        <f t="shared" si="43"/>
        <v>0</v>
      </c>
      <c r="L197" s="32">
        <v>0</v>
      </c>
      <c r="M197" s="29">
        <v>0</v>
      </c>
      <c r="N197" s="142">
        <f t="shared" si="44"/>
        <v>0</v>
      </c>
      <c r="O197" s="159">
        <f t="shared" si="45"/>
        <v>5</v>
      </c>
      <c r="P197" s="44"/>
      <c r="Q197" s="141"/>
    </row>
    <row r="198" spans="1:17" ht="18" customHeight="1" x14ac:dyDescent="0.2">
      <c r="A198" s="267"/>
      <c r="B198" s="199"/>
      <c r="C198" s="11" t="s">
        <v>139</v>
      </c>
      <c r="D198" s="44">
        <v>12</v>
      </c>
      <c r="E198" s="28">
        <v>0</v>
      </c>
      <c r="F198" s="28">
        <v>0</v>
      </c>
      <c r="G198" s="28">
        <v>1</v>
      </c>
      <c r="H198" s="28">
        <f t="shared" si="46"/>
        <v>13</v>
      </c>
      <c r="I198" s="33">
        <v>0</v>
      </c>
      <c r="J198" s="28">
        <v>0</v>
      </c>
      <c r="K198" s="112">
        <f t="shared" si="43"/>
        <v>0</v>
      </c>
      <c r="L198" s="33">
        <v>0</v>
      </c>
      <c r="M198" s="28">
        <v>0</v>
      </c>
      <c r="N198" s="112">
        <f t="shared" si="44"/>
        <v>0</v>
      </c>
      <c r="O198" s="163">
        <f t="shared" si="45"/>
        <v>13</v>
      </c>
      <c r="P198" s="44"/>
      <c r="Q198" s="141"/>
    </row>
    <row r="199" spans="1:17" ht="18" customHeight="1" x14ac:dyDescent="0.2">
      <c r="A199" s="268"/>
      <c r="B199" s="209" t="s">
        <v>116</v>
      </c>
      <c r="C199" s="14" t="s">
        <v>140</v>
      </c>
      <c r="D199" s="55">
        <v>1</v>
      </c>
      <c r="E199" s="41">
        <v>0</v>
      </c>
      <c r="F199" s="41">
        <v>0</v>
      </c>
      <c r="G199" s="41">
        <v>0</v>
      </c>
      <c r="H199" s="41">
        <f t="shared" si="46"/>
        <v>1</v>
      </c>
      <c r="I199" s="34">
        <v>28</v>
      </c>
      <c r="J199" s="41">
        <v>0</v>
      </c>
      <c r="K199" s="155">
        <f t="shared" si="43"/>
        <v>28</v>
      </c>
      <c r="L199" s="34">
        <v>80</v>
      </c>
      <c r="M199" s="41">
        <v>0</v>
      </c>
      <c r="N199" s="155">
        <f t="shared" si="44"/>
        <v>80</v>
      </c>
      <c r="O199" s="164">
        <f t="shared" si="45"/>
        <v>29</v>
      </c>
      <c r="P199" s="44"/>
      <c r="Q199" s="141"/>
    </row>
    <row r="200" spans="1:17" ht="9" customHeight="1" x14ac:dyDescent="0.2">
      <c r="A200" s="37" t="s">
        <v>143</v>
      </c>
      <c r="B200" s="37"/>
      <c r="C200" s="37"/>
      <c r="D200" s="67"/>
      <c r="E200" s="67"/>
      <c r="F200" s="67"/>
      <c r="G200" s="67"/>
      <c r="H200" s="67"/>
      <c r="I200" s="67"/>
      <c r="J200" s="67"/>
      <c r="K200" s="67"/>
      <c r="L200" s="67"/>
      <c r="M200" s="67"/>
      <c r="N200" s="67"/>
      <c r="O200" s="68"/>
      <c r="P200" s="77"/>
      <c r="Q200" s="141"/>
    </row>
    <row r="201" spans="1:17" ht="31.5" customHeight="1" x14ac:dyDescent="0.2">
      <c r="A201" s="228" t="s">
        <v>5</v>
      </c>
      <c r="B201" s="229"/>
      <c r="C201" s="230"/>
      <c r="D201" s="225" t="s">
        <v>198</v>
      </c>
      <c r="E201" s="226"/>
      <c r="F201" s="226"/>
      <c r="G201" s="226"/>
      <c r="H201" s="227"/>
      <c r="I201" s="234" t="s">
        <v>199</v>
      </c>
      <c r="J201" s="235"/>
      <c r="K201" s="236"/>
      <c r="L201" s="234" t="s">
        <v>200</v>
      </c>
      <c r="M201" s="235"/>
      <c r="N201" s="236"/>
      <c r="O201" s="58" t="s">
        <v>201</v>
      </c>
      <c r="P201" s="81"/>
      <c r="Q201" s="125"/>
    </row>
    <row r="202" spans="1:17" ht="32.25" customHeight="1" x14ac:dyDescent="0.2">
      <c r="A202" s="231"/>
      <c r="B202" s="232"/>
      <c r="C202" s="233"/>
      <c r="D202" s="59" t="s">
        <v>202</v>
      </c>
      <c r="E202" s="7" t="s">
        <v>713</v>
      </c>
      <c r="F202" s="7" t="s">
        <v>712</v>
      </c>
      <c r="G202" s="60" t="s">
        <v>204</v>
      </c>
      <c r="H202" s="61" t="s">
        <v>205</v>
      </c>
      <c r="I202" s="62" t="s">
        <v>202</v>
      </c>
      <c r="J202" s="60" t="s">
        <v>203</v>
      </c>
      <c r="K202" s="63" t="s">
        <v>205</v>
      </c>
      <c r="L202" s="62" t="s">
        <v>202</v>
      </c>
      <c r="M202" s="60" t="s">
        <v>203</v>
      </c>
      <c r="N202" s="63" t="s">
        <v>205</v>
      </c>
      <c r="O202" s="64" t="s">
        <v>205</v>
      </c>
      <c r="P202" s="82"/>
      <c r="Q202" s="127"/>
    </row>
    <row r="203" spans="1:17" ht="18" customHeight="1" x14ac:dyDescent="0.2">
      <c r="A203" s="240" t="s">
        <v>30</v>
      </c>
      <c r="B203" s="199"/>
      <c r="C203" s="11" t="s">
        <v>700</v>
      </c>
      <c r="D203" s="44">
        <v>13</v>
      </c>
      <c r="E203" s="28">
        <v>0</v>
      </c>
      <c r="F203" s="28">
        <v>0</v>
      </c>
      <c r="G203" s="28">
        <v>0</v>
      </c>
      <c r="H203" s="28">
        <f>+D203+E203+F203+G203</f>
        <v>13</v>
      </c>
      <c r="I203" s="33">
        <v>0</v>
      </c>
      <c r="J203" s="28">
        <v>0</v>
      </c>
      <c r="K203" s="112">
        <f>+I203+J203</f>
        <v>0</v>
      </c>
      <c r="L203" s="33">
        <v>0</v>
      </c>
      <c r="M203" s="28">
        <v>0</v>
      </c>
      <c r="N203" s="112">
        <f>+L203+M203</f>
        <v>0</v>
      </c>
      <c r="O203" s="133">
        <f>+H203+K203</f>
        <v>13</v>
      </c>
      <c r="P203" s="44"/>
      <c r="Q203" s="141"/>
    </row>
    <row r="204" spans="1:17" ht="18" customHeight="1" x14ac:dyDescent="0.2">
      <c r="A204" s="241"/>
      <c r="B204" s="199"/>
      <c r="C204" s="11" t="s">
        <v>141</v>
      </c>
      <c r="D204" s="44">
        <v>0</v>
      </c>
      <c r="E204" s="28">
        <v>0</v>
      </c>
      <c r="F204" s="28">
        <v>0</v>
      </c>
      <c r="G204" s="28">
        <v>0</v>
      </c>
      <c r="H204" s="28">
        <f t="shared" ref="H204:H206" si="47">+D204+E204+F204+G204</f>
        <v>0</v>
      </c>
      <c r="I204" s="33">
        <v>0</v>
      </c>
      <c r="J204" s="28">
        <v>0</v>
      </c>
      <c r="K204" s="112">
        <f>+I204+J204</f>
        <v>0</v>
      </c>
      <c r="L204" s="33">
        <v>0</v>
      </c>
      <c r="M204" s="28">
        <v>0</v>
      </c>
      <c r="N204" s="112">
        <f>+L204+M204</f>
        <v>0</v>
      </c>
      <c r="O204" s="133">
        <f>+H204+K204</f>
        <v>0</v>
      </c>
      <c r="P204" s="44"/>
      <c r="Q204" s="141"/>
    </row>
    <row r="205" spans="1:17" ht="18" customHeight="1" x14ac:dyDescent="0.2">
      <c r="A205" s="241"/>
      <c r="B205" s="201"/>
      <c r="C205" s="12" t="s">
        <v>142</v>
      </c>
      <c r="D205" s="52">
        <v>18</v>
      </c>
      <c r="E205" s="29">
        <v>0</v>
      </c>
      <c r="F205" s="29">
        <v>0</v>
      </c>
      <c r="G205" s="29">
        <v>2</v>
      </c>
      <c r="H205" s="29">
        <f t="shared" si="47"/>
        <v>20</v>
      </c>
      <c r="I205" s="32">
        <v>0</v>
      </c>
      <c r="J205" s="29">
        <v>0</v>
      </c>
      <c r="K205" s="142">
        <f>+I205+J205</f>
        <v>0</v>
      </c>
      <c r="L205" s="32">
        <v>0</v>
      </c>
      <c r="M205" s="29">
        <v>0</v>
      </c>
      <c r="N205" s="142">
        <f>+L205+M205</f>
        <v>0</v>
      </c>
      <c r="O205" s="159">
        <f>+H205+K205</f>
        <v>20</v>
      </c>
      <c r="P205" s="44"/>
      <c r="Q205" s="141"/>
    </row>
    <row r="206" spans="1:17" ht="33" customHeight="1" x14ac:dyDescent="0.2">
      <c r="A206" s="241"/>
      <c r="B206" s="199"/>
      <c r="C206" s="19" t="s">
        <v>701</v>
      </c>
      <c r="D206" s="44">
        <v>3</v>
      </c>
      <c r="E206" s="28">
        <v>0</v>
      </c>
      <c r="F206" s="28">
        <v>0</v>
      </c>
      <c r="G206" s="28">
        <v>0</v>
      </c>
      <c r="H206" s="28">
        <f t="shared" si="47"/>
        <v>3</v>
      </c>
      <c r="I206" s="33">
        <v>0</v>
      </c>
      <c r="J206" s="28">
        <v>0</v>
      </c>
      <c r="K206" s="112">
        <f>+I206+J206</f>
        <v>0</v>
      </c>
      <c r="L206" s="33">
        <v>0</v>
      </c>
      <c r="M206" s="28">
        <v>0</v>
      </c>
      <c r="N206" s="112">
        <f>+L206+M206</f>
        <v>0</v>
      </c>
      <c r="O206" s="133">
        <f>+H206+K206</f>
        <v>3</v>
      </c>
      <c r="P206" s="44"/>
      <c r="Q206" s="141"/>
    </row>
    <row r="207" spans="1:17" ht="21" customHeight="1" x14ac:dyDescent="0.2">
      <c r="A207" s="242"/>
      <c r="B207" s="210" t="s">
        <v>714</v>
      </c>
      <c r="C207" s="16" t="s">
        <v>143</v>
      </c>
      <c r="D207" s="149">
        <f>SUM(D177:D199,D203:D206)</f>
        <v>549</v>
      </c>
      <c r="E207" s="147">
        <f t="shared" ref="E207:O207" si="48">SUM(E177:E199,E203:E206)</f>
        <v>25</v>
      </c>
      <c r="F207" s="147">
        <f t="shared" si="48"/>
        <v>0</v>
      </c>
      <c r="G207" s="147">
        <f t="shared" si="48"/>
        <v>38</v>
      </c>
      <c r="H207" s="147">
        <f t="shared" si="48"/>
        <v>612</v>
      </c>
      <c r="I207" s="149">
        <f t="shared" si="48"/>
        <v>13234</v>
      </c>
      <c r="J207" s="147">
        <f t="shared" si="48"/>
        <v>196</v>
      </c>
      <c r="K207" s="150">
        <f t="shared" si="48"/>
        <v>13430</v>
      </c>
      <c r="L207" s="149">
        <f t="shared" si="48"/>
        <v>22195</v>
      </c>
      <c r="M207" s="147">
        <f t="shared" si="48"/>
        <v>526</v>
      </c>
      <c r="N207" s="150">
        <f t="shared" si="48"/>
        <v>22721</v>
      </c>
      <c r="O207" s="151">
        <f t="shared" si="48"/>
        <v>14042</v>
      </c>
      <c r="P207" s="133"/>
      <c r="Q207" s="152"/>
    </row>
    <row r="208" spans="1:17" ht="18" customHeight="1" x14ac:dyDescent="0.2">
      <c r="A208" s="240" t="s">
        <v>170</v>
      </c>
      <c r="B208" s="199" t="s">
        <v>116</v>
      </c>
      <c r="C208" s="11" t="s">
        <v>312</v>
      </c>
      <c r="D208" s="44">
        <v>14</v>
      </c>
      <c r="E208" s="28">
        <v>3</v>
      </c>
      <c r="F208" s="28">
        <v>0</v>
      </c>
      <c r="G208" s="28">
        <v>0</v>
      </c>
      <c r="H208" s="28">
        <f>+D208+E208+F208+G208</f>
        <v>17</v>
      </c>
      <c r="I208" s="33">
        <v>869</v>
      </c>
      <c r="J208" s="28">
        <v>161</v>
      </c>
      <c r="K208" s="112">
        <f t="shared" ref="K208:K234" si="49">+I208+J208</f>
        <v>1030</v>
      </c>
      <c r="L208" s="33">
        <v>1126</v>
      </c>
      <c r="M208" s="28">
        <v>223</v>
      </c>
      <c r="N208" s="112">
        <f t="shared" ref="N208:N234" si="50">+L208+M208</f>
        <v>1349</v>
      </c>
      <c r="O208" s="133">
        <f t="shared" ref="O208:O234" si="51">+H208+K208</f>
        <v>1047</v>
      </c>
      <c r="P208" s="44"/>
      <c r="Q208" s="141"/>
    </row>
    <row r="209" spans="1:17" ht="18" customHeight="1" x14ac:dyDescent="0.2">
      <c r="A209" s="243"/>
      <c r="B209" s="194" t="s">
        <v>116</v>
      </c>
      <c r="C209" s="11" t="s">
        <v>313</v>
      </c>
      <c r="D209" s="44">
        <v>116</v>
      </c>
      <c r="E209" s="28">
        <v>6</v>
      </c>
      <c r="F209" s="28">
        <v>0</v>
      </c>
      <c r="G209" s="28">
        <v>2</v>
      </c>
      <c r="H209" s="28">
        <f t="shared" ref="H209:H234" si="52">+D209+E209+F209+G209</f>
        <v>124</v>
      </c>
      <c r="I209" s="33">
        <v>1221</v>
      </c>
      <c r="J209" s="28">
        <v>132</v>
      </c>
      <c r="K209" s="112">
        <f t="shared" si="49"/>
        <v>1353</v>
      </c>
      <c r="L209" s="33">
        <v>2280</v>
      </c>
      <c r="M209" s="28">
        <v>238</v>
      </c>
      <c r="N209" s="112">
        <f t="shared" si="50"/>
        <v>2518</v>
      </c>
      <c r="O209" s="133">
        <f t="shared" si="51"/>
        <v>1477</v>
      </c>
      <c r="P209" s="44"/>
      <c r="Q209" s="141"/>
    </row>
    <row r="210" spans="1:17" ht="18" customHeight="1" x14ac:dyDescent="0.2">
      <c r="A210" s="243"/>
      <c r="B210" s="194" t="s">
        <v>116</v>
      </c>
      <c r="C210" s="11" t="s">
        <v>314</v>
      </c>
      <c r="D210" s="44">
        <v>15</v>
      </c>
      <c r="E210" s="28">
        <v>0</v>
      </c>
      <c r="F210" s="28">
        <v>0</v>
      </c>
      <c r="G210" s="28">
        <v>0</v>
      </c>
      <c r="H210" s="28">
        <f t="shared" si="52"/>
        <v>15</v>
      </c>
      <c r="I210" s="33">
        <v>104</v>
      </c>
      <c r="J210" s="28">
        <v>0</v>
      </c>
      <c r="K210" s="112">
        <f t="shared" si="49"/>
        <v>104</v>
      </c>
      <c r="L210" s="33">
        <v>142</v>
      </c>
      <c r="M210" s="28">
        <v>0</v>
      </c>
      <c r="N210" s="112">
        <f t="shared" si="50"/>
        <v>142</v>
      </c>
      <c r="O210" s="133">
        <f t="shared" si="51"/>
        <v>119</v>
      </c>
      <c r="P210" s="44"/>
      <c r="Q210" s="141"/>
    </row>
    <row r="211" spans="1:17" ht="18" customHeight="1" x14ac:dyDescent="0.2">
      <c r="A211" s="243"/>
      <c r="B211" s="194" t="s">
        <v>116</v>
      </c>
      <c r="C211" s="11" t="s">
        <v>315</v>
      </c>
      <c r="D211" s="44">
        <v>9</v>
      </c>
      <c r="E211" s="28">
        <v>0</v>
      </c>
      <c r="F211" s="28">
        <v>0</v>
      </c>
      <c r="G211" s="28">
        <v>0</v>
      </c>
      <c r="H211" s="28">
        <f t="shared" si="52"/>
        <v>9</v>
      </c>
      <c r="I211" s="33">
        <v>45</v>
      </c>
      <c r="J211" s="28">
        <v>0</v>
      </c>
      <c r="K211" s="112">
        <f t="shared" si="49"/>
        <v>45</v>
      </c>
      <c r="L211" s="33">
        <v>63</v>
      </c>
      <c r="M211" s="28">
        <v>1</v>
      </c>
      <c r="N211" s="112">
        <f t="shared" si="50"/>
        <v>64</v>
      </c>
      <c r="O211" s="133">
        <f t="shared" si="51"/>
        <v>54</v>
      </c>
      <c r="P211" s="44"/>
      <c r="Q211" s="141"/>
    </row>
    <row r="212" spans="1:17" ht="18" customHeight="1" x14ac:dyDescent="0.2">
      <c r="A212" s="243"/>
      <c r="B212" s="194" t="s">
        <v>116</v>
      </c>
      <c r="C212" s="11" t="s">
        <v>316</v>
      </c>
      <c r="D212" s="44">
        <v>17</v>
      </c>
      <c r="E212" s="28">
        <v>2</v>
      </c>
      <c r="F212" s="28">
        <v>0</v>
      </c>
      <c r="G212" s="28">
        <v>0</v>
      </c>
      <c r="H212" s="28">
        <f t="shared" si="52"/>
        <v>19</v>
      </c>
      <c r="I212" s="33">
        <v>297</v>
      </c>
      <c r="J212" s="28">
        <v>20</v>
      </c>
      <c r="K212" s="112">
        <f t="shared" si="49"/>
        <v>317</v>
      </c>
      <c r="L212" s="33">
        <v>425</v>
      </c>
      <c r="M212" s="28">
        <v>29</v>
      </c>
      <c r="N212" s="112">
        <f t="shared" si="50"/>
        <v>454</v>
      </c>
      <c r="O212" s="133">
        <f t="shared" si="51"/>
        <v>336</v>
      </c>
      <c r="P212" s="44"/>
      <c r="Q212" s="141"/>
    </row>
    <row r="213" spans="1:17" ht="18" customHeight="1" x14ac:dyDescent="0.2">
      <c r="A213" s="243"/>
      <c r="B213" s="195" t="s">
        <v>116</v>
      </c>
      <c r="C213" s="12" t="s">
        <v>317</v>
      </c>
      <c r="D213" s="52">
        <v>9</v>
      </c>
      <c r="E213" s="29">
        <v>1</v>
      </c>
      <c r="F213" s="29">
        <v>0</v>
      </c>
      <c r="G213" s="29">
        <v>0</v>
      </c>
      <c r="H213" s="29">
        <f t="shared" si="52"/>
        <v>10</v>
      </c>
      <c r="I213" s="32">
        <v>124</v>
      </c>
      <c r="J213" s="29">
        <v>73</v>
      </c>
      <c r="K213" s="142">
        <f t="shared" si="49"/>
        <v>197</v>
      </c>
      <c r="L213" s="32">
        <v>217</v>
      </c>
      <c r="M213" s="29">
        <v>102</v>
      </c>
      <c r="N213" s="142">
        <f t="shared" si="50"/>
        <v>319</v>
      </c>
      <c r="O213" s="143">
        <f t="shared" si="51"/>
        <v>207</v>
      </c>
      <c r="P213" s="44"/>
      <c r="Q213" s="141"/>
    </row>
    <row r="214" spans="1:17" ht="18" customHeight="1" x14ac:dyDescent="0.2">
      <c r="A214" s="243"/>
      <c r="B214" s="194" t="s">
        <v>116</v>
      </c>
      <c r="C214" s="11" t="s">
        <v>37</v>
      </c>
      <c r="D214" s="44">
        <v>17</v>
      </c>
      <c r="E214" s="28">
        <v>2</v>
      </c>
      <c r="F214" s="28">
        <v>0</v>
      </c>
      <c r="G214" s="28">
        <v>0</v>
      </c>
      <c r="H214" s="28">
        <f t="shared" si="52"/>
        <v>19</v>
      </c>
      <c r="I214" s="33">
        <v>190</v>
      </c>
      <c r="J214" s="28">
        <v>21</v>
      </c>
      <c r="K214" s="112">
        <f t="shared" si="49"/>
        <v>211</v>
      </c>
      <c r="L214" s="33">
        <v>232</v>
      </c>
      <c r="M214" s="28">
        <v>30</v>
      </c>
      <c r="N214" s="112">
        <f t="shared" si="50"/>
        <v>262</v>
      </c>
      <c r="O214" s="133">
        <f t="shared" si="51"/>
        <v>230</v>
      </c>
      <c r="P214" s="44"/>
      <c r="Q214" s="141"/>
    </row>
    <row r="215" spans="1:17" ht="18" customHeight="1" x14ac:dyDescent="0.2">
      <c r="A215" s="243"/>
      <c r="B215" s="194" t="s">
        <v>116</v>
      </c>
      <c r="C215" s="11" t="s">
        <v>38</v>
      </c>
      <c r="D215" s="44">
        <v>143</v>
      </c>
      <c r="E215" s="28">
        <v>5</v>
      </c>
      <c r="F215" s="28">
        <v>1</v>
      </c>
      <c r="G215" s="28">
        <v>2</v>
      </c>
      <c r="H215" s="28">
        <f t="shared" si="52"/>
        <v>151</v>
      </c>
      <c r="I215" s="33">
        <v>443</v>
      </c>
      <c r="J215" s="28">
        <v>67</v>
      </c>
      <c r="K215" s="112">
        <f t="shared" si="49"/>
        <v>510</v>
      </c>
      <c r="L215" s="33">
        <v>531</v>
      </c>
      <c r="M215" s="28">
        <v>81</v>
      </c>
      <c r="N215" s="112">
        <f t="shared" si="50"/>
        <v>612</v>
      </c>
      <c r="O215" s="133">
        <f t="shared" si="51"/>
        <v>661</v>
      </c>
      <c r="P215" s="44"/>
      <c r="Q215" s="141"/>
    </row>
    <row r="216" spans="1:17" ht="18" customHeight="1" x14ac:dyDescent="0.2">
      <c r="A216" s="243"/>
      <c r="B216" s="194" t="s">
        <v>116</v>
      </c>
      <c r="C216" s="11" t="s">
        <v>39</v>
      </c>
      <c r="D216" s="44">
        <v>5</v>
      </c>
      <c r="E216" s="28">
        <v>0</v>
      </c>
      <c r="F216" s="28">
        <v>0</v>
      </c>
      <c r="G216" s="28">
        <v>0</v>
      </c>
      <c r="H216" s="28">
        <f t="shared" si="52"/>
        <v>5</v>
      </c>
      <c r="I216" s="33">
        <v>181</v>
      </c>
      <c r="J216" s="28">
        <v>8</v>
      </c>
      <c r="K216" s="112">
        <f t="shared" si="49"/>
        <v>189</v>
      </c>
      <c r="L216" s="33">
        <v>411</v>
      </c>
      <c r="M216" s="28">
        <v>19</v>
      </c>
      <c r="N216" s="112">
        <f t="shared" si="50"/>
        <v>430</v>
      </c>
      <c r="O216" s="133">
        <f t="shared" si="51"/>
        <v>194</v>
      </c>
      <c r="P216" s="44"/>
      <c r="Q216" s="141"/>
    </row>
    <row r="217" spans="1:17" ht="18" customHeight="1" x14ac:dyDescent="0.2">
      <c r="A217" s="243"/>
      <c r="B217" s="196" t="s">
        <v>116</v>
      </c>
      <c r="C217" s="13" t="s">
        <v>40</v>
      </c>
      <c r="D217" s="53">
        <v>3</v>
      </c>
      <c r="E217" s="30">
        <v>0</v>
      </c>
      <c r="F217" s="30">
        <v>0</v>
      </c>
      <c r="G217" s="30">
        <v>0</v>
      </c>
      <c r="H217" s="30">
        <f t="shared" si="52"/>
        <v>3</v>
      </c>
      <c r="I217" s="31">
        <v>58</v>
      </c>
      <c r="J217" s="30">
        <v>0</v>
      </c>
      <c r="K217" s="144">
        <f t="shared" si="49"/>
        <v>58</v>
      </c>
      <c r="L217" s="31">
        <v>141</v>
      </c>
      <c r="M217" s="30">
        <v>0</v>
      </c>
      <c r="N217" s="144">
        <f t="shared" si="50"/>
        <v>141</v>
      </c>
      <c r="O217" s="145">
        <f t="shared" si="51"/>
        <v>61</v>
      </c>
      <c r="P217" s="44"/>
      <c r="Q217" s="141"/>
    </row>
    <row r="218" spans="1:17" ht="18" customHeight="1" x14ac:dyDescent="0.2">
      <c r="A218" s="243"/>
      <c r="B218" s="194" t="s">
        <v>116</v>
      </c>
      <c r="C218" s="11" t="s">
        <v>41</v>
      </c>
      <c r="D218" s="44">
        <v>21</v>
      </c>
      <c r="E218" s="28">
        <v>0</v>
      </c>
      <c r="F218" s="28">
        <v>0</v>
      </c>
      <c r="G218" s="28">
        <v>0</v>
      </c>
      <c r="H218" s="28">
        <f t="shared" si="52"/>
        <v>21</v>
      </c>
      <c r="I218" s="33">
        <v>76</v>
      </c>
      <c r="J218" s="28">
        <v>1</v>
      </c>
      <c r="K218" s="112">
        <f t="shared" si="49"/>
        <v>77</v>
      </c>
      <c r="L218" s="33">
        <v>96</v>
      </c>
      <c r="M218" s="28">
        <v>2</v>
      </c>
      <c r="N218" s="112">
        <f t="shared" si="50"/>
        <v>98</v>
      </c>
      <c r="O218" s="133">
        <f t="shared" si="51"/>
        <v>98</v>
      </c>
      <c r="P218" s="44"/>
      <c r="Q218" s="141"/>
    </row>
    <row r="219" spans="1:17" ht="18" customHeight="1" x14ac:dyDescent="0.2">
      <c r="A219" s="243"/>
      <c r="B219" s="194" t="s">
        <v>116</v>
      </c>
      <c r="C219" s="11" t="s">
        <v>42</v>
      </c>
      <c r="D219" s="44">
        <v>13</v>
      </c>
      <c r="E219" s="28">
        <v>0</v>
      </c>
      <c r="F219" s="28">
        <v>0</v>
      </c>
      <c r="G219" s="28">
        <v>0</v>
      </c>
      <c r="H219" s="28">
        <f t="shared" si="52"/>
        <v>13</v>
      </c>
      <c r="I219" s="33">
        <v>180</v>
      </c>
      <c r="J219" s="28">
        <v>73</v>
      </c>
      <c r="K219" s="112">
        <f t="shared" si="49"/>
        <v>253</v>
      </c>
      <c r="L219" s="33">
        <v>267</v>
      </c>
      <c r="M219" s="28">
        <v>100</v>
      </c>
      <c r="N219" s="112">
        <f t="shared" si="50"/>
        <v>367</v>
      </c>
      <c r="O219" s="133">
        <f t="shared" si="51"/>
        <v>266</v>
      </c>
      <c r="P219" s="44"/>
      <c r="Q219" s="141"/>
    </row>
    <row r="220" spans="1:17" ht="18" customHeight="1" x14ac:dyDescent="0.2">
      <c r="A220" s="243"/>
      <c r="B220" s="194" t="s">
        <v>116</v>
      </c>
      <c r="C220" s="11" t="s">
        <v>43</v>
      </c>
      <c r="D220" s="44">
        <v>23</v>
      </c>
      <c r="E220" s="28">
        <v>1</v>
      </c>
      <c r="F220" s="28">
        <v>0</v>
      </c>
      <c r="G220" s="28">
        <v>0</v>
      </c>
      <c r="H220" s="28">
        <f t="shared" si="52"/>
        <v>24</v>
      </c>
      <c r="I220" s="33">
        <v>264</v>
      </c>
      <c r="J220" s="28">
        <v>5</v>
      </c>
      <c r="K220" s="112">
        <f t="shared" si="49"/>
        <v>269</v>
      </c>
      <c r="L220" s="33">
        <v>465</v>
      </c>
      <c r="M220" s="28">
        <v>20</v>
      </c>
      <c r="N220" s="112">
        <f t="shared" si="50"/>
        <v>485</v>
      </c>
      <c r="O220" s="133">
        <f t="shared" si="51"/>
        <v>293</v>
      </c>
      <c r="P220" s="44"/>
      <c r="Q220" s="141"/>
    </row>
    <row r="221" spans="1:17" ht="18" customHeight="1" x14ac:dyDescent="0.2">
      <c r="A221" s="243"/>
      <c r="B221" s="194" t="s">
        <v>116</v>
      </c>
      <c r="C221" s="11" t="s">
        <v>44</v>
      </c>
      <c r="D221" s="44">
        <v>15</v>
      </c>
      <c r="E221" s="28">
        <v>1</v>
      </c>
      <c r="F221" s="28">
        <v>0</v>
      </c>
      <c r="G221" s="28">
        <v>0</v>
      </c>
      <c r="H221" s="28">
        <f t="shared" si="52"/>
        <v>16</v>
      </c>
      <c r="I221" s="33">
        <v>669</v>
      </c>
      <c r="J221" s="28">
        <v>17</v>
      </c>
      <c r="K221" s="112">
        <f t="shared" si="49"/>
        <v>686</v>
      </c>
      <c r="L221" s="33">
        <v>1130</v>
      </c>
      <c r="M221" s="28">
        <v>26</v>
      </c>
      <c r="N221" s="112">
        <f t="shared" si="50"/>
        <v>1156</v>
      </c>
      <c r="O221" s="133">
        <f t="shared" si="51"/>
        <v>702</v>
      </c>
      <c r="P221" s="44"/>
      <c r="Q221" s="141"/>
    </row>
    <row r="222" spans="1:17" ht="18" customHeight="1" x14ac:dyDescent="0.2">
      <c r="A222" s="243"/>
      <c r="B222" s="194" t="s">
        <v>116</v>
      </c>
      <c r="C222" s="11" t="s">
        <v>45</v>
      </c>
      <c r="D222" s="44">
        <v>38</v>
      </c>
      <c r="E222" s="28">
        <v>2</v>
      </c>
      <c r="F222" s="28">
        <v>0</v>
      </c>
      <c r="G222" s="28">
        <v>0</v>
      </c>
      <c r="H222" s="28">
        <f t="shared" si="52"/>
        <v>40</v>
      </c>
      <c r="I222" s="33">
        <v>394</v>
      </c>
      <c r="J222" s="28">
        <v>2</v>
      </c>
      <c r="K222" s="112">
        <f t="shared" si="49"/>
        <v>396</v>
      </c>
      <c r="L222" s="33">
        <v>495</v>
      </c>
      <c r="M222" s="28">
        <v>4</v>
      </c>
      <c r="N222" s="112">
        <f t="shared" si="50"/>
        <v>499</v>
      </c>
      <c r="O222" s="133">
        <f t="shared" si="51"/>
        <v>436</v>
      </c>
      <c r="P222" s="44"/>
      <c r="Q222" s="141"/>
    </row>
    <row r="223" spans="1:17" ht="18" customHeight="1" x14ac:dyDescent="0.2">
      <c r="A223" s="243"/>
      <c r="B223" s="195" t="s">
        <v>116</v>
      </c>
      <c r="C223" s="12" t="s">
        <v>46</v>
      </c>
      <c r="D223" s="52">
        <v>33</v>
      </c>
      <c r="E223" s="29">
        <v>0</v>
      </c>
      <c r="F223" s="29">
        <v>0</v>
      </c>
      <c r="G223" s="29">
        <v>0</v>
      </c>
      <c r="H223" s="29">
        <f t="shared" si="52"/>
        <v>33</v>
      </c>
      <c r="I223" s="32">
        <v>175</v>
      </c>
      <c r="J223" s="29">
        <v>0</v>
      </c>
      <c r="K223" s="142">
        <f t="shared" si="49"/>
        <v>175</v>
      </c>
      <c r="L223" s="32">
        <v>237</v>
      </c>
      <c r="M223" s="29">
        <v>0</v>
      </c>
      <c r="N223" s="142">
        <f t="shared" si="50"/>
        <v>237</v>
      </c>
      <c r="O223" s="143">
        <f t="shared" si="51"/>
        <v>208</v>
      </c>
      <c r="P223" s="44"/>
      <c r="Q223" s="141"/>
    </row>
    <row r="224" spans="1:17" ht="18" customHeight="1" x14ac:dyDescent="0.2">
      <c r="A224" s="243"/>
      <c r="B224" s="194" t="s">
        <v>116</v>
      </c>
      <c r="C224" s="11" t="s">
        <v>47</v>
      </c>
      <c r="D224" s="44">
        <v>32</v>
      </c>
      <c r="E224" s="28">
        <v>0</v>
      </c>
      <c r="F224" s="28">
        <v>0</v>
      </c>
      <c r="G224" s="28">
        <v>0</v>
      </c>
      <c r="H224" s="28">
        <f t="shared" si="52"/>
        <v>32</v>
      </c>
      <c r="I224" s="33">
        <v>278</v>
      </c>
      <c r="J224" s="28">
        <v>3</v>
      </c>
      <c r="K224" s="112">
        <f t="shared" si="49"/>
        <v>281</v>
      </c>
      <c r="L224" s="33">
        <v>436</v>
      </c>
      <c r="M224" s="28">
        <v>19</v>
      </c>
      <c r="N224" s="112">
        <f t="shared" si="50"/>
        <v>455</v>
      </c>
      <c r="O224" s="133">
        <f t="shared" si="51"/>
        <v>313</v>
      </c>
      <c r="P224" s="44"/>
      <c r="Q224" s="141"/>
    </row>
    <row r="225" spans="1:17" ht="18" customHeight="1" x14ac:dyDescent="0.2">
      <c r="A225" s="243"/>
      <c r="B225" s="194" t="s">
        <v>116</v>
      </c>
      <c r="C225" s="11" t="s">
        <v>48</v>
      </c>
      <c r="D225" s="44">
        <v>4</v>
      </c>
      <c r="E225" s="28">
        <v>0</v>
      </c>
      <c r="F225" s="28">
        <v>0</v>
      </c>
      <c r="G225" s="28">
        <v>0</v>
      </c>
      <c r="H225" s="28">
        <f t="shared" si="52"/>
        <v>4</v>
      </c>
      <c r="I225" s="33">
        <v>221</v>
      </c>
      <c r="J225" s="28">
        <v>52</v>
      </c>
      <c r="K225" s="112">
        <f t="shared" si="49"/>
        <v>273</v>
      </c>
      <c r="L225" s="33">
        <v>263</v>
      </c>
      <c r="M225" s="28">
        <v>96</v>
      </c>
      <c r="N225" s="112">
        <f t="shared" si="50"/>
        <v>359</v>
      </c>
      <c r="O225" s="133">
        <f t="shared" si="51"/>
        <v>277</v>
      </c>
      <c r="P225" s="44"/>
      <c r="Q225" s="141"/>
    </row>
    <row r="226" spans="1:17" ht="18" customHeight="1" x14ac:dyDescent="0.2">
      <c r="A226" s="243"/>
      <c r="B226" s="194" t="s">
        <v>116</v>
      </c>
      <c r="C226" s="11" t="s">
        <v>49</v>
      </c>
      <c r="D226" s="44">
        <v>13</v>
      </c>
      <c r="E226" s="28">
        <v>0</v>
      </c>
      <c r="F226" s="28">
        <v>0</v>
      </c>
      <c r="G226" s="28">
        <v>0</v>
      </c>
      <c r="H226" s="28">
        <f t="shared" si="52"/>
        <v>13</v>
      </c>
      <c r="I226" s="33">
        <v>129</v>
      </c>
      <c r="J226" s="28">
        <v>14</v>
      </c>
      <c r="K226" s="112">
        <f t="shared" si="49"/>
        <v>143</v>
      </c>
      <c r="L226" s="33">
        <v>165</v>
      </c>
      <c r="M226" s="28">
        <v>20</v>
      </c>
      <c r="N226" s="112">
        <f t="shared" si="50"/>
        <v>185</v>
      </c>
      <c r="O226" s="133">
        <f t="shared" si="51"/>
        <v>156</v>
      </c>
      <c r="P226" s="44"/>
      <c r="Q226" s="141"/>
    </row>
    <row r="227" spans="1:17" ht="18" customHeight="1" x14ac:dyDescent="0.2">
      <c r="A227" s="243"/>
      <c r="B227" s="196" t="s">
        <v>116</v>
      </c>
      <c r="C227" s="13" t="s">
        <v>50</v>
      </c>
      <c r="D227" s="53">
        <v>35</v>
      </c>
      <c r="E227" s="30">
        <v>0</v>
      </c>
      <c r="F227" s="30">
        <v>0</v>
      </c>
      <c r="G227" s="30">
        <v>0</v>
      </c>
      <c r="H227" s="30">
        <f t="shared" si="52"/>
        <v>35</v>
      </c>
      <c r="I227" s="31">
        <v>623</v>
      </c>
      <c r="J227" s="30">
        <v>37</v>
      </c>
      <c r="K227" s="144">
        <f t="shared" si="49"/>
        <v>660</v>
      </c>
      <c r="L227" s="31">
        <v>1027</v>
      </c>
      <c r="M227" s="30">
        <v>23</v>
      </c>
      <c r="N227" s="144">
        <f t="shared" si="50"/>
        <v>1050</v>
      </c>
      <c r="O227" s="145">
        <f t="shared" si="51"/>
        <v>695</v>
      </c>
      <c r="P227" s="44"/>
      <c r="Q227" s="141"/>
    </row>
    <row r="228" spans="1:17" ht="18" customHeight="1" x14ac:dyDescent="0.2">
      <c r="A228" s="243"/>
      <c r="B228" s="194" t="s">
        <v>116</v>
      </c>
      <c r="C228" s="11" t="s">
        <v>51</v>
      </c>
      <c r="D228" s="44">
        <v>145</v>
      </c>
      <c r="E228" s="28">
        <v>4</v>
      </c>
      <c r="F228" s="28">
        <v>0</v>
      </c>
      <c r="G228" s="28">
        <v>2</v>
      </c>
      <c r="H228" s="28">
        <f t="shared" si="52"/>
        <v>151</v>
      </c>
      <c r="I228" s="33">
        <v>988</v>
      </c>
      <c r="J228" s="28">
        <v>20</v>
      </c>
      <c r="K228" s="112">
        <f t="shared" si="49"/>
        <v>1008</v>
      </c>
      <c r="L228" s="33">
        <v>1776</v>
      </c>
      <c r="M228" s="28">
        <v>30</v>
      </c>
      <c r="N228" s="112">
        <f t="shared" si="50"/>
        <v>1806</v>
      </c>
      <c r="O228" s="133">
        <f t="shared" si="51"/>
        <v>1159</v>
      </c>
      <c r="P228" s="44"/>
      <c r="Q228" s="141"/>
    </row>
    <row r="229" spans="1:17" ht="18" customHeight="1" x14ac:dyDescent="0.2">
      <c r="A229" s="243"/>
      <c r="B229" s="194" t="s">
        <v>116</v>
      </c>
      <c r="C229" s="11" t="s">
        <v>52</v>
      </c>
      <c r="D229" s="44">
        <v>94</v>
      </c>
      <c r="E229" s="28">
        <v>2</v>
      </c>
      <c r="F229" s="28">
        <v>0</v>
      </c>
      <c r="G229" s="28">
        <v>1</v>
      </c>
      <c r="H229" s="28">
        <f t="shared" si="52"/>
        <v>97</v>
      </c>
      <c r="I229" s="33">
        <v>192</v>
      </c>
      <c r="J229" s="28">
        <v>33</v>
      </c>
      <c r="K229" s="112">
        <f t="shared" si="49"/>
        <v>225</v>
      </c>
      <c r="L229" s="33">
        <v>324</v>
      </c>
      <c r="M229" s="28">
        <v>77</v>
      </c>
      <c r="N229" s="112">
        <f t="shared" si="50"/>
        <v>401</v>
      </c>
      <c r="O229" s="133">
        <f t="shared" si="51"/>
        <v>322</v>
      </c>
      <c r="P229" s="44"/>
      <c r="Q229" s="141"/>
    </row>
    <row r="230" spans="1:17" ht="18" customHeight="1" x14ac:dyDescent="0.2">
      <c r="A230" s="243"/>
      <c r="B230" s="194" t="s">
        <v>116</v>
      </c>
      <c r="C230" s="11" t="s">
        <v>53</v>
      </c>
      <c r="D230" s="44">
        <v>17</v>
      </c>
      <c r="E230" s="28">
        <v>0</v>
      </c>
      <c r="F230" s="28">
        <v>0</v>
      </c>
      <c r="G230" s="28">
        <v>0</v>
      </c>
      <c r="H230" s="28">
        <f t="shared" si="52"/>
        <v>17</v>
      </c>
      <c r="I230" s="33">
        <v>223</v>
      </c>
      <c r="J230" s="28">
        <v>0</v>
      </c>
      <c r="K230" s="112">
        <f t="shared" si="49"/>
        <v>223</v>
      </c>
      <c r="L230" s="33">
        <v>236</v>
      </c>
      <c r="M230" s="28">
        <v>0</v>
      </c>
      <c r="N230" s="112">
        <f t="shared" si="50"/>
        <v>236</v>
      </c>
      <c r="O230" s="133">
        <f t="shared" si="51"/>
        <v>240</v>
      </c>
      <c r="P230" s="44"/>
      <c r="Q230" s="141"/>
    </row>
    <row r="231" spans="1:17" ht="18" customHeight="1" x14ac:dyDescent="0.2">
      <c r="A231" s="243"/>
      <c r="B231" s="194"/>
      <c r="C231" s="11" t="s">
        <v>54</v>
      </c>
      <c r="D231" s="44">
        <v>11</v>
      </c>
      <c r="E231" s="28">
        <v>0</v>
      </c>
      <c r="F231" s="28">
        <v>0</v>
      </c>
      <c r="G231" s="28">
        <v>0</v>
      </c>
      <c r="H231" s="28">
        <f t="shared" si="52"/>
        <v>11</v>
      </c>
      <c r="I231" s="33">
        <v>40</v>
      </c>
      <c r="J231" s="28">
        <v>35</v>
      </c>
      <c r="K231" s="112">
        <f t="shared" si="49"/>
        <v>75</v>
      </c>
      <c r="L231" s="33">
        <v>44</v>
      </c>
      <c r="M231" s="28">
        <v>38</v>
      </c>
      <c r="N231" s="112">
        <f t="shared" si="50"/>
        <v>82</v>
      </c>
      <c r="O231" s="133">
        <f t="shared" si="51"/>
        <v>86</v>
      </c>
      <c r="P231" s="44"/>
      <c r="Q231" s="141"/>
    </row>
    <row r="232" spans="1:17" ht="18" customHeight="1" x14ac:dyDescent="0.2">
      <c r="A232" s="243"/>
      <c r="B232" s="194"/>
      <c r="C232" s="11" t="s">
        <v>318</v>
      </c>
      <c r="D232" s="44">
        <v>18</v>
      </c>
      <c r="E232" s="28">
        <v>0</v>
      </c>
      <c r="F232" s="28">
        <v>0</v>
      </c>
      <c r="G232" s="28">
        <v>0</v>
      </c>
      <c r="H232" s="28">
        <f t="shared" si="52"/>
        <v>18</v>
      </c>
      <c r="I232" s="33">
        <v>32</v>
      </c>
      <c r="J232" s="28">
        <v>15</v>
      </c>
      <c r="K232" s="112">
        <f t="shared" si="49"/>
        <v>47</v>
      </c>
      <c r="L232" s="33">
        <v>73</v>
      </c>
      <c r="M232" s="28">
        <v>16</v>
      </c>
      <c r="N232" s="112">
        <f t="shared" si="50"/>
        <v>89</v>
      </c>
      <c r="O232" s="133">
        <f t="shared" si="51"/>
        <v>65</v>
      </c>
      <c r="P232" s="44"/>
      <c r="Q232" s="141"/>
    </row>
    <row r="233" spans="1:17" ht="18" customHeight="1" x14ac:dyDescent="0.2">
      <c r="A233" s="243"/>
      <c r="B233" s="195"/>
      <c r="C233" s="12" t="s">
        <v>319</v>
      </c>
      <c r="D233" s="52">
        <v>25</v>
      </c>
      <c r="E233" s="29">
        <v>0</v>
      </c>
      <c r="F233" s="29">
        <v>0</v>
      </c>
      <c r="G233" s="29">
        <v>0</v>
      </c>
      <c r="H233" s="29">
        <f t="shared" si="52"/>
        <v>25</v>
      </c>
      <c r="I233" s="32">
        <v>0</v>
      </c>
      <c r="J233" s="29">
        <v>0</v>
      </c>
      <c r="K233" s="142">
        <f t="shared" si="49"/>
        <v>0</v>
      </c>
      <c r="L233" s="32">
        <v>0</v>
      </c>
      <c r="M233" s="29">
        <v>0</v>
      </c>
      <c r="N233" s="142">
        <f t="shared" si="50"/>
        <v>0</v>
      </c>
      <c r="O233" s="143">
        <f t="shared" si="51"/>
        <v>25</v>
      </c>
      <c r="P233" s="44"/>
      <c r="Q233" s="141"/>
    </row>
    <row r="234" spans="1:17" ht="18" customHeight="1" x14ac:dyDescent="0.2">
      <c r="A234" s="243"/>
      <c r="B234" s="194"/>
      <c r="C234" s="11" t="s">
        <v>320</v>
      </c>
      <c r="D234" s="44">
        <v>32</v>
      </c>
      <c r="E234" s="28">
        <v>0</v>
      </c>
      <c r="F234" s="28">
        <v>0</v>
      </c>
      <c r="G234" s="28">
        <v>0</v>
      </c>
      <c r="H234" s="112">
        <f t="shared" si="52"/>
        <v>32</v>
      </c>
      <c r="I234" s="42">
        <v>53</v>
      </c>
      <c r="J234" s="28">
        <v>0</v>
      </c>
      <c r="K234" s="112">
        <f t="shared" si="49"/>
        <v>53</v>
      </c>
      <c r="L234" s="42">
        <v>148</v>
      </c>
      <c r="M234" s="28">
        <v>0</v>
      </c>
      <c r="N234" s="112">
        <f t="shared" si="50"/>
        <v>148</v>
      </c>
      <c r="O234" s="139">
        <f t="shared" si="51"/>
        <v>85</v>
      </c>
      <c r="P234" s="44"/>
      <c r="Q234" s="141"/>
    </row>
    <row r="235" spans="1:17" ht="18" customHeight="1" x14ac:dyDescent="0.2">
      <c r="A235" s="244"/>
      <c r="B235" s="210" t="s">
        <v>714</v>
      </c>
      <c r="C235" s="16" t="s">
        <v>143</v>
      </c>
      <c r="D235" s="149">
        <f>SUM(D208:D234)</f>
        <v>917</v>
      </c>
      <c r="E235" s="147">
        <f t="shared" ref="E235:O235" si="53">SUM(E208:E234)</f>
        <v>29</v>
      </c>
      <c r="F235" s="147">
        <f t="shared" si="53"/>
        <v>1</v>
      </c>
      <c r="G235" s="147">
        <f t="shared" si="53"/>
        <v>7</v>
      </c>
      <c r="H235" s="147">
        <f t="shared" si="53"/>
        <v>954</v>
      </c>
      <c r="I235" s="149">
        <f t="shared" si="53"/>
        <v>8069</v>
      </c>
      <c r="J235" s="147">
        <f t="shared" si="53"/>
        <v>789</v>
      </c>
      <c r="K235" s="150">
        <f t="shared" si="53"/>
        <v>8858</v>
      </c>
      <c r="L235" s="149">
        <f t="shared" si="53"/>
        <v>12750</v>
      </c>
      <c r="M235" s="147">
        <f t="shared" si="53"/>
        <v>1194</v>
      </c>
      <c r="N235" s="150">
        <f t="shared" si="53"/>
        <v>13944</v>
      </c>
      <c r="O235" s="151">
        <f t="shared" si="53"/>
        <v>9812</v>
      </c>
      <c r="P235" s="133"/>
      <c r="Q235" s="152"/>
    </row>
    <row r="236" spans="1:17" ht="18" customHeight="1" x14ac:dyDescent="0.2">
      <c r="A236" s="240" t="s">
        <v>171</v>
      </c>
      <c r="B236" s="200" t="s">
        <v>116</v>
      </c>
      <c r="C236" s="18" t="s">
        <v>321</v>
      </c>
      <c r="D236" s="54">
        <v>85</v>
      </c>
      <c r="E236" s="40">
        <v>8</v>
      </c>
      <c r="F236" s="40">
        <v>3</v>
      </c>
      <c r="G236" s="40">
        <v>7</v>
      </c>
      <c r="H236" s="40">
        <f>+D236+E236+F236+G236</f>
        <v>103</v>
      </c>
      <c r="I236" s="38">
        <v>1362</v>
      </c>
      <c r="J236" s="40">
        <v>10</v>
      </c>
      <c r="K236" s="153">
        <f t="shared" ref="K236:K249" si="54">+I236+J236</f>
        <v>1372</v>
      </c>
      <c r="L236" s="38">
        <v>2664</v>
      </c>
      <c r="M236" s="40">
        <v>20</v>
      </c>
      <c r="N236" s="153">
        <f t="shared" ref="N236:N249" si="55">+L236+M236</f>
        <v>2684</v>
      </c>
      <c r="O236" s="165">
        <f t="shared" ref="O236:O249" si="56">+H236+K236</f>
        <v>1475</v>
      </c>
      <c r="P236" s="44"/>
      <c r="Q236" s="141"/>
    </row>
    <row r="237" spans="1:17" ht="18" customHeight="1" x14ac:dyDescent="0.2">
      <c r="A237" s="243"/>
      <c r="B237" s="194" t="s">
        <v>116</v>
      </c>
      <c r="C237" s="11" t="s">
        <v>322</v>
      </c>
      <c r="D237" s="44">
        <v>152</v>
      </c>
      <c r="E237" s="28">
        <v>7</v>
      </c>
      <c r="F237" s="28">
        <v>1</v>
      </c>
      <c r="G237" s="28">
        <v>2</v>
      </c>
      <c r="H237" s="28">
        <f t="shared" ref="H237:H249" si="57">+D237+E237+F237+G237</f>
        <v>162</v>
      </c>
      <c r="I237" s="33">
        <v>1169</v>
      </c>
      <c r="J237" s="28">
        <v>23</v>
      </c>
      <c r="K237" s="112">
        <f t="shared" si="54"/>
        <v>1192</v>
      </c>
      <c r="L237" s="33">
        <v>1792</v>
      </c>
      <c r="M237" s="28">
        <v>51</v>
      </c>
      <c r="N237" s="112">
        <f t="shared" si="55"/>
        <v>1843</v>
      </c>
      <c r="O237" s="133">
        <f t="shared" si="56"/>
        <v>1354</v>
      </c>
      <c r="P237" s="44"/>
      <c r="Q237" s="141"/>
    </row>
    <row r="238" spans="1:17" ht="18" customHeight="1" x14ac:dyDescent="0.2">
      <c r="A238" s="243"/>
      <c r="B238" s="194" t="s">
        <v>116</v>
      </c>
      <c r="C238" s="11" t="s">
        <v>323</v>
      </c>
      <c r="D238" s="44">
        <v>51</v>
      </c>
      <c r="E238" s="28">
        <v>2</v>
      </c>
      <c r="F238" s="28"/>
      <c r="G238" s="28"/>
      <c r="H238" s="28">
        <f t="shared" si="57"/>
        <v>53</v>
      </c>
      <c r="I238" s="33">
        <v>1142</v>
      </c>
      <c r="J238" s="28">
        <v>5</v>
      </c>
      <c r="K238" s="112">
        <f t="shared" si="54"/>
        <v>1147</v>
      </c>
      <c r="L238" s="33">
        <v>2745</v>
      </c>
      <c r="M238" s="28">
        <v>20</v>
      </c>
      <c r="N238" s="112">
        <f t="shared" si="55"/>
        <v>2765</v>
      </c>
      <c r="O238" s="133">
        <f t="shared" si="56"/>
        <v>1200</v>
      </c>
      <c r="P238" s="44"/>
      <c r="Q238" s="141"/>
    </row>
    <row r="239" spans="1:17" ht="18" customHeight="1" x14ac:dyDescent="0.2">
      <c r="A239" s="243"/>
      <c r="B239" s="194" t="s">
        <v>116</v>
      </c>
      <c r="C239" s="11" t="s">
        <v>324</v>
      </c>
      <c r="D239" s="44">
        <v>49</v>
      </c>
      <c r="E239" s="28">
        <v>2</v>
      </c>
      <c r="F239" s="28">
        <v>1</v>
      </c>
      <c r="G239" s="28"/>
      <c r="H239" s="28">
        <f t="shared" si="57"/>
        <v>52</v>
      </c>
      <c r="I239" s="33">
        <v>382</v>
      </c>
      <c r="J239" s="28">
        <v>0</v>
      </c>
      <c r="K239" s="112">
        <f t="shared" si="54"/>
        <v>382</v>
      </c>
      <c r="L239" s="33">
        <v>658</v>
      </c>
      <c r="M239" s="28">
        <v>0</v>
      </c>
      <c r="N239" s="112">
        <f t="shared" si="55"/>
        <v>658</v>
      </c>
      <c r="O239" s="133">
        <f t="shared" si="56"/>
        <v>434</v>
      </c>
      <c r="P239" s="44"/>
      <c r="Q239" s="141"/>
    </row>
    <row r="240" spans="1:17" ht="18" customHeight="1" x14ac:dyDescent="0.2">
      <c r="A240" s="243"/>
      <c r="B240" s="194" t="s">
        <v>116</v>
      </c>
      <c r="C240" s="11" t="s">
        <v>325</v>
      </c>
      <c r="D240" s="44">
        <v>45</v>
      </c>
      <c r="E240" s="28">
        <v>3</v>
      </c>
      <c r="F240" s="28"/>
      <c r="G240" s="28">
        <v>1</v>
      </c>
      <c r="H240" s="28">
        <f t="shared" si="57"/>
        <v>49</v>
      </c>
      <c r="I240" s="33">
        <v>253</v>
      </c>
      <c r="J240" s="28">
        <v>10</v>
      </c>
      <c r="K240" s="112">
        <f t="shared" si="54"/>
        <v>263</v>
      </c>
      <c r="L240" s="33">
        <v>596</v>
      </c>
      <c r="M240" s="28">
        <v>22</v>
      </c>
      <c r="N240" s="112">
        <f t="shared" si="55"/>
        <v>618</v>
      </c>
      <c r="O240" s="133">
        <f t="shared" si="56"/>
        <v>312</v>
      </c>
      <c r="P240" s="44"/>
      <c r="Q240" s="141"/>
    </row>
    <row r="241" spans="1:17" ht="18" customHeight="1" x14ac:dyDescent="0.2">
      <c r="A241" s="243"/>
      <c r="B241" s="195" t="s">
        <v>116</v>
      </c>
      <c r="C241" s="12" t="s">
        <v>326</v>
      </c>
      <c r="D241" s="52">
        <v>12</v>
      </c>
      <c r="E241" s="29">
        <v>1</v>
      </c>
      <c r="F241" s="29"/>
      <c r="G241" s="29"/>
      <c r="H241" s="29">
        <f t="shared" si="57"/>
        <v>13</v>
      </c>
      <c r="I241" s="32">
        <v>58</v>
      </c>
      <c r="J241" s="29">
        <v>0</v>
      </c>
      <c r="K241" s="142">
        <f t="shared" si="54"/>
        <v>58</v>
      </c>
      <c r="L241" s="32">
        <v>74</v>
      </c>
      <c r="M241" s="29">
        <v>5</v>
      </c>
      <c r="N241" s="142">
        <f t="shared" si="55"/>
        <v>79</v>
      </c>
      <c r="O241" s="143">
        <f t="shared" si="56"/>
        <v>71</v>
      </c>
      <c r="P241" s="44"/>
      <c r="Q241" s="141"/>
    </row>
    <row r="242" spans="1:17" ht="18" customHeight="1" x14ac:dyDescent="0.2">
      <c r="A242" s="243"/>
      <c r="B242" s="194" t="s">
        <v>116</v>
      </c>
      <c r="C242" s="11" t="s">
        <v>327</v>
      </c>
      <c r="D242" s="44">
        <v>37</v>
      </c>
      <c r="E242" s="28">
        <v>2</v>
      </c>
      <c r="F242" s="28"/>
      <c r="G242" s="28">
        <v>2</v>
      </c>
      <c r="H242" s="28">
        <f t="shared" si="57"/>
        <v>41</v>
      </c>
      <c r="I242" s="33">
        <v>0</v>
      </c>
      <c r="J242" s="28">
        <v>0</v>
      </c>
      <c r="K242" s="112">
        <f t="shared" si="54"/>
        <v>0</v>
      </c>
      <c r="L242" s="33">
        <v>0</v>
      </c>
      <c r="M242" s="28">
        <v>0</v>
      </c>
      <c r="N242" s="112">
        <f t="shared" si="55"/>
        <v>0</v>
      </c>
      <c r="O242" s="133">
        <f t="shared" si="56"/>
        <v>41</v>
      </c>
      <c r="P242" s="44"/>
      <c r="Q242" s="141"/>
    </row>
    <row r="243" spans="1:17" ht="18" customHeight="1" x14ac:dyDescent="0.2">
      <c r="A243" s="243"/>
      <c r="B243" s="194" t="s">
        <v>116</v>
      </c>
      <c r="C243" s="11" t="s">
        <v>328</v>
      </c>
      <c r="D243" s="44">
        <v>52</v>
      </c>
      <c r="E243" s="28">
        <v>2</v>
      </c>
      <c r="F243" s="28"/>
      <c r="G243" s="28">
        <v>1</v>
      </c>
      <c r="H243" s="28">
        <f t="shared" si="57"/>
        <v>55</v>
      </c>
      <c r="I243" s="33">
        <v>560</v>
      </c>
      <c r="J243" s="28">
        <v>2</v>
      </c>
      <c r="K243" s="112">
        <f t="shared" si="54"/>
        <v>562</v>
      </c>
      <c r="L243" s="33">
        <v>911</v>
      </c>
      <c r="M243" s="28">
        <v>8</v>
      </c>
      <c r="N243" s="112">
        <f t="shared" si="55"/>
        <v>919</v>
      </c>
      <c r="O243" s="133">
        <f t="shared" si="56"/>
        <v>617</v>
      </c>
      <c r="P243" s="44"/>
      <c r="Q243" s="141"/>
    </row>
    <row r="244" spans="1:17" ht="18" customHeight="1" x14ac:dyDescent="0.2">
      <c r="A244" s="243"/>
      <c r="B244" s="194" t="s">
        <v>116</v>
      </c>
      <c r="C244" s="11" t="s">
        <v>329</v>
      </c>
      <c r="D244" s="44">
        <v>7</v>
      </c>
      <c r="E244" s="28"/>
      <c r="F244" s="28"/>
      <c r="G244" s="28"/>
      <c r="H244" s="28">
        <f t="shared" si="57"/>
        <v>7</v>
      </c>
      <c r="I244" s="33">
        <v>0</v>
      </c>
      <c r="J244" s="28">
        <v>0</v>
      </c>
      <c r="K244" s="112">
        <f t="shared" si="54"/>
        <v>0</v>
      </c>
      <c r="L244" s="33">
        <v>0</v>
      </c>
      <c r="M244" s="28">
        <v>0</v>
      </c>
      <c r="N244" s="112">
        <f t="shared" si="55"/>
        <v>0</v>
      </c>
      <c r="O244" s="133">
        <f t="shared" si="56"/>
        <v>7</v>
      </c>
      <c r="P244" s="44"/>
      <c r="Q244" s="141"/>
    </row>
    <row r="245" spans="1:17" ht="18" customHeight="1" x14ac:dyDescent="0.2">
      <c r="A245" s="243"/>
      <c r="B245" s="196" t="s">
        <v>116</v>
      </c>
      <c r="C245" s="13" t="s">
        <v>330</v>
      </c>
      <c r="D245" s="53">
        <v>45</v>
      </c>
      <c r="E245" s="30"/>
      <c r="F245" s="30"/>
      <c r="G245" s="30">
        <v>3</v>
      </c>
      <c r="H245" s="30">
        <f t="shared" si="57"/>
        <v>48</v>
      </c>
      <c r="I245" s="31">
        <v>55</v>
      </c>
      <c r="J245" s="30">
        <v>0</v>
      </c>
      <c r="K245" s="144">
        <f t="shared" si="54"/>
        <v>55</v>
      </c>
      <c r="L245" s="31">
        <v>111</v>
      </c>
      <c r="M245" s="30">
        <v>0</v>
      </c>
      <c r="N245" s="144">
        <f t="shared" si="55"/>
        <v>111</v>
      </c>
      <c r="O245" s="145">
        <f t="shared" si="56"/>
        <v>103</v>
      </c>
      <c r="P245" s="44"/>
      <c r="Q245" s="141"/>
    </row>
    <row r="246" spans="1:17" ht="18" customHeight="1" x14ac:dyDescent="0.2">
      <c r="A246" s="243"/>
      <c r="B246" s="194" t="s">
        <v>116</v>
      </c>
      <c r="C246" s="11" t="s">
        <v>331</v>
      </c>
      <c r="D246" s="44">
        <v>32</v>
      </c>
      <c r="E246" s="28"/>
      <c r="F246" s="28"/>
      <c r="G246" s="28"/>
      <c r="H246" s="28">
        <f t="shared" si="57"/>
        <v>32</v>
      </c>
      <c r="I246" s="33">
        <v>248</v>
      </c>
      <c r="J246" s="28">
        <v>8</v>
      </c>
      <c r="K246" s="112">
        <f t="shared" si="54"/>
        <v>256</v>
      </c>
      <c r="L246" s="33">
        <v>404</v>
      </c>
      <c r="M246" s="28">
        <v>20</v>
      </c>
      <c r="N246" s="112">
        <f t="shared" si="55"/>
        <v>424</v>
      </c>
      <c r="O246" s="133">
        <f t="shared" si="56"/>
        <v>288</v>
      </c>
      <c r="P246" s="44"/>
      <c r="Q246" s="141"/>
    </row>
    <row r="247" spans="1:17" ht="18" customHeight="1" x14ac:dyDescent="0.2">
      <c r="A247" s="243"/>
      <c r="B247" s="194" t="s">
        <v>116</v>
      </c>
      <c r="C247" s="11" t="s">
        <v>332</v>
      </c>
      <c r="D247" s="44">
        <v>0</v>
      </c>
      <c r="E247" s="28"/>
      <c r="F247" s="28"/>
      <c r="G247" s="28"/>
      <c r="H247" s="28">
        <f t="shared" si="57"/>
        <v>0</v>
      </c>
      <c r="I247" s="33">
        <v>88</v>
      </c>
      <c r="J247" s="28">
        <v>1</v>
      </c>
      <c r="K247" s="112">
        <f t="shared" si="54"/>
        <v>89</v>
      </c>
      <c r="L247" s="33">
        <v>157</v>
      </c>
      <c r="M247" s="28">
        <v>5</v>
      </c>
      <c r="N247" s="112">
        <f t="shared" si="55"/>
        <v>162</v>
      </c>
      <c r="O247" s="133">
        <f t="shared" si="56"/>
        <v>89</v>
      </c>
      <c r="P247" s="44"/>
      <c r="Q247" s="141"/>
    </row>
    <row r="248" spans="1:17" ht="18" customHeight="1" x14ac:dyDescent="0.2">
      <c r="A248" s="243"/>
      <c r="B248" s="194" t="s">
        <v>116</v>
      </c>
      <c r="C248" s="11" t="s">
        <v>333</v>
      </c>
      <c r="D248" s="44">
        <v>14</v>
      </c>
      <c r="E248" s="28"/>
      <c r="F248" s="28"/>
      <c r="G248" s="28">
        <v>2</v>
      </c>
      <c r="H248" s="28">
        <f t="shared" si="57"/>
        <v>16</v>
      </c>
      <c r="I248" s="33">
        <v>257</v>
      </c>
      <c r="J248" s="28">
        <v>0</v>
      </c>
      <c r="K248" s="112">
        <f t="shared" si="54"/>
        <v>257</v>
      </c>
      <c r="L248" s="33">
        <v>429</v>
      </c>
      <c r="M248" s="28">
        <v>0</v>
      </c>
      <c r="N248" s="112">
        <f t="shared" si="55"/>
        <v>429</v>
      </c>
      <c r="O248" s="133">
        <f t="shared" si="56"/>
        <v>273</v>
      </c>
      <c r="P248" s="44"/>
      <c r="Q248" s="141"/>
    </row>
    <row r="249" spans="1:17" ht="18" customHeight="1" x14ac:dyDescent="0.2">
      <c r="A249" s="243"/>
      <c r="B249" s="194" t="s">
        <v>116</v>
      </c>
      <c r="C249" s="11" t="s">
        <v>699</v>
      </c>
      <c r="D249" s="44">
        <v>2</v>
      </c>
      <c r="E249" s="28"/>
      <c r="F249" s="28"/>
      <c r="G249" s="28"/>
      <c r="H249" s="28">
        <f t="shared" si="57"/>
        <v>2</v>
      </c>
      <c r="I249" s="33">
        <v>0</v>
      </c>
      <c r="J249" s="28">
        <v>0</v>
      </c>
      <c r="K249" s="112">
        <f t="shared" si="54"/>
        <v>0</v>
      </c>
      <c r="L249" s="33">
        <v>0</v>
      </c>
      <c r="M249" s="28">
        <v>0</v>
      </c>
      <c r="N249" s="112">
        <f t="shared" si="55"/>
        <v>0</v>
      </c>
      <c r="O249" s="133">
        <f t="shared" si="56"/>
        <v>2</v>
      </c>
      <c r="P249" s="44"/>
      <c r="Q249" s="141"/>
    </row>
    <row r="250" spans="1:17" ht="18" customHeight="1" x14ac:dyDescent="0.2">
      <c r="A250" s="244"/>
      <c r="B250" s="210" t="s">
        <v>714</v>
      </c>
      <c r="C250" s="16" t="s">
        <v>143</v>
      </c>
      <c r="D250" s="149">
        <f>SUM(D236:D249)</f>
        <v>583</v>
      </c>
      <c r="E250" s="147">
        <f t="shared" ref="E250:O250" si="58">SUM(E236:E249)</f>
        <v>27</v>
      </c>
      <c r="F250" s="147">
        <f t="shared" si="58"/>
        <v>5</v>
      </c>
      <c r="G250" s="147">
        <f t="shared" si="58"/>
        <v>18</v>
      </c>
      <c r="H250" s="147">
        <f t="shared" si="58"/>
        <v>633</v>
      </c>
      <c r="I250" s="149">
        <f t="shared" si="58"/>
        <v>5574</v>
      </c>
      <c r="J250" s="147">
        <f t="shared" si="58"/>
        <v>59</v>
      </c>
      <c r="K250" s="150">
        <f t="shared" si="58"/>
        <v>5633</v>
      </c>
      <c r="L250" s="149">
        <f t="shared" si="58"/>
        <v>10541</v>
      </c>
      <c r="M250" s="147">
        <f t="shared" si="58"/>
        <v>151</v>
      </c>
      <c r="N250" s="150">
        <f t="shared" si="58"/>
        <v>10692</v>
      </c>
      <c r="O250" s="151">
        <f t="shared" si="58"/>
        <v>6266</v>
      </c>
      <c r="P250" s="133"/>
      <c r="Q250" s="152"/>
    </row>
    <row r="251" spans="1:17" ht="18" customHeight="1" x14ac:dyDescent="0.2">
      <c r="A251" s="240" t="s">
        <v>172</v>
      </c>
      <c r="B251" s="200" t="s">
        <v>116</v>
      </c>
      <c r="C251" s="18" t="s">
        <v>334</v>
      </c>
      <c r="D251" s="40">
        <v>68</v>
      </c>
      <c r="E251" s="40">
        <v>7</v>
      </c>
      <c r="F251" s="40">
        <v>0</v>
      </c>
      <c r="G251" s="40">
        <v>11</v>
      </c>
      <c r="H251" s="54">
        <f>+D251+E251+F251+G251</f>
        <v>86</v>
      </c>
      <c r="I251" s="38">
        <v>3215</v>
      </c>
      <c r="J251" s="40">
        <v>12</v>
      </c>
      <c r="K251" s="153">
        <f t="shared" ref="K251:K266" si="59">+I251+J251</f>
        <v>3227</v>
      </c>
      <c r="L251" s="38">
        <v>4700</v>
      </c>
      <c r="M251" s="40">
        <v>46</v>
      </c>
      <c r="N251" s="153">
        <f t="shared" ref="N251:N266" si="60">+L251+M251</f>
        <v>4746</v>
      </c>
      <c r="O251" s="154">
        <f t="shared" ref="O251:O266" si="61">+H251+K251</f>
        <v>3313</v>
      </c>
      <c r="P251" s="44"/>
      <c r="Q251" s="141"/>
    </row>
    <row r="252" spans="1:17" ht="18" customHeight="1" x14ac:dyDescent="0.2">
      <c r="A252" s="241"/>
      <c r="B252" s="199" t="s">
        <v>116</v>
      </c>
      <c r="C252" s="11" t="s">
        <v>335</v>
      </c>
      <c r="D252" s="28">
        <v>0</v>
      </c>
      <c r="E252" s="28">
        <v>0</v>
      </c>
      <c r="F252" s="28">
        <v>0</v>
      </c>
      <c r="G252" s="28">
        <v>0</v>
      </c>
      <c r="H252" s="44">
        <f t="shared" ref="H252:H266" si="62">+D252+E252+F252+G252</f>
        <v>0</v>
      </c>
      <c r="I252" s="33">
        <v>28</v>
      </c>
      <c r="J252" s="28">
        <v>0</v>
      </c>
      <c r="K252" s="112">
        <f t="shared" si="59"/>
        <v>28</v>
      </c>
      <c r="L252" s="33">
        <v>138</v>
      </c>
      <c r="M252" s="28">
        <v>0</v>
      </c>
      <c r="N252" s="112">
        <f t="shared" si="60"/>
        <v>138</v>
      </c>
      <c r="O252" s="133">
        <f t="shared" si="61"/>
        <v>28</v>
      </c>
      <c r="P252" s="44"/>
      <c r="Q252" s="141"/>
    </row>
    <row r="253" spans="1:17" ht="18" customHeight="1" x14ac:dyDescent="0.2">
      <c r="A253" s="241"/>
      <c r="B253" s="199" t="s">
        <v>116</v>
      </c>
      <c r="C253" s="11" t="s">
        <v>336</v>
      </c>
      <c r="D253" s="28">
        <v>5</v>
      </c>
      <c r="E253" s="28">
        <v>0</v>
      </c>
      <c r="F253" s="28">
        <v>0</v>
      </c>
      <c r="G253" s="28">
        <v>0</v>
      </c>
      <c r="H253" s="44">
        <f t="shared" si="62"/>
        <v>5</v>
      </c>
      <c r="I253" s="33">
        <v>1088</v>
      </c>
      <c r="J253" s="28">
        <v>5</v>
      </c>
      <c r="K253" s="112">
        <f t="shared" si="59"/>
        <v>1093</v>
      </c>
      <c r="L253" s="33">
        <v>1581</v>
      </c>
      <c r="M253" s="28">
        <v>16</v>
      </c>
      <c r="N253" s="112">
        <f t="shared" si="60"/>
        <v>1597</v>
      </c>
      <c r="O253" s="133">
        <f t="shared" si="61"/>
        <v>1098</v>
      </c>
      <c r="P253" s="44"/>
      <c r="Q253" s="141"/>
    </row>
    <row r="254" spans="1:17" ht="18" customHeight="1" x14ac:dyDescent="0.2">
      <c r="A254" s="241"/>
      <c r="B254" s="199" t="s">
        <v>116</v>
      </c>
      <c r="C254" s="11" t="s">
        <v>337</v>
      </c>
      <c r="D254" s="28">
        <v>13</v>
      </c>
      <c r="E254" s="28">
        <v>0</v>
      </c>
      <c r="F254" s="28">
        <v>0</v>
      </c>
      <c r="G254" s="28">
        <v>0</v>
      </c>
      <c r="H254" s="44">
        <f t="shared" si="62"/>
        <v>13</v>
      </c>
      <c r="I254" s="33">
        <v>391</v>
      </c>
      <c r="J254" s="28">
        <v>0</v>
      </c>
      <c r="K254" s="112">
        <f t="shared" si="59"/>
        <v>391</v>
      </c>
      <c r="L254" s="33">
        <v>625</v>
      </c>
      <c r="M254" s="28">
        <v>0</v>
      </c>
      <c r="N254" s="112">
        <f t="shared" si="60"/>
        <v>625</v>
      </c>
      <c r="O254" s="133">
        <f t="shared" si="61"/>
        <v>404</v>
      </c>
      <c r="P254" s="44"/>
      <c r="Q254" s="141"/>
    </row>
    <row r="255" spans="1:17" ht="18" customHeight="1" x14ac:dyDescent="0.2">
      <c r="A255" s="241"/>
      <c r="B255" s="199" t="s">
        <v>116</v>
      </c>
      <c r="C255" s="11" t="s">
        <v>338</v>
      </c>
      <c r="D255" s="28">
        <v>1</v>
      </c>
      <c r="E255" s="28">
        <v>0</v>
      </c>
      <c r="F255" s="28">
        <v>0</v>
      </c>
      <c r="G255" s="28">
        <v>0</v>
      </c>
      <c r="H255" s="44">
        <f t="shared" si="62"/>
        <v>1</v>
      </c>
      <c r="I255" s="33">
        <v>345</v>
      </c>
      <c r="J255" s="28">
        <v>2</v>
      </c>
      <c r="K255" s="112">
        <f t="shared" si="59"/>
        <v>347</v>
      </c>
      <c r="L255" s="33">
        <v>534</v>
      </c>
      <c r="M255" s="28">
        <v>9</v>
      </c>
      <c r="N255" s="112">
        <f t="shared" si="60"/>
        <v>543</v>
      </c>
      <c r="O255" s="133">
        <f t="shared" si="61"/>
        <v>348</v>
      </c>
      <c r="P255" s="44"/>
      <c r="Q255" s="141"/>
    </row>
    <row r="256" spans="1:17" ht="18" customHeight="1" x14ac:dyDescent="0.2">
      <c r="A256" s="241"/>
      <c r="B256" s="201" t="s">
        <v>116</v>
      </c>
      <c r="C256" s="12" t="s">
        <v>339</v>
      </c>
      <c r="D256" s="29">
        <v>3</v>
      </c>
      <c r="E256" s="29">
        <v>0</v>
      </c>
      <c r="F256" s="29">
        <v>0</v>
      </c>
      <c r="G256" s="29">
        <v>0</v>
      </c>
      <c r="H256" s="52">
        <f t="shared" si="62"/>
        <v>3</v>
      </c>
      <c r="I256" s="32">
        <v>408</v>
      </c>
      <c r="J256" s="29">
        <v>13</v>
      </c>
      <c r="K256" s="142">
        <f t="shared" si="59"/>
        <v>421</v>
      </c>
      <c r="L256" s="32">
        <v>620</v>
      </c>
      <c r="M256" s="29">
        <v>24</v>
      </c>
      <c r="N256" s="142">
        <f t="shared" si="60"/>
        <v>644</v>
      </c>
      <c r="O256" s="143">
        <f t="shared" si="61"/>
        <v>424</v>
      </c>
      <c r="P256" s="44"/>
      <c r="Q256" s="141"/>
    </row>
    <row r="257" spans="1:17" ht="18" customHeight="1" x14ac:dyDescent="0.2">
      <c r="A257" s="241"/>
      <c r="B257" s="199" t="s">
        <v>116</v>
      </c>
      <c r="C257" s="11" t="s">
        <v>340</v>
      </c>
      <c r="D257" s="28">
        <v>7</v>
      </c>
      <c r="E257" s="28">
        <v>0</v>
      </c>
      <c r="F257" s="28">
        <v>0</v>
      </c>
      <c r="G257" s="28">
        <v>0</v>
      </c>
      <c r="H257" s="44">
        <f t="shared" si="62"/>
        <v>7</v>
      </c>
      <c r="I257" s="33">
        <v>812</v>
      </c>
      <c r="J257" s="28">
        <v>0</v>
      </c>
      <c r="K257" s="112">
        <f t="shared" si="59"/>
        <v>812</v>
      </c>
      <c r="L257" s="33">
        <v>847</v>
      </c>
      <c r="M257" s="28">
        <v>0</v>
      </c>
      <c r="N257" s="112">
        <f t="shared" si="60"/>
        <v>847</v>
      </c>
      <c r="O257" s="133">
        <f t="shared" si="61"/>
        <v>819</v>
      </c>
      <c r="P257" s="44"/>
      <c r="Q257" s="141"/>
    </row>
    <row r="258" spans="1:17" ht="18" customHeight="1" x14ac:dyDescent="0.2">
      <c r="A258" s="241"/>
      <c r="B258" s="199" t="s">
        <v>116</v>
      </c>
      <c r="C258" s="11" t="s">
        <v>341</v>
      </c>
      <c r="D258" s="28">
        <v>3</v>
      </c>
      <c r="E258" s="28">
        <v>0</v>
      </c>
      <c r="F258" s="28">
        <v>0</v>
      </c>
      <c r="G258" s="28">
        <v>1</v>
      </c>
      <c r="H258" s="44">
        <f t="shared" si="62"/>
        <v>4</v>
      </c>
      <c r="I258" s="33">
        <v>392</v>
      </c>
      <c r="J258" s="28">
        <v>8</v>
      </c>
      <c r="K258" s="112">
        <f t="shared" si="59"/>
        <v>400</v>
      </c>
      <c r="L258" s="33">
        <v>605</v>
      </c>
      <c r="M258" s="28">
        <v>12</v>
      </c>
      <c r="N258" s="112">
        <f t="shared" si="60"/>
        <v>617</v>
      </c>
      <c r="O258" s="133">
        <f t="shared" si="61"/>
        <v>404</v>
      </c>
      <c r="P258" s="44"/>
      <c r="Q258" s="141"/>
    </row>
    <row r="259" spans="1:17" ht="18" customHeight="1" x14ac:dyDescent="0.2">
      <c r="A259" s="241"/>
      <c r="B259" s="199" t="s">
        <v>116</v>
      </c>
      <c r="C259" s="11" t="s">
        <v>342</v>
      </c>
      <c r="D259" s="28">
        <v>0</v>
      </c>
      <c r="E259" s="28">
        <v>0</v>
      </c>
      <c r="F259" s="28">
        <v>0</v>
      </c>
      <c r="G259" s="28">
        <v>0</v>
      </c>
      <c r="H259" s="44">
        <f t="shared" si="62"/>
        <v>0</v>
      </c>
      <c r="I259" s="33">
        <v>374</v>
      </c>
      <c r="J259" s="28">
        <v>0</v>
      </c>
      <c r="K259" s="112">
        <f t="shared" si="59"/>
        <v>374</v>
      </c>
      <c r="L259" s="33">
        <v>600</v>
      </c>
      <c r="M259" s="28">
        <v>0</v>
      </c>
      <c r="N259" s="112">
        <f t="shared" si="60"/>
        <v>600</v>
      </c>
      <c r="O259" s="133">
        <f t="shared" si="61"/>
        <v>374</v>
      </c>
      <c r="P259" s="44"/>
      <c r="Q259" s="141"/>
    </row>
    <row r="260" spans="1:17" ht="18" customHeight="1" x14ac:dyDescent="0.2">
      <c r="A260" s="241"/>
      <c r="B260" s="202" t="s">
        <v>116</v>
      </c>
      <c r="C260" s="13" t="s">
        <v>56</v>
      </c>
      <c r="D260" s="30">
        <v>0</v>
      </c>
      <c r="E260" s="30">
        <v>0</v>
      </c>
      <c r="F260" s="30">
        <v>0</v>
      </c>
      <c r="G260" s="30">
        <v>0</v>
      </c>
      <c r="H260" s="53">
        <f t="shared" si="62"/>
        <v>0</v>
      </c>
      <c r="I260" s="31">
        <v>27</v>
      </c>
      <c r="J260" s="30">
        <v>0</v>
      </c>
      <c r="K260" s="144">
        <f t="shared" si="59"/>
        <v>27</v>
      </c>
      <c r="L260" s="31">
        <v>55</v>
      </c>
      <c r="M260" s="30">
        <v>0</v>
      </c>
      <c r="N260" s="144">
        <f t="shared" si="60"/>
        <v>55</v>
      </c>
      <c r="O260" s="146">
        <f t="shared" si="61"/>
        <v>27</v>
      </c>
      <c r="P260" s="44"/>
      <c r="Q260" s="141"/>
    </row>
    <row r="261" spans="1:17" ht="18" customHeight="1" x14ac:dyDescent="0.2">
      <c r="A261" s="241"/>
      <c r="B261" s="201" t="s">
        <v>116</v>
      </c>
      <c r="C261" s="12" t="s">
        <v>55</v>
      </c>
      <c r="D261" s="29">
        <v>3</v>
      </c>
      <c r="E261" s="29">
        <v>0</v>
      </c>
      <c r="F261" s="29">
        <v>0</v>
      </c>
      <c r="G261" s="29">
        <v>1</v>
      </c>
      <c r="H261" s="52">
        <f t="shared" si="62"/>
        <v>4</v>
      </c>
      <c r="I261" s="32">
        <v>510</v>
      </c>
      <c r="J261" s="29">
        <v>6</v>
      </c>
      <c r="K261" s="142">
        <f t="shared" si="59"/>
        <v>516</v>
      </c>
      <c r="L261" s="32">
        <v>521</v>
      </c>
      <c r="M261" s="29">
        <v>10</v>
      </c>
      <c r="N261" s="142">
        <f t="shared" si="60"/>
        <v>531</v>
      </c>
      <c r="O261" s="159">
        <f t="shared" si="61"/>
        <v>520</v>
      </c>
      <c r="P261" s="44"/>
      <c r="Q261" s="141"/>
    </row>
    <row r="262" spans="1:17" ht="18" customHeight="1" x14ac:dyDescent="0.2">
      <c r="A262" s="241"/>
      <c r="B262" s="199" t="s">
        <v>116</v>
      </c>
      <c r="C262" s="11" t="s">
        <v>57</v>
      </c>
      <c r="D262" s="28">
        <v>1</v>
      </c>
      <c r="E262" s="28">
        <v>0</v>
      </c>
      <c r="F262" s="28">
        <v>0</v>
      </c>
      <c r="G262" s="28">
        <v>0</v>
      </c>
      <c r="H262" s="44">
        <f t="shared" si="62"/>
        <v>1</v>
      </c>
      <c r="I262" s="33">
        <v>322</v>
      </c>
      <c r="J262" s="28">
        <v>8</v>
      </c>
      <c r="K262" s="112">
        <f t="shared" si="59"/>
        <v>330</v>
      </c>
      <c r="L262" s="33">
        <v>444</v>
      </c>
      <c r="M262" s="28">
        <v>10</v>
      </c>
      <c r="N262" s="112">
        <f t="shared" si="60"/>
        <v>454</v>
      </c>
      <c r="O262" s="133">
        <f t="shared" si="61"/>
        <v>331</v>
      </c>
      <c r="P262" s="44"/>
      <c r="Q262" s="141"/>
    </row>
    <row r="263" spans="1:17" ht="18" customHeight="1" x14ac:dyDescent="0.2">
      <c r="A263" s="241"/>
      <c r="B263" s="199" t="s">
        <v>116</v>
      </c>
      <c r="C263" s="11" t="s">
        <v>58</v>
      </c>
      <c r="D263" s="28">
        <v>0</v>
      </c>
      <c r="E263" s="28">
        <v>0</v>
      </c>
      <c r="F263" s="28">
        <v>0</v>
      </c>
      <c r="G263" s="28">
        <v>0</v>
      </c>
      <c r="H263" s="44">
        <f t="shared" si="62"/>
        <v>0</v>
      </c>
      <c r="I263" s="33">
        <v>355</v>
      </c>
      <c r="J263" s="28">
        <v>0</v>
      </c>
      <c r="K263" s="112">
        <f t="shared" si="59"/>
        <v>355</v>
      </c>
      <c r="L263" s="33">
        <v>461</v>
      </c>
      <c r="M263" s="28">
        <v>0</v>
      </c>
      <c r="N263" s="112">
        <f t="shared" si="60"/>
        <v>461</v>
      </c>
      <c r="O263" s="133">
        <f t="shared" si="61"/>
        <v>355</v>
      </c>
      <c r="P263" s="44"/>
      <c r="Q263" s="141"/>
    </row>
    <row r="264" spans="1:17" ht="18" customHeight="1" x14ac:dyDescent="0.2">
      <c r="A264" s="241"/>
      <c r="B264" s="199" t="s">
        <v>116</v>
      </c>
      <c r="C264" s="11" t="s">
        <v>59</v>
      </c>
      <c r="D264" s="28">
        <v>0</v>
      </c>
      <c r="E264" s="28">
        <v>0</v>
      </c>
      <c r="F264" s="28">
        <v>0</v>
      </c>
      <c r="G264" s="28">
        <v>0</v>
      </c>
      <c r="H264" s="44">
        <f t="shared" si="62"/>
        <v>0</v>
      </c>
      <c r="I264" s="33">
        <v>369</v>
      </c>
      <c r="J264" s="28">
        <v>5</v>
      </c>
      <c r="K264" s="112">
        <f t="shared" si="59"/>
        <v>374</v>
      </c>
      <c r="L264" s="33">
        <v>470</v>
      </c>
      <c r="M264" s="28">
        <v>10</v>
      </c>
      <c r="N264" s="112">
        <f t="shared" si="60"/>
        <v>480</v>
      </c>
      <c r="O264" s="163">
        <f t="shared" si="61"/>
        <v>374</v>
      </c>
      <c r="P264" s="44"/>
      <c r="Q264" s="141"/>
    </row>
    <row r="265" spans="1:17" ht="18" customHeight="1" x14ac:dyDescent="0.2">
      <c r="A265" s="241"/>
      <c r="B265" s="202" t="s">
        <v>116</v>
      </c>
      <c r="C265" s="13" t="s">
        <v>60</v>
      </c>
      <c r="D265" s="30">
        <v>2</v>
      </c>
      <c r="E265" s="30">
        <v>0</v>
      </c>
      <c r="F265" s="30">
        <v>0</v>
      </c>
      <c r="G265" s="30">
        <v>0</v>
      </c>
      <c r="H265" s="53">
        <f t="shared" si="62"/>
        <v>2</v>
      </c>
      <c r="I265" s="31">
        <v>208</v>
      </c>
      <c r="J265" s="30">
        <v>0</v>
      </c>
      <c r="K265" s="144">
        <f t="shared" si="59"/>
        <v>208</v>
      </c>
      <c r="L265" s="31">
        <v>297</v>
      </c>
      <c r="M265" s="30">
        <v>0</v>
      </c>
      <c r="N265" s="144">
        <f t="shared" si="60"/>
        <v>297</v>
      </c>
      <c r="O265" s="146">
        <f t="shared" si="61"/>
        <v>210</v>
      </c>
      <c r="P265" s="44"/>
      <c r="Q265" s="141"/>
    </row>
    <row r="266" spans="1:17" ht="18" customHeight="1" x14ac:dyDescent="0.2">
      <c r="A266" s="242"/>
      <c r="B266" s="211" t="s">
        <v>116</v>
      </c>
      <c r="C266" s="22" t="s">
        <v>61</v>
      </c>
      <c r="D266" s="66">
        <v>3</v>
      </c>
      <c r="E266" s="66">
        <v>0</v>
      </c>
      <c r="F266" s="66">
        <v>0</v>
      </c>
      <c r="G266" s="66">
        <v>0</v>
      </c>
      <c r="H266" s="65">
        <f t="shared" si="62"/>
        <v>3</v>
      </c>
      <c r="I266" s="39">
        <v>103</v>
      </c>
      <c r="J266" s="66">
        <v>0</v>
      </c>
      <c r="K266" s="160">
        <f t="shared" si="59"/>
        <v>103</v>
      </c>
      <c r="L266" s="39">
        <v>128</v>
      </c>
      <c r="M266" s="66">
        <v>0</v>
      </c>
      <c r="N266" s="160">
        <f t="shared" si="60"/>
        <v>128</v>
      </c>
      <c r="O266" s="161">
        <f t="shared" si="61"/>
        <v>106</v>
      </c>
      <c r="P266" s="44"/>
      <c r="Q266" s="141"/>
    </row>
    <row r="267" spans="1:17" ht="9" customHeight="1" x14ac:dyDescent="0.2">
      <c r="A267" s="37" t="s">
        <v>143</v>
      </c>
      <c r="B267" s="37"/>
      <c r="C267" s="37"/>
      <c r="D267" s="57"/>
      <c r="E267" s="57"/>
      <c r="F267" s="57"/>
      <c r="G267" s="57"/>
      <c r="H267" s="57"/>
      <c r="I267" s="57"/>
      <c r="J267" s="57"/>
      <c r="K267" s="57"/>
      <c r="L267" s="57"/>
      <c r="M267" s="57"/>
      <c r="N267" s="57"/>
      <c r="O267" s="57"/>
      <c r="P267" s="80"/>
      <c r="Q267" s="141"/>
    </row>
    <row r="268" spans="1:17" ht="31.5" customHeight="1" x14ac:dyDescent="0.2">
      <c r="A268" s="228" t="s">
        <v>5</v>
      </c>
      <c r="B268" s="229"/>
      <c r="C268" s="230"/>
      <c r="D268" s="225" t="s">
        <v>198</v>
      </c>
      <c r="E268" s="226"/>
      <c r="F268" s="226"/>
      <c r="G268" s="226"/>
      <c r="H268" s="227"/>
      <c r="I268" s="234" t="s">
        <v>199</v>
      </c>
      <c r="J268" s="235"/>
      <c r="K268" s="236"/>
      <c r="L268" s="234" t="s">
        <v>200</v>
      </c>
      <c r="M268" s="235"/>
      <c r="N268" s="236"/>
      <c r="O268" s="58" t="s">
        <v>201</v>
      </c>
      <c r="P268" s="81"/>
      <c r="Q268" s="125"/>
    </row>
    <row r="269" spans="1:17" ht="32.25" customHeight="1" x14ac:dyDescent="0.2">
      <c r="A269" s="231"/>
      <c r="B269" s="232"/>
      <c r="C269" s="233"/>
      <c r="D269" s="59" t="s">
        <v>202</v>
      </c>
      <c r="E269" s="7" t="s">
        <v>713</v>
      </c>
      <c r="F269" s="7" t="s">
        <v>712</v>
      </c>
      <c r="G269" s="60" t="s">
        <v>204</v>
      </c>
      <c r="H269" s="61" t="s">
        <v>205</v>
      </c>
      <c r="I269" s="62" t="s">
        <v>202</v>
      </c>
      <c r="J269" s="60" t="s">
        <v>203</v>
      </c>
      <c r="K269" s="63" t="s">
        <v>205</v>
      </c>
      <c r="L269" s="62" t="s">
        <v>202</v>
      </c>
      <c r="M269" s="60" t="s">
        <v>203</v>
      </c>
      <c r="N269" s="63" t="s">
        <v>205</v>
      </c>
      <c r="O269" s="64" t="s">
        <v>205</v>
      </c>
      <c r="P269" s="82"/>
      <c r="Q269" s="127"/>
    </row>
    <row r="270" spans="1:17" ht="18" customHeight="1" x14ac:dyDescent="0.2">
      <c r="A270" s="241" t="s">
        <v>9</v>
      </c>
      <c r="B270" s="199" t="s">
        <v>116</v>
      </c>
      <c r="C270" s="11" t="s">
        <v>62</v>
      </c>
      <c r="D270" s="28">
        <v>3</v>
      </c>
      <c r="E270" s="28">
        <v>0</v>
      </c>
      <c r="F270" s="28">
        <v>0</v>
      </c>
      <c r="G270" s="28">
        <v>0</v>
      </c>
      <c r="H270" s="44">
        <f>+D270+E270+F270+G270</f>
        <v>3</v>
      </c>
      <c r="I270" s="33">
        <v>298</v>
      </c>
      <c r="J270" s="28">
        <v>0</v>
      </c>
      <c r="K270" s="112">
        <f t="shared" ref="K270:K288" si="63">+I270+J270</f>
        <v>298</v>
      </c>
      <c r="L270" s="33">
        <v>377</v>
      </c>
      <c r="M270" s="28">
        <v>0</v>
      </c>
      <c r="N270" s="112">
        <f t="shared" ref="N270:N288" si="64">+L270+M270</f>
        <v>377</v>
      </c>
      <c r="O270" s="133">
        <f t="shared" ref="O270:O288" si="65">+H270+K270</f>
        <v>301</v>
      </c>
      <c r="P270" s="44"/>
      <c r="Q270" s="141"/>
    </row>
    <row r="271" spans="1:17" ht="18" customHeight="1" x14ac:dyDescent="0.2">
      <c r="A271" s="241"/>
      <c r="B271" s="199" t="s">
        <v>116</v>
      </c>
      <c r="C271" s="11" t="s">
        <v>63</v>
      </c>
      <c r="D271" s="28">
        <v>1</v>
      </c>
      <c r="E271" s="28">
        <v>0</v>
      </c>
      <c r="F271" s="28">
        <v>0</v>
      </c>
      <c r="G271" s="28">
        <v>0</v>
      </c>
      <c r="H271" s="44">
        <f t="shared" ref="H271:H288" si="66">+D271+E271+F271+G271</f>
        <v>1</v>
      </c>
      <c r="I271" s="33">
        <v>241</v>
      </c>
      <c r="J271" s="28">
        <v>0</v>
      </c>
      <c r="K271" s="112">
        <f t="shared" si="63"/>
        <v>241</v>
      </c>
      <c r="L271" s="33">
        <v>295</v>
      </c>
      <c r="M271" s="28">
        <v>0</v>
      </c>
      <c r="N271" s="112">
        <f t="shared" si="64"/>
        <v>295</v>
      </c>
      <c r="O271" s="133">
        <f t="shared" si="65"/>
        <v>242</v>
      </c>
      <c r="P271" s="44"/>
      <c r="Q271" s="141"/>
    </row>
    <row r="272" spans="1:17" ht="18" customHeight="1" x14ac:dyDescent="0.2">
      <c r="A272" s="241"/>
      <c r="B272" s="199" t="s">
        <v>116</v>
      </c>
      <c r="C272" s="11" t="s">
        <v>64</v>
      </c>
      <c r="D272" s="28">
        <v>0</v>
      </c>
      <c r="E272" s="28">
        <v>0</v>
      </c>
      <c r="F272" s="28">
        <v>0</v>
      </c>
      <c r="G272" s="28">
        <v>0</v>
      </c>
      <c r="H272" s="44">
        <f t="shared" si="66"/>
        <v>0</v>
      </c>
      <c r="I272" s="33">
        <v>328</v>
      </c>
      <c r="J272" s="28">
        <v>20</v>
      </c>
      <c r="K272" s="112">
        <f t="shared" si="63"/>
        <v>348</v>
      </c>
      <c r="L272" s="33">
        <v>440</v>
      </c>
      <c r="M272" s="28">
        <v>29</v>
      </c>
      <c r="N272" s="112">
        <f t="shared" si="64"/>
        <v>469</v>
      </c>
      <c r="O272" s="133">
        <f t="shared" si="65"/>
        <v>348</v>
      </c>
      <c r="P272" s="44"/>
      <c r="Q272" s="141"/>
    </row>
    <row r="273" spans="1:17" ht="18" customHeight="1" x14ac:dyDescent="0.2">
      <c r="A273" s="241"/>
      <c r="B273" s="202" t="s">
        <v>116</v>
      </c>
      <c r="C273" s="13" t="s">
        <v>65</v>
      </c>
      <c r="D273" s="30">
        <v>0</v>
      </c>
      <c r="E273" s="30">
        <v>0</v>
      </c>
      <c r="F273" s="30">
        <v>0</v>
      </c>
      <c r="G273" s="30">
        <v>0</v>
      </c>
      <c r="H273" s="53">
        <f t="shared" si="66"/>
        <v>0</v>
      </c>
      <c r="I273" s="31">
        <v>541</v>
      </c>
      <c r="J273" s="30">
        <v>14</v>
      </c>
      <c r="K273" s="144">
        <f t="shared" si="63"/>
        <v>555</v>
      </c>
      <c r="L273" s="31">
        <v>745</v>
      </c>
      <c r="M273" s="30">
        <v>27</v>
      </c>
      <c r="N273" s="144">
        <f t="shared" si="64"/>
        <v>772</v>
      </c>
      <c r="O273" s="145">
        <f t="shared" si="65"/>
        <v>555</v>
      </c>
      <c r="P273" s="44"/>
      <c r="Q273" s="141"/>
    </row>
    <row r="274" spans="1:17" ht="18" customHeight="1" x14ac:dyDescent="0.2">
      <c r="A274" s="241"/>
      <c r="B274" s="201" t="s">
        <v>116</v>
      </c>
      <c r="C274" s="12" t="s">
        <v>66</v>
      </c>
      <c r="D274" s="29">
        <v>1</v>
      </c>
      <c r="E274" s="29">
        <v>0</v>
      </c>
      <c r="F274" s="29">
        <v>0</v>
      </c>
      <c r="G274" s="29">
        <v>0</v>
      </c>
      <c r="H274" s="52">
        <f t="shared" si="66"/>
        <v>1</v>
      </c>
      <c r="I274" s="32">
        <v>33</v>
      </c>
      <c r="J274" s="29">
        <v>0</v>
      </c>
      <c r="K274" s="142">
        <f t="shared" si="63"/>
        <v>33</v>
      </c>
      <c r="L274" s="32">
        <v>50</v>
      </c>
      <c r="M274" s="29">
        <v>0</v>
      </c>
      <c r="N274" s="142">
        <f t="shared" si="64"/>
        <v>50</v>
      </c>
      <c r="O274" s="159">
        <f t="shared" si="65"/>
        <v>34</v>
      </c>
      <c r="P274" s="44"/>
      <c r="Q274" s="141"/>
    </row>
    <row r="275" spans="1:17" ht="18" customHeight="1" x14ac:dyDescent="0.2">
      <c r="A275" s="241"/>
      <c r="B275" s="199" t="s">
        <v>116</v>
      </c>
      <c r="C275" s="11" t="s">
        <v>67</v>
      </c>
      <c r="D275" s="28">
        <v>1</v>
      </c>
      <c r="E275" s="28">
        <v>2</v>
      </c>
      <c r="F275" s="28">
        <v>0</v>
      </c>
      <c r="G275" s="28">
        <v>1</v>
      </c>
      <c r="H275" s="44">
        <f t="shared" si="66"/>
        <v>4</v>
      </c>
      <c r="I275" s="33">
        <v>86</v>
      </c>
      <c r="J275" s="28">
        <v>0</v>
      </c>
      <c r="K275" s="112">
        <f t="shared" si="63"/>
        <v>86</v>
      </c>
      <c r="L275" s="33">
        <v>123</v>
      </c>
      <c r="M275" s="28">
        <v>0</v>
      </c>
      <c r="N275" s="112">
        <f t="shared" si="64"/>
        <v>123</v>
      </c>
      <c r="O275" s="163">
        <f t="shared" si="65"/>
        <v>90</v>
      </c>
      <c r="P275" s="44"/>
      <c r="Q275" s="141"/>
    </row>
    <row r="276" spans="1:17" ht="18" customHeight="1" x14ac:dyDescent="0.2">
      <c r="A276" s="241"/>
      <c r="B276" s="199" t="s">
        <v>116</v>
      </c>
      <c r="C276" s="11" t="s">
        <v>343</v>
      </c>
      <c r="D276" s="28">
        <v>154</v>
      </c>
      <c r="E276" s="28">
        <v>9</v>
      </c>
      <c r="F276" s="28">
        <v>0</v>
      </c>
      <c r="G276" s="28">
        <v>6</v>
      </c>
      <c r="H276" s="44">
        <f t="shared" si="66"/>
        <v>169</v>
      </c>
      <c r="I276" s="33">
        <v>8212</v>
      </c>
      <c r="J276" s="28">
        <v>69</v>
      </c>
      <c r="K276" s="112">
        <f t="shared" si="63"/>
        <v>8281</v>
      </c>
      <c r="L276" s="33">
        <v>13571</v>
      </c>
      <c r="M276" s="28">
        <v>156</v>
      </c>
      <c r="N276" s="112">
        <f t="shared" si="64"/>
        <v>13727</v>
      </c>
      <c r="O276" s="133">
        <f t="shared" si="65"/>
        <v>8450</v>
      </c>
      <c r="P276" s="44"/>
      <c r="Q276" s="141"/>
    </row>
    <row r="277" spans="1:17" ht="18" customHeight="1" x14ac:dyDescent="0.2">
      <c r="A277" s="241"/>
      <c r="B277" s="199" t="s">
        <v>116</v>
      </c>
      <c r="C277" s="11" t="s">
        <v>344</v>
      </c>
      <c r="D277" s="28">
        <v>6</v>
      </c>
      <c r="E277" s="28">
        <v>0</v>
      </c>
      <c r="F277" s="28">
        <v>0</v>
      </c>
      <c r="G277" s="28">
        <v>2</v>
      </c>
      <c r="H277" s="44">
        <f t="shared" si="66"/>
        <v>8</v>
      </c>
      <c r="I277" s="33">
        <v>1713</v>
      </c>
      <c r="J277" s="28">
        <v>0</v>
      </c>
      <c r="K277" s="112">
        <f t="shared" si="63"/>
        <v>1713</v>
      </c>
      <c r="L277" s="33">
        <v>2999</v>
      </c>
      <c r="M277" s="28">
        <v>2</v>
      </c>
      <c r="N277" s="112">
        <f t="shared" si="64"/>
        <v>3001</v>
      </c>
      <c r="O277" s="133">
        <f t="shared" si="65"/>
        <v>1721</v>
      </c>
      <c r="P277" s="44"/>
      <c r="Q277" s="141"/>
    </row>
    <row r="278" spans="1:17" ht="18" customHeight="1" x14ac:dyDescent="0.2">
      <c r="A278" s="241"/>
      <c r="B278" s="202" t="s">
        <v>116</v>
      </c>
      <c r="C278" s="13" t="s">
        <v>345</v>
      </c>
      <c r="D278" s="30">
        <v>3</v>
      </c>
      <c r="E278" s="30">
        <v>0</v>
      </c>
      <c r="F278" s="30">
        <v>0</v>
      </c>
      <c r="G278" s="30">
        <v>0</v>
      </c>
      <c r="H278" s="53">
        <f t="shared" si="66"/>
        <v>3</v>
      </c>
      <c r="I278" s="31">
        <v>54</v>
      </c>
      <c r="J278" s="30">
        <v>15</v>
      </c>
      <c r="K278" s="144">
        <f t="shared" si="63"/>
        <v>69</v>
      </c>
      <c r="L278" s="31">
        <v>138</v>
      </c>
      <c r="M278" s="30">
        <v>30</v>
      </c>
      <c r="N278" s="144">
        <f t="shared" si="64"/>
        <v>168</v>
      </c>
      <c r="O278" s="145">
        <f t="shared" si="65"/>
        <v>72</v>
      </c>
      <c r="P278" s="44"/>
      <c r="Q278" s="141"/>
    </row>
    <row r="279" spans="1:17" ht="18" customHeight="1" x14ac:dyDescent="0.2">
      <c r="A279" s="241"/>
      <c r="B279" s="201" t="s">
        <v>116</v>
      </c>
      <c r="C279" s="12" t="s">
        <v>346</v>
      </c>
      <c r="D279" s="29">
        <v>4</v>
      </c>
      <c r="E279" s="29">
        <v>0</v>
      </c>
      <c r="F279" s="29">
        <v>0</v>
      </c>
      <c r="G279" s="29">
        <v>0</v>
      </c>
      <c r="H279" s="52">
        <f t="shared" si="66"/>
        <v>4</v>
      </c>
      <c r="I279" s="32">
        <v>735</v>
      </c>
      <c r="J279" s="29">
        <v>0</v>
      </c>
      <c r="K279" s="142">
        <f t="shared" si="63"/>
        <v>735</v>
      </c>
      <c r="L279" s="32">
        <v>735</v>
      </c>
      <c r="M279" s="29">
        <v>0</v>
      </c>
      <c r="N279" s="142">
        <f t="shared" si="64"/>
        <v>735</v>
      </c>
      <c r="O279" s="159">
        <f t="shared" si="65"/>
        <v>739</v>
      </c>
      <c r="P279" s="44"/>
      <c r="Q279" s="141"/>
    </row>
    <row r="280" spans="1:17" ht="18" customHeight="1" x14ac:dyDescent="0.2">
      <c r="A280" s="241"/>
      <c r="B280" s="199" t="s">
        <v>116</v>
      </c>
      <c r="C280" s="11" t="s">
        <v>347</v>
      </c>
      <c r="D280" s="28">
        <v>1</v>
      </c>
      <c r="E280" s="28">
        <v>0</v>
      </c>
      <c r="F280" s="28">
        <v>0</v>
      </c>
      <c r="G280" s="28">
        <v>1</v>
      </c>
      <c r="H280" s="44">
        <f t="shared" si="66"/>
        <v>2</v>
      </c>
      <c r="I280" s="33">
        <v>564</v>
      </c>
      <c r="J280" s="28">
        <v>6</v>
      </c>
      <c r="K280" s="112">
        <f t="shared" si="63"/>
        <v>570</v>
      </c>
      <c r="L280" s="33">
        <v>564</v>
      </c>
      <c r="M280" s="28">
        <v>31</v>
      </c>
      <c r="N280" s="112">
        <f t="shared" si="64"/>
        <v>595</v>
      </c>
      <c r="O280" s="163">
        <f t="shared" si="65"/>
        <v>572</v>
      </c>
      <c r="P280" s="44"/>
      <c r="Q280" s="141"/>
    </row>
    <row r="281" spans="1:17" ht="18" customHeight="1" x14ac:dyDescent="0.2">
      <c r="A281" s="241"/>
      <c r="B281" s="199" t="s">
        <v>116</v>
      </c>
      <c r="C281" s="11" t="s">
        <v>348</v>
      </c>
      <c r="D281" s="28">
        <v>2</v>
      </c>
      <c r="E281" s="28">
        <v>0</v>
      </c>
      <c r="F281" s="28">
        <v>0</v>
      </c>
      <c r="G281" s="28">
        <v>2</v>
      </c>
      <c r="H281" s="44">
        <f t="shared" si="66"/>
        <v>4</v>
      </c>
      <c r="I281" s="33">
        <v>260</v>
      </c>
      <c r="J281" s="28">
        <v>5</v>
      </c>
      <c r="K281" s="112">
        <f t="shared" si="63"/>
        <v>265</v>
      </c>
      <c r="L281" s="33">
        <v>369</v>
      </c>
      <c r="M281" s="28">
        <v>10</v>
      </c>
      <c r="N281" s="112">
        <f t="shared" si="64"/>
        <v>379</v>
      </c>
      <c r="O281" s="133">
        <f t="shared" si="65"/>
        <v>269</v>
      </c>
      <c r="P281" s="44"/>
      <c r="Q281" s="141"/>
    </row>
    <row r="282" spans="1:17" ht="18" customHeight="1" x14ac:dyDescent="0.2">
      <c r="A282" s="241"/>
      <c r="B282" s="199" t="s">
        <v>116</v>
      </c>
      <c r="C282" s="11" t="s">
        <v>349</v>
      </c>
      <c r="D282" s="28">
        <v>9</v>
      </c>
      <c r="E282" s="28">
        <v>0</v>
      </c>
      <c r="F282" s="28">
        <v>0</v>
      </c>
      <c r="G282" s="28">
        <v>0</v>
      </c>
      <c r="H282" s="44">
        <f t="shared" si="66"/>
        <v>9</v>
      </c>
      <c r="I282" s="33">
        <v>1138</v>
      </c>
      <c r="J282" s="28">
        <v>6</v>
      </c>
      <c r="K282" s="112">
        <f t="shared" si="63"/>
        <v>1144</v>
      </c>
      <c r="L282" s="33">
        <v>2021</v>
      </c>
      <c r="M282" s="28">
        <v>15</v>
      </c>
      <c r="N282" s="112">
        <f t="shared" si="64"/>
        <v>2036</v>
      </c>
      <c r="O282" s="133">
        <f t="shared" si="65"/>
        <v>1153</v>
      </c>
      <c r="P282" s="44"/>
      <c r="Q282" s="141"/>
    </row>
    <row r="283" spans="1:17" ht="18" customHeight="1" x14ac:dyDescent="0.2">
      <c r="A283" s="241"/>
      <c r="B283" s="202" t="s">
        <v>116</v>
      </c>
      <c r="C283" s="13" t="s">
        <v>350</v>
      </c>
      <c r="D283" s="30">
        <v>0</v>
      </c>
      <c r="E283" s="30">
        <v>0</v>
      </c>
      <c r="F283" s="30">
        <v>0</v>
      </c>
      <c r="G283" s="30">
        <v>0</v>
      </c>
      <c r="H283" s="53">
        <f t="shared" si="66"/>
        <v>0</v>
      </c>
      <c r="I283" s="31">
        <v>606</v>
      </c>
      <c r="J283" s="30">
        <v>1</v>
      </c>
      <c r="K283" s="144">
        <f t="shared" si="63"/>
        <v>607</v>
      </c>
      <c r="L283" s="31">
        <v>707</v>
      </c>
      <c r="M283" s="30">
        <v>6</v>
      </c>
      <c r="N283" s="144">
        <f t="shared" si="64"/>
        <v>713</v>
      </c>
      <c r="O283" s="146">
        <f t="shared" si="65"/>
        <v>607</v>
      </c>
      <c r="P283" s="44"/>
      <c r="Q283" s="141"/>
    </row>
    <row r="284" spans="1:17" ht="18" customHeight="1" x14ac:dyDescent="0.2">
      <c r="A284" s="241"/>
      <c r="B284" s="201" t="s">
        <v>116</v>
      </c>
      <c r="C284" s="12" t="s">
        <v>351</v>
      </c>
      <c r="D284" s="29">
        <v>7</v>
      </c>
      <c r="E284" s="29">
        <v>0</v>
      </c>
      <c r="F284" s="29">
        <v>0</v>
      </c>
      <c r="G284" s="29">
        <v>2</v>
      </c>
      <c r="H284" s="52">
        <f t="shared" si="66"/>
        <v>9</v>
      </c>
      <c r="I284" s="32">
        <v>1007</v>
      </c>
      <c r="J284" s="29">
        <v>0</v>
      </c>
      <c r="K284" s="142">
        <f t="shared" si="63"/>
        <v>1007</v>
      </c>
      <c r="L284" s="32">
        <v>1644</v>
      </c>
      <c r="M284" s="29">
        <v>0</v>
      </c>
      <c r="N284" s="142">
        <f t="shared" si="64"/>
        <v>1644</v>
      </c>
      <c r="O284" s="159">
        <f t="shared" si="65"/>
        <v>1016</v>
      </c>
      <c r="P284" s="44"/>
      <c r="Q284" s="141"/>
    </row>
    <row r="285" spans="1:17" ht="18" customHeight="1" x14ac:dyDescent="0.2">
      <c r="A285" s="241"/>
      <c r="B285" s="199" t="s">
        <v>116</v>
      </c>
      <c r="C285" s="11" t="s">
        <v>352</v>
      </c>
      <c r="D285" s="28">
        <v>6</v>
      </c>
      <c r="E285" s="28">
        <v>0</v>
      </c>
      <c r="F285" s="28">
        <v>0</v>
      </c>
      <c r="G285" s="28">
        <v>2</v>
      </c>
      <c r="H285" s="44">
        <f t="shared" si="66"/>
        <v>8</v>
      </c>
      <c r="I285" s="33">
        <v>438</v>
      </c>
      <c r="J285" s="28">
        <v>3</v>
      </c>
      <c r="K285" s="112">
        <f t="shared" si="63"/>
        <v>441</v>
      </c>
      <c r="L285" s="33">
        <v>800</v>
      </c>
      <c r="M285" s="28">
        <v>26</v>
      </c>
      <c r="N285" s="112">
        <f t="shared" si="64"/>
        <v>826</v>
      </c>
      <c r="O285" s="163">
        <f t="shared" si="65"/>
        <v>449</v>
      </c>
      <c r="P285" s="44"/>
      <c r="Q285" s="141"/>
    </row>
    <row r="286" spans="1:17" ht="18" customHeight="1" x14ac:dyDescent="0.2">
      <c r="A286" s="241"/>
      <c r="B286" s="199" t="s">
        <v>116</v>
      </c>
      <c r="C286" s="11" t="s">
        <v>353</v>
      </c>
      <c r="D286" s="28">
        <v>0</v>
      </c>
      <c r="E286" s="28">
        <v>0</v>
      </c>
      <c r="F286" s="28">
        <v>0</v>
      </c>
      <c r="G286" s="28">
        <v>0</v>
      </c>
      <c r="H286" s="44">
        <f t="shared" si="66"/>
        <v>0</v>
      </c>
      <c r="I286" s="33">
        <v>204</v>
      </c>
      <c r="J286" s="28">
        <v>0</v>
      </c>
      <c r="K286" s="112">
        <f t="shared" si="63"/>
        <v>204</v>
      </c>
      <c r="L286" s="33">
        <v>352</v>
      </c>
      <c r="M286" s="28">
        <v>0</v>
      </c>
      <c r="N286" s="112">
        <f t="shared" si="64"/>
        <v>352</v>
      </c>
      <c r="O286" s="133">
        <f t="shared" si="65"/>
        <v>204</v>
      </c>
      <c r="P286" s="44"/>
      <c r="Q286" s="141"/>
    </row>
    <row r="287" spans="1:17" ht="18" customHeight="1" x14ac:dyDescent="0.2">
      <c r="A287" s="241"/>
      <c r="B287" s="199" t="s">
        <v>116</v>
      </c>
      <c r="C287" s="11" t="s">
        <v>354</v>
      </c>
      <c r="D287" s="28">
        <v>0</v>
      </c>
      <c r="E287" s="28">
        <v>0</v>
      </c>
      <c r="F287" s="28">
        <v>0</v>
      </c>
      <c r="G287" s="28">
        <v>0</v>
      </c>
      <c r="H287" s="44">
        <f t="shared" si="66"/>
        <v>0</v>
      </c>
      <c r="I287" s="33">
        <v>160</v>
      </c>
      <c r="J287" s="28">
        <v>7</v>
      </c>
      <c r="K287" s="112">
        <f t="shared" si="63"/>
        <v>167</v>
      </c>
      <c r="L287" s="33">
        <v>260</v>
      </c>
      <c r="M287" s="28">
        <v>15</v>
      </c>
      <c r="N287" s="112">
        <f t="shared" si="64"/>
        <v>275</v>
      </c>
      <c r="O287" s="133">
        <f t="shared" si="65"/>
        <v>167</v>
      </c>
      <c r="P287" s="44"/>
      <c r="Q287" s="141"/>
    </row>
    <row r="288" spans="1:17" ht="18" customHeight="1" x14ac:dyDescent="0.2">
      <c r="A288" s="241"/>
      <c r="B288" s="205" t="s">
        <v>116</v>
      </c>
      <c r="C288" s="13" t="s">
        <v>355</v>
      </c>
      <c r="D288" s="30">
        <v>0</v>
      </c>
      <c r="E288" s="30">
        <v>0</v>
      </c>
      <c r="F288" s="30">
        <v>0</v>
      </c>
      <c r="G288" s="30">
        <v>0</v>
      </c>
      <c r="H288" s="53">
        <f t="shared" si="66"/>
        <v>0</v>
      </c>
      <c r="I288" s="31">
        <v>92</v>
      </c>
      <c r="J288" s="30">
        <v>3</v>
      </c>
      <c r="K288" s="144">
        <f t="shared" si="63"/>
        <v>95</v>
      </c>
      <c r="L288" s="69">
        <v>185</v>
      </c>
      <c r="M288" s="30">
        <v>21</v>
      </c>
      <c r="N288" s="144">
        <f t="shared" si="64"/>
        <v>206</v>
      </c>
      <c r="O288" s="145">
        <f t="shared" si="65"/>
        <v>95</v>
      </c>
      <c r="P288" s="44"/>
      <c r="Q288" s="141"/>
    </row>
    <row r="289" spans="1:17" ht="18" customHeight="1" x14ac:dyDescent="0.2">
      <c r="A289" s="242"/>
      <c r="B289" s="210" t="s">
        <v>714</v>
      </c>
      <c r="C289" s="16" t="s">
        <v>143</v>
      </c>
      <c r="D289" s="149">
        <f>SUM(D251:D266,D270:D288)</f>
        <v>307</v>
      </c>
      <c r="E289" s="147">
        <f t="shared" ref="E289:O289" si="67">SUM(E251:E266,E270:E288)</f>
        <v>18</v>
      </c>
      <c r="F289" s="147">
        <f t="shared" si="67"/>
        <v>0</v>
      </c>
      <c r="G289" s="147">
        <f t="shared" si="67"/>
        <v>29</v>
      </c>
      <c r="H289" s="150">
        <f t="shared" si="67"/>
        <v>354</v>
      </c>
      <c r="I289" s="158">
        <f t="shared" si="67"/>
        <v>25657</v>
      </c>
      <c r="J289" s="147">
        <f t="shared" si="67"/>
        <v>208</v>
      </c>
      <c r="K289" s="150">
        <f t="shared" si="67"/>
        <v>25865</v>
      </c>
      <c r="L289" s="158">
        <f t="shared" si="67"/>
        <v>39001</v>
      </c>
      <c r="M289" s="147">
        <f t="shared" si="67"/>
        <v>505</v>
      </c>
      <c r="N289" s="150">
        <f t="shared" si="67"/>
        <v>39506</v>
      </c>
      <c r="O289" s="166">
        <f t="shared" si="67"/>
        <v>26219</v>
      </c>
      <c r="P289" s="139"/>
      <c r="Q289" s="167"/>
    </row>
    <row r="290" spans="1:17" ht="18" customHeight="1" x14ac:dyDescent="0.2">
      <c r="A290" s="240" t="s">
        <v>173</v>
      </c>
      <c r="B290" s="200" t="s">
        <v>116</v>
      </c>
      <c r="C290" s="18" t="s">
        <v>356</v>
      </c>
      <c r="D290" s="54">
        <v>22</v>
      </c>
      <c r="E290" s="40">
        <v>0</v>
      </c>
      <c r="F290" s="40">
        <v>2</v>
      </c>
      <c r="G290" s="40">
        <v>4</v>
      </c>
      <c r="H290" s="40">
        <f>+D290+E290+F290+G290</f>
        <v>28</v>
      </c>
      <c r="I290" s="38">
        <v>407</v>
      </c>
      <c r="J290" s="40">
        <v>2</v>
      </c>
      <c r="K290" s="153">
        <f t="shared" ref="K290:K329" si="68">+I290+J290</f>
        <v>409</v>
      </c>
      <c r="L290" s="70">
        <v>449</v>
      </c>
      <c r="M290" s="40">
        <v>30</v>
      </c>
      <c r="N290" s="153">
        <f t="shared" ref="N290:N329" si="69">+L290+M290</f>
        <v>479</v>
      </c>
      <c r="O290" s="154">
        <f t="shared" ref="O290:O329" si="70">+H290+K290</f>
        <v>437</v>
      </c>
      <c r="P290" s="44"/>
      <c r="Q290" s="141"/>
    </row>
    <row r="291" spans="1:17" ht="18" customHeight="1" x14ac:dyDescent="0.2">
      <c r="A291" s="241"/>
      <c r="B291" s="199" t="s">
        <v>116</v>
      </c>
      <c r="C291" s="11" t="s">
        <v>357</v>
      </c>
      <c r="D291" s="44">
        <v>81</v>
      </c>
      <c r="E291" s="28">
        <v>0</v>
      </c>
      <c r="F291" s="28">
        <v>0</v>
      </c>
      <c r="G291" s="28">
        <v>0</v>
      </c>
      <c r="H291" s="28">
        <f t="shared" ref="H291:H329" si="71">+D291+E291+F291+G291</f>
        <v>81</v>
      </c>
      <c r="I291" s="33">
        <v>2726</v>
      </c>
      <c r="J291" s="28">
        <v>43</v>
      </c>
      <c r="K291" s="112">
        <f t="shared" si="68"/>
        <v>2769</v>
      </c>
      <c r="L291" s="33">
        <v>3109</v>
      </c>
      <c r="M291" s="28">
        <v>64</v>
      </c>
      <c r="N291" s="112">
        <f t="shared" si="69"/>
        <v>3173</v>
      </c>
      <c r="O291" s="133">
        <f t="shared" si="70"/>
        <v>2850</v>
      </c>
      <c r="P291" s="44"/>
      <c r="Q291" s="141"/>
    </row>
    <row r="292" spans="1:17" ht="18" customHeight="1" x14ac:dyDescent="0.2">
      <c r="A292" s="241"/>
      <c r="B292" s="199" t="s">
        <v>116</v>
      </c>
      <c r="C292" s="11" t="s">
        <v>358</v>
      </c>
      <c r="D292" s="44">
        <v>23</v>
      </c>
      <c r="E292" s="28">
        <v>2</v>
      </c>
      <c r="F292" s="28">
        <v>0</v>
      </c>
      <c r="G292" s="28">
        <v>1</v>
      </c>
      <c r="H292" s="28">
        <f t="shared" si="71"/>
        <v>26</v>
      </c>
      <c r="I292" s="33">
        <v>927</v>
      </c>
      <c r="J292" s="28">
        <v>10</v>
      </c>
      <c r="K292" s="112">
        <f t="shared" si="68"/>
        <v>937</v>
      </c>
      <c r="L292" s="33">
        <v>1021</v>
      </c>
      <c r="M292" s="28">
        <v>10</v>
      </c>
      <c r="N292" s="112">
        <f t="shared" si="69"/>
        <v>1031</v>
      </c>
      <c r="O292" s="133">
        <f t="shared" si="70"/>
        <v>963</v>
      </c>
      <c r="P292" s="44"/>
      <c r="Q292" s="141"/>
    </row>
    <row r="293" spans="1:17" ht="18" customHeight="1" x14ac:dyDescent="0.2">
      <c r="A293" s="241"/>
      <c r="B293" s="199" t="s">
        <v>116</v>
      </c>
      <c r="C293" s="11" t="s">
        <v>359</v>
      </c>
      <c r="D293" s="44">
        <v>28</v>
      </c>
      <c r="E293" s="28">
        <v>0</v>
      </c>
      <c r="F293" s="28">
        <v>0</v>
      </c>
      <c r="G293" s="28">
        <v>0</v>
      </c>
      <c r="H293" s="28">
        <f t="shared" si="71"/>
        <v>28</v>
      </c>
      <c r="I293" s="33">
        <v>2179</v>
      </c>
      <c r="J293" s="28">
        <v>32</v>
      </c>
      <c r="K293" s="112">
        <f t="shared" si="68"/>
        <v>2211</v>
      </c>
      <c r="L293" s="33">
        <v>2817</v>
      </c>
      <c r="M293" s="28">
        <v>56</v>
      </c>
      <c r="N293" s="112">
        <f t="shared" si="69"/>
        <v>2873</v>
      </c>
      <c r="O293" s="133">
        <f t="shared" si="70"/>
        <v>2239</v>
      </c>
      <c r="P293" s="44"/>
      <c r="Q293" s="141"/>
    </row>
    <row r="294" spans="1:17" ht="18" customHeight="1" x14ac:dyDescent="0.2">
      <c r="A294" s="241"/>
      <c r="B294" s="199" t="s">
        <v>116</v>
      </c>
      <c r="C294" s="11" t="s">
        <v>360</v>
      </c>
      <c r="D294" s="44">
        <v>24</v>
      </c>
      <c r="E294" s="28">
        <v>0</v>
      </c>
      <c r="F294" s="28">
        <v>0</v>
      </c>
      <c r="G294" s="28">
        <v>3</v>
      </c>
      <c r="H294" s="28">
        <f t="shared" si="71"/>
        <v>27</v>
      </c>
      <c r="I294" s="33">
        <v>2879</v>
      </c>
      <c r="J294" s="28">
        <v>31</v>
      </c>
      <c r="K294" s="112">
        <f t="shared" si="68"/>
        <v>2910</v>
      </c>
      <c r="L294" s="33">
        <v>3405</v>
      </c>
      <c r="M294" s="28">
        <v>59</v>
      </c>
      <c r="N294" s="112">
        <f t="shared" si="69"/>
        <v>3464</v>
      </c>
      <c r="O294" s="133">
        <f t="shared" si="70"/>
        <v>2937</v>
      </c>
      <c r="P294" s="44"/>
      <c r="Q294" s="141"/>
    </row>
    <row r="295" spans="1:17" ht="18" customHeight="1" x14ac:dyDescent="0.2">
      <c r="A295" s="241"/>
      <c r="B295" s="201" t="s">
        <v>116</v>
      </c>
      <c r="C295" s="12" t="s">
        <v>361</v>
      </c>
      <c r="D295" s="52">
        <v>21</v>
      </c>
      <c r="E295" s="29">
        <v>5</v>
      </c>
      <c r="F295" s="29">
        <v>0</v>
      </c>
      <c r="G295" s="29">
        <v>5</v>
      </c>
      <c r="H295" s="29">
        <f t="shared" si="71"/>
        <v>31</v>
      </c>
      <c r="I295" s="32">
        <v>4472</v>
      </c>
      <c r="J295" s="29">
        <v>69</v>
      </c>
      <c r="K295" s="142">
        <f t="shared" si="68"/>
        <v>4541</v>
      </c>
      <c r="L295" s="32">
        <v>6631</v>
      </c>
      <c r="M295" s="29">
        <v>139</v>
      </c>
      <c r="N295" s="142">
        <f t="shared" si="69"/>
        <v>6770</v>
      </c>
      <c r="O295" s="143">
        <f t="shared" si="70"/>
        <v>4572</v>
      </c>
      <c r="P295" s="44"/>
      <c r="Q295" s="141"/>
    </row>
    <row r="296" spans="1:17" ht="18" customHeight="1" x14ac:dyDescent="0.2">
      <c r="A296" s="241"/>
      <c r="B296" s="199" t="s">
        <v>116</v>
      </c>
      <c r="C296" s="11" t="s">
        <v>362</v>
      </c>
      <c r="D296" s="44">
        <v>21</v>
      </c>
      <c r="E296" s="28">
        <v>1</v>
      </c>
      <c r="F296" s="28">
        <v>0</v>
      </c>
      <c r="G296" s="28">
        <v>3</v>
      </c>
      <c r="H296" s="28">
        <f t="shared" si="71"/>
        <v>25</v>
      </c>
      <c r="I296" s="33">
        <v>327</v>
      </c>
      <c r="J296" s="28">
        <v>18</v>
      </c>
      <c r="K296" s="112">
        <f t="shared" si="68"/>
        <v>345</v>
      </c>
      <c r="L296" s="33">
        <v>435</v>
      </c>
      <c r="M296" s="28">
        <v>24</v>
      </c>
      <c r="N296" s="112">
        <f t="shared" si="69"/>
        <v>459</v>
      </c>
      <c r="O296" s="133">
        <f t="shared" si="70"/>
        <v>370</v>
      </c>
      <c r="P296" s="44"/>
      <c r="Q296" s="141"/>
    </row>
    <row r="297" spans="1:17" ht="18" customHeight="1" x14ac:dyDescent="0.2">
      <c r="A297" s="241"/>
      <c r="B297" s="199" t="s">
        <v>116</v>
      </c>
      <c r="C297" s="11" t="s">
        <v>363</v>
      </c>
      <c r="D297" s="44">
        <v>4</v>
      </c>
      <c r="E297" s="28">
        <v>0</v>
      </c>
      <c r="F297" s="28">
        <v>0</v>
      </c>
      <c r="G297" s="28">
        <v>0</v>
      </c>
      <c r="H297" s="28">
        <f t="shared" si="71"/>
        <v>4</v>
      </c>
      <c r="I297" s="33">
        <v>121</v>
      </c>
      <c r="J297" s="28">
        <v>0</v>
      </c>
      <c r="K297" s="112">
        <f t="shared" si="68"/>
        <v>121</v>
      </c>
      <c r="L297" s="33">
        <v>121</v>
      </c>
      <c r="M297" s="28">
        <v>0</v>
      </c>
      <c r="N297" s="112">
        <f t="shared" si="69"/>
        <v>121</v>
      </c>
      <c r="O297" s="133">
        <f t="shared" si="70"/>
        <v>125</v>
      </c>
      <c r="P297" s="44"/>
      <c r="Q297" s="141"/>
    </row>
    <row r="298" spans="1:17" ht="18" customHeight="1" x14ac:dyDescent="0.2">
      <c r="A298" s="241"/>
      <c r="B298" s="199" t="s">
        <v>116</v>
      </c>
      <c r="C298" s="11" t="s">
        <v>364</v>
      </c>
      <c r="D298" s="44">
        <v>15</v>
      </c>
      <c r="E298" s="28">
        <v>1</v>
      </c>
      <c r="F298" s="28">
        <v>0</v>
      </c>
      <c r="G298" s="28">
        <v>0</v>
      </c>
      <c r="H298" s="28">
        <f t="shared" si="71"/>
        <v>16</v>
      </c>
      <c r="I298" s="33">
        <v>661</v>
      </c>
      <c r="J298" s="28">
        <v>13</v>
      </c>
      <c r="K298" s="112">
        <f t="shared" si="68"/>
        <v>674</v>
      </c>
      <c r="L298" s="33">
        <v>661</v>
      </c>
      <c r="M298" s="28">
        <v>27</v>
      </c>
      <c r="N298" s="112">
        <f t="shared" si="69"/>
        <v>688</v>
      </c>
      <c r="O298" s="133">
        <f t="shared" si="70"/>
        <v>690</v>
      </c>
      <c r="P298" s="44"/>
      <c r="Q298" s="141"/>
    </row>
    <row r="299" spans="1:17" ht="18" customHeight="1" x14ac:dyDescent="0.2">
      <c r="A299" s="241"/>
      <c r="B299" s="202" t="s">
        <v>116</v>
      </c>
      <c r="C299" s="13" t="s">
        <v>365</v>
      </c>
      <c r="D299" s="53">
        <v>11</v>
      </c>
      <c r="E299" s="30">
        <v>0</v>
      </c>
      <c r="F299" s="30">
        <v>0</v>
      </c>
      <c r="G299" s="30">
        <v>0</v>
      </c>
      <c r="H299" s="30">
        <f t="shared" si="71"/>
        <v>11</v>
      </c>
      <c r="I299" s="31">
        <v>102</v>
      </c>
      <c r="J299" s="30">
        <v>14</v>
      </c>
      <c r="K299" s="144">
        <f t="shared" si="68"/>
        <v>116</v>
      </c>
      <c r="L299" s="31">
        <v>284</v>
      </c>
      <c r="M299" s="30">
        <v>24</v>
      </c>
      <c r="N299" s="144">
        <f t="shared" si="69"/>
        <v>308</v>
      </c>
      <c r="O299" s="145">
        <f t="shared" si="70"/>
        <v>127</v>
      </c>
      <c r="P299" s="44"/>
      <c r="Q299" s="141"/>
    </row>
    <row r="300" spans="1:17" ht="18" customHeight="1" x14ac:dyDescent="0.2">
      <c r="A300" s="241"/>
      <c r="B300" s="199" t="s">
        <v>116</v>
      </c>
      <c r="C300" s="11" t="s">
        <v>366</v>
      </c>
      <c r="D300" s="44">
        <v>6</v>
      </c>
      <c r="E300" s="28">
        <v>0</v>
      </c>
      <c r="F300" s="28">
        <v>0</v>
      </c>
      <c r="G300" s="28">
        <v>0</v>
      </c>
      <c r="H300" s="28">
        <f t="shared" si="71"/>
        <v>6</v>
      </c>
      <c r="I300" s="33">
        <v>366</v>
      </c>
      <c r="J300" s="28">
        <v>0</v>
      </c>
      <c r="K300" s="112">
        <f t="shared" si="68"/>
        <v>366</v>
      </c>
      <c r="L300" s="33">
        <v>408</v>
      </c>
      <c r="M300" s="28">
        <v>0</v>
      </c>
      <c r="N300" s="112">
        <f t="shared" si="69"/>
        <v>408</v>
      </c>
      <c r="O300" s="133">
        <f t="shared" si="70"/>
        <v>372</v>
      </c>
      <c r="P300" s="44"/>
      <c r="Q300" s="141"/>
    </row>
    <row r="301" spans="1:17" ht="18" customHeight="1" x14ac:dyDescent="0.2">
      <c r="A301" s="241"/>
      <c r="B301" s="199" t="s">
        <v>116</v>
      </c>
      <c r="C301" s="11" t="s">
        <v>367</v>
      </c>
      <c r="D301" s="44">
        <v>12</v>
      </c>
      <c r="E301" s="28">
        <v>2</v>
      </c>
      <c r="F301" s="28">
        <v>0</v>
      </c>
      <c r="G301" s="28">
        <v>2</v>
      </c>
      <c r="H301" s="28">
        <f t="shared" si="71"/>
        <v>16</v>
      </c>
      <c r="I301" s="33">
        <v>118</v>
      </c>
      <c r="J301" s="28">
        <v>0</v>
      </c>
      <c r="K301" s="112">
        <f t="shared" si="68"/>
        <v>118</v>
      </c>
      <c r="L301" s="33">
        <v>152</v>
      </c>
      <c r="M301" s="28">
        <v>0</v>
      </c>
      <c r="N301" s="112">
        <f t="shared" si="69"/>
        <v>152</v>
      </c>
      <c r="O301" s="133">
        <f t="shared" si="70"/>
        <v>134</v>
      </c>
      <c r="P301" s="44"/>
      <c r="Q301" s="141"/>
    </row>
    <row r="302" spans="1:17" ht="18" customHeight="1" x14ac:dyDescent="0.2">
      <c r="A302" s="241"/>
      <c r="B302" s="199"/>
      <c r="C302" s="11" t="s">
        <v>368</v>
      </c>
      <c r="D302" s="44">
        <v>3</v>
      </c>
      <c r="E302" s="28">
        <v>0</v>
      </c>
      <c r="F302" s="28">
        <v>0</v>
      </c>
      <c r="G302" s="28">
        <v>0</v>
      </c>
      <c r="H302" s="28">
        <f t="shared" si="71"/>
        <v>3</v>
      </c>
      <c r="I302" s="33">
        <v>0</v>
      </c>
      <c r="J302" s="28">
        <v>0</v>
      </c>
      <c r="K302" s="112">
        <f t="shared" si="68"/>
        <v>0</v>
      </c>
      <c r="L302" s="33">
        <v>0</v>
      </c>
      <c r="M302" s="28">
        <v>0</v>
      </c>
      <c r="N302" s="112">
        <f t="shared" si="69"/>
        <v>0</v>
      </c>
      <c r="O302" s="133">
        <f t="shared" si="70"/>
        <v>3</v>
      </c>
      <c r="P302" s="44"/>
      <c r="Q302" s="141"/>
    </row>
    <row r="303" spans="1:17" ht="18" customHeight="1" x14ac:dyDescent="0.2">
      <c r="A303" s="241"/>
      <c r="B303" s="199"/>
      <c r="C303" s="11" t="s">
        <v>369</v>
      </c>
      <c r="D303" s="44">
        <v>7</v>
      </c>
      <c r="E303" s="28">
        <v>0</v>
      </c>
      <c r="F303" s="28">
        <v>0</v>
      </c>
      <c r="G303" s="28">
        <v>0</v>
      </c>
      <c r="H303" s="28">
        <f t="shared" si="71"/>
        <v>7</v>
      </c>
      <c r="I303" s="33">
        <v>0</v>
      </c>
      <c r="J303" s="28">
        <v>0</v>
      </c>
      <c r="K303" s="112">
        <f t="shared" si="68"/>
        <v>0</v>
      </c>
      <c r="L303" s="33">
        <v>0</v>
      </c>
      <c r="M303" s="28">
        <v>0</v>
      </c>
      <c r="N303" s="112">
        <f t="shared" si="69"/>
        <v>0</v>
      </c>
      <c r="O303" s="133">
        <f t="shared" si="70"/>
        <v>7</v>
      </c>
      <c r="P303" s="44"/>
      <c r="Q303" s="141"/>
    </row>
    <row r="304" spans="1:17" ht="18" customHeight="1" x14ac:dyDescent="0.2">
      <c r="A304" s="241"/>
      <c r="B304" s="199"/>
      <c r="C304" s="11" t="s">
        <v>370</v>
      </c>
      <c r="D304" s="44">
        <v>10</v>
      </c>
      <c r="E304" s="28">
        <v>0</v>
      </c>
      <c r="F304" s="28">
        <v>0</v>
      </c>
      <c r="G304" s="28">
        <v>0</v>
      </c>
      <c r="H304" s="28">
        <f t="shared" si="71"/>
        <v>10</v>
      </c>
      <c r="I304" s="33">
        <v>0</v>
      </c>
      <c r="J304" s="28">
        <v>0</v>
      </c>
      <c r="K304" s="112">
        <f t="shared" si="68"/>
        <v>0</v>
      </c>
      <c r="L304" s="33">
        <v>0</v>
      </c>
      <c r="M304" s="28">
        <v>0</v>
      </c>
      <c r="N304" s="112">
        <f t="shared" si="69"/>
        <v>0</v>
      </c>
      <c r="O304" s="133">
        <f t="shared" si="70"/>
        <v>10</v>
      </c>
      <c r="P304" s="44"/>
      <c r="Q304" s="141"/>
    </row>
    <row r="305" spans="1:17" ht="18" customHeight="1" x14ac:dyDescent="0.2">
      <c r="A305" s="241"/>
      <c r="B305" s="201" t="s">
        <v>116</v>
      </c>
      <c r="C305" s="12" t="s">
        <v>371</v>
      </c>
      <c r="D305" s="52">
        <v>5</v>
      </c>
      <c r="E305" s="29">
        <v>0</v>
      </c>
      <c r="F305" s="29">
        <v>0</v>
      </c>
      <c r="G305" s="29">
        <v>2</v>
      </c>
      <c r="H305" s="29">
        <f t="shared" si="71"/>
        <v>7</v>
      </c>
      <c r="I305" s="32">
        <v>55</v>
      </c>
      <c r="J305" s="29">
        <v>0</v>
      </c>
      <c r="K305" s="142">
        <f t="shared" si="68"/>
        <v>55</v>
      </c>
      <c r="L305" s="32">
        <v>60</v>
      </c>
      <c r="M305" s="29">
        <v>0</v>
      </c>
      <c r="N305" s="142">
        <f t="shared" si="69"/>
        <v>60</v>
      </c>
      <c r="O305" s="143">
        <f t="shared" si="70"/>
        <v>62</v>
      </c>
      <c r="P305" s="44"/>
      <c r="Q305" s="141"/>
    </row>
    <row r="306" spans="1:17" ht="18" customHeight="1" x14ac:dyDescent="0.2">
      <c r="A306" s="241"/>
      <c r="B306" s="199" t="s">
        <v>116</v>
      </c>
      <c r="C306" s="11" t="s">
        <v>372</v>
      </c>
      <c r="D306" s="44">
        <v>28</v>
      </c>
      <c r="E306" s="28">
        <v>1</v>
      </c>
      <c r="F306" s="28">
        <v>0</v>
      </c>
      <c r="G306" s="28">
        <v>0</v>
      </c>
      <c r="H306" s="28">
        <f t="shared" si="71"/>
        <v>29</v>
      </c>
      <c r="I306" s="33">
        <v>123</v>
      </c>
      <c r="J306" s="28">
        <v>2</v>
      </c>
      <c r="K306" s="112">
        <f t="shared" si="68"/>
        <v>125</v>
      </c>
      <c r="L306" s="33">
        <v>183</v>
      </c>
      <c r="M306" s="28">
        <v>5</v>
      </c>
      <c r="N306" s="112">
        <f t="shared" si="69"/>
        <v>188</v>
      </c>
      <c r="O306" s="133">
        <f t="shared" si="70"/>
        <v>154</v>
      </c>
      <c r="P306" s="44"/>
      <c r="Q306" s="141"/>
    </row>
    <row r="307" spans="1:17" ht="18" customHeight="1" x14ac:dyDescent="0.2">
      <c r="A307" s="241"/>
      <c r="B307" s="199"/>
      <c r="C307" s="11" t="s">
        <v>373</v>
      </c>
      <c r="D307" s="44">
        <v>0</v>
      </c>
      <c r="E307" s="28">
        <v>0</v>
      </c>
      <c r="F307" s="28">
        <v>0</v>
      </c>
      <c r="G307" s="28">
        <v>0</v>
      </c>
      <c r="H307" s="28">
        <f t="shared" si="71"/>
        <v>0</v>
      </c>
      <c r="I307" s="33">
        <v>0</v>
      </c>
      <c r="J307" s="28">
        <v>0</v>
      </c>
      <c r="K307" s="112">
        <f t="shared" si="68"/>
        <v>0</v>
      </c>
      <c r="L307" s="33">
        <v>0</v>
      </c>
      <c r="M307" s="28">
        <v>0</v>
      </c>
      <c r="N307" s="112">
        <f t="shared" si="69"/>
        <v>0</v>
      </c>
      <c r="O307" s="133">
        <f t="shared" si="70"/>
        <v>0</v>
      </c>
      <c r="P307" s="44"/>
      <c r="Q307" s="141"/>
    </row>
    <row r="308" spans="1:17" ht="18" customHeight="1" x14ac:dyDescent="0.2">
      <c r="A308" s="241"/>
      <c r="B308" s="199" t="s">
        <v>116</v>
      </c>
      <c r="C308" s="11" t="s">
        <v>374</v>
      </c>
      <c r="D308" s="44">
        <v>2</v>
      </c>
      <c r="E308" s="28">
        <v>0</v>
      </c>
      <c r="F308" s="28">
        <v>0</v>
      </c>
      <c r="G308" s="28">
        <v>2</v>
      </c>
      <c r="H308" s="28">
        <f t="shared" si="71"/>
        <v>4</v>
      </c>
      <c r="I308" s="33">
        <v>42</v>
      </c>
      <c r="J308" s="28">
        <v>7</v>
      </c>
      <c r="K308" s="112">
        <f t="shared" si="68"/>
        <v>49</v>
      </c>
      <c r="L308" s="33">
        <v>137</v>
      </c>
      <c r="M308" s="28">
        <v>14</v>
      </c>
      <c r="N308" s="112">
        <f t="shared" si="69"/>
        <v>151</v>
      </c>
      <c r="O308" s="133">
        <f t="shared" si="70"/>
        <v>53</v>
      </c>
      <c r="P308" s="44"/>
      <c r="Q308" s="141"/>
    </row>
    <row r="309" spans="1:17" ht="18" customHeight="1" x14ac:dyDescent="0.2">
      <c r="A309" s="241"/>
      <c r="B309" s="202" t="s">
        <v>116</v>
      </c>
      <c r="C309" s="13" t="s">
        <v>375</v>
      </c>
      <c r="D309" s="53">
        <v>0</v>
      </c>
      <c r="E309" s="30">
        <v>0</v>
      </c>
      <c r="F309" s="30">
        <v>0</v>
      </c>
      <c r="G309" s="30">
        <v>0</v>
      </c>
      <c r="H309" s="30">
        <f t="shared" si="71"/>
        <v>0</v>
      </c>
      <c r="I309" s="31">
        <v>65</v>
      </c>
      <c r="J309" s="30">
        <v>0</v>
      </c>
      <c r="K309" s="144">
        <f t="shared" si="68"/>
        <v>65</v>
      </c>
      <c r="L309" s="31">
        <v>100</v>
      </c>
      <c r="M309" s="30">
        <v>0</v>
      </c>
      <c r="N309" s="144">
        <f t="shared" si="69"/>
        <v>100</v>
      </c>
      <c r="O309" s="145">
        <f t="shared" si="70"/>
        <v>65</v>
      </c>
      <c r="P309" s="44"/>
      <c r="Q309" s="141"/>
    </row>
    <row r="310" spans="1:17" ht="18" customHeight="1" x14ac:dyDescent="0.2">
      <c r="A310" s="241"/>
      <c r="B310" s="199" t="s">
        <v>116</v>
      </c>
      <c r="C310" s="11" t="s">
        <v>376</v>
      </c>
      <c r="D310" s="44">
        <v>49</v>
      </c>
      <c r="E310" s="28">
        <v>0</v>
      </c>
      <c r="F310" s="28">
        <v>0</v>
      </c>
      <c r="G310" s="28">
        <v>1</v>
      </c>
      <c r="H310" s="28">
        <f t="shared" si="71"/>
        <v>50</v>
      </c>
      <c r="I310" s="33">
        <v>742</v>
      </c>
      <c r="J310" s="28">
        <v>3</v>
      </c>
      <c r="K310" s="112">
        <f t="shared" si="68"/>
        <v>745</v>
      </c>
      <c r="L310" s="33">
        <v>1280</v>
      </c>
      <c r="M310" s="28">
        <v>22</v>
      </c>
      <c r="N310" s="112">
        <f t="shared" si="69"/>
        <v>1302</v>
      </c>
      <c r="O310" s="133">
        <f t="shared" si="70"/>
        <v>795</v>
      </c>
      <c r="P310" s="44"/>
      <c r="Q310" s="141"/>
    </row>
    <row r="311" spans="1:17" ht="18" customHeight="1" x14ac:dyDescent="0.2">
      <c r="A311" s="241"/>
      <c r="B311" s="199" t="s">
        <v>116</v>
      </c>
      <c r="C311" s="11" t="s">
        <v>377</v>
      </c>
      <c r="D311" s="44">
        <v>0</v>
      </c>
      <c r="E311" s="28">
        <v>0</v>
      </c>
      <c r="F311" s="28">
        <v>0</v>
      </c>
      <c r="G311" s="28">
        <v>0</v>
      </c>
      <c r="H311" s="28">
        <f t="shared" si="71"/>
        <v>0</v>
      </c>
      <c r="I311" s="33">
        <v>104</v>
      </c>
      <c r="J311" s="28">
        <v>0</v>
      </c>
      <c r="K311" s="112">
        <f t="shared" si="68"/>
        <v>104</v>
      </c>
      <c r="L311" s="33">
        <v>123</v>
      </c>
      <c r="M311" s="28">
        <v>0</v>
      </c>
      <c r="N311" s="112">
        <f t="shared" si="69"/>
        <v>123</v>
      </c>
      <c r="O311" s="133">
        <f t="shared" si="70"/>
        <v>104</v>
      </c>
      <c r="P311" s="44"/>
      <c r="Q311" s="141"/>
    </row>
    <row r="312" spans="1:17" ht="18" customHeight="1" x14ac:dyDescent="0.2">
      <c r="A312" s="241"/>
      <c r="B312" s="194" t="s">
        <v>116</v>
      </c>
      <c r="C312" s="11" t="s">
        <v>378</v>
      </c>
      <c r="D312" s="44">
        <v>12</v>
      </c>
      <c r="E312" s="28">
        <v>0</v>
      </c>
      <c r="F312" s="28">
        <v>0</v>
      </c>
      <c r="G312" s="28">
        <v>1</v>
      </c>
      <c r="H312" s="28">
        <f t="shared" si="71"/>
        <v>13</v>
      </c>
      <c r="I312" s="33">
        <v>445</v>
      </c>
      <c r="J312" s="28">
        <v>37</v>
      </c>
      <c r="K312" s="112">
        <f t="shared" si="68"/>
        <v>482</v>
      </c>
      <c r="L312" s="33">
        <v>576</v>
      </c>
      <c r="M312" s="28">
        <v>59</v>
      </c>
      <c r="N312" s="112">
        <f t="shared" si="69"/>
        <v>635</v>
      </c>
      <c r="O312" s="133">
        <f t="shared" si="70"/>
        <v>495</v>
      </c>
      <c r="P312" s="44"/>
      <c r="Q312" s="141"/>
    </row>
    <row r="313" spans="1:17" ht="18" customHeight="1" x14ac:dyDescent="0.2">
      <c r="A313" s="241"/>
      <c r="B313" s="194" t="s">
        <v>116</v>
      </c>
      <c r="C313" s="11" t="s">
        <v>683</v>
      </c>
      <c r="D313" s="44">
        <v>4</v>
      </c>
      <c r="E313" s="28">
        <v>0</v>
      </c>
      <c r="F313" s="28">
        <v>0</v>
      </c>
      <c r="G313" s="28">
        <v>0</v>
      </c>
      <c r="H313" s="28">
        <f t="shared" si="71"/>
        <v>4</v>
      </c>
      <c r="I313" s="33">
        <v>436</v>
      </c>
      <c r="J313" s="28">
        <v>31</v>
      </c>
      <c r="K313" s="112">
        <f t="shared" si="68"/>
        <v>467</v>
      </c>
      <c r="L313" s="33">
        <v>576</v>
      </c>
      <c r="M313" s="28">
        <v>46</v>
      </c>
      <c r="N313" s="112">
        <f t="shared" si="69"/>
        <v>622</v>
      </c>
      <c r="O313" s="133">
        <f t="shared" si="70"/>
        <v>471</v>
      </c>
      <c r="P313" s="44"/>
      <c r="Q313" s="141"/>
    </row>
    <row r="314" spans="1:17" ht="18" customHeight="1" x14ac:dyDescent="0.2">
      <c r="A314" s="241"/>
      <c r="B314" s="194" t="s">
        <v>116</v>
      </c>
      <c r="C314" s="11" t="s">
        <v>379</v>
      </c>
      <c r="D314" s="44">
        <v>52</v>
      </c>
      <c r="E314" s="28">
        <v>0</v>
      </c>
      <c r="F314" s="28">
        <v>0</v>
      </c>
      <c r="G314" s="28">
        <v>2</v>
      </c>
      <c r="H314" s="28">
        <f t="shared" si="71"/>
        <v>54</v>
      </c>
      <c r="I314" s="33">
        <v>3923</v>
      </c>
      <c r="J314" s="28">
        <v>54</v>
      </c>
      <c r="K314" s="112">
        <f t="shared" si="68"/>
        <v>3977</v>
      </c>
      <c r="L314" s="33">
        <v>4323</v>
      </c>
      <c r="M314" s="28">
        <v>136</v>
      </c>
      <c r="N314" s="112">
        <f t="shared" si="69"/>
        <v>4459</v>
      </c>
      <c r="O314" s="133">
        <f t="shared" si="70"/>
        <v>4031</v>
      </c>
      <c r="P314" s="44"/>
      <c r="Q314" s="141"/>
    </row>
    <row r="315" spans="1:17" ht="18" customHeight="1" x14ac:dyDescent="0.2">
      <c r="A315" s="241"/>
      <c r="B315" s="195" t="s">
        <v>116</v>
      </c>
      <c r="C315" s="12" t="s">
        <v>380</v>
      </c>
      <c r="D315" s="52">
        <v>44</v>
      </c>
      <c r="E315" s="29">
        <v>1</v>
      </c>
      <c r="F315" s="29">
        <v>0</v>
      </c>
      <c r="G315" s="29">
        <v>3</v>
      </c>
      <c r="H315" s="29">
        <f t="shared" si="71"/>
        <v>48</v>
      </c>
      <c r="I315" s="32">
        <v>2459</v>
      </c>
      <c r="J315" s="29">
        <v>45</v>
      </c>
      <c r="K315" s="142">
        <f t="shared" si="68"/>
        <v>2504</v>
      </c>
      <c r="L315" s="32">
        <v>3055</v>
      </c>
      <c r="M315" s="29">
        <v>76</v>
      </c>
      <c r="N315" s="142">
        <f t="shared" si="69"/>
        <v>3131</v>
      </c>
      <c r="O315" s="143">
        <f t="shared" si="70"/>
        <v>2552</v>
      </c>
      <c r="P315" s="44"/>
      <c r="Q315" s="141"/>
    </row>
    <row r="316" spans="1:17" ht="18" customHeight="1" x14ac:dyDescent="0.2">
      <c r="A316" s="241"/>
      <c r="B316" s="194" t="s">
        <v>116</v>
      </c>
      <c r="C316" s="11" t="s">
        <v>381</v>
      </c>
      <c r="D316" s="44">
        <v>2</v>
      </c>
      <c r="E316" s="28">
        <v>0</v>
      </c>
      <c r="F316" s="28">
        <v>0</v>
      </c>
      <c r="G316" s="28">
        <v>0</v>
      </c>
      <c r="H316" s="28">
        <f t="shared" si="71"/>
        <v>2</v>
      </c>
      <c r="I316" s="33">
        <v>3079</v>
      </c>
      <c r="J316" s="28">
        <v>76</v>
      </c>
      <c r="K316" s="112">
        <f t="shared" si="68"/>
        <v>3155</v>
      </c>
      <c r="L316" s="33">
        <v>3462</v>
      </c>
      <c r="M316" s="28">
        <v>142</v>
      </c>
      <c r="N316" s="112">
        <f t="shared" si="69"/>
        <v>3604</v>
      </c>
      <c r="O316" s="133">
        <f t="shared" si="70"/>
        <v>3157</v>
      </c>
      <c r="P316" s="44"/>
      <c r="Q316" s="141"/>
    </row>
    <row r="317" spans="1:17" ht="18" customHeight="1" x14ac:dyDescent="0.2">
      <c r="A317" s="241"/>
      <c r="B317" s="194" t="s">
        <v>116</v>
      </c>
      <c r="C317" s="11" t="s">
        <v>382</v>
      </c>
      <c r="D317" s="44">
        <v>3</v>
      </c>
      <c r="E317" s="28">
        <v>1</v>
      </c>
      <c r="F317" s="28">
        <v>0</v>
      </c>
      <c r="G317" s="28">
        <v>1</v>
      </c>
      <c r="H317" s="28">
        <f t="shared" si="71"/>
        <v>5</v>
      </c>
      <c r="I317" s="33">
        <v>3925</v>
      </c>
      <c r="J317" s="28">
        <v>93</v>
      </c>
      <c r="K317" s="112">
        <f t="shared" si="68"/>
        <v>4018</v>
      </c>
      <c r="L317" s="33">
        <v>5053</v>
      </c>
      <c r="M317" s="28">
        <v>242</v>
      </c>
      <c r="N317" s="112">
        <f t="shared" si="69"/>
        <v>5295</v>
      </c>
      <c r="O317" s="133">
        <f t="shared" si="70"/>
        <v>4023</v>
      </c>
      <c r="P317" s="44"/>
      <c r="Q317" s="141"/>
    </row>
    <row r="318" spans="1:17" ht="18" customHeight="1" x14ac:dyDescent="0.2">
      <c r="A318" s="241"/>
      <c r="B318" s="194" t="s">
        <v>116</v>
      </c>
      <c r="C318" s="11" t="s">
        <v>383</v>
      </c>
      <c r="D318" s="44">
        <v>8</v>
      </c>
      <c r="E318" s="28">
        <v>1</v>
      </c>
      <c r="F318" s="28">
        <v>0</v>
      </c>
      <c r="G318" s="28">
        <v>0</v>
      </c>
      <c r="H318" s="28">
        <f t="shared" si="71"/>
        <v>9</v>
      </c>
      <c r="I318" s="33">
        <v>1372</v>
      </c>
      <c r="J318" s="28">
        <v>14</v>
      </c>
      <c r="K318" s="112">
        <f t="shared" si="68"/>
        <v>1386</v>
      </c>
      <c r="L318" s="33">
        <v>1546</v>
      </c>
      <c r="M318" s="28">
        <v>67</v>
      </c>
      <c r="N318" s="112">
        <f t="shared" si="69"/>
        <v>1613</v>
      </c>
      <c r="O318" s="133">
        <f t="shared" si="70"/>
        <v>1395</v>
      </c>
      <c r="P318" s="44"/>
      <c r="Q318" s="141"/>
    </row>
    <row r="319" spans="1:17" ht="18" customHeight="1" x14ac:dyDescent="0.2">
      <c r="A319" s="241"/>
      <c r="B319" s="196" t="s">
        <v>116</v>
      </c>
      <c r="C319" s="13" t="s">
        <v>384</v>
      </c>
      <c r="D319" s="53">
        <v>4</v>
      </c>
      <c r="E319" s="30">
        <v>0</v>
      </c>
      <c r="F319" s="30">
        <v>0</v>
      </c>
      <c r="G319" s="30">
        <v>0</v>
      </c>
      <c r="H319" s="30">
        <f t="shared" si="71"/>
        <v>4</v>
      </c>
      <c r="I319" s="31">
        <v>59</v>
      </c>
      <c r="J319" s="30">
        <v>0</v>
      </c>
      <c r="K319" s="144">
        <f t="shared" si="68"/>
        <v>59</v>
      </c>
      <c r="L319" s="31">
        <v>120</v>
      </c>
      <c r="M319" s="30">
        <v>0</v>
      </c>
      <c r="N319" s="144">
        <f t="shared" si="69"/>
        <v>120</v>
      </c>
      <c r="O319" s="145">
        <f t="shared" si="70"/>
        <v>63</v>
      </c>
      <c r="P319" s="44"/>
      <c r="Q319" s="141"/>
    </row>
    <row r="320" spans="1:17" ht="18" customHeight="1" x14ac:dyDescent="0.2">
      <c r="A320" s="241"/>
      <c r="B320" s="194" t="s">
        <v>116</v>
      </c>
      <c r="C320" s="11" t="s">
        <v>385</v>
      </c>
      <c r="D320" s="44">
        <v>2</v>
      </c>
      <c r="E320" s="28">
        <v>0</v>
      </c>
      <c r="F320" s="28">
        <v>0</v>
      </c>
      <c r="G320" s="28">
        <v>0</v>
      </c>
      <c r="H320" s="28">
        <f t="shared" si="71"/>
        <v>2</v>
      </c>
      <c r="I320" s="33">
        <v>57</v>
      </c>
      <c r="J320" s="28">
        <v>0</v>
      </c>
      <c r="K320" s="112">
        <f t="shared" si="68"/>
        <v>57</v>
      </c>
      <c r="L320" s="33">
        <v>83</v>
      </c>
      <c r="M320" s="28">
        <v>0</v>
      </c>
      <c r="N320" s="112">
        <f t="shared" si="69"/>
        <v>83</v>
      </c>
      <c r="O320" s="133">
        <f t="shared" si="70"/>
        <v>59</v>
      </c>
      <c r="P320" s="44"/>
      <c r="Q320" s="141"/>
    </row>
    <row r="321" spans="1:17" ht="18" customHeight="1" x14ac:dyDescent="0.2">
      <c r="A321" s="241"/>
      <c r="B321" s="194" t="s">
        <v>116</v>
      </c>
      <c r="C321" s="11" t="s">
        <v>386</v>
      </c>
      <c r="D321" s="44">
        <v>1</v>
      </c>
      <c r="E321" s="28">
        <v>0</v>
      </c>
      <c r="F321" s="28">
        <v>0</v>
      </c>
      <c r="G321" s="28">
        <v>0</v>
      </c>
      <c r="H321" s="28">
        <f t="shared" si="71"/>
        <v>1</v>
      </c>
      <c r="I321" s="33">
        <v>57</v>
      </c>
      <c r="J321" s="28">
        <v>0</v>
      </c>
      <c r="K321" s="112">
        <f t="shared" si="68"/>
        <v>57</v>
      </c>
      <c r="L321" s="33">
        <v>57</v>
      </c>
      <c r="M321" s="28">
        <v>0</v>
      </c>
      <c r="N321" s="112">
        <f t="shared" si="69"/>
        <v>57</v>
      </c>
      <c r="O321" s="133">
        <f t="shared" si="70"/>
        <v>58</v>
      </c>
      <c r="P321" s="44"/>
      <c r="Q321" s="141"/>
    </row>
    <row r="322" spans="1:17" ht="18" customHeight="1" x14ac:dyDescent="0.2">
      <c r="A322" s="241"/>
      <c r="B322" s="194" t="s">
        <v>116</v>
      </c>
      <c r="C322" s="11" t="s">
        <v>387</v>
      </c>
      <c r="D322" s="44">
        <v>14</v>
      </c>
      <c r="E322" s="28">
        <v>0</v>
      </c>
      <c r="F322" s="28">
        <v>0</v>
      </c>
      <c r="G322" s="28">
        <v>0</v>
      </c>
      <c r="H322" s="28">
        <f t="shared" si="71"/>
        <v>14</v>
      </c>
      <c r="I322" s="33">
        <v>13</v>
      </c>
      <c r="J322" s="28">
        <v>0</v>
      </c>
      <c r="K322" s="112">
        <f t="shared" si="68"/>
        <v>13</v>
      </c>
      <c r="L322" s="33">
        <v>70</v>
      </c>
      <c r="M322" s="28">
        <v>0</v>
      </c>
      <c r="N322" s="112">
        <f t="shared" si="69"/>
        <v>70</v>
      </c>
      <c r="O322" s="133">
        <f t="shared" si="70"/>
        <v>27</v>
      </c>
      <c r="P322" s="44"/>
      <c r="Q322" s="141"/>
    </row>
    <row r="323" spans="1:17" ht="18" customHeight="1" x14ac:dyDescent="0.2">
      <c r="A323" s="241"/>
      <c r="B323" s="194" t="s">
        <v>116</v>
      </c>
      <c r="C323" s="11" t="s">
        <v>388</v>
      </c>
      <c r="D323" s="44">
        <v>4</v>
      </c>
      <c r="E323" s="28">
        <v>0</v>
      </c>
      <c r="F323" s="28">
        <v>0</v>
      </c>
      <c r="G323" s="28">
        <v>3</v>
      </c>
      <c r="H323" s="112">
        <f t="shared" si="71"/>
        <v>7</v>
      </c>
      <c r="I323" s="33">
        <v>658</v>
      </c>
      <c r="J323" s="28">
        <v>32</v>
      </c>
      <c r="K323" s="112">
        <f t="shared" si="68"/>
        <v>690</v>
      </c>
      <c r="L323" s="33">
        <v>943</v>
      </c>
      <c r="M323" s="28">
        <v>71</v>
      </c>
      <c r="N323" s="112">
        <f t="shared" si="69"/>
        <v>1014</v>
      </c>
      <c r="O323" s="133">
        <f t="shared" si="70"/>
        <v>697</v>
      </c>
      <c r="P323" s="44"/>
      <c r="Q323" s="141"/>
    </row>
    <row r="324" spans="1:17" ht="18" customHeight="1" x14ac:dyDescent="0.2">
      <c r="A324" s="241"/>
      <c r="B324" s="194" t="s">
        <v>116</v>
      </c>
      <c r="C324" s="11" t="s">
        <v>389</v>
      </c>
      <c r="D324" s="44">
        <v>3</v>
      </c>
      <c r="E324" s="28">
        <v>0</v>
      </c>
      <c r="F324" s="28">
        <v>0</v>
      </c>
      <c r="G324" s="28">
        <v>3</v>
      </c>
      <c r="H324" s="28">
        <f t="shared" si="71"/>
        <v>6</v>
      </c>
      <c r="I324" s="33">
        <v>235</v>
      </c>
      <c r="J324" s="28">
        <v>0</v>
      </c>
      <c r="K324" s="112">
        <f t="shared" si="68"/>
        <v>235</v>
      </c>
      <c r="L324" s="33">
        <v>575</v>
      </c>
      <c r="M324" s="28">
        <v>6</v>
      </c>
      <c r="N324" s="112">
        <f t="shared" si="69"/>
        <v>581</v>
      </c>
      <c r="O324" s="133">
        <f t="shared" si="70"/>
        <v>241</v>
      </c>
      <c r="P324" s="44"/>
      <c r="Q324" s="141"/>
    </row>
    <row r="325" spans="1:17" ht="18" customHeight="1" x14ac:dyDescent="0.2">
      <c r="A325" s="241"/>
      <c r="B325" s="195" t="s">
        <v>116</v>
      </c>
      <c r="C325" s="12" t="s">
        <v>390</v>
      </c>
      <c r="D325" s="52">
        <v>1</v>
      </c>
      <c r="E325" s="29">
        <v>0</v>
      </c>
      <c r="F325" s="29">
        <v>0</v>
      </c>
      <c r="G325" s="29">
        <v>0</v>
      </c>
      <c r="H325" s="29">
        <f t="shared" si="71"/>
        <v>1</v>
      </c>
      <c r="I325" s="32">
        <v>1069</v>
      </c>
      <c r="J325" s="29">
        <v>9</v>
      </c>
      <c r="K325" s="142">
        <f t="shared" si="68"/>
        <v>1078</v>
      </c>
      <c r="L325" s="32">
        <v>1640</v>
      </c>
      <c r="M325" s="29">
        <v>20</v>
      </c>
      <c r="N325" s="142">
        <f t="shared" si="69"/>
        <v>1660</v>
      </c>
      <c r="O325" s="143">
        <f t="shared" si="70"/>
        <v>1079</v>
      </c>
      <c r="P325" s="44"/>
      <c r="Q325" s="141"/>
    </row>
    <row r="326" spans="1:17" ht="18" customHeight="1" x14ac:dyDescent="0.2">
      <c r="A326" s="241"/>
      <c r="B326" s="194" t="s">
        <v>116</v>
      </c>
      <c r="C326" s="11" t="s">
        <v>391</v>
      </c>
      <c r="D326" s="44">
        <v>12</v>
      </c>
      <c r="E326" s="28">
        <v>0</v>
      </c>
      <c r="F326" s="28">
        <v>0</v>
      </c>
      <c r="G326" s="28">
        <v>2</v>
      </c>
      <c r="H326" s="28">
        <f t="shared" si="71"/>
        <v>14</v>
      </c>
      <c r="I326" s="33">
        <v>0</v>
      </c>
      <c r="J326" s="28">
        <v>0</v>
      </c>
      <c r="K326" s="112">
        <f t="shared" si="68"/>
        <v>0</v>
      </c>
      <c r="L326" s="33">
        <v>0</v>
      </c>
      <c r="M326" s="28">
        <v>0</v>
      </c>
      <c r="N326" s="112">
        <f t="shared" si="69"/>
        <v>0</v>
      </c>
      <c r="O326" s="133">
        <f t="shared" si="70"/>
        <v>14</v>
      </c>
      <c r="P326" s="44"/>
      <c r="Q326" s="141"/>
    </row>
    <row r="327" spans="1:17" ht="18" customHeight="1" x14ac:dyDescent="0.2">
      <c r="A327" s="241"/>
      <c r="B327" s="194" t="s">
        <v>116</v>
      </c>
      <c r="C327" s="11" t="s">
        <v>392</v>
      </c>
      <c r="D327" s="44">
        <v>6</v>
      </c>
      <c r="E327" s="28">
        <v>0</v>
      </c>
      <c r="F327" s="28">
        <v>0</v>
      </c>
      <c r="G327" s="28">
        <v>1</v>
      </c>
      <c r="H327" s="28">
        <f t="shared" si="71"/>
        <v>7</v>
      </c>
      <c r="I327" s="33">
        <v>565</v>
      </c>
      <c r="J327" s="28">
        <v>12</v>
      </c>
      <c r="K327" s="112">
        <f t="shared" si="68"/>
        <v>577</v>
      </c>
      <c r="L327" s="33">
        <v>1113</v>
      </c>
      <c r="M327" s="28">
        <v>36</v>
      </c>
      <c r="N327" s="112">
        <f t="shared" si="69"/>
        <v>1149</v>
      </c>
      <c r="O327" s="133">
        <f t="shared" si="70"/>
        <v>584</v>
      </c>
      <c r="P327" s="44"/>
      <c r="Q327" s="141"/>
    </row>
    <row r="328" spans="1:17" ht="18" customHeight="1" x14ac:dyDescent="0.2">
      <c r="A328" s="241"/>
      <c r="B328" s="194" t="s">
        <v>116</v>
      </c>
      <c r="C328" s="11" t="s">
        <v>393</v>
      </c>
      <c r="D328" s="44">
        <v>9</v>
      </c>
      <c r="E328" s="28">
        <v>0</v>
      </c>
      <c r="F328" s="28">
        <v>0</v>
      </c>
      <c r="G328" s="28">
        <v>0</v>
      </c>
      <c r="H328" s="28">
        <f t="shared" si="71"/>
        <v>9</v>
      </c>
      <c r="I328" s="33">
        <v>134</v>
      </c>
      <c r="J328" s="28">
        <v>0</v>
      </c>
      <c r="K328" s="112">
        <f t="shared" si="68"/>
        <v>134</v>
      </c>
      <c r="L328" s="33">
        <v>218</v>
      </c>
      <c r="M328" s="28">
        <v>0</v>
      </c>
      <c r="N328" s="112">
        <f t="shared" si="69"/>
        <v>218</v>
      </c>
      <c r="O328" s="133">
        <f t="shared" si="70"/>
        <v>143</v>
      </c>
      <c r="P328" s="44"/>
      <c r="Q328" s="141"/>
    </row>
    <row r="329" spans="1:17" ht="18" customHeight="1" x14ac:dyDescent="0.2">
      <c r="A329" s="241"/>
      <c r="B329" s="203" t="s">
        <v>116</v>
      </c>
      <c r="C329" s="14" t="s">
        <v>394</v>
      </c>
      <c r="D329" s="55">
        <v>98</v>
      </c>
      <c r="E329" s="41">
        <v>2</v>
      </c>
      <c r="F329" s="41">
        <v>0</v>
      </c>
      <c r="G329" s="41">
        <v>1</v>
      </c>
      <c r="H329" s="41">
        <f t="shared" si="71"/>
        <v>101</v>
      </c>
      <c r="I329" s="34">
        <v>4506</v>
      </c>
      <c r="J329" s="41">
        <v>22</v>
      </c>
      <c r="K329" s="155">
        <f t="shared" si="68"/>
        <v>4528</v>
      </c>
      <c r="L329" s="34">
        <v>6297</v>
      </c>
      <c r="M329" s="41">
        <v>92</v>
      </c>
      <c r="N329" s="155">
        <f t="shared" si="69"/>
        <v>6389</v>
      </c>
      <c r="O329" s="156">
        <f t="shared" si="70"/>
        <v>4629</v>
      </c>
      <c r="P329" s="44"/>
      <c r="Q329" s="141"/>
    </row>
    <row r="330" spans="1:17" ht="18" customHeight="1" x14ac:dyDescent="0.2">
      <c r="A330" s="242"/>
      <c r="B330" s="210" t="s">
        <v>714</v>
      </c>
      <c r="C330" s="16" t="s">
        <v>143</v>
      </c>
      <c r="D330" s="149">
        <f>SUM(D290:D329)</f>
        <v>651</v>
      </c>
      <c r="E330" s="147">
        <f t="shared" ref="E330:O330" si="72">SUM(E290:E329)</f>
        <v>17</v>
      </c>
      <c r="F330" s="147">
        <f t="shared" si="72"/>
        <v>2</v>
      </c>
      <c r="G330" s="147">
        <f t="shared" si="72"/>
        <v>40</v>
      </c>
      <c r="H330" s="150">
        <f t="shared" si="72"/>
        <v>710</v>
      </c>
      <c r="I330" s="158">
        <f t="shared" si="72"/>
        <v>39408</v>
      </c>
      <c r="J330" s="147">
        <f t="shared" si="72"/>
        <v>669</v>
      </c>
      <c r="K330" s="150">
        <f t="shared" si="72"/>
        <v>40077</v>
      </c>
      <c r="L330" s="158">
        <f t="shared" si="72"/>
        <v>51083</v>
      </c>
      <c r="M330" s="147">
        <f t="shared" si="72"/>
        <v>1467</v>
      </c>
      <c r="N330" s="150">
        <f t="shared" si="72"/>
        <v>52550</v>
      </c>
      <c r="O330" s="166">
        <f t="shared" si="72"/>
        <v>40787</v>
      </c>
      <c r="P330" s="139"/>
      <c r="Q330" s="167"/>
    </row>
    <row r="331" spans="1:17" ht="9" customHeight="1" x14ac:dyDescent="0.2">
      <c r="A331" s="37" t="s">
        <v>143</v>
      </c>
      <c r="B331" s="37"/>
      <c r="C331" s="37"/>
      <c r="D331" s="67"/>
      <c r="E331" s="67"/>
      <c r="F331" s="67"/>
      <c r="G331" s="67"/>
      <c r="H331" s="67"/>
      <c r="I331" s="67"/>
      <c r="J331" s="67"/>
      <c r="K331" s="67"/>
      <c r="L331" s="67"/>
      <c r="M331" s="67"/>
      <c r="N331" s="67"/>
      <c r="O331" s="68"/>
      <c r="P331" s="77"/>
      <c r="Q331" s="141"/>
    </row>
    <row r="332" spans="1:17" ht="31.5" customHeight="1" x14ac:dyDescent="0.2">
      <c r="A332" s="228" t="s">
        <v>5</v>
      </c>
      <c r="B332" s="229"/>
      <c r="C332" s="230"/>
      <c r="D332" s="225" t="s">
        <v>198</v>
      </c>
      <c r="E332" s="226"/>
      <c r="F332" s="226"/>
      <c r="G332" s="226"/>
      <c r="H332" s="227"/>
      <c r="I332" s="234" t="s">
        <v>199</v>
      </c>
      <c r="J332" s="235"/>
      <c r="K332" s="236"/>
      <c r="L332" s="234" t="s">
        <v>200</v>
      </c>
      <c r="M332" s="235"/>
      <c r="N332" s="236"/>
      <c r="O332" s="58" t="s">
        <v>201</v>
      </c>
      <c r="P332" s="81"/>
      <c r="Q332" s="125"/>
    </row>
    <row r="333" spans="1:17" ht="32.25" customHeight="1" x14ac:dyDescent="0.2">
      <c r="A333" s="231"/>
      <c r="B333" s="232"/>
      <c r="C333" s="233"/>
      <c r="D333" s="59" t="s">
        <v>202</v>
      </c>
      <c r="E333" s="7" t="s">
        <v>713</v>
      </c>
      <c r="F333" s="7" t="s">
        <v>712</v>
      </c>
      <c r="G333" s="60" t="s">
        <v>204</v>
      </c>
      <c r="H333" s="61" t="s">
        <v>205</v>
      </c>
      <c r="I333" s="62" t="s">
        <v>202</v>
      </c>
      <c r="J333" s="60" t="s">
        <v>203</v>
      </c>
      <c r="K333" s="63" t="s">
        <v>205</v>
      </c>
      <c r="L333" s="62" t="s">
        <v>202</v>
      </c>
      <c r="M333" s="60" t="s">
        <v>203</v>
      </c>
      <c r="N333" s="63" t="s">
        <v>205</v>
      </c>
      <c r="O333" s="64" t="s">
        <v>205</v>
      </c>
      <c r="P333" s="82"/>
      <c r="Q333" s="127"/>
    </row>
    <row r="334" spans="1:17" ht="18" customHeight="1" x14ac:dyDescent="0.2">
      <c r="A334" s="240" t="s">
        <v>174</v>
      </c>
      <c r="B334" s="199" t="s">
        <v>116</v>
      </c>
      <c r="C334" s="11" t="s">
        <v>395</v>
      </c>
      <c r="D334" s="44">
        <v>81</v>
      </c>
      <c r="E334" s="28">
        <v>3</v>
      </c>
      <c r="F334" s="28">
        <v>0</v>
      </c>
      <c r="G334" s="28">
        <v>6</v>
      </c>
      <c r="H334" s="28">
        <f>+D334+E334+F334+G334</f>
        <v>90</v>
      </c>
      <c r="I334" s="33">
        <v>584</v>
      </c>
      <c r="J334" s="28">
        <v>32</v>
      </c>
      <c r="K334" s="112">
        <f t="shared" ref="K334:K351" si="73">+I334+J334</f>
        <v>616</v>
      </c>
      <c r="L334" s="33">
        <v>925</v>
      </c>
      <c r="M334" s="28">
        <v>52</v>
      </c>
      <c r="N334" s="112">
        <f t="shared" ref="N334:N351" si="74">+L334+M334</f>
        <v>977</v>
      </c>
      <c r="O334" s="133">
        <f t="shared" ref="O334:O393" si="75">+H334+K334</f>
        <v>706</v>
      </c>
      <c r="P334" s="44"/>
      <c r="Q334" s="141"/>
    </row>
    <row r="335" spans="1:17" ht="18" customHeight="1" x14ac:dyDescent="0.2">
      <c r="A335" s="241"/>
      <c r="B335" s="194"/>
      <c r="C335" s="11" t="s">
        <v>396</v>
      </c>
      <c r="D335" s="44">
        <v>121</v>
      </c>
      <c r="E335" s="28">
        <v>7</v>
      </c>
      <c r="F335" s="28">
        <v>0</v>
      </c>
      <c r="G335" s="28">
        <v>1</v>
      </c>
      <c r="H335" s="28">
        <f t="shared" ref="H335:H351" si="76">+D335+E335+F335+G335</f>
        <v>129</v>
      </c>
      <c r="I335" s="33">
        <v>0</v>
      </c>
      <c r="J335" s="28">
        <v>0</v>
      </c>
      <c r="K335" s="112">
        <f t="shared" si="73"/>
        <v>0</v>
      </c>
      <c r="L335" s="33">
        <v>0</v>
      </c>
      <c r="M335" s="28">
        <v>0</v>
      </c>
      <c r="N335" s="112">
        <f t="shared" si="74"/>
        <v>0</v>
      </c>
      <c r="O335" s="133">
        <f t="shared" si="75"/>
        <v>129</v>
      </c>
      <c r="P335" s="44"/>
      <c r="Q335" s="141"/>
    </row>
    <row r="336" spans="1:17" ht="18" customHeight="1" x14ac:dyDescent="0.2">
      <c r="A336" s="241"/>
      <c r="B336" s="194" t="s">
        <v>116</v>
      </c>
      <c r="C336" s="11" t="s">
        <v>237</v>
      </c>
      <c r="D336" s="44">
        <v>109</v>
      </c>
      <c r="E336" s="28">
        <v>0</v>
      </c>
      <c r="F336" s="28">
        <v>0</v>
      </c>
      <c r="G336" s="28">
        <v>3</v>
      </c>
      <c r="H336" s="28">
        <f t="shared" si="76"/>
        <v>112</v>
      </c>
      <c r="I336" s="33">
        <v>30</v>
      </c>
      <c r="J336" s="28">
        <v>0</v>
      </c>
      <c r="K336" s="112">
        <f t="shared" si="73"/>
        <v>30</v>
      </c>
      <c r="L336" s="33">
        <v>50</v>
      </c>
      <c r="M336" s="28">
        <v>0</v>
      </c>
      <c r="N336" s="112">
        <f t="shared" si="74"/>
        <v>50</v>
      </c>
      <c r="O336" s="133">
        <f t="shared" si="75"/>
        <v>142</v>
      </c>
      <c r="P336" s="44"/>
      <c r="Q336" s="141"/>
    </row>
    <row r="337" spans="1:17" ht="18" customHeight="1" x14ac:dyDescent="0.2">
      <c r="A337" s="241"/>
      <c r="B337" s="194" t="s">
        <v>116</v>
      </c>
      <c r="C337" s="11" t="s">
        <v>397</v>
      </c>
      <c r="D337" s="44">
        <v>99</v>
      </c>
      <c r="E337" s="28">
        <v>3</v>
      </c>
      <c r="F337" s="28">
        <v>0</v>
      </c>
      <c r="G337" s="28">
        <v>3</v>
      </c>
      <c r="H337" s="28">
        <f t="shared" si="76"/>
        <v>105</v>
      </c>
      <c r="I337" s="33">
        <v>859</v>
      </c>
      <c r="J337" s="28">
        <v>82</v>
      </c>
      <c r="K337" s="112">
        <f t="shared" si="73"/>
        <v>941</v>
      </c>
      <c r="L337" s="33">
        <v>1097</v>
      </c>
      <c r="M337" s="28">
        <v>130</v>
      </c>
      <c r="N337" s="112">
        <f t="shared" si="74"/>
        <v>1227</v>
      </c>
      <c r="O337" s="133">
        <f t="shared" si="75"/>
        <v>1046</v>
      </c>
      <c r="P337" s="44"/>
      <c r="Q337" s="141"/>
    </row>
    <row r="338" spans="1:17" ht="18" customHeight="1" x14ac:dyDescent="0.2">
      <c r="A338" s="241"/>
      <c r="B338" s="194"/>
      <c r="C338" s="11" t="s">
        <v>398</v>
      </c>
      <c r="D338" s="44">
        <v>88</v>
      </c>
      <c r="E338" s="28">
        <v>3</v>
      </c>
      <c r="F338" s="28">
        <v>0</v>
      </c>
      <c r="G338" s="28">
        <v>3</v>
      </c>
      <c r="H338" s="144">
        <f t="shared" si="76"/>
        <v>94</v>
      </c>
      <c r="I338" s="33">
        <v>0</v>
      </c>
      <c r="J338" s="28">
        <v>0</v>
      </c>
      <c r="K338" s="112">
        <f t="shared" si="73"/>
        <v>0</v>
      </c>
      <c r="L338" s="33">
        <v>0</v>
      </c>
      <c r="M338" s="28">
        <v>0</v>
      </c>
      <c r="N338" s="112">
        <f t="shared" si="74"/>
        <v>0</v>
      </c>
      <c r="O338" s="133">
        <f t="shared" si="75"/>
        <v>94</v>
      </c>
      <c r="P338" s="44"/>
      <c r="Q338" s="141"/>
    </row>
    <row r="339" spans="1:17" ht="18" customHeight="1" x14ac:dyDescent="0.2">
      <c r="A339" s="241"/>
      <c r="B339" s="195" t="s">
        <v>116</v>
      </c>
      <c r="C339" s="12" t="s">
        <v>689</v>
      </c>
      <c r="D339" s="52">
        <v>164</v>
      </c>
      <c r="E339" s="29">
        <v>2</v>
      </c>
      <c r="F339" s="29">
        <v>0</v>
      </c>
      <c r="G339" s="29">
        <v>10</v>
      </c>
      <c r="H339" s="28">
        <f t="shared" si="76"/>
        <v>176</v>
      </c>
      <c r="I339" s="32">
        <v>41</v>
      </c>
      <c r="J339" s="29">
        <v>0</v>
      </c>
      <c r="K339" s="142">
        <f t="shared" si="73"/>
        <v>41</v>
      </c>
      <c r="L339" s="32">
        <v>79</v>
      </c>
      <c r="M339" s="29">
        <v>0</v>
      </c>
      <c r="N339" s="142">
        <f t="shared" si="74"/>
        <v>79</v>
      </c>
      <c r="O339" s="143">
        <f t="shared" si="75"/>
        <v>217</v>
      </c>
      <c r="P339" s="44"/>
      <c r="Q339" s="141"/>
    </row>
    <row r="340" spans="1:17" ht="15.6" x14ac:dyDescent="0.2">
      <c r="A340" s="241"/>
      <c r="B340" s="194" t="s">
        <v>116</v>
      </c>
      <c r="C340" s="19" t="s">
        <v>399</v>
      </c>
      <c r="D340" s="44">
        <v>31</v>
      </c>
      <c r="E340" s="28">
        <v>0</v>
      </c>
      <c r="F340" s="28">
        <v>0</v>
      </c>
      <c r="G340" s="28">
        <v>1</v>
      </c>
      <c r="H340" s="28">
        <f t="shared" si="76"/>
        <v>32</v>
      </c>
      <c r="I340" s="33">
        <v>32</v>
      </c>
      <c r="J340" s="28">
        <v>13</v>
      </c>
      <c r="K340" s="112">
        <f t="shared" si="73"/>
        <v>45</v>
      </c>
      <c r="L340" s="33">
        <v>68</v>
      </c>
      <c r="M340" s="28">
        <v>28</v>
      </c>
      <c r="N340" s="112">
        <f t="shared" si="74"/>
        <v>96</v>
      </c>
      <c r="O340" s="133">
        <f t="shared" si="75"/>
        <v>77</v>
      </c>
      <c r="P340" s="44"/>
      <c r="Q340" s="141"/>
    </row>
    <row r="341" spans="1:17" ht="18" customHeight="1" x14ac:dyDescent="0.2">
      <c r="A341" s="241"/>
      <c r="B341" s="194" t="s">
        <v>116</v>
      </c>
      <c r="C341" s="11" t="s">
        <v>400</v>
      </c>
      <c r="D341" s="44">
        <v>57</v>
      </c>
      <c r="E341" s="28">
        <v>2</v>
      </c>
      <c r="F341" s="28">
        <v>0</v>
      </c>
      <c r="G341" s="28">
        <v>3</v>
      </c>
      <c r="H341" s="28">
        <f t="shared" si="76"/>
        <v>62</v>
      </c>
      <c r="I341" s="33">
        <v>142</v>
      </c>
      <c r="J341" s="28">
        <v>30</v>
      </c>
      <c r="K341" s="112">
        <f t="shared" si="73"/>
        <v>172</v>
      </c>
      <c r="L341" s="33">
        <v>212</v>
      </c>
      <c r="M341" s="28">
        <v>66</v>
      </c>
      <c r="N341" s="112">
        <f t="shared" si="74"/>
        <v>278</v>
      </c>
      <c r="O341" s="133">
        <f t="shared" si="75"/>
        <v>234</v>
      </c>
      <c r="P341" s="44"/>
      <c r="Q341" s="141"/>
    </row>
    <row r="342" spans="1:17" ht="33" customHeight="1" x14ac:dyDescent="0.2">
      <c r="A342" s="241"/>
      <c r="B342" s="194" t="s">
        <v>116</v>
      </c>
      <c r="C342" s="19" t="s">
        <v>698</v>
      </c>
      <c r="D342" s="44">
        <v>118</v>
      </c>
      <c r="E342" s="28">
        <v>3</v>
      </c>
      <c r="F342" s="28">
        <v>0</v>
      </c>
      <c r="G342" s="28">
        <v>5</v>
      </c>
      <c r="H342" s="28">
        <f t="shared" si="76"/>
        <v>126</v>
      </c>
      <c r="I342" s="33">
        <v>471</v>
      </c>
      <c r="J342" s="28">
        <v>91</v>
      </c>
      <c r="K342" s="112">
        <f t="shared" si="73"/>
        <v>562</v>
      </c>
      <c r="L342" s="33">
        <v>601</v>
      </c>
      <c r="M342" s="28">
        <v>111</v>
      </c>
      <c r="N342" s="112">
        <f t="shared" si="74"/>
        <v>712</v>
      </c>
      <c r="O342" s="133">
        <f t="shared" si="75"/>
        <v>688</v>
      </c>
      <c r="P342" s="44"/>
      <c r="Q342" s="141"/>
    </row>
    <row r="343" spans="1:17" ht="18" customHeight="1" x14ac:dyDescent="0.2">
      <c r="A343" s="241"/>
      <c r="B343" s="196" t="s">
        <v>116</v>
      </c>
      <c r="C343" s="13" t="s">
        <v>401</v>
      </c>
      <c r="D343" s="53">
        <v>65</v>
      </c>
      <c r="E343" s="30">
        <v>3</v>
      </c>
      <c r="F343" s="30">
        <v>0</v>
      </c>
      <c r="G343" s="30">
        <v>4</v>
      </c>
      <c r="H343" s="144">
        <f t="shared" si="76"/>
        <v>72</v>
      </c>
      <c r="I343" s="31">
        <v>302</v>
      </c>
      <c r="J343" s="30">
        <v>27</v>
      </c>
      <c r="K343" s="144">
        <f t="shared" si="73"/>
        <v>329</v>
      </c>
      <c r="L343" s="31">
        <v>353</v>
      </c>
      <c r="M343" s="30">
        <v>81</v>
      </c>
      <c r="N343" s="144">
        <f t="shared" si="74"/>
        <v>434</v>
      </c>
      <c r="O343" s="145">
        <f t="shared" si="75"/>
        <v>401</v>
      </c>
      <c r="P343" s="44"/>
      <c r="Q343" s="141"/>
    </row>
    <row r="344" spans="1:17" ht="18" customHeight="1" x14ac:dyDescent="0.2">
      <c r="A344" s="241"/>
      <c r="B344" s="194" t="s">
        <v>116</v>
      </c>
      <c r="C344" s="11" t="s">
        <v>710</v>
      </c>
      <c r="D344" s="44">
        <v>36</v>
      </c>
      <c r="E344" s="28">
        <v>0</v>
      </c>
      <c r="F344" s="28">
        <v>0</v>
      </c>
      <c r="G344" s="28">
        <v>2</v>
      </c>
      <c r="H344" s="28">
        <f t="shared" si="76"/>
        <v>38</v>
      </c>
      <c r="I344" s="33">
        <v>101</v>
      </c>
      <c r="J344" s="28">
        <v>11</v>
      </c>
      <c r="K344" s="112">
        <f t="shared" si="73"/>
        <v>112</v>
      </c>
      <c r="L344" s="33">
        <v>174</v>
      </c>
      <c r="M344" s="28">
        <v>26</v>
      </c>
      <c r="N344" s="112">
        <f t="shared" si="74"/>
        <v>200</v>
      </c>
      <c r="O344" s="133">
        <f t="shared" si="75"/>
        <v>150</v>
      </c>
      <c r="P344" s="44"/>
      <c r="Q344" s="141"/>
    </row>
    <row r="345" spans="1:17" ht="18" customHeight="1" x14ac:dyDescent="0.2">
      <c r="A345" s="241"/>
      <c r="B345" s="194" t="s">
        <v>116</v>
      </c>
      <c r="C345" s="11" t="s">
        <v>240</v>
      </c>
      <c r="D345" s="44">
        <v>27</v>
      </c>
      <c r="E345" s="28">
        <v>0</v>
      </c>
      <c r="F345" s="28">
        <v>0</v>
      </c>
      <c r="G345" s="28">
        <v>0</v>
      </c>
      <c r="H345" s="28">
        <f t="shared" si="76"/>
        <v>27</v>
      </c>
      <c r="I345" s="33">
        <v>224</v>
      </c>
      <c r="J345" s="28">
        <v>32</v>
      </c>
      <c r="K345" s="112">
        <f t="shared" si="73"/>
        <v>256</v>
      </c>
      <c r="L345" s="33">
        <v>280</v>
      </c>
      <c r="M345" s="28">
        <v>41</v>
      </c>
      <c r="N345" s="112">
        <f t="shared" si="74"/>
        <v>321</v>
      </c>
      <c r="O345" s="133">
        <f t="shared" si="75"/>
        <v>283</v>
      </c>
      <c r="P345" s="44"/>
      <c r="Q345" s="141"/>
    </row>
    <row r="346" spans="1:17" ht="18" customHeight="1" x14ac:dyDescent="0.2">
      <c r="A346" s="241"/>
      <c r="B346" s="194"/>
      <c r="C346" s="11" t="s">
        <v>402</v>
      </c>
      <c r="D346" s="44">
        <v>42</v>
      </c>
      <c r="E346" s="28">
        <v>0</v>
      </c>
      <c r="F346" s="28">
        <v>0</v>
      </c>
      <c r="G346" s="28">
        <v>4</v>
      </c>
      <c r="H346" s="28">
        <f t="shared" si="76"/>
        <v>46</v>
      </c>
      <c r="I346" s="33">
        <v>0</v>
      </c>
      <c r="J346" s="28">
        <v>0</v>
      </c>
      <c r="K346" s="112">
        <f t="shared" si="73"/>
        <v>0</v>
      </c>
      <c r="L346" s="33">
        <v>0</v>
      </c>
      <c r="M346" s="28">
        <v>0</v>
      </c>
      <c r="N346" s="112">
        <f t="shared" si="74"/>
        <v>0</v>
      </c>
      <c r="O346" s="133">
        <f t="shared" si="75"/>
        <v>46</v>
      </c>
      <c r="P346" s="44"/>
      <c r="Q346" s="141"/>
    </row>
    <row r="347" spans="1:17" ht="18" customHeight="1" x14ac:dyDescent="0.2">
      <c r="A347" s="241"/>
      <c r="B347" s="194" t="s">
        <v>116</v>
      </c>
      <c r="C347" s="11" t="s">
        <v>403</v>
      </c>
      <c r="D347" s="44">
        <v>63</v>
      </c>
      <c r="E347" s="28">
        <v>5</v>
      </c>
      <c r="F347" s="28">
        <v>0</v>
      </c>
      <c r="G347" s="28">
        <v>1</v>
      </c>
      <c r="H347" s="28">
        <f t="shared" si="76"/>
        <v>69</v>
      </c>
      <c r="I347" s="33">
        <v>482</v>
      </c>
      <c r="J347" s="28">
        <v>39</v>
      </c>
      <c r="K347" s="112">
        <f t="shared" si="73"/>
        <v>521</v>
      </c>
      <c r="L347" s="33">
        <v>679</v>
      </c>
      <c r="M347" s="28">
        <v>65</v>
      </c>
      <c r="N347" s="112">
        <f t="shared" si="74"/>
        <v>744</v>
      </c>
      <c r="O347" s="133">
        <f t="shared" si="75"/>
        <v>590</v>
      </c>
      <c r="P347" s="44"/>
      <c r="Q347" s="141"/>
    </row>
    <row r="348" spans="1:17" ht="18" customHeight="1" x14ac:dyDescent="0.2">
      <c r="A348" s="241"/>
      <c r="B348" s="196" t="s">
        <v>116</v>
      </c>
      <c r="C348" s="13" t="s">
        <v>404</v>
      </c>
      <c r="D348" s="53">
        <v>204</v>
      </c>
      <c r="E348" s="30">
        <v>2</v>
      </c>
      <c r="F348" s="30">
        <v>0</v>
      </c>
      <c r="G348" s="30">
        <v>1</v>
      </c>
      <c r="H348" s="144">
        <f t="shared" si="76"/>
        <v>207</v>
      </c>
      <c r="I348" s="31">
        <v>289</v>
      </c>
      <c r="J348" s="30">
        <v>119</v>
      </c>
      <c r="K348" s="144">
        <f t="shared" si="73"/>
        <v>408</v>
      </c>
      <c r="L348" s="31">
        <v>403</v>
      </c>
      <c r="M348" s="30">
        <v>233</v>
      </c>
      <c r="N348" s="144">
        <f t="shared" si="74"/>
        <v>636</v>
      </c>
      <c r="O348" s="146">
        <f t="shared" si="75"/>
        <v>615</v>
      </c>
      <c r="P348" s="44"/>
      <c r="Q348" s="141"/>
    </row>
    <row r="349" spans="1:17" ht="18" customHeight="1" x14ac:dyDescent="0.2">
      <c r="A349" s="241"/>
      <c r="B349" s="194" t="s">
        <v>116</v>
      </c>
      <c r="C349" s="11" t="s">
        <v>405</v>
      </c>
      <c r="D349" s="44">
        <v>118</v>
      </c>
      <c r="E349" s="28">
        <v>5</v>
      </c>
      <c r="F349" s="28">
        <v>0</v>
      </c>
      <c r="G349" s="28">
        <v>0</v>
      </c>
      <c r="H349" s="28">
        <f t="shared" si="76"/>
        <v>123</v>
      </c>
      <c r="I349" s="33">
        <v>923</v>
      </c>
      <c r="J349" s="28">
        <v>72</v>
      </c>
      <c r="K349" s="112">
        <f t="shared" si="73"/>
        <v>995</v>
      </c>
      <c r="L349" s="33">
        <v>1179</v>
      </c>
      <c r="M349" s="28">
        <v>189</v>
      </c>
      <c r="N349" s="112">
        <f t="shared" si="74"/>
        <v>1368</v>
      </c>
      <c r="O349" s="133">
        <f t="shared" si="75"/>
        <v>1118</v>
      </c>
      <c r="P349" s="44"/>
      <c r="Q349" s="141"/>
    </row>
    <row r="350" spans="1:17" ht="18" customHeight="1" x14ac:dyDescent="0.2">
      <c r="A350" s="241"/>
      <c r="B350" s="194"/>
      <c r="C350" s="11" t="s">
        <v>406</v>
      </c>
      <c r="D350" s="44">
        <v>51</v>
      </c>
      <c r="E350" s="28">
        <v>1</v>
      </c>
      <c r="F350" s="28">
        <v>0</v>
      </c>
      <c r="G350" s="28">
        <v>1</v>
      </c>
      <c r="H350" s="28">
        <f t="shared" si="76"/>
        <v>53</v>
      </c>
      <c r="I350" s="33">
        <v>22</v>
      </c>
      <c r="J350" s="28">
        <v>18</v>
      </c>
      <c r="K350" s="112">
        <f t="shared" si="73"/>
        <v>40</v>
      </c>
      <c r="L350" s="33">
        <v>60</v>
      </c>
      <c r="M350" s="28">
        <v>27</v>
      </c>
      <c r="N350" s="112">
        <f t="shared" si="74"/>
        <v>87</v>
      </c>
      <c r="O350" s="133">
        <f t="shared" si="75"/>
        <v>93</v>
      </c>
      <c r="P350" s="44"/>
      <c r="Q350" s="141"/>
    </row>
    <row r="351" spans="1:17" ht="18" customHeight="1" x14ac:dyDescent="0.2">
      <c r="A351" s="241"/>
      <c r="B351" s="194" t="s">
        <v>116</v>
      </c>
      <c r="C351" s="11" t="s">
        <v>268</v>
      </c>
      <c r="D351" s="44">
        <v>60</v>
      </c>
      <c r="E351" s="28">
        <v>1</v>
      </c>
      <c r="F351" s="28">
        <v>0</v>
      </c>
      <c r="G351" s="28">
        <v>1</v>
      </c>
      <c r="H351" s="28">
        <f t="shared" si="76"/>
        <v>62</v>
      </c>
      <c r="I351" s="33">
        <v>0</v>
      </c>
      <c r="J351" s="28">
        <v>0</v>
      </c>
      <c r="K351" s="112">
        <f t="shared" si="73"/>
        <v>0</v>
      </c>
      <c r="L351" s="33">
        <v>0</v>
      </c>
      <c r="M351" s="28">
        <v>0</v>
      </c>
      <c r="N351" s="112">
        <f t="shared" si="74"/>
        <v>0</v>
      </c>
      <c r="O351" s="133">
        <f t="shared" si="75"/>
        <v>62</v>
      </c>
      <c r="P351" s="44"/>
      <c r="Q351" s="141"/>
    </row>
    <row r="352" spans="1:17" ht="18" customHeight="1" x14ac:dyDescent="0.2">
      <c r="A352" s="242"/>
      <c r="B352" s="210" t="s">
        <v>714</v>
      </c>
      <c r="C352" s="16" t="s">
        <v>143</v>
      </c>
      <c r="D352" s="149">
        <f t="shared" ref="D352:O352" si="77">SUM(D334:D351)</f>
        <v>1534</v>
      </c>
      <c r="E352" s="147">
        <f t="shared" si="77"/>
        <v>40</v>
      </c>
      <c r="F352" s="147">
        <f t="shared" si="77"/>
        <v>0</v>
      </c>
      <c r="G352" s="147">
        <f t="shared" si="77"/>
        <v>49</v>
      </c>
      <c r="H352" s="150">
        <f t="shared" si="77"/>
        <v>1623</v>
      </c>
      <c r="I352" s="158">
        <f t="shared" si="77"/>
        <v>4502</v>
      </c>
      <c r="J352" s="147">
        <f t="shared" si="77"/>
        <v>566</v>
      </c>
      <c r="K352" s="150">
        <f t="shared" si="77"/>
        <v>5068</v>
      </c>
      <c r="L352" s="158">
        <f t="shared" si="77"/>
        <v>6160</v>
      </c>
      <c r="M352" s="147">
        <f t="shared" si="77"/>
        <v>1049</v>
      </c>
      <c r="N352" s="150">
        <f t="shared" si="77"/>
        <v>7209</v>
      </c>
      <c r="O352" s="166">
        <f t="shared" si="77"/>
        <v>6691</v>
      </c>
      <c r="P352" s="139"/>
      <c r="Q352" s="191"/>
    </row>
    <row r="353" spans="1:17" ht="18" customHeight="1" x14ac:dyDescent="0.2">
      <c r="A353" s="240" t="s">
        <v>175</v>
      </c>
      <c r="B353" s="199" t="s">
        <v>116</v>
      </c>
      <c r="C353" s="11" t="s">
        <v>407</v>
      </c>
      <c r="D353" s="44">
        <v>122</v>
      </c>
      <c r="E353" s="28">
        <v>11</v>
      </c>
      <c r="F353" s="28">
        <v>2</v>
      </c>
      <c r="G353" s="28">
        <v>13</v>
      </c>
      <c r="H353" s="28">
        <f>+D353+E353+F353+G353</f>
        <v>148</v>
      </c>
      <c r="I353" s="33">
        <v>3214</v>
      </c>
      <c r="J353" s="28">
        <v>28</v>
      </c>
      <c r="K353" s="112">
        <f t="shared" ref="K353:K366" si="78">+I353+J353</f>
        <v>3242</v>
      </c>
      <c r="L353" s="33">
        <v>4622</v>
      </c>
      <c r="M353" s="28">
        <v>60</v>
      </c>
      <c r="N353" s="112">
        <f t="shared" ref="N353:N366" si="79">+L353+M353</f>
        <v>4682</v>
      </c>
      <c r="O353" s="133">
        <f t="shared" si="75"/>
        <v>3390</v>
      </c>
      <c r="P353" s="44"/>
      <c r="Q353" s="141"/>
    </row>
    <row r="354" spans="1:17" ht="18" customHeight="1" x14ac:dyDescent="0.2">
      <c r="A354" s="243"/>
      <c r="B354" s="194" t="s">
        <v>116</v>
      </c>
      <c r="C354" s="11" t="s">
        <v>408</v>
      </c>
      <c r="D354" s="44">
        <v>23</v>
      </c>
      <c r="E354" s="28">
        <v>0</v>
      </c>
      <c r="F354" s="28">
        <v>0</v>
      </c>
      <c r="G354" s="28">
        <v>0</v>
      </c>
      <c r="H354" s="28">
        <f t="shared" ref="H354:H366" si="80">+D354+E354+F354+G354</f>
        <v>23</v>
      </c>
      <c r="I354" s="33">
        <v>1061</v>
      </c>
      <c r="J354" s="28">
        <v>0</v>
      </c>
      <c r="K354" s="112">
        <f t="shared" si="78"/>
        <v>1061</v>
      </c>
      <c r="L354" s="33">
        <v>1697</v>
      </c>
      <c r="M354" s="28">
        <v>0</v>
      </c>
      <c r="N354" s="112">
        <f t="shared" si="79"/>
        <v>1697</v>
      </c>
      <c r="O354" s="133">
        <f t="shared" si="75"/>
        <v>1084</v>
      </c>
      <c r="P354" s="44"/>
      <c r="Q354" s="141"/>
    </row>
    <row r="355" spans="1:17" ht="18" customHeight="1" x14ac:dyDescent="0.2">
      <c r="A355" s="243"/>
      <c r="B355" s="194" t="s">
        <v>116</v>
      </c>
      <c r="C355" s="11" t="s">
        <v>409</v>
      </c>
      <c r="D355" s="44">
        <v>32</v>
      </c>
      <c r="E355" s="28">
        <v>1</v>
      </c>
      <c r="F355" s="28">
        <v>0</v>
      </c>
      <c r="G355" s="28">
        <v>2</v>
      </c>
      <c r="H355" s="28">
        <f t="shared" si="80"/>
        <v>35</v>
      </c>
      <c r="I355" s="33">
        <v>563</v>
      </c>
      <c r="J355" s="28">
        <v>0</v>
      </c>
      <c r="K355" s="112">
        <f t="shared" si="78"/>
        <v>563</v>
      </c>
      <c r="L355" s="33">
        <v>1337</v>
      </c>
      <c r="M355" s="28">
        <v>0</v>
      </c>
      <c r="N355" s="112">
        <f t="shared" si="79"/>
        <v>1337</v>
      </c>
      <c r="O355" s="133">
        <f t="shared" si="75"/>
        <v>598</v>
      </c>
      <c r="P355" s="44"/>
      <c r="Q355" s="141"/>
    </row>
    <row r="356" spans="1:17" ht="18" customHeight="1" x14ac:dyDescent="0.2">
      <c r="A356" s="243"/>
      <c r="B356" s="194" t="s">
        <v>116</v>
      </c>
      <c r="C356" s="11" t="s">
        <v>410</v>
      </c>
      <c r="D356" s="44">
        <v>45</v>
      </c>
      <c r="E356" s="28">
        <v>0</v>
      </c>
      <c r="F356" s="28">
        <v>0</v>
      </c>
      <c r="G356" s="28">
        <v>0</v>
      </c>
      <c r="H356" s="28">
        <f t="shared" si="80"/>
        <v>45</v>
      </c>
      <c r="I356" s="33">
        <v>125</v>
      </c>
      <c r="J356" s="28">
        <v>0</v>
      </c>
      <c r="K356" s="112">
        <f t="shared" si="78"/>
        <v>125</v>
      </c>
      <c r="L356" s="33">
        <v>490</v>
      </c>
      <c r="M356" s="28">
        <v>0</v>
      </c>
      <c r="N356" s="112">
        <f t="shared" si="79"/>
        <v>490</v>
      </c>
      <c r="O356" s="133">
        <f t="shared" si="75"/>
        <v>170</v>
      </c>
      <c r="P356" s="44"/>
      <c r="Q356" s="141"/>
    </row>
    <row r="357" spans="1:17" ht="18" customHeight="1" x14ac:dyDescent="0.2">
      <c r="A357" s="243"/>
      <c r="B357" s="194" t="s">
        <v>116</v>
      </c>
      <c r="C357" s="11" t="s">
        <v>411</v>
      </c>
      <c r="D357" s="44">
        <v>15</v>
      </c>
      <c r="E357" s="28">
        <v>3</v>
      </c>
      <c r="F357" s="28">
        <v>0</v>
      </c>
      <c r="G357" s="28">
        <v>0</v>
      </c>
      <c r="H357" s="28">
        <f t="shared" si="80"/>
        <v>18</v>
      </c>
      <c r="I357" s="33">
        <v>124</v>
      </c>
      <c r="J357" s="28">
        <v>0</v>
      </c>
      <c r="K357" s="112">
        <f t="shared" si="78"/>
        <v>124</v>
      </c>
      <c r="L357" s="33">
        <v>250</v>
      </c>
      <c r="M357" s="28">
        <v>0</v>
      </c>
      <c r="N357" s="112">
        <f t="shared" si="79"/>
        <v>250</v>
      </c>
      <c r="O357" s="133">
        <f t="shared" si="75"/>
        <v>142</v>
      </c>
      <c r="P357" s="44"/>
      <c r="Q357" s="141"/>
    </row>
    <row r="358" spans="1:17" ht="18" customHeight="1" x14ac:dyDescent="0.2">
      <c r="A358" s="243"/>
      <c r="B358" s="195" t="s">
        <v>116</v>
      </c>
      <c r="C358" s="12" t="s">
        <v>412</v>
      </c>
      <c r="D358" s="52">
        <v>4</v>
      </c>
      <c r="E358" s="29">
        <v>1</v>
      </c>
      <c r="F358" s="29">
        <v>0</v>
      </c>
      <c r="G358" s="29">
        <v>0</v>
      </c>
      <c r="H358" s="142">
        <f t="shared" si="80"/>
        <v>5</v>
      </c>
      <c r="I358" s="32">
        <v>48</v>
      </c>
      <c r="J358" s="29">
        <v>0</v>
      </c>
      <c r="K358" s="142">
        <f t="shared" si="78"/>
        <v>48</v>
      </c>
      <c r="L358" s="32">
        <v>90</v>
      </c>
      <c r="M358" s="29">
        <v>0</v>
      </c>
      <c r="N358" s="142">
        <f t="shared" si="79"/>
        <v>90</v>
      </c>
      <c r="O358" s="143">
        <f t="shared" si="75"/>
        <v>53</v>
      </c>
      <c r="P358" s="44"/>
      <c r="Q358" s="141"/>
    </row>
    <row r="359" spans="1:17" ht="18" customHeight="1" x14ac:dyDescent="0.2">
      <c r="A359" s="243"/>
      <c r="B359" s="194" t="s">
        <v>116</v>
      </c>
      <c r="C359" s="11" t="s">
        <v>413</v>
      </c>
      <c r="D359" s="44">
        <v>3</v>
      </c>
      <c r="E359" s="28">
        <v>0</v>
      </c>
      <c r="F359" s="28">
        <v>0</v>
      </c>
      <c r="G359" s="28">
        <v>0</v>
      </c>
      <c r="H359" s="112">
        <f t="shared" si="80"/>
        <v>3</v>
      </c>
      <c r="I359" s="33">
        <v>184</v>
      </c>
      <c r="J359" s="28">
        <v>0</v>
      </c>
      <c r="K359" s="112">
        <f t="shared" si="78"/>
        <v>184</v>
      </c>
      <c r="L359" s="33">
        <v>181</v>
      </c>
      <c r="M359" s="28">
        <v>0</v>
      </c>
      <c r="N359" s="112">
        <f t="shared" si="79"/>
        <v>181</v>
      </c>
      <c r="O359" s="133">
        <f t="shared" si="75"/>
        <v>187</v>
      </c>
      <c r="P359" s="44"/>
      <c r="Q359" s="141"/>
    </row>
    <row r="360" spans="1:17" ht="18" customHeight="1" x14ac:dyDescent="0.2">
      <c r="A360" s="243"/>
      <c r="B360" s="194" t="s">
        <v>116</v>
      </c>
      <c r="C360" s="11" t="s">
        <v>414</v>
      </c>
      <c r="D360" s="44">
        <v>8</v>
      </c>
      <c r="E360" s="28">
        <v>0</v>
      </c>
      <c r="F360" s="28">
        <v>0</v>
      </c>
      <c r="G360" s="28">
        <v>1</v>
      </c>
      <c r="H360" s="112">
        <f t="shared" si="80"/>
        <v>9</v>
      </c>
      <c r="I360" s="33">
        <v>165</v>
      </c>
      <c r="J360" s="28">
        <v>0</v>
      </c>
      <c r="K360" s="112">
        <f t="shared" si="78"/>
        <v>165</v>
      </c>
      <c r="L360" s="33">
        <v>300</v>
      </c>
      <c r="M360" s="28">
        <v>0</v>
      </c>
      <c r="N360" s="112">
        <f t="shared" si="79"/>
        <v>300</v>
      </c>
      <c r="O360" s="133">
        <f t="shared" si="75"/>
        <v>174</v>
      </c>
      <c r="P360" s="44"/>
      <c r="Q360" s="141"/>
    </row>
    <row r="361" spans="1:17" ht="18" customHeight="1" x14ac:dyDescent="0.2">
      <c r="A361" s="243"/>
      <c r="B361" s="194" t="s">
        <v>116</v>
      </c>
      <c r="C361" s="11" t="s">
        <v>415</v>
      </c>
      <c r="D361" s="44">
        <v>41</v>
      </c>
      <c r="E361" s="28">
        <v>13</v>
      </c>
      <c r="F361" s="28">
        <v>0</v>
      </c>
      <c r="G361" s="28">
        <v>0</v>
      </c>
      <c r="H361" s="112">
        <f t="shared" si="80"/>
        <v>54</v>
      </c>
      <c r="I361" s="33">
        <v>944</v>
      </c>
      <c r="J361" s="28">
        <v>0</v>
      </c>
      <c r="K361" s="112">
        <f t="shared" si="78"/>
        <v>944</v>
      </c>
      <c r="L361" s="33">
        <v>1776</v>
      </c>
      <c r="M361" s="28">
        <v>50</v>
      </c>
      <c r="N361" s="112">
        <f t="shared" si="79"/>
        <v>1826</v>
      </c>
      <c r="O361" s="133">
        <f t="shared" si="75"/>
        <v>998</v>
      </c>
      <c r="P361" s="44"/>
      <c r="Q361" s="141"/>
    </row>
    <row r="362" spans="1:17" ht="18" customHeight="1" x14ac:dyDescent="0.2">
      <c r="A362" s="243"/>
      <c r="B362" s="196" t="s">
        <v>116</v>
      </c>
      <c r="C362" s="13" t="s">
        <v>416</v>
      </c>
      <c r="D362" s="53">
        <v>9</v>
      </c>
      <c r="E362" s="30">
        <v>1</v>
      </c>
      <c r="F362" s="30">
        <v>0</v>
      </c>
      <c r="G362" s="30">
        <v>1</v>
      </c>
      <c r="H362" s="144">
        <f t="shared" si="80"/>
        <v>11</v>
      </c>
      <c r="I362" s="31">
        <v>348</v>
      </c>
      <c r="J362" s="30">
        <v>0</v>
      </c>
      <c r="K362" s="144">
        <f t="shared" si="78"/>
        <v>348</v>
      </c>
      <c r="L362" s="31">
        <v>801</v>
      </c>
      <c r="M362" s="30">
        <v>0</v>
      </c>
      <c r="N362" s="144">
        <f t="shared" si="79"/>
        <v>801</v>
      </c>
      <c r="O362" s="145">
        <f t="shared" si="75"/>
        <v>359</v>
      </c>
      <c r="P362" s="44"/>
      <c r="Q362" s="141"/>
    </row>
    <row r="363" spans="1:17" ht="18" customHeight="1" x14ac:dyDescent="0.2">
      <c r="A363" s="243"/>
      <c r="B363" s="194" t="s">
        <v>116</v>
      </c>
      <c r="C363" s="11" t="s">
        <v>417</v>
      </c>
      <c r="D363" s="44">
        <v>16</v>
      </c>
      <c r="E363" s="28">
        <v>1</v>
      </c>
      <c r="F363" s="28">
        <v>0</v>
      </c>
      <c r="G363" s="28">
        <v>2</v>
      </c>
      <c r="H363" s="28">
        <f t="shared" si="80"/>
        <v>19</v>
      </c>
      <c r="I363" s="33">
        <v>416</v>
      </c>
      <c r="J363" s="28">
        <v>0</v>
      </c>
      <c r="K363" s="112">
        <f t="shared" si="78"/>
        <v>416</v>
      </c>
      <c r="L363" s="33">
        <v>1026</v>
      </c>
      <c r="M363" s="28">
        <v>0</v>
      </c>
      <c r="N363" s="112">
        <f t="shared" si="79"/>
        <v>1026</v>
      </c>
      <c r="O363" s="133">
        <f t="shared" si="75"/>
        <v>435</v>
      </c>
      <c r="P363" s="44"/>
      <c r="Q363" s="141"/>
    </row>
    <row r="364" spans="1:17" ht="18" customHeight="1" x14ac:dyDescent="0.2">
      <c r="A364" s="243"/>
      <c r="B364" s="194" t="s">
        <v>116</v>
      </c>
      <c r="C364" s="11" t="s">
        <v>418</v>
      </c>
      <c r="D364" s="44">
        <v>15</v>
      </c>
      <c r="E364" s="28">
        <v>5</v>
      </c>
      <c r="F364" s="28">
        <v>0</v>
      </c>
      <c r="G364" s="28">
        <v>3</v>
      </c>
      <c r="H364" s="28">
        <f t="shared" si="80"/>
        <v>23</v>
      </c>
      <c r="I364" s="33">
        <v>309</v>
      </c>
      <c r="J364" s="28">
        <v>7</v>
      </c>
      <c r="K364" s="112">
        <f t="shared" si="78"/>
        <v>316</v>
      </c>
      <c r="L364" s="33">
        <v>757</v>
      </c>
      <c r="M364" s="28">
        <v>13</v>
      </c>
      <c r="N364" s="112">
        <f t="shared" si="79"/>
        <v>770</v>
      </c>
      <c r="O364" s="133">
        <f t="shared" si="75"/>
        <v>339</v>
      </c>
      <c r="P364" s="44"/>
      <c r="Q364" s="141"/>
    </row>
    <row r="365" spans="1:17" ht="18" customHeight="1" x14ac:dyDescent="0.2">
      <c r="A365" s="243"/>
      <c r="B365" s="194" t="s">
        <v>116</v>
      </c>
      <c r="C365" s="11" t="s">
        <v>419</v>
      </c>
      <c r="D365" s="44">
        <v>23</v>
      </c>
      <c r="E365" s="28">
        <v>7</v>
      </c>
      <c r="F365" s="28">
        <v>0</v>
      </c>
      <c r="G365" s="28">
        <v>0</v>
      </c>
      <c r="H365" s="28">
        <f t="shared" si="80"/>
        <v>30</v>
      </c>
      <c r="I365" s="33">
        <v>176</v>
      </c>
      <c r="J365" s="28">
        <v>1</v>
      </c>
      <c r="K365" s="112">
        <f t="shared" si="78"/>
        <v>177</v>
      </c>
      <c r="L365" s="33">
        <v>383</v>
      </c>
      <c r="M365" s="28">
        <v>2</v>
      </c>
      <c r="N365" s="112">
        <f t="shared" si="79"/>
        <v>385</v>
      </c>
      <c r="O365" s="133">
        <f t="shared" si="75"/>
        <v>207</v>
      </c>
      <c r="P365" s="44"/>
      <c r="Q365" s="141"/>
    </row>
    <row r="366" spans="1:17" ht="18" customHeight="1" x14ac:dyDescent="0.2">
      <c r="A366" s="243"/>
      <c r="B366" s="194" t="s">
        <v>116</v>
      </c>
      <c r="C366" s="11" t="s">
        <v>420</v>
      </c>
      <c r="D366" s="44">
        <v>14</v>
      </c>
      <c r="E366" s="28">
        <v>0</v>
      </c>
      <c r="F366" s="28">
        <v>0</v>
      </c>
      <c r="G366" s="28">
        <v>2</v>
      </c>
      <c r="H366" s="28">
        <f t="shared" si="80"/>
        <v>16</v>
      </c>
      <c r="I366" s="33">
        <v>45</v>
      </c>
      <c r="J366" s="28">
        <v>0</v>
      </c>
      <c r="K366" s="112">
        <f t="shared" si="78"/>
        <v>45</v>
      </c>
      <c r="L366" s="33">
        <v>45</v>
      </c>
      <c r="M366" s="28">
        <v>0</v>
      </c>
      <c r="N366" s="112">
        <f t="shared" si="79"/>
        <v>45</v>
      </c>
      <c r="O366" s="133">
        <f t="shared" si="75"/>
        <v>61</v>
      </c>
      <c r="P366" s="44"/>
      <c r="Q366" s="141"/>
    </row>
    <row r="367" spans="1:17" ht="18" customHeight="1" x14ac:dyDescent="0.2">
      <c r="A367" s="244"/>
      <c r="B367" s="210" t="s">
        <v>714</v>
      </c>
      <c r="C367" s="16" t="s">
        <v>143</v>
      </c>
      <c r="D367" s="149">
        <f>SUM(D353:D366)</f>
        <v>370</v>
      </c>
      <c r="E367" s="147">
        <f t="shared" ref="E367:O367" si="81">SUM(E353:E366)</f>
        <v>43</v>
      </c>
      <c r="F367" s="147">
        <f t="shared" si="81"/>
        <v>2</v>
      </c>
      <c r="G367" s="147">
        <f t="shared" si="81"/>
        <v>24</v>
      </c>
      <c r="H367" s="150">
        <f t="shared" si="81"/>
        <v>439</v>
      </c>
      <c r="I367" s="158">
        <f t="shared" si="81"/>
        <v>7722</v>
      </c>
      <c r="J367" s="147">
        <f t="shared" si="81"/>
        <v>36</v>
      </c>
      <c r="K367" s="150">
        <f t="shared" si="81"/>
        <v>7758</v>
      </c>
      <c r="L367" s="158">
        <f t="shared" si="81"/>
        <v>13755</v>
      </c>
      <c r="M367" s="147">
        <f t="shared" si="81"/>
        <v>125</v>
      </c>
      <c r="N367" s="150">
        <f t="shared" si="81"/>
        <v>13880</v>
      </c>
      <c r="O367" s="166">
        <f t="shared" si="81"/>
        <v>8197</v>
      </c>
      <c r="P367" s="139"/>
      <c r="Q367" s="191"/>
    </row>
    <row r="368" spans="1:17" ht="18" customHeight="1" x14ac:dyDescent="0.2">
      <c r="A368" s="240" t="s">
        <v>176</v>
      </c>
      <c r="B368" s="200" t="s">
        <v>116</v>
      </c>
      <c r="C368" s="18" t="s">
        <v>421</v>
      </c>
      <c r="D368" s="54">
        <v>8</v>
      </c>
      <c r="E368" s="40">
        <v>1</v>
      </c>
      <c r="F368" s="40">
        <v>0</v>
      </c>
      <c r="G368" s="40">
        <v>0</v>
      </c>
      <c r="H368" s="40">
        <f>+D368+E368+F368+G368</f>
        <v>9</v>
      </c>
      <c r="I368" s="38">
        <v>441</v>
      </c>
      <c r="J368" s="40">
        <v>18</v>
      </c>
      <c r="K368" s="153">
        <f t="shared" ref="K368:K393" si="82">+I368+J368</f>
        <v>459</v>
      </c>
      <c r="L368" s="38">
        <v>911</v>
      </c>
      <c r="M368" s="40">
        <v>40</v>
      </c>
      <c r="N368" s="153">
        <f t="shared" ref="N368:N393" si="83">+L368+M368</f>
        <v>951</v>
      </c>
      <c r="O368" s="154">
        <f t="shared" si="75"/>
        <v>468</v>
      </c>
      <c r="P368" s="44"/>
      <c r="Q368" s="141"/>
    </row>
    <row r="369" spans="1:17" ht="18" customHeight="1" x14ac:dyDescent="0.2">
      <c r="A369" s="241"/>
      <c r="B369" s="194" t="s">
        <v>116</v>
      </c>
      <c r="C369" s="11" t="s">
        <v>422</v>
      </c>
      <c r="D369" s="44">
        <v>36</v>
      </c>
      <c r="E369" s="28">
        <v>4</v>
      </c>
      <c r="F369" s="28">
        <v>1</v>
      </c>
      <c r="G369" s="28">
        <v>4</v>
      </c>
      <c r="H369" s="28">
        <f t="shared" ref="H369:H393" si="84">+D369+E369+F369+G369</f>
        <v>45</v>
      </c>
      <c r="I369" s="33">
        <v>657</v>
      </c>
      <c r="J369" s="28">
        <v>1</v>
      </c>
      <c r="K369" s="112">
        <f t="shared" si="82"/>
        <v>658</v>
      </c>
      <c r="L369" s="33">
        <v>1464</v>
      </c>
      <c r="M369" s="28">
        <v>11</v>
      </c>
      <c r="N369" s="112">
        <f t="shared" si="83"/>
        <v>1475</v>
      </c>
      <c r="O369" s="133">
        <f t="shared" si="75"/>
        <v>703</v>
      </c>
      <c r="P369" s="44"/>
      <c r="Q369" s="141"/>
    </row>
    <row r="370" spans="1:17" ht="18" customHeight="1" x14ac:dyDescent="0.2">
      <c r="A370" s="241"/>
      <c r="B370" s="194" t="s">
        <v>116</v>
      </c>
      <c r="C370" s="11" t="s">
        <v>423</v>
      </c>
      <c r="D370" s="44">
        <v>8</v>
      </c>
      <c r="E370" s="28">
        <v>0</v>
      </c>
      <c r="F370" s="28">
        <v>0</v>
      </c>
      <c r="G370" s="28">
        <v>0</v>
      </c>
      <c r="H370" s="28">
        <f t="shared" si="84"/>
        <v>8</v>
      </c>
      <c r="I370" s="33">
        <v>410</v>
      </c>
      <c r="J370" s="28">
        <v>7</v>
      </c>
      <c r="K370" s="112">
        <f t="shared" si="82"/>
        <v>417</v>
      </c>
      <c r="L370" s="33">
        <v>529</v>
      </c>
      <c r="M370" s="28">
        <v>12</v>
      </c>
      <c r="N370" s="112">
        <f t="shared" si="83"/>
        <v>541</v>
      </c>
      <c r="O370" s="133">
        <f t="shared" si="75"/>
        <v>425</v>
      </c>
      <c r="P370" s="44"/>
      <c r="Q370" s="141"/>
    </row>
    <row r="371" spans="1:17" ht="18" customHeight="1" x14ac:dyDescent="0.2">
      <c r="A371" s="241"/>
      <c r="B371" s="194" t="s">
        <v>116</v>
      </c>
      <c r="C371" s="11" t="s">
        <v>424</v>
      </c>
      <c r="D371" s="44">
        <v>197</v>
      </c>
      <c r="E371" s="28">
        <v>14</v>
      </c>
      <c r="F371" s="28">
        <v>1</v>
      </c>
      <c r="G371" s="28">
        <v>5</v>
      </c>
      <c r="H371" s="28">
        <f t="shared" si="84"/>
        <v>217</v>
      </c>
      <c r="I371" s="33">
        <v>2228</v>
      </c>
      <c r="J371" s="28">
        <v>46</v>
      </c>
      <c r="K371" s="112">
        <f t="shared" si="82"/>
        <v>2274</v>
      </c>
      <c r="L371" s="33">
        <v>3306</v>
      </c>
      <c r="M371" s="28">
        <v>91</v>
      </c>
      <c r="N371" s="112">
        <f t="shared" si="83"/>
        <v>3397</v>
      </c>
      <c r="O371" s="133">
        <f t="shared" si="75"/>
        <v>2491</v>
      </c>
      <c r="P371" s="44"/>
      <c r="Q371" s="141"/>
    </row>
    <row r="372" spans="1:17" ht="18" customHeight="1" x14ac:dyDescent="0.2">
      <c r="A372" s="241"/>
      <c r="B372" s="194" t="s">
        <v>116</v>
      </c>
      <c r="C372" s="11" t="s">
        <v>690</v>
      </c>
      <c r="D372" s="44">
        <v>82</v>
      </c>
      <c r="E372" s="28">
        <v>1</v>
      </c>
      <c r="F372" s="28">
        <v>2</v>
      </c>
      <c r="G372" s="28">
        <v>0</v>
      </c>
      <c r="H372" s="28">
        <f t="shared" si="84"/>
        <v>85</v>
      </c>
      <c r="I372" s="33">
        <v>2755</v>
      </c>
      <c r="J372" s="28">
        <v>11</v>
      </c>
      <c r="K372" s="139">
        <f t="shared" si="82"/>
        <v>2766</v>
      </c>
      <c r="L372" s="33">
        <v>3884</v>
      </c>
      <c r="M372" s="28">
        <v>42</v>
      </c>
      <c r="N372" s="112">
        <f t="shared" si="83"/>
        <v>3926</v>
      </c>
      <c r="O372" s="133">
        <f t="shared" si="75"/>
        <v>2851</v>
      </c>
      <c r="P372" s="44"/>
      <c r="Q372" s="141"/>
    </row>
    <row r="373" spans="1:17" ht="18" customHeight="1" x14ac:dyDescent="0.2">
      <c r="A373" s="241"/>
      <c r="B373" s="195" t="s">
        <v>116</v>
      </c>
      <c r="C373" s="12" t="s">
        <v>425</v>
      </c>
      <c r="D373" s="52">
        <v>99</v>
      </c>
      <c r="E373" s="29">
        <v>3</v>
      </c>
      <c r="F373" s="29">
        <v>0</v>
      </c>
      <c r="G373" s="29">
        <v>2</v>
      </c>
      <c r="H373" s="29">
        <f t="shared" si="84"/>
        <v>104</v>
      </c>
      <c r="I373" s="32">
        <v>7154</v>
      </c>
      <c r="J373" s="29">
        <v>2</v>
      </c>
      <c r="K373" s="45">
        <f t="shared" si="82"/>
        <v>7156</v>
      </c>
      <c r="L373" s="32">
        <v>9596</v>
      </c>
      <c r="M373" s="29">
        <v>26</v>
      </c>
      <c r="N373" s="45">
        <f t="shared" si="83"/>
        <v>9622</v>
      </c>
      <c r="O373" s="143">
        <f t="shared" si="75"/>
        <v>7260</v>
      </c>
      <c r="P373" s="44"/>
      <c r="Q373" s="141"/>
    </row>
    <row r="374" spans="1:17" ht="18" customHeight="1" x14ac:dyDescent="0.2">
      <c r="A374" s="241"/>
      <c r="B374" s="194" t="s">
        <v>116</v>
      </c>
      <c r="C374" s="11" t="s">
        <v>426</v>
      </c>
      <c r="D374" s="44">
        <v>47</v>
      </c>
      <c r="E374" s="28">
        <v>1</v>
      </c>
      <c r="F374" s="28">
        <v>0</v>
      </c>
      <c r="G374" s="28">
        <v>3</v>
      </c>
      <c r="H374" s="28">
        <f t="shared" si="84"/>
        <v>51</v>
      </c>
      <c r="I374" s="33">
        <v>2413</v>
      </c>
      <c r="J374" s="28">
        <v>2</v>
      </c>
      <c r="K374" s="139">
        <f t="shared" si="82"/>
        <v>2415</v>
      </c>
      <c r="L374" s="33">
        <v>2941</v>
      </c>
      <c r="M374" s="28">
        <v>17</v>
      </c>
      <c r="N374" s="139">
        <f t="shared" si="83"/>
        <v>2958</v>
      </c>
      <c r="O374" s="133">
        <f t="shared" si="75"/>
        <v>2466</v>
      </c>
      <c r="P374" s="44"/>
      <c r="Q374" s="141"/>
    </row>
    <row r="375" spans="1:17" ht="18" customHeight="1" x14ac:dyDescent="0.2">
      <c r="A375" s="241"/>
      <c r="B375" s="194" t="s">
        <v>116</v>
      </c>
      <c r="C375" s="11" t="s">
        <v>427</v>
      </c>
      <c r="D375" s="44">
        <v>17</v>
      </c>
      <c r="E375" s="28">
        <v>0</v>
      </c>
      <c r="F375" s="28">
        <v>0</v>
      </c>
      <c r="G375" s="28">
        <v>0</v>
      </c>
      <c r="H375" s="28">
        <f t="shared" si="84"/>
        <v>17</v>
      </c>
      <c r="I375" s="33">
        <v>498</v>
      </c>
      <c r="J375" s="28">
        <v>5</v>
      </c>
      <c r="K375" s="112">
        <f t="shared" si="82"/>
        <v>503</v>
      </c>
      <c r="L375" s="33">
        <v>804</v>
      </c>
      <c r="M375" s="28">
        <v>23</v>
      </c>
      <c r="N375" s="112">
        <f t="shared" si="83"/>
        <v>827</v>
      </c>
      <c r="O375" s="133">
        <f t="shared" si="75"/>
        <v>520</v>
      </c>
      <c r="P375" s="44"/>
      <c r="Q375" s="141"/>
    </row>
    <row r="376" spans="1:17" ht="18" customHeight="1" x14ac:dyDescent="0.2">
      <c r="A376" s="241"/>
      <c r="B376" s="194" t="s">
        <v>116</v>
      </c>
      <c r="C376" s="11" t="s">
        <v>428</v>
      </c>
      <c r="D376" s="44">
        <v>56</v>
      </c>
      <c r="E376" s="28">
        <v>1</v>
      </c>
      <c r="F376" s="28">
        <v>0</v>
      </c>
      <c r="G376" s="28">
        <v>0</v>
      </c>
      <c r="H376" s="28">
        <f t="shared" si="84"/>
        <v>57</v>
      </c>
      <c r="I376" s="33">
        <v>865</v>
      </c>
      <c r="J376" s="28">
        <v>0</v>
      </c>
      <c r="K376" s="112">
        <f t="shared" si="82"/>
        <v>865</v>
      </c>
      <c r="L376" s="33">
        <v>1270</v>
      </c>
      <c r="M376" s="28">
        <v>0</v>
      </c>
      <c r="N376" s="112">
        <f t="shared" si="83"/>
        <v>1270</v>
      </c>
      <c r="O376" s="133">
        <f t="shared" si="75"/>
        <v>922</v>
      </c>
      <c r="P376" s="44"/>
      <c r="Q376" s="141"/>
    </row>
    <row r="377" spans="1:17" ht="18" customHeight="1" x14ac:dyDescent="0.2">
      <c r="A377" s="241"/>
      <c r="B377" s="196" t="s">
        <v>116</v>
      </c>
      <c r="C377" s="13" t="s">
        <v>691</v>
      </c>
      <c r="D377" s="53">
        <v>110</v>
      </c>
      <c r="E377" s="30">
        <v>4</v>
      </c>
      <c r="F377" s="30">
        <v>5</v>
      </c>
      <c r="G377" s="30">
        <v>3</v>
      </c>
      <c r="H377" s="30">
        <f t="shared" si="84"/>
        <v>122</v>
      </c>
      <c r="I377" s="31">
        <v>707</v>
      </c>
      <c r="J377" s="30">
        <v>0</v>
      </c>
      <c r="K377" s="144">
        <f t="shared" si="82"/>
        <v>707</v>
      </c>
      <c r="L377" s="31">
        <v>802</v>
      </c>
      <c r="M377" s="30">
        <v>19</v>
      </c>
      <c r="N377" s="144">
        <f t="shared" si="83"/>
        <v>821</v>
      </c>
      <c r="O377" s="145">
        <f t="shared" si="75"/>
        <v>829</v>
      </c>
      <c r="P377" s="44"/>
      <c r="Q377" s="141"/>
    </row>
    <row r="378" spans="1:17" ht="18" customHeight="1" x14ac:dyDescent="0.2">
      <c r="A378" s="241"/>
      <c r="B378" s="195" t="s">
        <v>116</v>
      </c>
      <c r="C378" s="12" t="s">
        <v>429</v>
      </c>
      <c r="D378" s="52">
        <v>10</v>
      </c>
      <c r="E378" s="29">
        <v>0</v>
      </c>
      <c r="F378" s="29">
        <v>0</v>
      </c>
      <c r="G378" s="29">
        <v>0</v>
      </c>
      <c r="H378" s="29">
        <f t="shared" si="84"/>
        <v>10</v>
      </c>
      <c r="I378" s="32">
        <v>128</v>
      </c>
      <c r="J378" s="29">
        <v>0</v>
      </c>
      <c r="K378" s="142">
        <f t="shared" si="82"/>
        <v>128</v>
      </c>
      <c r="L378" s="32">
        <v>188</v>
      </c>
      <c r="M378" s="29">
        <v>0</v>
      </c>
      <c r="N378" s="142">
        <f t="shared" si="83"/>
        <v>188</v>
      </c>
      <c r="O378" s="143">
        <f t="shared" si="75"/>
        <v>138</v>
      </c>
      <c r="P378" s="44"/>
      <c r="Q378" s="141"/>
    </row>
    <row r="379" spans="1:17" ht="18" customHeight="1" x14ac:dyDescent="0.2">
      <c r="A379" s="241"/>
      <c r="B379" s="194" t="s">
        <v>116</v>
      </c>
      <c r="C379" s="11" t="s">
        <v>430</v>
      </c>
      <c r="D379" s="44">
        <v>46</v>
      </c>
      <c r="E379" s="28">
        <v>1</v>
      </c>
      <c r="F379" s="28">
        <v>0</v>
      </c>
      <c r="G379" s="28">
        <v>0</v>
      </c>
      <c r="H379" s="28">
        <f t="shared" si="84"/>
        <v>47</v>
      </c>
      <c r="I379" s="33">
        <v>447</v>
      </c>
      <c r="J379" s="28">
        <v>7</v>
      </c>
      <c r="K379" s="112">
        <f t="shared" si="82"/>
        <v>454</v>
      </c>
      <c r="L379" s="33">
        <v>524</v>
      </c>
      <c r="M379" s="28">
        <v>10</v>
      </c>
      <c r="N379" s="112">
        <f t="shared" si="83"/>
        <v>534</v>
      </c>
      <c r="O379" s="133">
        <f t="shared" si="75"/>
        <v>501</v>
      </c>
      <c r="P379" s="44"/>
      <c r="Q379" s="141"/>
    </row>
    <row r="380" spans="1:17" ht="18" customHeight="1" x14ac:dyDescent="0.2">
      <c r="A380" s="241"/>
      <c r="B380" s="194" t="s">
        <v>116</v>
      </c>
      <c r="C380" s="11" t="s">
        <v>431</v>
      </c>
      <c r="D380" s="44">
        <v>35</v>
      </c>
      <c r="E380" s="28">
        <v>0</v>
      </c>
      <c r="F380" s="28">
        <v>0</v>
      </c>
      <c r="G380" s="28">
        <v>0</v>
      </c>
      <c r="H380" s="28">
        <f t="shared" si="84"/>
        <v>35</v>
      </c>
      <c r="I380" s="33">
        <v>776</v>
      </c>
      <c r="J380" s="28">
        <v>1</v>
      </c>
      <c r="K380" s="112">
        <f t="shared" si="82"/>
        <v>777</v>
      </c>
      <c r="L380" s="33">
        <v>1393</v>
      </c>
      <c r="M380" s="28">
        <v>7</v>
      </c>
      <c r="N380" s="112">
        <f t="shared" si="83"/>
        <v>1400</v>
      </c>
      <c r="O380" s="133">
        <f t="shared" si="75"/>
        <v>812</v>
      </c>
      <c r="P380" s="44"/>
      <c r="Q380" s="141"/>
    </row>
    <row r="381" spans="1:17" ht="18" customHeight="1" x14ac:dyDescent="0.2">
      <c r="A381" s="241"/>
      <c r="B381" s="194" t="s">
        <v>116</v>
      </c>
      <c r="C381" s="11" t="s">
        <v>432</v>
      </c>
      <c r="D381" s="44">
        <v>2</v>
      </c>
      <c r="E381" s="28">
        <v>0</v>
      </c>
      <c r="F381" s="28">
        <v>0</v>
      </c>
      <c r="G381" s="28">
        <v>0</v>
      </c>
      <c r="H381" s="28">
        <f t="shared" si="84"/>
        <v>2</v>
      </c>
      <c r="I381" s="33">
        <v>260</v>
      </c>
      <c r="J381" s="28">
        <v>0</v>
      </c>
      <c r="K381" s="112">
        <f t="shared" si="82"/>
        <v>260</v>
      </c>
      <c r="L381" s="33">
        <v>563</v>
      </c>
      <c r="M381" s="28">
        <v>0</v>
      </c>
      <c r="N381" s="112">
        <f t="shared" si="83"/>
        <v>563</v>
      </c>
      <c r="O381" s="133">
        <f t="shared" si="75"/>
        <v>262</v>
      </c>
      <c r="P381" s="44"/>
      <c r="Q381" s="141"/>
    </row>
    <row r="382" spans="1:17" ht="18" customHeight="1" x14ac:dyDescent="0.2">
      <c r="A382" s="241"/>
      <c r="B382" s="196" t="s">
        <v>116</v>
      </c>
      <c r="C382" s="13" t="s">
        <v>433</v>
      </c>
      <c r="D382" s="53">
        <v>33</v>
      </c>
      <c r="E382" s="30">
        <v>1</v>
      </c>
      <c r="F382" s="30">
        <v>0</v>
      </c>
      <c r="G382" s="30">
        <v>0</v>
      </c>
      <c r="H382" s="30">
        <f t="shared" si="84"/>
        <v>34</v>
      </c>
      <c r="I382" s="31">
        <v>723</v>
      </c>
      <c r="J382" s="30">
        <v>5</v>
      </c>
      <c r="K382" s="144">
        <f t="shared" si="82"/>
        <v>728</v>
      </c>
      <c r="L382" s="31">
        <v>1288</v>
      </c>
      <c r="M382" s="30">
        <v>20</v>
      </c>
      <c r="N382" s="144">
        <f t="shared" si="83"/>
        <v>1308</v>
      </c>
      <c r="O382" s="145">
        <f t="shared" si="75"/>
        <v>762</v>
      </c>
      <c r="P382" s="44"/>
      <c r="Q382" s="141"/>
    </row>
    <row r="383" spans="1:17" ht="18" customHeight="1" x14ac:dyDescent="0.2">
      <c r="A383" s="241"/>
      <c r="B383" s="194" t="s">
        <v>116</v>
      </c>
      <c r="C383" s="11" t="s">
        <v>434</v>
      </c>
      <c r="D383" s="44">
        <v>15</v>
      </c>
      <c r="E383" s="28">
        <v>0</v>
      </c>
      <c r="F383" s="28">
        <v>0</v>
      </c>
      <c r="G383" s="28">
        <v>0</v>
      </c>
      <c r="H383" s="142">
        <f t="shared" si="84"/>
        <v>15</v>
      </c>
      <c r="I383" s="33">
        <v>902</v>
      </c>
      <c r="J383" s="28">
        <v>0</v>
      </c>
      <c r="K383" s="112">
        <f t="shared" si="82"/>
        <v>902</v>
      </c>
      <c r="L383" s="33">
        <v>1381</v>
      </c>
      <c r="M383" s="28">
        <v>0</v>
      </c>
      <c r="N383" s="112">
        <f t="shared" si="83"/>
        <v>1381</v>
      </c>
      <c r="O383" s="133">
        <f t="shared" si="75"/>
        <v>917</v>
      </c>
      <c r="P383" s="44"/>
      <c r="Q383" s="141"/>
    </row>
    <row r="384" spans="1:17" ht="18" customHeight="1" x14ac:dyDescent="0.2">
      <c r="A384" s="241"/>
      <c r="B384" s="194" t="s">
        <v>116</v>
      </c>
      <c r="C384" s="11" t="s">
        <v>435</v>
      </c>
      <c r="D384" s="44">
        <v>5</v>
      </c>
      <c r="E384" s="28">
        <v>0</v>
      </c>
      <c r="F384" s="28">
        <v>1</v>
      </c>
      <c r="G384" s="28">
        <v>0</v>
      </c>
      <c r="H384" s="28">
        <f t="shared" si="84"/>
        <v>6</v>
      </c>
      <c r="I384" s="33">
        <v>366</v>
      </c>
      <c r="J384" s="28">
        <v>0</v>
      </c>
      <c r="K384" s="112">
        <f t="shared" si="82"/>
        <v>366</v>
      </c>
      <c r="L384" s="33">
        <v>627</v>
      </c>
      <c r="M384" s="28">
        <v>5</v>
      </c>
      <c r="N384" s="112">
        <f t="shared" si="83"/>
        <v>632</v>
      </c>
      <c r="O384" s="133">
        <f t="shared" si="75"/>
        <v>372</v>
      </c>
      <c r="P384" s="44"/>
      <c r="Q384" s="141"/>
    </row>
    <row r="385" spans="1:17" ht="18" customHeight="1" x14ac:dyDescent="0.2">
      <c r="A385" s="241"/>
      <c r="B385" s="194" t="s">
        <v>116</v>
      </c>
      <c r="C385" s="11" t="s">
        <v>436</v>
      </c>
      <c r="D385" s="44">
        <v>5</v>
      </c>
      <c r="E385" s="28">
        <v>0</v>
      </c>
      <c r="F385" s="28">
        <v>0</v>
      </c>
      <c r="G385" s="28">
        <v>0</v>
      </c>
      <c r="H385" s="28">
        <f t="shared" si="84"/>
        <v>5</v>
      </c>
      <c r="I385" s="33">
        <v>1823</v>
      </c>
      <c r="J385" s="28">
        <v>16</v>
      </c>
      <c r="K385" s="112">
        <f t="shared" si="82"/>
        <v>1839</v>
      </c>
      <c r="L385" s="33">
        <v>2377</v>
      </c>
      <c r="M385" s="28">
        <v>29</v>
      </c>
      <c r="N385" s="112">
        <f t="shared" si="83"/>
        <v>2406</v>
      </c>
      <c r="O385" s="133">
        <f t="shared" si="75"/>
        <v>1844</v>
      </c>
      <c r="P385" s="44"/>
      <c r="Q385" s="141"/>
    </row>
    <row r="386" spans="1:17" ht="18" customHeight="1" x14ac:dyDescent="0.2">
      <c r="A386" s="241"/>
      <c r="B386" s="194"/>
      <c r="C386" s="11" t="s">
        <v>437</v>
      </c>
      <c r="D386" s="44">
        <v>0</v>
      </c>
      <c r="E386" s="28">
        <v>0</v>
      </c>
      <c r="F386" s="28">
        <v>0</v>
      </c>
      <c r="G386" s="28">
        <v>0</v>
      </c>
      <c r="H386" s="28">
        <f t="shared" si="84"/>
        <v>0</v>
      </c>
      <c r="I386" s="33">
        <v>0</v>
      </c>
      <c r="J386" s="28">
        <v>0</v>
      </c>
      <c r="K386" s="112">
        <f t="shared" si="82"/>
        <v>0</v>
      </c>
      <c r="L386" s="33">
        <v>0</v>
      </c>
      <c r="M386" s="28">
        <v>0</v>
      </c>
      <c r="N386" s="112">
        <f t="shared" si="83"/>
        <v>0</v>
      </c>
      <c r="O386" s="133">
        <f t="shared" si="75"/>
        <v>0</v>
      </c>
      <c r="P386" s="44"/>
      <c r="Q386" s="141"/>
    </row>
    <row r="387" spans="1:17" ht="18" customHeight="1" x14ac:dyDescent="0.2">
      <c r="A387" s="241"/>
      <c r="B387" s="194" t="s">
        <v>116</v>
      </c>
      <c r="C387" s="11" t="s">
        <v>438</v>
      </c>
      <c r="D387" s="44">
        <v>2</v>
      </c>
      <c r="E387" s="28">
        <v>1</v>
      </c>
      <c r="F387" s="28">
        <v>0</v>
      </c>
      <c r="G387" s="28">
        <v>0</v>
      </c>
      <c r="H387" s="28">
        <f t="shared" si="84"/>
        <v>3</v>
      </c>
      <c r="I387" s="33">
        <v>82</v>
      </c>
      <c r="J387" s="28">
        <v>4</v>
      </c>
      <c r="K387" s="112">
        <f t="shared" si="82"/>
        <v>86</v>
      </c>
      <c r="L387" s="33">
        <v>127</v>
      </c>
      <c r="M387" s="28">
        <v>25</v>
      </c>
      <c r="N387" s="112">
        <f t="shared" si="83"/>
        <v>152</v>
      </c>
      <c r="O387" s="133">
        <f t="shared" si="75"/>
        <v>89</v>
      </c>
      <c r="P387" s="44"/>
      <c r="Q387" s="141"/>
    </row>
    <row r="388" spans="1:17" ht="18" customHeight="1" x14ac:dyDescent="0.2">
      <c r="A388" s="241"/>
      <c r="B388" s="195"/>
      <c r="C388" s="12" t="s">
        <v>439</v>
      </c>
      <c r="D388" s="52">
        <v>0</v>
      </c>
      <c r="E388" s="29">
        <v>0</v>
      </c>
      <c r="F388" s="29">
        <v>0</v>
      </c>
      <c r="G388" s="29">
        <v>0</v>
      </c>
      <c r="H388" s="29">
        <f t="shared" si="84"/>
        <v>0</v>
      </c>
      <c r="I388" s="32">
        <v>456</v>
      </c>
      <c r="J388" s="29">
        <v>0</v>
      </c>
      <c r="K388" s="142">
        <f t="shared" si="82"/>
        <v>456</v>
      </c>
      <c r="L388" s="32">
        <v>499</v>
      </c>
      <c r="M388" s="29">
        <v>0</v>
      </c>
      <c r="N388" s="142">
        <f t="shared" si="83"/>
        <v>499</v>
      </c>
      <c r="O388" s="159">
        <f t="shared" si="75"/>
        <v>456</v>
      </c>
      <c r="P388" s="44"/>
      <c r="Q388" s="141"/>
    </row>
    <row r="389" spans="1:17" ht="18" customHeight="1" x14ac:dyDescent="0.2">
      <c r="A389" s="241"/>
      <c r="B389" s="194" t="s">
        <v>116</v>
      </c>
      <c r="C389" s="11" t="s">
        <v>440</v>
      </c>
      <c r="D389" s="44">
        <v>1</v>
      </c>
      <c r="E389" s="28">
        <v>0</v>
      </c>
      <c r="F389" s="28">
        <v>0</v>
      </c>
      <c r="G389" s="28">
        <v>0</v>
      </c>
      <c r="H389" s="28">
        <f t="shared" si="84"/>
        <v>1</v>
      </c>
      <c r="I389" s="33">
        <v>34</v>
      </c>
      <c r="J389" s="28">
        <v>2</v>
      </c>
      <c r="K389" s="112">
        <f t="shared" si="82"/>
        <v>36</v>
      </c>
      <c r="L389" s="33">
        <v>46</v>
      </c>
      <c r="M389" s="28">
        <v>3</v>
      </c>
      <c r="N389" s="112">
        <f t="shared" si="83"/>
        <v>49</v>
      </c>
      <c r="O389" s="163">
        <f t="shared" si="75"/>
        <v>37</v>
      </c>
      <c r="P389" s="44"/>
      <c r="Q389" s="141"/>
    </row>
    <row r="390" spans="1:17" ht="18" customHeight="1" x14ac:dyDescent="0.2">
      <c r="A390" s="241"/>
      <c r="B390" s="194" t="s">
        <v>116</v>
      </c>
      <c r="C390" s="11" t="s">
        <v>441</v>
      </c>
      <c r="D390" s="44">
        <v>16</v>
      </c>
      <c r="E390" s="28">
        <v>1</v>
      </c>
      <c r="F390" s="28">
        <v>0</v>
      </c>
      <c r="G390" s="28">
        <v>0</v>
      </c>
      <c r="H390" s="28">
        <f t="shared" si="84"/>
        <v>17</v>
      </c>
      <c r="I390" s="33">
        <v>272</v>
      </c>
      <c r="J390" s="28">
        <v>0</v>
      </c>
      <c r="K390" s="112">
        <f t="shared" si="82"/>
        <v>272</v>
      </c>
      <c r="L390" s="33">
        <v>383</v>
      </c>
      <c r="M390" s="28">
        <v>0</v>
      </c>
      <c r="N390" s="112">
        <f t="shared" si="83"/>
        <v>383</v>
      </c>
      <c r="O390" s="163">
        <f t="shared" si="75"/>
        <v>289</v>
      </c>
      <c r="P390" s="44"/>
      <c r="Q390" s="141"/>
    </row>
    <row r="391" spans="1:17" ht="18" customHeight="1" x14ac:dyDescent="0.2">
      <c r="A391" s="241"/>
      <c r="B391" s="194"/>
      <c r="C391" s="11" t="s">
        <v>442</v>
      </c>
      <c r="D391" s="44">
        <v>0</v>
      </c>
      <c r="E391" s="28">
        <v>0</v>
      </c>
      <c r="F391" s="28">
        <v>0</v>
      </c>
      <c r="G391" s="28">
        <v>0</v>
      </c>
      <c r="H391" s="28">
        <f t="shared" si="84"/>
        <v>0</v>
      </c>
      <c r="I391" s="33">
        <v>113</v>
      </c>
      <c r="J391" s="28">
        <v>0</v>
      </c>
      <c r="K391" s="112">
        <f t="shared" si="82"/>
        <v>113</v>
      </c>
      <c r="L391" s="33">
        <v>200</v>
      </c>
      <c r="M391" s="28">
        <v>0</v>
      </c>
      <c r="N391" s="112">
        <f t="shared" si="83"/>
        <v>200</v>
      </c>
      <c r="O391" s="163">
        <f t="shared" si="75"/>
        <v>113</v>
      </c>
      <c r="P391" s="44"/>
      <c r="Q391" s="141"/>
    </row>
    <row r="392" spans="1:17" ht="18" customHeight="1" x14ac:dyDescent="0.2">
      <c r="A392" s="241"/>
      <c r="B392" s="196" t="s">
        <v>116</v>
      </c>
      <c r="C392" s="13" t="s">
        <v>443</v>
      </c>
      <c r="D392" s="53">
        <v>6</v>
      </c>
      <c r="E392" s="30">
        <v>0</v>
      </c>
      <c r="F392" s="30">
        <v>0</v>
      </c>
      <c r="G392" s="30">
        <v>0</v>
      </c>
      <c r="H392" s="30">
        <f t="shared" si="84"/>
        <v>6</v>
      </c>
      <c r="I392" s="31">
        <v>252</v>
      </c>
      <c r="J392" s="30">
        <v>0</v>
      </c>
      <c r="K392" s="144">
        <f t="shared" si="82"/>
        <v>252</v>
      </c>
      <c r="L392" s="31">
        <v>402</v>
      </c>
      <c r="M392" s="30">
        <v>10</v>
      </c>
      <c r="N392" s="144">
        <f t="shared" si="83"/>
        <v>412</v>
      </c>
      <c r="O392" s="146">
        <f t="shared" si="75"/>
        <v>258</v>
      </c>
      <c r="P392" s="44"/>
      <c r="Q392" s="141"/>
    </row>
    <row r="393" spans="1:17" ht="18" customHeight="1" x14ac:dyDescent="0.2">
      <c r="A393" s="241"/>
      <c r="B393" s="194"/>
      <c r="C393" s="11" t="s">
        <v>444</v>
      </c>
      <c r="D393" s="44">
        <v>0</v>
      </c>
      <c r="E393" s="28">
        <v>0</v>
      </c>
      <c r="F393" s="28">
        <v>0</v>
      </c>
      <c r="G393" s="28">
        <v>0</v>
      </c>
      <c r="H393" s="28">
        <f t="shared" si="84"/>
        <v>0</v>
      </c>
      <c r="I393" s="33">
        <v>0</v>
      </c>
      <c r="J393" s="42">
        <v>0</v>
      </c>
      <c r="K393" s="112">
        <f t="shared" si="82"/>
        <v>0</v>
      </c>
      <c r="L393" s="33">
        <v>0</v>
      </c>
      <c r="M393" s="42">
        <v>0</v>
      </c>
      <c r="N393" s="139">
        <f t="shared" si="83"/>
        <v>0</v>
      </c>
      <c r="O393" s="133">
        <f t="shared" si="75"/>
        <v>0</v>
      </c>
      <c r="P393" s="44"/>
      <c r="Q393" s="141"/>
    </row>
    <row r="394" spans="1:17" ht="18" customHeight="1" x14ac:dyDescent="0.2">
      <c r="A394" s="242"/>
      <c r="B394" s="210" t="s">
        <v>714</v>
      </c>
      <c r="C394" s="16" t="s">
        <v>143</v>
      </c>
      <c r="D394" s="149">
        <f>SUM(D368:D393)</f>
        <v>836</v>
      </c>
      <c r="E394" s="147">
        <f t="shared" ref="E394:O394" si="85">SUM(E368:E393)</f>
        <v>33</v>
      </c>
      <c r="F394" s="147">
        <f t="shared" si="85"/>
        <v>10</v>
      </c>
      <c r="G394" s="147">
        <f t="shared" si="85"/>
        <v>17</v>
      </c>
      <c r="H394" s="150">
        <f t="shared" si="85"/>
        <v>896</v>
      </c>
      <c r="I394" s="158">
        <f t="shared" si="85"/>
        <v>24762</v>
      </c>
      <c r="J394" s="147">
        <f t="shared" si="85"/>
        <v>127</v>
      </c>
      <c r="K394" s="150">
        <f t="shared" si="85"/>
        <v>24889</v>
      </c>
      <c r="L394" s="158">
        <f t="shared" si="85"/>
        <v>35505</v>
      </c>
      <c r="M394" s="147">
        <f t="shared" si="85"/>
        <v>390</v>
      </c>
      <c r="N394" s="150">
        <f t="shared" si="85"/>
        <v>35895</v>
      </c>
      <c r="O394" s="166">
        <f t="shared" si="85"/>
        <v>25785</v>
      </c>
      <c r="P394" s="139"/>
      <c r="Q394" s="191"/>
    </row>
    <row r="395" spans="1:17" ht="6" customHeight="1" x14ac:dyDescent="0.2">
      <c r="A395" s="37" t="s">
        <v>143</v>
      </c>
      <c r="B395" s="37"/>
      <c r="C395" s="37"/>
      <c r="D395" s="67"/>
      <c r="E395" s="67"/>
      <c r="F395" s="67"/>
      <c r="G395" s="67"/>
      <c r="H395" s="67"/>
      <c r="I395" s="67"/>
      <c r="J395" s="67"/>
      <c r="K395" s="67"/>
      <c r="L395" s="67"/>
      <c r="M395" s="67"/>
      <c r="N395" s="67"/>
      <c r="O395" s="68"/>
      <c r="P395" s="77"/>
      <c r="Q395" s="167"/>
    </row>
    <row r="396" spans="1:17" ht="31.5" customHeight="1" x14ac:dyDescent="0.2">
      <c r="A396" s="228" t="s">
        <v>5</v>
      </c>
      <c r="B396" s="229"/>
      <c r="C396" s="230"/>
      <c r="D396" s="225" t="s">
        <v>198</v>
      </c>
      <c r="E396" s="226"/>
      <c r="F396" s="226"/>
      <c r="G396" s="226"/>
      <c r="H396" s="227"/>
      <c r="I396" s="234" t="s">
        <v>199</v>
      </c>
      <c r="J396" s="235"/>
      <c r="K396" s="236"/>
      <c r="L396" s="234" t="s">
        <v>200</v>
      </c>
      <c r="M396" s="235"/>
      <c r="N396" s="236"/>
      <c r="O396" s="58" t="s">
        <v>201</v>
      </c>
      <c r="P396" s="81"/>
      <c r="Q396" s="125"/>
    </row>
    <row r="397" spans="1:17" ht="32.25" customHeight="1" x14ac:dyDescent="0.2">
      <c r="A397" s="231"/>
      <c r="B397" s="232"/>
      <c r="C397" s="233"/>
      <c r="D397" s="59" t="s">
        <v>202</v>
      </c>
      <c r="E397" s="7" t="s">
        <v>713</v>
      </c>
      <c r="F397" s="7" t="s">
        <v>712</v>
      </c>
      <c r="G397" s="60" t="s">
        <v>204</v>
      </c>
      <c r="H397" s="61" t="s">
        <v>205</v>
      </c>
      <c r="I397" s="62" t="s">
        <v>202</v>
      </c>
      <c r="J397" s="60" t="s">
        <v>203</v>
      </c>
      <c r="K397" s="63" t="s">
        <v>205</v>
      </c>
      <c r="L397" s="62" t="s">
        <v>202</v>
      </c>
      <c r="M397" s="60" t="s">
        <v>203</v>
      </c>
      <c r="N397" s="63" t="s">
        <v>205</v>
      </c>
      <c r="O397" s="64" t="s">
        <v>205</v>
      </c>
      <c r="P397" s="82"/>
      <c r="Q397" s="127"/>
    </row>
    <row r="398" spans="1:17" ht="18" customHeight="1" x14ac:dyDescent="0.2">
      <c r="A398" s="240" t="s">
        <v>177</v>
      </c>
      <c r="B398" s="199" t="s">
        <v>116</v>
      </c>
      <c r="C398" s="11" t="s">
        <v>445</v>
      </c>
      <c r="D398" s="44">
        <v>12</v>
      </c>
      <c r="E398" s="28">
        <v>0</v>
      </c>
      <c r="F398" s="28">
        <v>0</v>
      </c>
      <c r="G398" s="28">
        <v>0</v>
      </c>
      <c r="H398" s="28">
        <f>+D398+E398+F398+G398</f>
        <v>12</v>
      </c>
      <c r="I398" s="33">
        <v>74</v>
      </c>
      <c r="J398" s="28">
        <v>0</v>
      </c>
      <c r="K398" s="112">
        <f t="shared" ref="K398:K415" si="86">+I398+J398</f>
        <v>74</v>
      </c>
      <c r="L398" s="33">
        <v>60</v>
      </c>
      <c r="M398" s="28">
        <v>0</v>
      </c>
      <c r="N398" s="112">
        <f t="shared" ref="N398:N415" si="87">+L398+M398</f>
        <v>60</v>
      </c>
      <c r="O398" s="133">
        <f t="shared" ref="O398:O415" si="88">+H398+K398</f>
        <v>86</v>
      </c>
      <c r="P398" s="44"/>
      <c r="Q398" s="141"/>
    </row>
    <row r="399" spans="1:17" ht="18" customHeight="1" x14ac:dyDescent="0.2">
      <c r="A399" s="241"/>
      <c r="B399" s="194" t="s">
        <v>116</v>
      </c>
      <c r="C399" s="11" t="s">
        <v>446</v>
      </c>
      <c r="D399" s="44">
        <v>19</v>
      </c>
      <c r="E399" s="28">
        <v>0</v>
      </c>
      <c r="F399" s="28">
        <v>0</v>
      </c>
      <c r="G399" s="28">
        <v>0</v>
      </c>
      <c r="H399" s="28">
        <f t="shared" ref="H399:H415" si="89">+D399+E399+F399+G399</f>
        <v>19</v>
      </c>
      <c r="I399" s="33">
        <v>740</v>
      </c>
      <c r="J399" s="28">
        <v>9</v>
      </c>
      <c r="K399" s="112">
        <f t="shared" si="86"/>
        <v>749</v>
      </c>
      <c r="L399" s="33">
        <v>1255</v>
      </c>
      <c r="M399" s="28">
        <v>28</v>
      </c>
      <c r="N399" s="112">
        <f t="shared" si="87"/>
        <v>1283</v>
      </c>
      <c r="O399" s="133">
        <f t="shared" si="88"/>
        <v>768</v>
      </c>
      <c r="P399" s="44"/>
      <c r="Q399" s="141"/>
    </row>
    <row r="400" spans="1:17" ht="18" customHeight="1" x14ac:dyDescent="0.2">
      <c r="A400" s="241"/>
      <c r="B400" s="194" t="s">
        <v>116</v>
      </c>
      <c r="C400" s="11" t="s">
        <v>447</v>
      </c>
      <c r="D400" s="44">
        <v>222</v>
      </c>
      <c r="E400" s="28">
        <v>4</v>
      </c>
      <c r="F400" s="28">
        <v>2</v>
      </c>
      <c r="G400" s="28">
        <v>5</v>
      </c>
      <c r="H400" s="28">
        <f t="shared" si="89"/>
        <v>233</v>
      </c>
      <c r="I400" s="33">
        <v>3045</v>
      </c>
      <c r="J400" s="28">
        <v>74</v>
      </c>
      <c r="K400" s="112">
        <f t="shared" si="86"/>
        <v>3119</v>
      </c>
      <c r="L400" s="33">
        <v>4560</v>
      </c>
      <c r="M400" s="28">
        <v>28</v>
      </c>
      <c r="N400" s="112">
        <f t="shared" si="87"/>
        <v>4588</v>
      </c>
      <c r="O400" s="133">
        <f t="shared" si="88"/>
        <v>3352</v>
      </c>
      <c r="P400" s="44"/>
      <c r="Q400" s="141"/>
    </row>
    <row r="401" spans="1:17" ht="18" customHeight="1" x14ac:dyDescent="0.2">
      <c r="A401" s="241"/>
      <c r="B401" s="194" t="s">
        <v>116</v>
      </c>
      <c r="C401" s="11" t="s">
        <v>448</v>
      </c>
      <c r="D401" s="44">
        <v>70</v>
      </c>
      <c r="E401" s="28">
        <v>3</v>
      </c>
      <c r="F401" s="28">
        <v>1</v>
      </c>
      <c r="G401" s="28">
        <v>1</v>
      </c>
      <c r="H401" s="28">
        <f t="shared" si="89"/>
        <v>75</v>
      </c>
      <c r="I401" s="33">
        <v>922</v>
      </c>
      <c r="J401" s="28">
        <v>0</v>
      </c>
      <c r="K401" s="112">
        <f t="shared" si="86"/>
        <v>922</v>
      </c>
      <c r="L401" s="33">
        <v>1822</v>
      </c>
      <c r="M401" s="28">
        <v>29</v>
      </c>
      <c r="N401" s="112">
        <f t="shared" si="87"/>
        <v>1851</v>
      </c>
      <c r="O401" s="133">
        <f t="shared" si="88"/>
        <v>997</v>
      </c>
      <c r="P401" s="44"/>
      <c r="Q401" s="141"/>
    </row>
    <row r="402" spans="1:17" ht="18" customHeight="1" x14ac:dyDescent="0.2">
      <c r="A402" s="241"/>
      <c r="B402" s="194" t="s">
        <v>116</v>
      </c>
      <c r="C402" s="11" t="s">
        <v>449</v>
      </c>
      <c r="D402" s="44">
        <v>94</v>
      </c>
      <c r="E402" s="28">
        <v>1</v>
      </c>
      <c r="F402" s="28">
        <v>0</v>
      </c>
      <c r="G402" s="28">
        <v>1</v>
      </c>
      <c r="H402" s="28">
        <f t="shared" si="89"/>
        <v>96</v>
      </c>
      <c r="I402" s="33">
        <v>864</v>
      </c>
      <c r="J402" s="28">
        <v>9</v>
      </c>
      <c r="K402" s="112">
        <f t="shared" si="86"/>
        <v>873</v>
      </c>
      <c r="L402" s="33">
        <v>1620</v>
      </c>
      <c r="M402" s="28">
        <v>21</v>
      </c>
      <c r="N402" s="112">
        <f t="shared" si="87"/>
        <v>1641</v>
      </c>
      <c r="O402" s="133">
        <f t="shared" si="88"/>
        <v>969</v>
      </c>
      <c r="P402" s="44"/>
      <c r="Q402" s="141"/>
    </row>
    <row r="403" spans="1:17" ht="18" customHeight="1" x14ac:dyDescent="0.2">
      <c r="A403" s="241"/>
      <c r="B403" s="195" t="s">
        <v>116</v>
      </c>
      <c r="C403" s="12" t="s">
        <v>450</v>
      </c>
      <c r="D403" s="52">
        <v>22</v>
      </c>
      <c r="E403" s="29">
        <v>1</v>
      </c>
      <c r="F403" s="29">
        <v>0</v>
      </c>
      <c r="G403" s="29">
        <v>2</v>
      </c>
      <c r="H403" s="29">
        <f t="shared" si="89"/>
        <v>25</v>
      </c>
      <c r="I403" s="32">
        <v>366</v>
      </c>
      <c r="J403" s="29">
        <v>6</v>
      </c>
      <c r="K403" s="142">
        <f t="shared" si="86"/>
        <v>372</v>
      </c>
      <c r="L403" s="32">
        <v>722</v>
      </c>
      <c r="M403" s="29">
        <v>11</v>
      </c>
      <c r="N403" s="142">
        <f t="shared" si="87"/>
        <v>733</v>
      </c>
      <c r="O403" s="143">
        <f t="shared" si="88"/>
        <v>397</v>
      </c>
      <c r="P403" s="44"/>
      <c r="Q403" s="141"/>
    </row>
    <row r="404" spans="1:17" ht="18" customHeight="1" x14ac:dyDescent="0.2">
      <c r="A404" s="241"/>
      <c r="B404" s="194" t="s">
        <v>116</v>
      </c>
      <c r="C404" s="11" t="s">
        <v>451</v>
      </c>
      <c r="D404" s="44">
        <v>34</v>
      </c>
      <c r="E404" s="28">
        <v>1</v>
      </c>
      <c r="F404" s="28">
        <v>0</v>
      </c>
      <c r="G404" s="28">
        <v>1</v>
      </c>
      <c r="H404" s="28">
        <f t="shared" si="89"/>
        <v>36</v>
      </c>
      <c r="I404" s="33">
        <v>105</v>
      </c>
      <c r="J404" s="28">
        <v>0</v>
      </c>
      <c r="K404" s="112">
        <f t="shared" si="86"/>
        <v>105</v>
      </c>
      <c r="L404" s="33">
        <v>146</v>
      </c>
      <c r="M404" s="28">
        <v>0</v>
      </c>
      <c r="N404" s="112">
        <f t="shared" si="87"/>
        <v>146</v>
      </c>
      <c r="O404" s="133">
        <f t="shared" si="88"/>
        <v>141</v>
      </c>
      <c r="P404" s="44"/>
      <c r="Q404" s="141"/>
    </row>
    <row r="405" spans="1:17" ht="18" customHeight="1" x14ac:dyDescent="0.2">
      <c r="A405" s="241"/>
      <c r="B405" s="194" t="s">
        <v>116</v>
      </c>
      <c r="C405" s="11" t="s">
        <v>452</v>
      </c>
      <c r="D405" s="44">
        <v>4</v>
      </c>
      <c r="E405" s="28">
        <v>0</v>
      </c>
      <c r="F405" s="28">
        <v>0</v>
      </c>
      <c r="G405" s="28">
        <v>0</v>
      </c>
      <c r="H405" s="28">
        <f t="shared" si="89"/>
        <v>4</v>
      </c>
      <c r="I405" s="33">
        <v>50</v>
      </c>
      <c r="J405" s="28">
        <v>0</v>
      </c>
      <c r="K405" s="112">
        <f t="shared" si="86"/>
        <v>50</v>
      </c>
      <c r="L405" s="33">
        <v>75</v>
      </c>
      <c r="M405" s="28">
        <v>0</v>
      </c>
      <c r="N405" s="112">
        <f t="shared" si="87"/>
        <v>75</v>
      </c>
      <c r="O405" s="133">
        <f t="shared" si="88"/>
        <v>54</v>
      </c>
      <c r="P405" s="44"/>
      <c r="Q405" s="141"/>
    </row>
    <row r="406" spans="1:17" ht="18" customHeight="1" x14ac:dyDescent="0.2">
      <c r="A406" s="241"/>
      <c r="B406" s="194" t="s">
        <v>116</v>
      </c>
      <c r="C406" s="11" t="s">
        <v>453</v>
      </c>
      <c r="D406" s="44">
        <v>9</v>
      </c>
      <c r="E406" s="28">
        <v>0</v>
      </c>
      <c r="F406" s="28">
        <v>0</v>
      </c>
      <c r="G406" s="28">
        <v>0</v>
      </c>
      <c r="H406" s="28">
        <f t="shared" si="89"/>
        <v>9</v>
      </c>
      <c r="I406" s="33">
        <v>315</v>
      </c>
      <c r="J406" s="28">
        <v>29</v>
      </c>
      <c r="K406" s="112">
        <f t="shared" si="86"/>
        <v>344</v>
      </c>
      <c r="L406" s="33">
        <v>625</v>
      </c>
      <c r="M406" s="28">
        <v>12</v>
      </c>
      <c r="N406" s="112">
        <f t="shared" si="87"/>
        <v>637</v>
      </c>
      <c r="O406" s="133">
        <f t="shared" si="88"/>
        <v>353</v>
      </c>
      <c r="P406" s="44"/>
      <c r="Q406" s="141"/>
    </row>
    <row r="407" spans="1:17" ht="18" customHeight="1" x14ac:dyDescent="0.2">
      <c r="A407" s="241"/>
      <c r="B407" s="194" t="s">
        <v>116</v>
      </c>
      <c r="C407" s="11" t="s">
        <v>454</v>
      </c>
      <c r="D407" s="44">
        <v>48</v>
      </c>
      <c r="E407" s="28">
        <v>0</v>
      </c>
      <c r="F407" s="28">
        <v>0</v>
      </c>
      <c r="G407" s="28">
        <v>3</v>
      </c>
      <c r="H407" s="28">
        <f t="shared" si="89"/>
        <v>51</v>
      </c>
      <c r="I407" s="33">
        <v>745</v>
      </c>
      <c r="J407" s="28">
        <v>5</v>
      </c>
      <c r="K407" s="112">
        <f t="shared" si="86"/>
        <v>750</v>
      </c>
      <c r="L407" s="33">
        <v>1034</v>
      </c>
      <c r="M407" s="28">
        <v>10</v>
      </c>
      <c r="N407" s="112">
        <f t="shared" si="87"/>
        <v>1044</v>
      </c>
      <c r="O407" s="133">
        <f t="shared" si="88"/>
        <v>801</v>
      </c>
      <c r="P407" s="44"/>
      <c r="Q407" s="141"/>
    </row>
    <row r="408" spans="1:17" ht="18" customHeight="1" x14ac:dyDescent="0.2">
      <c r="A408" s="241"/>
      <c r="B408" s="195" t="s">
        <v>116</v>
      </c>
      <c r="C408" s="12" t="s">
        <v>455</v>
      </c>
      <c r="D408" s="52">
        <v>43</v>
      </c>
      <c r="E408" s="29">
        <v>2</v>
      </c>
      <c r="F408" s="29">
        <v>0</v>
      </c>
      <c r="G408" s="29">
        <v>1</v>
      </c>
      <c r="H408" s="29">
        <f t="shared" si="89"/>
        <v>46</v>
      </c>
      <c r="I408" s="32">
        <v>1236</v>
      </c>
      <c r="J408" s="29">
        <v>12</v>
      </c>
      <c r="K408" s="142">
        <f t="shared" si="86"/>
        <v>1248</v>
      </c>
      <c r="L408" s="32">
        <v>1647</v>
      </c>
      <c r="M408" s="29">
        <v>30</v>
      </c>
      <c r="N408" s="142">
        <f t="shared" si="87"/>
        <v>1677</v>
      </c>
      <c r="O408" s="143">
        <f t="shared" si="88"/>
        <v>1294</v>
      </c>
      <c r="P408" s="44"/>
      <c r="Q408" s="141"/>
    </row>
    <row r="409" spans="1:17" ht="18" customHeight="1" x14ac:dyDescent="0.2">
      <c r="A409" s="241"/>
      <c r="B409" s="194"/>
      <c r="C409" s="11" t="s">
        <v>456</v>
      </c>
      <c r="D409" s="44">
        <v>14</v>
      </c>
      <c r="E409" s="28">
        <v>0</v>
      </c>
      <c r="F409" s="28">
        <v>0</v>
      </c>
      <c r="G409" s="28">
        <v>0</v>
      </c>
      <c r="H409" s="28">
        <f t="shared" si="89"/>
        <v>14</v>
      </c>
      <c r="I409" s="33">
        <v>82</v>
      </c>
      <c r="J409" s="28">
        <v>0</v>
      </c>
      <c r="K409" s="112">
        <f t="shared" si="86"/>
        <v>82</v>
      </c>
      <c r="L409" s="33">
        <v>125</v>
      </c>
      <c r="M409" s="28">
        <v>0</v>
      </c>
      <c r="N409" s="112">
        <f t="shared" si="87"/>
        <v>125</v>
      </c>
      <c r="O409" s="133">
        <f t="shared" si="88"/>
        <v>96</v>
      </c>
      <c r="P409" s="44"/>
      <c r="Q409" s="141"/>
    </row>
    <row r="410" spans="1:17" ht="18" customHeight="1" x14ac:dyDescent="0.2">
      <c r="A410" s="241"/>
      <c r="B410" s="194" t="s">
        <v>116</v>
      </c>
      <c r="C410" s="11" t="s">
        <v>457</v>
      </c>
      <c r="D410" s="44">
        <v>4</v>
      </c>
      <c r="E410" s="28">
        <v>1</v>
      </c>
      <c r="F410" s="28">
        <v>0</v>
      </c>
      <c r="G410" s="28">
        <v>0</v>
      </c>
      <c r="H410" s="28">
        <f t="shared" si="89"/>
        <v>5</v>
      </c>
      <c r="I410" s="33">
        <v>157</v>
      </c>
      <c r="J410" s="28">
        <v>0</v>
      </c>
      <c r="K410" s="112">
        <f t="shared" si="86"/>
        <v>157</v>
      </c>
      <c r="L410" s="33">
        <v>230</v>
      </c>
      <c r="M410" s="28">
        <v>0</v>
      </c>
      <c r="N410" s="112">
        <f t="shared" si="87"/>
        <v>230</v>
      </c>
      <c r="O410" s="133">
        <f t="shared" si="88"/>
        <v>162</v>
      </c>
      <c r="P410" s="44"/>
      <c r="Q410" s="141"/>
    </row>
    <row r="411" spans="1:17" ht="18" customHeight="1" x14ac:dyDescent="0.2">
      <c r="A411" s="241"/>
      <c r="B411" s="194" t="s">
        <v>116</v>
      </c>
      <c r="C411" s="11" t="s">
        <v>458</v>
      </c>
      <c r="D411" s="44">
        <v>5</v>
      </c>
      <c r="E411" s="28">
        <v>0</v>
      </c>
      <c r="F411" s="28">
        <v>0</v>
      </c>
      <c r="G411" s="28">
        <v>0</v>
      </c>
      <c r="H411" s="28">
        <f t="shared" si="89"/>
        <v>5</v>
      </c>
      <c r="I411" s="33">
        <v>0</v>
      </c>
      <c r="J411" s="28">
        <v>0</v>
      </c>
      <c r="K411" s="112">
        <f t="shared" si="86"/>
        <v>0</v>
      </c>
      <c r="L411" s="33">
        <v>0</v>
      </c>
      <c r="M411" s="28">
        <v>0</v>
      </c>
      <c r="N411" s="112">
        <f t="shared" si="87"/>
        <v>0</v>
      </c>
      <c r="O411" s="133">
        <f t="shared" si="88"/>
        <v>5</v>
      </c>
      <c r="P411" s="44"/>
      <c r="Q411" s="141"/>
    </row>
    <row r="412" spans="1:17" ht="18" customHeight="1" x14ac:dyDescent="0.2">
      <c r="A412" s="241"/>
      <c r="B412" s="196" t="s">
        <v>116</v>
      </c>
      <c r="C412" s="13" t="s">
        <v>459</v>
      </c>
      <c r="D412" s="53">
        <v>24</v>
      </c>
      <c r="E412" s="30">
        <v>0</v>
      </c>
      <c r="F412" s="30">
        <v>0</v>
      </c>
      <c r="G412" s="30">
        <v>0</v>
      </c>
      <c r="H412" s="30">
        <f t="shared" si="89"/>
        <v>24</v>
      </c>
      <c r="I412" s="31">
        <v>281</v>
      </c>
      <c r="J412" s="30">
        <v>0</v>
      </c>
      <c r="K412" s="144">
        <f t="shared" si="86"/>
        <v>281</v>
      </c>
      <c r="L412" s="31">
        <v>670</v>
      </c>
      <c r="M412" s="30">
        <v>0</v>
      </c>
      <c r="N412" s="144">
        <f t="shared" si="87"/>
        <v>670</v>
      </c>
      <c r="O412" s="145">
        <f t="shared" si="88"/>
        <v>305</v>
      </c>
      <c r="P412" s="44"/>
      <c r="Q412" s="141"/>
    </row>
    <row r="413" spans="1:17" ht="18" customHeight="1" x14ac:dyDescent="0.2">
      <c r="A413" s="241"/>
      <c r="B413" s="195" t="s">
        <v>116</v>
      </c>
      <c r="C413" s="12" t="s">
        <v>460</v>
      </c>
      <c r="D413" s="52">
        <v>31</v>
      </c>
      <c r="E413" s="29">
        <v>1</v>
      </c>
      <c r="F413" s="29">
        <v>0</v>
      </c>
      <c r="G413" s="29">
        <v>1</v>
      </c>
      <c r="H413" s="29">
        <f t="shared" si="89"/>
        <v>33</v>
      </c>
      <c r="I413" s="32">
        <v>221</v>
      </c>
      <c r="J413" s="29">
        <v>0</v>
      </c>
      <c r="K413" s="142">
        <f t="shared" si="86"/>
        <v>221</v>
      </c>
      <c r="L413" s="32">
        <v>570</v>
      </c>
      <c r="M413" s="29">
        <v>0</v>
      </c>
      <c r="N413" s="142">
        <f t="shared" si="87"/>
        <v>570</v>
      </c>
      <c r="O413" s="143">
        <f t="shared" si="88"/>
        <v>254</v>
      </c>
      <c r="P413" s="44"/>
      <c r="Q413" s="141"/>
    </row>
    <row r="414" spans="1:17" ht="18" customHeight="1" x14ac:dyDescent="0.2">
      <c r="A414" s="241"/>
      <c r="B414" s="194" t="s">
        <v>116</v>
      </c>
      <c r="C414" s="11" t="s">
        <v>461</v>
      </c>
      <c r="D414" s="44">
        <v>20</v>
      </c>
      <c r="E414" s="28">
        <v>0</v>
      </c>
      <c r="F414" s="28">
        <v>0</v>
      </c>
      <c r="G414" s="28">
        <v>0</v>
      </c>
      <c r="H414" s="28">
        <f t="shared" si="89"/>
        <v>20</v>
      </c>
      <c r="I414" s="33">
        <v>146</v>
      </c>
      <c r="J414" s="28">
        <v>8</v>
      </c>
      <c r="K414" s="112">
        <f t="shared" si="86"/>
        <v>154</v>
      </c>
      <c r="L414" s="33">
        <v>559</v>
      </c>
      <c r="M414" s="28">
        <v>17</v>
      </c>
      <c r="N414" s="112">
        <f t="shared" si="87"/>
        <v>576</v>
      </c>
      <c r="O414" s="133">
        <f t="shared" si="88"/>
        <v>174</v>
      </c>
      <c r="P414" s="44"/>
      <c r="Q414" s="141"/>
    </row>
    <row r="415" spans="1:17" ht="18" customHeight="1" x14ac:dyDescent="0.2">
      <c r="A415" s="241"/>
      <c r="B415" s="203" t="s">
        <v>116</v>
      </c>
      <c r="C415" s="14" t="s">
        <v>462</v>
      </c>
      <c r="D415" s="55">
        <v>24</v>
      </c>
      <c r="E415" s="41">
        <v>1</v>
      </c>
      <c r="F415" s="41">
        <v>0</v>
      </c>
      <c r="G415" s="41">
        <v>1</v>
      </c>
      <c r="H415" s="41">
        <f t="shared" si="89"/>
        <v>26</v>
      </c>
      <c r="I415" s="34">
        <v>184</v>
      </c>
      <c r="J415" s="41">
        <v>0</v>
      </c>
      <c r="K415" s="155">
        <f t="shared" si="86"/>
        <v>184</v>
      </c>
      <c r="L415" s="34">
        <v>238</v>
      </c>
      <c r="M415" s="41">
        <v>0</v>
      </c>
      <c r="N415" s="155">
        <f t="shared" si="87"/>
        <v>238</v>
      </c>
      <c r="O415" s="156">
        <f t="shared" si="88"/>
        <v>210</v>
      </c>
      <c r="P415" s="44"/>
      <c r="Q415" s="141"/>
    </row>
    <row r="416" spans="1:17" ht="18" customHeight="1" x14ac:dyDescent="0.2">
      <c r="A416" s="242"/>
      <c r="B416" s="212" t="s">
        <v>714</v>
      </c>
      <c r="C416" s="16" t="s">
        <v>143</v>
      </c>
      <c r="D416" s="149">
        <f>SUM(D398:D415)</f>
        <v>699</v>
      </c>
      <c r="E416" s="147">
        <f t="shared" ref="E416:O416" si="90">SUM(E398:E415)</f>
        <v>15</v>
      </c>
      <c r="F416" s="147">
        <f t="shared" si="90"/>
        <v>3</v>
      </c>
      <c r="G416" s="147">
        <f t="shared" si="90"/>
        <v>16</v>
      </c>
      <c r="H416" s="150">
        <f t="shared" si="90"/>
        <v>733</v>
      </c>
      <c r="I416" s="158">
        <f t="shared" si="90"/>
        <v>9533</v>
      </c>
      <c r="J416" s="147">
        <f t="shared" si="90"/>
        <v>152</v>
      </c>
      <c r="K416" s="150">
        <f t="shared" si="90"/>
        <v>9685</v>
      </c>
      <c r="L416" s="158">
        <f t="shared" si="90"/>
        <v>15958</v>
      </c>
      <c r="M416" s="147">
        <f t="shared" si="90"/>
        <v>186</v>
      </c>
      <c r="N416" s="150">
        <f t="shared" si="90"/>
        <v>16144</v>
      </c>
      <c r="O416" s="166">
        <f t="shared" si="90"/>
        <v>10418</v>
      </c>
      <c r="P416" s="139"/>
      <c r="Q416" s="191"/>
    </row>
    <row r="417" spans="1:17" ht="18" customHeight="1" x14ac:dyDescent="0.2">
      <c r="A417" s="240" t="s">
        <v>178</v>
      </c>
      <c r="B417" s="213" t="s">
        <v>116</v>
      </c>
      <c r="C417" s="18" t="s">
        <v>73</v>
      </c>
      <c r="D417" s="54">
        <v>12</v>
      </c>
      <c r="E417" s="40">
        <v>0</v>
      </c>
      <c r="F417" s="40">
        <v>0</v>
      </c>
      <c r="G417" s="40">
        <v>0</v>
      </c>
      <c r="H417" s="40">
        <f>+D417+E417+F417+G417</f>
        <v>12</v>
      </c>
      <c r="I417" s="38">
        <v>277</v>
      </c>
      <c r="J417" s="40">
        <v>11</v>
      </c>
      <c r="K417" s="153">
        <f t="shared" ref="K417:K432" si="91">+I417+J417</f>
        <v>288</v>
      </c>
      <c r="L417" s="38">
        <v>687</v>
      </c>
      <c r="M417" s="40">
        <v>11</v>
      </c>
      <c r="N417" s="153">
        <f t="shared" ref="N417:N432" si="92">+L417+M417</f>
        <v>698</v>
      </c>
      <c r="O417" s="154">
        <f t="shared" ref="O417:O432" si="93">+H417+K417</f>
        <v>300</v>
      </c>
      <c r="P417" s="44"/>
      <c r="Q417" s="141"/>
    </row>
    <row r="418" spans="1:17" ht="18" customHeight="1" x14ac:dyDescent="0.2">
      <c r="A418" s="241"/>
      <c r="B418" s="199" t="s">
        <v>116</v>
      </c>
      <c r="C418" s="11" t="s">
        <v>74</v>
      </c>
      <c r="D418" s="44">
        <v>12</v>
      </c>
      <c r="E418" s="28">
        <v>0</v>
      </c>
      <c r="F418" s="28">
        <v>0</v>
      </c>
      <c r="G418" s="28">
        <v>0</v>
      </c>
      <c r="H418" s="28">
        <f t="shared" ref="H418:H432" si="94">+D418+E418+F418+G418</f>
        <v>12</v>
      </c>
      <c r="I418" s="33">
        <v>730</v>
      </c>
      <c r="J418" s="28">
        <v>11</v>
      </c>
      <c r="K418" s="112">
        <f t="shared" si="91"/>
        <v>741</v>
      </c>
      <c r="L418" s="33">
        <v>1634</v>
      </c>
      <c r="M418" s="28">
        <v>27</v>
      </c>
      <c r="N418" s="112">
        <f t="shared" si="92"/>
        <v>1661</v>
      </c>
      <c r="O418" s="133">
        <f t="shared" si="93"/>
        <v>753</v>
      </c>
      <c r="P418" s="44"/>
      <c r="Q418" s="141"/>
    </row>
    <row r="419" spans="1:17" ht="18" customHeight="1" x14ac:dyDescent="0.2">
      <c r="A419" s="241"/>
      <c r="B419" s="199" t="s">
        <v>116</v>
      </c>
      <c r="C419" s="11" t="s">
        <v>75</v>
      </c>
      <c r="D419" s="44">
        <v>68</v>
      </c>
      <c r="E419" s="28">
        <v>6</v>
      </c>
      <c r="F419" s="28">
        <v>1</v>
      </c>
      <c r="G419" s="28">
        <v>1</v>
      </c>
      <c r="H419" s="28">
        <f t="shared" si="94"/>
        <v>76</v>
      </c>
      <c r="I419" s="33">
        <v>4595</v>
      </c>
      <c r="J419" s="28">
        <v>102</v>
      </c>
      <c r="K419" s="112">
        <f t="shared" si="91"/>
        <v>4697</v>
      </c>
      <c r="L419" s="33">
        <v>7617</v>
      </c>
      <c r="M419" s="28">
        <v>248</v>
      </c>
      <c r="N419" s="112">
        <f t="shared" si="92"/>
        <v>7865</v>
      </c>
      <c r="O419" s="133">
        <f t="shared" si="93"/>
        <v>4773</v>
      </c>
      <c r="P419" s="44"/>
      <c r="Q419" s="141"/>
    </row>
    <row r="420" spans="1:17" ht="18" customHeight="1" x14ac:dyDescent="0.2">
      <c r="A420" s="241"/>
      <c r="B420" s="199" t="s">
        <v>116</v>
      </c>
      <c r="C420" s="11" t="s">
        <v>76</v>
      </c>
      <c r="D420" s="44">
        <v>16</v>
      </c>
      <c r="E420" s="28">
        <v>4</v>
      </c>
      <c r="F420" s="28">
        <v>0</v>
      </c>
      <c r="G420" s="28">
        <v>0</v>
      </c>
      <c r="H420" s="28">
        <f t="shared" si="94"/>
        <v>20</v>
      </c>
      <c r="I420" s="33">
        <v>934</v>
      </c>
      <c r="J420" s="28">
        <v>13</v>
      </c>
      <c r="K420" s="112">
        <f t="shared" si="91"/>
        <v>947</v>
      </c>
      <c r="L420" s="33">
        <v>2135</v>
      </c>
      <c r="M420" s="28">
        <v>40</v>
      </c>
      <c r="N420" s="112">
        <f t="shared" si="92"/>
        <v>2175</v>
      </c>
      <c r="O420" s="133">
        <f t="shared" si="93"/>
        <v>967</v>
      </c>
      <c r="P420" s="44"/>
      <c r="Q420" s="141"/>
    </row>
    <row r="421" spans="1:17" ht="18" customHeight="1" x14ac:dyDescent="0.2">
      <c r="A421" s="241"/>
      <c r="B421" s="199" t="s">
        <v>116</v>
      </c>
      <c r="C421" s="11" t="s">
        <v>71</v>
      </c>
      <c r="D421" s="44">
        <v>11</v>
      </c>
      <c r="E421" s="28">
        <v>0</v>
      </c>
      <c r="F421" s="28">
        <v>0</v>
      </c>
      <c r="G421" s="28">
        <v>0</v>
      </c>
      <c r="H421" s="28">
        <f t="shared" si="94"/>
        <v>11</v>
      </c>
      <c r="I421" s="33">
        <v>231</v>
      </c>
      <c r="J421" s="28">
        <v>0</v>
      </c>
      <c r="K421" s="112">
        <f t="shared" si="91"/>
        <v>231</v>
      </c>
      <c r="L421" s="33">
        <v>530</v>
      </c>
      <c r="M421" s="28">
        <v>0</v>
      </c>
      <c r="N421" s="112">
        <f t="shared" si="92"/>
        <v>530</v>
      </c>
      <c r="O421" s="133">
        <f t="shared" si="93"/>
        <v>242</v>
      </c>
      <c r="P421" s="44"/>
      <c r="Q421" s="141"/>
    </row>
    <row r="422" spans="1:17" ht="18" customHeight="1" x14ac:dyDescent="0.2">
      <c r="A422" s="241"/>
      <c r="B422" s="201" t="s">
        <v>116</v>
      </c>
      <c r="C422" s="12" t="s">
        <v>77</v>
      </c>
      <c r="D422" s="52">
        <v>9</v>
      </c>
      <c r="E422" s="29">
        <v>1</v>
      </c>
      <c r="F422" s="29">
        <v>0</v>
      </c>
      <c r="G422" s="29">
        <v>0</v>
      </c>
      <c r="H422" s="29">
        <f t="shared" si="94"/>
        <v>10</v>
      </c>
      <c r="I422" s="32">
        <v>661</v>
      </c>
      <c r="J422" s="29">
        <v>22</v>
      </c>
      <c r="K422" s="142">
        <f t="shared" si="91"/>
        <v>683</v>
      </c>
      <c r="L422" s="32">
        <v>2051</v>
      </c>
      <c r="M422" s="29">
        <v>118</v>
      </c>
      <c r="N422" s="142">
        <f t="shared" si="92"/>
        <v>2169</v>
      </c>
      <c r="O422" s="143">
        <f t="shared" si="93"/>
        <v>693</v>
      </c>
      <c r="P422" s="44"/>
      <c r="Q422" s="141"/>
    </row>
    <row r="423" spans="1:17" ht="18" customHeight="1" x14ac:dyDescent="0.2">
      <c r="A423" s="241"/>
      <c r="B423" s="199" t="s">
        <v>116</v>
      </c>
      <c r="C423" s="11" t="s">
        <v>78</v>
      </c>
      <c r="D423" s="44">
        <v>106</v>
      </c>
      <c r="E423" s="28">
        <v>10</v>
      </c>
      <c r="F423" s="28">
        <v>0</v>
      </c>
      <c r="G423" s="28">
        <v>0</v>
      </c>
      <c r="H423" s="28">
        <f t="shared" si="94"/>
        <v>116</v>
      </c>
      <c r="I423" s="33">
        <v>2419</v>
      </c>
      <c r="J423" s="28">
        <v>36</v>
      </c>
      <c r="K423" s="112">
        <f t="shared" si="91"/>
        <v>2455</v>
      </c>
      <c r="L423" s="33">
        <v>3309</v>
      </c>
      <c r="M423" s="28">
        <v>96</v>
      </c>
      <c r="N423" s="112">
        <f t="shared" si="92"/>
        <v>3405</v>
      </c>
      <c r="O423" s="133">
        <f t="shared" si="93"/>
        <v>2571</v>
      </c>
      <c r="P423" s="44"/>
      <c r="Q423" s="141"/>
    </row>
    <row r="424" spans="1:17" ht="18" customHeight="1" x14ac:dyDescent="0.2">
      <c r="A424" s="241"/>
      <c r="B424" s="199" t="s">
        <v>116</v>
      </c>
      <c r="C424" s="11" t="s">
        <v>79</v>
      </c>
      <c r="D424" s="44">
        <v>2</v>
      </c>
      <c r="E424" s="28">
        <v>0</v>
      </c>
      <c r="F424" s="28">
        <v>0</v>
      </c>
      <c r="G424" s="28">
        <v>0</v>
      </c>
      <c r="H424" s="28">
        <f t="shared" si="94"/>
        <v>2</v>
      </c>
      <c r="I424" s="33">
        <v>48</v>
      </c>
      <c r="J424" s="28">
        <v>0</v>
      </c>
      <c r="K424" s="112">
        <f t="shared" si="91"/>
        <v>48</v>
      </c>
      <c r="L424" s="33">
        <v>200</v>
      </c>
      <c r="M424" s="28">
        <v>0</v>
      </c>
      <c r="N424" s="112">
        <f t="shared" si="92"/>
        <v>200</v>
      </c>
      <c r="O424" s="133">
        <f t="shared" si="93"/>
        <v>50</v>
      </c>
      <c r="P424" s="44"/>
      <c r="Q424" s="141"/>
    </row>
    <row r="425" spans="1:17" ht="18" customHeight="1" x14ac:dyDescent="0.2">
      <c r="A425" s="241"/>
      <c r="B425" s="199" t="s">
        <v>116</v>
      </c>
      <c r="C425" s="11" t="s">
        <v>80</v>
      </c>
      <c r="D425" s="44">
        <v>21</v>
      </c>
      <c r="E425" s="28">
        <v>1</v>
      </c>
      <c r="F425" s="28">
        <v>0</v>
      </c>
      <c r="G425" s="28">
        <v>0</v>
      </c>
      <c r="H425" s="28">
        <f t="shared" si="94"/>
        <v>22</v>
      </c>
      <c r="I425" s="33">
        <v>1823</v>
      </c>
      <c r="J425" s="28">
        <v>40</v>
      </c>
      <c r="K425" s="112">
        <f t="shared" si="91"/>
        <v>1863</v>
      </c>
      <c r="L425" s="33">
        <v>3027</v>
      </c>
      <c r="M425" s="28">
        <v>80</v>
      </c>
      <c r="N425" s="112">
        <f t="shared" si="92"/>
        <v>3107</v>
      </c>
      <c r="O425" s="133">
        <f t="shared" si="93"/>
        <v>1885</v>
      </c>
      <c r="P425" s="44"/>
      <c r="Q425" s="141"/>
    </row>
    <row r="426" spans="1:17" ht="18" customHeight="1" x14ac:dyDescent="0.2">
      <c r="A426" s="241"/>
      <c r="B426" s="202" t="s">
        <v>116</v>
      </c>
      <c r="C426" s="13" t="s">
        <v>36</v>
      </c>
      <c r="D426" s="53">
        <v>51</v>
      </c>
      <c r="E426" s="30">
        <v>2</v>
      </c>
      <c r="F426" s="30">
        <v>0</v>
      </c>
      <c r="G426" s="30">
        <v>0</v>
      </c>
      <c r="H426" s="30">
        <f t="shared" si="94"/>
        <v>53</v>
      </c>
      <c r="I426" s="31">
        <v>215</v>
      </c>
      <c r="J426" s="30">
        <v>0</v>
      </c>
      <c r="K426" s="144">
        <f t="shared" si="91"/>
        <v>215</v>
      </c>
      <c r="L426" s="31">
        <v>515</v>
      </c>
      <c r="M426" s="30">
        <v>0</v>
      </c>
      <c r="N426" s="144">
        <f t="shared" si="92"/>
        <v>515</v>
      </c>
      <c r="O426" s="145">
        <f t="shared" si="93"/>
        <v>268</v>
      </c>
      <c r="P426" s="44"/>
      <c r="Q426" s="141"/>
    </row>
    <row r="427" spans="1:17" ht="18" customHeight="1" x14ac:dyDescent="0.2">
      <c r="A427" s="241"/>
      <c r="B427" s="199" t="s">
        <v>116</v>
      </c>
      <c r="C427" s="11" t="s">
        <v>81</v>
      </c>
      <c r="D427" s="44">
        <v>5</v>
      </c>
      <c r="E427" s="28">
        <v>0</v>
      </c>
      <c r="F427" s="28">
        <v>0</v>
      </c>
      <c r="G427" s="28">
        <v>2</v>
      </c>
      <c r="H427" s="28">
        <f t="shared" si="94"/>
        <v>7</v>
      </c>
      <c r="I427" s="33">
        <v>458</v>
      </c>
      <c r="J427" s="28">
        <v>0</v>
      </c>
      <c r="K427" s="112">
        <f t="shared" si="91"/>
        <v>458</v>
      </c>
      <c r="L427" s="33">
        <v>565</v>
      </c>
      <c r="M427" s="28">
        <v>0</v>
      </c>
      <c r="N427" s="112">
        <f t="shared" si="92"/>
        <v>565</v>
      </c>
      <c r="O427" s="133">
        <f t="shared" si="93"/>
        <v>465</v>
      </c>
      <c r="P427" s="44"/>
      <c r="Q427" s="141"/>
    </row>
    <row r="428" spans="1:17" ht="18" customHeight="1" x14ac:dyDescent="0.2">
      <c r="A428" s="241"/>
      <c r="B428" s="199" t="s">
        <v>116</v>
      </c>
      <c r="C428" s="11" t="s">
        <v>82</v>
      </c>
      <c r="D428" s="44">
        <v>11</v>
      </c>
      <c r="E428" s="28">
        <v>2</v>
      </c>
      <c r="F428" s="28">
        <v>0</v>
      </c>
      <c r="G428" s="28">
        <v>0</v>
      </c>
      <c r="H428" s="28">
        <f t="shared" si="94"/>
        <v>13</v>
      </c>
      <c r="I428" s="33">
        <v>157</v>
      </c>
      <c r="J428" s="28">
        <v>0</v>
      </c>
      <c r="K428" s="112">
        <f t="shared" si="91"/>
        <v>157</v>
      </c>
      <c r="L428" s="33">
        <v>192</v>
      </c>
      <c r="M428" s="28">
        <v>0</v>
      </c>
      <c r="N428" s="112">
        <f t="shared" si="92"/>
        <v>192</v>
      </c>
      <c r="O428" s="133">
        <f t="shared" si="93"/>
        <v>170</v>
      </c>
      <c r="P428" s="44"/>
      <c r="Q428" s="141"/>
    </row>
    <row r="429" spans="1:17" ht="18" customHeight="1" x14ac:dyDescent="0.2">
      <c r="A429" s="241"/>
      <c r="B429" s="199" t="s">
        <v>116</v>
      </c>
      <c r="C429" s="11" t="s">
        <v>83</v>
      </c>
      <c r="D429" s="44">
        <v>4</v>
      </c>
      <c r="E429" s="28">
        <v>0</v>
      </c>
      <c r="F429" s="28">
        <v>0</v>
      </c>
      <c r="G429" s="28">
        <v>0</v>
      </c>
      <c r="H429" s="28">
        <f t="shared" si="94"/>
        <v>4</v>
      </c>
      <c r="I429" s="33">
        <v>78</v>
      </c>
      <c r="J429" s="28">
        <v>0</v>
      </c>
      <c r="K429" s="112">
        <f t="shared" si="91"/>
        <v>78</v>
      </c>
      <c r="L429" s="33">
        <v>120</v>
      </c>
      <c r="M429" s="28">
        <v>0</v>
      </c>
      <c r="N429" s="112">
        <f t="shared" si="92"/>
        <v>120</v>
      </c>
      <c r="O429" s="133">
        <f t="shared" si="93"/>
        <v>82</v>
      </c>
      <c r="P429" s="44"/>
      <c r="Q429" s="141"/>
    </row>
    <row r="430" spans="1:17" ht="18" customHeight="1" x14ac:dyDescent="0.2">
      <c r="A430" s="241"/>
      <c r="B430" s="199" t="s">
        <v>116</v>
      </c>
      <c r="C430" s="11" t="s">
        <v>84</v>
      </c>
      <c r="D430" s="44">
        <v>5</v>
      </c>
      <c r="E430" s="28">
        <v>0</v>
      </c>
      <c r="F430" s="28">
        <v>0</v>
      </c>
      <c r="G430" s="28">
        <v>1</v>
      </c>
      <c r="H430" s="28">
        <f t="shared" si="94"/>
        <v>6</v>
      </c>
      <c r="I430" s="33">
        <v>522</v>
      </c>
      <c r="J430" s="28">
        <v>22</v>
      </c>
      <c r="K430" s="112">
        <f t="shared" si="91"/>
        <v>544</v>
      </c>
      <c r="L430" s="33">
        <v>1154</v>
      </c>
      <c r="M430" s="28">
        <v>45</v>
      </c>
      <c r="N430" s="112">
        <f t="shared" si="92"/>
        <v>1199</v>
      </c>
      <c r="O430" s="133">
        <f t="shared" si="93"/>
        <v>550</v>
      </c>
      <c r="P430" s="44"/>
      <c r="Q430" s="141"/>
    </row>
    <row r="431" spans="1:17" ht="18" customHeight="1" x14ac:dyDescent="0.2">
      <c r="A431" s="241"/>
      <c r="B431" s="199" t="s">
        <v>116</v>
      </c>
      <c r="C431" s="11" t="s">
        <v>692</v>
      </c>
      <c r="D431" s="44">
        <v>1</v>
      </c>
      <c r="E431" s="28">
        <v>0</v>
      </c>
      <c r="F431" s="28">
        <v>0</v>
      </c>
      <c r="G431" s="28">
        <v>0</v>
      </c>
      <c r="H431" s="28">
        <f t="shared" si="94"/>
        <v>1</v>
      </c>
      <c r="I431" s="33">
        <v>87</v>
      </c>
      <c r="J431" s="28">
        <v>0</v>
      </c>
      <c r="K431" s="112">
        <f t="shared" si="91"/>
        <v>87</v>
      </c>
      <c r="L431" s="33">
        <v>149</v>
      </c>
      <c r="M431" s="28">
        <v>0</v>
      </c>
      <c r="N431" s="112">
        <f t="shared" si="92"/>
        <v>149</v>
      </c>
      <c r="O431" s="133">
        <f t="shared" si="93"/>
        <v>88</v>
      </c>
      <c r="P431" s="44"/>
      <c r="Q431" s="141"/>
    </row>
    <row r="432" spans="1:17" ht="18" customHeight="1" x14ac:dyDescent="0.2">
      <c r="A432" s="241"/>
      <c r="B432" s="201" t="s">
        <v>116</v>
      </c>
      <c r="C432" s="12" t="s">
        <v>72</v>
      </c>
      <c r="D432" s="52">
        <v>0</v>
      </c>
      <c r="E432" s="29">
        <v>0</v>
      </c>
      <c r="F432" s="29">
        <v>0</v>
      </c>
      <c r="G432" s="29">
        <v>0</v>
      </c>
      <c r="H432" s="29">
        <f t="shared" si="94"/>
        <v>0</v>
      </c>
      <c r="I432" s="32">
        <v>136</v>
      </c>
      <c r="J432" s="29">
        <v>0</v>
      </c>
      <c r="K432" s="142">
        <f t="shared" si="91"/>
        <v>136</v>
      </c>
      <c r="L432" s="32">
        <v>371</v>
      </c>
      <c r="M432" s="29">
        <v>0</v>
      </c>
      <c r="N432" s="142">
        <f t="shared" si="92"/>
        <v>371</v>
      </c>
      <c r="O432" s="143">
        <f t="shared" si="93"/>
        <v>136</v>
      </c>
      <c r="P432" s="44"/>
      <c r="Q432" s="141"/>
    </row>
    <row r="433" spans="1:17" ht="18" customHeight="1" x14ac:dyDescent="0.2">
      <c r="A433" s="242"/>
      <c r="B433" s="212" t="s">
        <v>714</v>
      </c>
      <c r="C433" s="16" t="s">
        <v>143</v>
      </c>
      <c r="D433" s="149">
        <f>SUM(D417:D432)</f>
        <v>334</v>
      </c>
      <c r="E433" s="147">
        <f t="shared" ref="E433:O433" si="95">SUM(E417:E432)</f>
        <v>26</v>
      </c>
      <c r="F433" s="147">
        <f t="shared" si="95"/>
        <v>1</v>
      </c>
      <c r="G433" s="147">
        <f t="shared" si="95"/>
        <v>4</v>
      </c>
      <c r="H433" s="150">
        <f t="shared" si="95"/>
        <v>365</v>
      </c>
      <c r="I433" s="158">
        <f t="shared" si="95"/>
        <v>13371</v>
      </c>
      <c r="J433" s="147">
        <f t="shared" si="95"/>
        <v>257</v>
      </c>
      <c r="K433" s="150">
        <f t="shared" si="95"/>
        <v>13628</v>
      </c>
      <c r="L433" s="158">
        <f t="shared" si="95"/>
        <v>24256</v>
      </c>
      <c r="M433" s="147">
        <f t="shared" si="95"/>
        <v>665</v>
      </c>
      <c r="N433" s="150">
        <f t="shared" si="95"/>
        <v>24921</v>
      </c>
      <c r="O433" s="166">
        <f t="shared" si="95"/>
        <v>13993</v>
      </c>
      <c r="P433" s="139"/>
      <c r="Q433" s="191"/>
    </row>
    <row r="434" spans="1:17" ht="18" customHeight="1" x14ac:dyDescent="0.2">
      <c r="A434" s="240" t="s">
        <v>179</v>
      </c>
      <c r="B434" s="213" t="s">
        <v>116</v>
      </c>
      <c r="C434" s="18" t="s">
        <v>463</v>
      </c>
      <c r="D434" s="54">
        <v>11</v>
      </c>
      <c r="E434" s="40">
        <v>2</v>
      </c>
      <c r="F434" s="40">
        <v>0</v>
      </c>
      <c r="G434" s="40">
        <v>0</v>
      </c>
      <c r="H434" s="40">
        <f>+D434+E434+F434+G434</f>
        <v>13</v>
      </c>
      <c r="I434" s="38">
        <v>2182</v>
      </c>
      <c r="J434" s="40">
        <v>12</v>
      </c>
      <c r="K434" s="153">
        <f t="shared" ref="K434:K444" si="96">+I434+J434</f>
        <v>2194</v>
      </c>
      <c r="L434" s="38">
        <v>3375</v>
      </c>
      <c r="M434" s="40">
        <v>32</v>
      </c>
      <c r="N434" s="153">
        <f t="shared" ref="N434:N444" si="97">+L434+M434</f>
        <v>3407</v>
      </c>
      <c r="O434" s="154">
        <f>+H434+K434</f>
        <v>2207</v>
      </c>
      <c r="P434" s="44"/>
      <c r="Q434" s="141"/>
    </row>
    <row r="435" spans="1:17" ht="18" customHeight="1" x14ac:dyDescent="0.2">
      <c r="A435" s="241"/>
      <c r="B435" s="194" t="s">
        <v>116</v>
      </c>
      <c r="C435" s="11" t="s">
        <v>464</v>
      </c>
      <c r="D435" s="44">
        <v>73</v>
      </c>
      <c r="E435" s="28">
        <v>6</v>
      </c>
      <c r="F435" s="28">
        <v>0</v>
      </c>
      <c r="G435" s="28">
        <v>0</v>
      </c>
      <c r="H435" s="28">
        <f t="shared" ref="H435:H444" si="98">+D435+E435+F435+G435</f>
        <v>79</v>
      </c>
      <c r="I435" s="33">
        <v>2374</v>
      </c>
      <c r="J435" s="28">
        <v>13</v>
      </c>
      <c r="K435" s="112">
        <f t="shared" si="96"/>
        <v>2387</v>
      </c>
      <c r="L435" s="33">
        <v>3093</v>
      </c>
      <c r="M435" s="28">
        <v>25</v>
      </c>
      <c r="N435" s="112">
        <f t="shared" si="97"/>
        <v>3118</v>
      </c>
      <c r="O435" s="133">
        <f t="shared" ref="O435:O444" si="99">+H435+K435</f>
        <v>2466</v>
      </c>
      <c r="P435" s="44"/>
      <c r="Q435" s="141"/>
    </row>
    <row r="436" spans="1:17" ht="18" customHeight="1" x14ac:dyDescent="0.2">
      <c r="A436" s="241"/>
      <c r="B436" s="194" t="s">
        <v>116</v>
      </c>
      <c r="C436" s="11" t="s">
        <v>465</v>
      </c>
      <c r="D436" s="44">
        <v>44</v>
      </c>
      <c r="E436" s="28">
        <v>2</v>
      </c>
      <c r="F436" s="28">
        <v>0</v>
      </c>
      <c r="G436" s="28">
        <v>0</v>
      </c>
      <c r="H436" s="28">
        <f t="shared" si="98"/>
        <v>46</v>
      </c>
      <c r="I436" s="33">
        <v>507</v>
      </c>
      <c r="J436" s="28">
        <v>0</v>
      </c>
      <c r="K436" s="112">
        <f t="shared" si="96"/>
        <v>507</v>
      </c>
      <c r="L436" s="33">
        <v>944</v>
      </c>
      <c r="M436" s="28">
        <v>11</v>
      </c>
      <c r="N436" s="112">
        <f t="shared" si="97"/>
        <v>955</v>
      </c>
      <c r="O436" s="133">
        <f t="shared" si="99"/>
        <v>553</v>
      </c>
      <c r="P436" s="44"/>
      <c r="Q436" s="141"/>
    </row>
    <row r="437" spans="1:17" ht="18" customHeight="1" x14ac:dyDescent="0.2">
      <c r="A437" s="241"/>
      <c r="B437" s="194" t="s">
        <v>116</v>
      </c>
      <c r="C437" s="11" t="s">
        <v>466</v>
      </c>
      <c r="D437" s="44">
        <v>40</v>
      </c>
      <c r="E437" s="28">
        <v>1</v>
      </c>
      <c r="F437" s="28">
        <v>0</v>
      </c>
      <c r="G437" s="28">
        <v>0</v>
      </c>
      <c r="H437" s="28">
        <f t="shared" si="98"/>
        <v>41</v>
      </c>
      <c r="I437" s="33">
        <v>1324</v>
      </c>
      <c r="J437" s="28">
        <v>13</v>
      </c>
      <c r="K437" s="112">
        <f t="shared" si="96"/>
        <v>1337</v>
      </c>
      <c r="L437" s="33">
        <v>2340</v>
      </c>
      <c r="M437" s="28">
        <v>14</v>
      </c>
      <c r="N437" s="112">
        <f t="shared" si="97"/>
        <v>2354</v>
      </c>
      <c r="O437" s="133">
        <f t="shared" si="99"/>
        <v>1378</v>
      </c>
      <c r="P437" s="44"/>
      <c r="Q437" s="141"/>
    </row>
    <row r="438" spans="1:17" ht="18" customHeight="1" x14ac:dyDescent="0.2">
      <c r="A438" s="241"/>
      <c r="B438" s="194" t="s">
        <v>116</v>
      </c>
      <c r="C438" s="11" t="s">
        <v>467</v>
      </c>
      <c r="D438" s="44">
        <v>7</v>
      </c>
      <c r="E438" s="28">
        <v>1</v>
      </c>
      <c r="F438" s="28">
        <v>0</v>
      </c>
      <c r="G438" s="28">
        <v>0</v>
      </c>
      <c r="H438" s="28">
        <f t="shared" si="98"/>
        <v>8</v>
      </c>
      <c r="I438" s="33">
        <v>129</v>
      </c>
      <c r="J438" s="28">
        <v>0</v>
      </c>
      <c r="K438" s="112">
        <f t="shared" si="96"/>
        <v>129</v>
      </c>
      <c r="L438" s="33">
        <v>486</v>
      </c>
      <c r="M438" s="28">
        <v>0</v>
      </c>
      <c r="N438" s="112">
        <f t="shared" si="97"/>
        <v>486</v>
      </c>
      <c r="O438" s="133">
        <f t="shared" si="99"/>
        <v>137</v>
      </c>
      <c r="P438" s="44"/>
      <c r="Q438" s="141"/>
    </row>
    <row r="439" spans="1:17" ht="18" customHeight="1" x14ac:dyDescent="0.2">
      <c r="A439" s="241"/>
      <c r="B439" s="195" t="s">
        <v>116</v>
      </c>
      <c r="C439" s="12" t="s">
        <v>468</v>
      </c>
      <c r="D439" s="52">
        <v>1</v>
      </c>
      <c r="E439" s="29">
        <v>0</v>
      </c>
      <c r="F439" s="29">
        <v>0</v>
      </c>
      <c r="G439" s="29">
        <v>0</v>
      </c>
      <c r="H439" s="29">
        <f t="shared" si="98"/>
        <v>1</v>
      </c>
      <c r="I439" s="32">
        <v>338</v>
      </c>
      <c r="J439" s="29">
        <v>0</v>
      </c>
      <c r="K439" s="142">
        <f t="shared" si="96"/>
        <v>338</v>
      </c>
      <c r="L439" s="32">
        <v>362</v>
      </c>
      <c r="M439" s="29">
        <v>8</v>
      </c>
      <c r="N439" s="142">
        <f t="shared" si="97"/>
        <v>370</v>
      </c>
      <c r="O439" s="143">
        <f t="shared" si="99"/>
        <v>339</v>
      </c>
      <c r="P439" s="44"/>
      <c r="Q439" s="141"/>
    </row>
    <row r="440" spans="1:17" ht="18" customHeight="1" x14ac:dyDescent="0.2">
      <c r="A440" s="241"/>
      <c r="B440" s="194" t="s">
        <v>116</v>
      </c>
      <c r="C440" s="11" t="s">
        <v>469</v>
      </c>
      <c r="D440" s="44">
        <v>2</v>
      </c>
      <c r="E440" s="28">
        <v>0</v>
      </c>
      <c r="F440" s="28">
        <v>0</v>
      </c>
      <c r="G440" s="28">
        <v>0</v>
      </c>
      <c r="H440" s="28">
        <f t="shared" si="98"/>
        <v>2</v>
      </c>
      <c r="I440" s="33">
        <v>27</v>
      </c>
      <c r="J440" s="28">
        <v>0</v>
      </c>
      <c r="K440" s="112">
        <f t="shared" si="96"/>
        <v>27</v>
      </c>
      <c r="L440" s="33">
        <v>50</v>
      </c>
      <c r="M440" s="28">
        <v>0</v>
      </c>
      <c r="N440" s="112">
        <f t="shared" si="97"/>
        <v>50</v>
      </c>
      <c r="O440" s="133">
        <f t="shared" si="99"/>
        <v>29</v>
      </c>
      <c r="P440" s="44"/>
      <c r="Q440" s="141"/>
    </row>
    <row r="441" spans="1:17" ht="18" customHeight="1" x14ac:dyDescent="0.2">
      <c r="A441" s="241"/>
      <c r="B441" s="194"/>
      <c r="C441" s="11" t="s">
        <v>470</v>
      </c>
      <c r="D441" s="44">
        <v>4</v>
      </c>
      <c r="E441" s="28">
        <v>0</v>
      </c>
      <c r="F441" s="28">
        <v>0</v>
      </c>
      <c r="G441" s="28">
        <v>0</v>
      </c>
      <c r="H441" s="28">
        <f t="shared" si="98"/>
        <v>4</v>
      </c>
      <c r="I441" s="33">
        <v>0</v>
      </c>
      <c r="J441" s="28">
        <v>0</v>
      </c>
      <c r="K441" s="112">
        <f t="shared" si="96"/>
        <v>0</v>
      </c>
      <c r="L441" s="33">
        <v>0</v>
      </c>
      <c r="M441" s="28">
        <v>0</v>
      </c>
      <c r="N441" s="112">
        <f t="shared" si="97"/>
        <v>0</v>
      </c>
      <c r="O441" s="133">
        <f t="shared" si="99"/>
        <v>4</v>
      </c>
      <c r="P441" s="44"/>
      <c r="Q441" s="141"/>
    </row>
    <row r="442" spans="1:17" ht="18" customHeight="1" x14ac:dyDescent="0.2">
      <c r="A442" s="241"/>
      <c r="B442" s="194"/>
      <c r="C442" s="11" t="s">
        <v>471</v>
      </c>
      <c r="D442" s="44">
        <v>40</v>
      </c>
      <c r="E442" s="28">
        <v>4</v>
      </c>
      <c r="F442" s="28">
        <v>0</v>
      </c>
      <c r="G442" s="28">
        <v>0</v>
      </c>
      <c r="H442" s="168">
        <f t="shared" si="98"/>
        <v>44</v>
      </c>
      <c r="I442" s="33">
        <v>304</v>
      </c>
      <c r="J442" s="28">
        <v>0</v>
      </c>
      <c r="K442" s="112">
        <f t="shared" si="96"/>
        <v>304</v>
      </c>
      <c r="L442" s="42">
        <v>389</v>
      </c>
      <c r="M442" s="28">
        <v>0</v>
      </c>
      <c r="N442" s="112">
        <f t="shared" si="97"/>
        <v>389</v>
      </c>
      <c r="O442" s="139">
        <f t="shared" si="99"/>
        <v>348</v>
      </c>
      <c r="P442" s="44"/>
      <c r="Q442" s="141"/>
    </row>
    <row r="443" spans="1:17" ht="18" customHeight="1" x14ac:dyDescent="0.2">
      <c r="A443" s="241"/>
      <c r="B443" s="196"/>
      <c r="C443" s="13" t="s">
        <v>472</v>
      </c>
      <c r="D443" s="53">
        <v>22</v>
      </c>
      <c r="E443" s="30">
        <v>0</v>
      </c>
      <c r="F443" s="30">
        <v>0</v>
      </c>
      <c r="G443" s="30">
        <v>0</v>
      </c>
      <c r="H443" s="169">
        <f t="shared" si="98"/>
        <v>22</v>
      </c>
      <c r="I443" s="31">
        <v>0</v>
      </c>
      <c r="J443" s="30">
        <v>0</v>
      </c>
      <c r="K443" s="144">
        <f t="shared" si="96"/>
        <v>0</v>
      </c>
      <c r="L443" s="69">
        <v>0</v>
      </c>
      <c r="M443" s="30">
        <v>0</v>
      </c>
      <c r="N443" s="144">
        <f t="shared" si="97"/>
        <v>0</v>
      </c>
      <c r="O443" s="170">
        <f t="shared" si="99"/>
        <v>22</v>
      </c>
      <c r="P443" s="44"/>
      <c r="Q443" s="141"/>
    </row>
    <row r="444" spans="1:17" ht="18" customHeight="1" x14ac:dyDescent="0.2">
      <c r="A444" s="241"/>
      <c r="B444" s="196"/>
      <c r="C444" s="13" t="s">
        <v>693</v>
      </c>
      <c r="D444" s="44">
        <v>3</v>
      </c>
      <c r="E444" s="28">
        <v>0</v>
      </c>
      <c r="F444" s="28">
        <v>0</v>
      </c>
      <c r="G444" s="28">
        <v>0</v>
      </c>
      <c r="H444" s="112">
        <f t="shared" si="98"/>
        <v>3</v>
      </c>
      <c r="I444" s="33">
        <v>0</v>
      </c>
      <c r="J444" s="28">
        <v>0</v>
      </c>
      <c r="K444" s="112">
        <f t="shared" si="96"/>
        <v>0</v>
      </c>
      <c r="L444" s="42">
        <v>0</v>
      </c>
      <c r="M444" s="28">
        <v>0</v>
      </c>
      <c r="N444" s="112">
        <f t="shared" si="97"/>
        <v>0</v>
      </c>
      <c r="O444" s="139">
        <f t="shared" si="99"/>
        <v>3</v>
      </c>
      <c r="P444" s="44"/>
      <c r="Q444" s="141"/>
    </row>
    <row r="445" spans="1:17" ht="18" customHeight="1" x14ac:dyDescent="0.2">
      <c r="A445" s="242"/>
      <c r="B445" s="212" t="s">
        <v>714</v>
      </c>
      <c r="C445" s="16" t="s">
        <v>143</v>
      </c>
      <c r="D445" s="149">
        <f>SUM(D434:D444)</f>
        <v>247</v>
      </c>
      <c r="E445" s="147">
        <f t="shared" ref="E445:O445" si="100">SUM(E434:E444)</f>
        <v>16</v>
      </c>
      <c r="F445" s="147">
        <f t="shared" si="100"/>
        <v>0</v>
      </c>
      <c r="G445" s="147">
        <f t="shared" si="100"/>
        <v>0</v>
      </c>
      <c r="H445" s="150">
        <f t="shared" si="100"/>
        <v>263</v>
      </c>
      <c r="I445" s="158">
        <f t="shared" si="100"/>
        <v>7185</v>
      </c>
      <c r="J445" s="147">
        <f t="shared" si="100"/>
        <v>38</v>
      </c>
      <c r="K445" s="150">
        <f t="shared" si="100"/>
        <v>7223</v>
      </c>
      <c r="L445" s="158">
        <f t="shared" si="100"/>
        <v>11039</v>
      </c>
      <c r="M445" s="147">
        <f t="shared" si="100"/>
        <v>90</v>
      </c>
      <c r="N445" s="150">
        <f t="shared" si="100"/>
        <v>11129</v>
      </c>
      <c r="O445" s="166">
        <f t="shared" si="100"/>
        <v>7486</v>
      </c>
      <c r="P445" s="139"/>
      <c r="Q445" s="191"/>
    </row>
    <row r="446" spans="1:17" ht="18" customHeight="1" x14ac:dyDescent="0.2">
      <c r="A446" s="240" t="s">
        <v>180</v>
      </c>
      <c r="B446" s="213" t="s">
        <v>116</v>
      </c>
      <c r="C446" s="18" t="s">
        <v>458</v>
      </c>
      <c r="D446" s="54">
        <v>19</v>
      </c>
      <c r="E446" s="40">
        <v>0</v>
      </c>
      <c r="F446" s="40">
        <v>0</v>
      </c>
      <c r="G446" s="40">
        <v>0</v>
      </c>
      <c r="H446" s="40">
        <f>+D446+E446+F446+G446</f>
        <v>19</v>
      </c>
      <c r="I446" s="38">
        <v>566</v>
      </c>
      <c r="J446" s="40">
        <v>11</v>
      </c>
      <c r="K446" s="153">
        <f t="shared" ref="K446:K459" si="101">+I446+J446</f>
        <v>577</v>
      </c>
      <c r="L446" s="38">
        <v>761</v>
      </c>
      <c r="M446" s="40">
        <v>20</v>
      </c>
      <c r="N446" s="153">
        <f t="shared" ref="N446:N459" si="102">+L446+M446</f>
        <v>781</v>
      </c>
      <c r="O446" s="139">
        <f t="shared" ref="O446:O459" si="103">+H446+K446</f>
        <v>596</v>
      </c>
      <c r="P446" s="44"/>
      <c r="Q446" s="141"/>
    </row>
    <row r="447" spans="1:17" ht="18" customHeight="1" x14ac:dyDescent="0.2">
      <c r="A447" s="241"/>
      <c r="B447" s="194" t="s">
        <v>116</v>
      </c>
      <c r="C447" s="11" t="s">
        <v>473</v>
      </c>
      <c r="D447" s="44">
        <v>1</v>
      </c>
      <c r="E447" s="28">
        <v>0</v>
      </c>
      <c r="F447" s="28">
        <v>0</v>
      </c>
      <c r="G447" s="28">
        <v>0</v>
      </c>
      <c r="H447" s="28">
        <f t="shared" ref="H447:H459" si="104">+D447+E447+F447+G447</f>
        <v>1</v>
      </c>
      <c r="I447" s="33">
        <v>870</v>
      </c>
      <c r="J447" s="28">
        <v>27</v>
      </c>
      <c r="K447" s="112">
        <f t="shared" si="101"/>
        <v>897</v>
      </c>
      <c r="L447" s="33">
        <v>1437</v>
      </c>
      <c r="M447" s="28">
        <v>70</v>
      </c>
      <c r="N447" s="112">
        <f t="shared" si="102"/>
        <v>1507</v>
      </c>
      <c r="O447" s="133">
        <f t="shared" si="103"/>
        <v>898</v>
      </c>
      <c r="P447" s="44"/>
      <c r="Q447" s="141"/>
    </row>
    <row r="448" spans="1:17" ht="18" customHeight="1" x14ac:dyDescent="0.2">
      <c r="A448" s="241"/>
      <c r="B448" s="194" t="s">
        <v>116</v>
      </c>
      <c r="C448" s="11" t="s">
        <v>474</v>
      </c>
      <c r="D448" s="44">
        <v>40</v>
      </c>
      <c r="E448" s="28">
        <v>3</v>
      </c>
      <c r="F448" s="28">
        <v>0</v>
      </c>
      <c r="G448" s="28">
        <v>0</v>
      </c>
      <c r="H448" s="28">
        <f t="shared" si="104"/>
        <v>43</v>
      </c>
      <c r="I448" s="33">
        <v>182</v>
      </c>
      <c r="J448" s="28">
        <v>31</v>
      </c>
      <c r="K448" s="112">
        <f t="shared" si="101"/>
        <v>213</v>
      </c>
      <c r="L448" s="33">
        <v>220</v>
      </c>
      <c r="M448" s="28">
        <v>43</v>
      </c>
      <c r="N448" s="112">
        <f t="shared" si="102"/>
        <v>263</v>
      </c>
      <c r="O448" s="133">
        <f t="shared" si="103"/>
        <v>256</v>
      </c>
      <c r="P448" s="44"/>
      <c r="Q448" s="141"/>
    </row>
    <row r="449" spans="1:17" ht="18" customHeight="1" x14ac:dyDescent="0.2">
      <c r="A449" s="241"/>
      <c r="B449" s="194" t="s">
        <v>116</v>
      </c>
      <c r="C449" s="11" t="s">
        <v>475</v>
      </c>
      <c r="D449" s="44">
        <v>73</v>
      </c>
      <c r="E449" s="28">
        <v>2</v>
      </c>
      <c r="F449" s="28">
        <v>1</v>
      </c>
      <c r="G449" s="28">
        <v>1</v>
      </c>
      <c r="H449" s="28">
        <f t="shared" si="104"/>
        <v>77</v>
      </c>
      <c r="I449" s="33">
        <v>539</v>
      </c>
      <c r="J449" s="28">
        <v>47</v>
      </c>
      <c r="K449" s="112">
        <f t="shared" si="101"/>
        <v>586</v>
      </c>
      <c r="L449" s="33">
        <v>768</v>
      </c>
      <c r="M449" s="28">
        <v>71</v>
      </c>
      <c r="N449" s="112">
        <f t="shared" si="102"/>
        <v>839</v>
      </c>
      <c r="O449" s="133">
        <f t="shared" si="103"/>
        <v>663</v>
      </c>
      <c r="P449" s="44"/>
      <c r="Q449" s="141"/>
    </row>
    <row r="450" spans="1:17" ht="18" customHeight="1" x14ac:dyDescent="0.2">
      <c r="A450" s="241"/>
      <c r="B450" s="196" t="s">
        <v>116</v>
      </c>
      <c r="C450" s="13" t="s">
        <v>476</v>
      </c>
      <c r="D450" s="53">
        <v>22</v>
      </c>
      <c r="E450" s="30">
        <v>0</v>
      </c>
      <c r="F450" s="30">
        <v>0</v>
      </c>
      <c r="G450" s="30">
        <v>0</v>
      </c>
      <c r="H450" s="30">
        <f t="shared" si="104"/>
        <v>22</v>
      </c>
      <c r="I450" s="31">
        <v>581</v>
      </c>
      <c r="J450" s="30">
        <v>16</v>
      </c>
      <c r="K450" s="144">
        <f t="shared" si="101"/>
        <v>597</v>
      </c>
      <c r="L450" s="31">
        <v>876</v>
      </c>
      <c r="M450" s="30">
        <v>22</v>
      </c>
      <c r="N450" s="144">
        <f t="shared" si="102"/>
        <v>898</v>
      </c>
      <c r="O450" s="146">
        <f t="shared" si="103"/>
        <v>619</v>
      </c>
      <c r="P450" s="44"/>
      <c r="Q450" s="141"/>
    </row>
    <row r="451" spans="1:17" ht="18" customHeight="1" x14ac:dyDescent="0.2">
      <c r="A451" s="241"/>
      <c r="B451" s="194" t="s">
        <v>116</v>
      </c>
      <c r="C451" s="11" t="s">
        <v>85</v>
      </c>
      <c r="D451" s="44">
        <v>15</v>
      </c>
      <c r="E451" s="28">
        <v>0</v>
      </c>
      <c r="F451" s="28">
        <v>0</v>
      </c>
      <c r="G451" s="28">
        <v>3</v>
      </c>
      <c r="H451" s="112">
        <f t="shared" si="104"/>
        <v>18</v>
      </c>
      <c r="I451" s="33">
        <v>366</v>
      </c>
      <c r="J451" s="28">
        <v>6</v>
      </c>
      <c r="K451" s="112">
        <f t="shared" si="101"/>
        <v>372</v>
      </c>
      <c r="L451" s="33">
        <v>505</v>
      </c>
      <c r="M451" s="28">
        <v>9</v>
      </c>
      <c r="N451" s="112">
        <f t="shared" si="102"/>
        <v>514</v>
      </c>
      <c r="O451" s="133">
        <f t="shared" si="103"/>
        <v>390</v>
      </c>
      <c r="P451" s="44"/>
      <c r="Q451" s="141"/>
    </row>
    <row r="452" spans="1:17" ht="18" customHeight="1" x14ac:dyDescent="0.2">
      <c r="A452" s="241"/>
      <c r="B452" s="194" t="s">
        <v>116</v>
      </c>
      <c r="C452" s="11" t="s">
        <v>477</v>
      </c>
      <c r="D452" s="44">
        <v>4</v>
      </c>
      <c r="E452" s="28">
        <v>0</v>
      </c>
      <c r="F452" s="28">
        <v>0</v>
      </c>
      <c r="G452" s="28">
        <v>0</v>
      </c>
      <c r="H452" s="28">
        <f t="shared" si="104"/>
        <v>4</v>
      </c>
      <c r="I452" s="33">
        <v>582</v>
      </c>
      <c r="J452" s="28">
        <v>14</v>
      </c>
      <c r="K452" s="112">
        <f t="shared" si="101"/>
        <v>596</v>
      </c>
      <c r="L452" s="33">
        <v>1132</v>
      </c>
      <c r="M452" s="28">
        <v>18</v>
      </c>
      <c r="N452" s="112">
        <f t="shared" si="102"/>
        <v>1150</v>
      </c>
      <c r="O452" s="133">
        <f t="shared" si="103"/>
        <v>600</v>
      </c>
      <c r="P452" s="44"/>
      <c r="Q452" s="141"/>
    </row>
    <row r="453" spans="1:17" ht="18" customHeight="1" x14ac:dyDescent="0.2">
      <c r="A453" s="241"/>
      <c r="B453" s="194" t="s">
        <v>116</v>
      </c>
      <c r="C453" s="11" t="s">
        <v>478</v>
      </c>
      <c r="D453" s="44">
        <v>5</v>
      </c>
      <c r="E453" s="28">
        <v>0</v>
      </c>
      <c r="F453" s="28">
        <v>0</v>
      </c>
      <c r="G453" s="28">
        <v>0</v>
      </c>
      <c r="H453" s="28">
        <f t="shared" si="104"/>
        <v>5</v>
      </c>
      <c r="I453" s="33">
        <v>1028</v>
      </c>
      <c r="J453" s="28">
        <v>47</v>
      </c>
      <c r="K453" s="112">
        <f t="shared" si="101"/>
        <v>1075</v>
      </c>
      <c r="L453" s="33">
        <v>1912</v>
      </c>
      <c r="M453" s="28">
        <v>65</v>
      </c>
      <c r="N453" s="112">
        <f t="shared" si="102"/>
        <v>1977</v>
      </c>
      <c r="O453" s="133">
        <f t="shared" si="103"/>
        <v>1080</v>
      </c>
      <c r="P453" s="44"/>
      <c r="Q453" s="141"/>
    </row>
    <row r="454" spans="1:17" ht="18" customHeight="1" x14ac:dyDescent="0.2">
      <c r="A454" s="241"/>
      <c r="B454" s="194" t="s">
        <v>116</v>
      </c>
      <c r="C454" s="11" t="s">
        <v>479</v>
      </c>
      <c r="D454" s="44">
        <v>19</v>
      </c>
      <c r="E454" s="28">
        <v>2</v>
      </c>
      <c r="F454" s="28">
        <v>0</v>
      </c>
      <c r="G454" s="28">
        <v>0</v>
      </c>
      <c r="H454" s="28">
        <f t="shared" si="104"/>
        <v>21</v>
      </c>
      <c r="I454" s="33">
        <v>600</v>
      </c>
      <c r="J454" s="28">
        <v>17</v>
      </c>
      <c r="K454" s="112">
        <f t="shared" si="101"/>
        <v>617</v>
      </c>
      <c r="L454" s="33">
        <v>1116</v>
      </c>
      <c r="M454" s="28">
        <v>40</v>
      </c>
      <c r="N454" s="112">
        <f t="shared" si="102"/>
        <v>1156</v>
      </c>
      <c r="O454" s="133">
        <f t="shared" si="103"/>
        <v>638</v>
      </c>
      <c r="P454" s="44"/>
      <c r="Q454" s="141"/>
    </row>
    <row r="455" spans="1:17" ht="18" customHeight="1" x14ac:dyDescent="0.2">
      <c r="A455" s="241"/>
      <c r="B455" s="194" t="s">
        <v>116</v>
      </c>
      <c r="C455" s="11" t="s">
        <v>480</v>
      </c>
      <c r="D455" s="44">
        <v>13</v>
      </c>
      <c r="E455" s="28">
        <v>4</v>
      </c>
      <c r="F455" s="28">
        <v>0</v>
      </c>
      <c r="G455" s="28">
        <v>0</v>
      </c>
      <c r="H455" s="28">
        <f t="shared" si="104"/>
        <v>17</v>
      </c>
      <c r="I455" s="33">
        <v>263</v>
      </c>
      <c r="J455" s="28">
        <v>15</v>
      </c>
      <c r="K455" s="112">
        <f t="shared" si="101"/>
        <v>278</v>
      </c>
      <c r="L455" s="33">
        <v>578</v>
      </c>
      <c r="M455" s="28">
        <v>65</v>
      </c>
      <c r="N455" s="112">
        <f t="shared" si="102"/>
        <v>643</v>
      </c>
      <c r="O455" s="133">
        <f t="shared" si="103"/>
        <v>295</v>
      </c>
      <c r="P455" s="44"/>
      <c r="Q455" s="141"/>
    </row>
    <row r="456" spans="1:17" ht="18" customHeight="1" x14ac:dyDescent="0.2">
      <c r="A456" s="241"/>
      <c r="B456" s="195" t="s">
        <v>116</v>
      </c>
      <c r="C456" s="12" t="s">
        <v>481</v>
      </c>
      <c r="D456" s="71">
        <v>2</v>
      </c>
      <c r="E456" s="29">
        <v>2</v>
      </c>
      <c r="F456" s="29">
        <v>0</v>
      </c>
      <c r="G456" s="29">
        <v>0</v>
      </c>
      <c r="H456" s="29">
        <f t="shared" si="104"/>
        <v>4</v>
      </c>
      <c r="I456" s="32">
        <v>1411</v>
      </c>
      <c r="J456" s="29">
        <v>37</v>
      </c>
      <c r="K456" s="142">
        <f t="shared" si="101"/>
        <v>1448</v>
      </c>
      <c r="L456" s="32">
        <v>2009</v>
      </c>
      <c r="M456" s="29">
        <v>98</v>
      </c>
      <c r="N456" s="142">
        <f t="shared" si="102"/>
        <v>2107</v>
      </c>
      <c r="O456" s="159">
        <f t="shared" si="103"/>
        <v>1452</v>
      </c>
      <c r="P456" s="44"/>
      <c r="Q456" s="141"/>
    </row>
    <row r="457" spans="1:17" ht="18" customHeight="1" x14ac:dyDescent="0.2">
      <c r="A457" s="241"/>
      <c r="B457" s="194" t="s">
        <v>116</v>
      </c>
      <c r="C457" s="11" t="s">
        <v>482</v>
      </c>
      <c r="D457" s="72">
        <v>0</v>
      </c>
      <c r="E457" s="28">
        <v>2</v>
      </c>
      <c r="F457" s="28">
        <v>0</v>
      </c>
      <c r="G457" s="28">
        <v>0</v>
      </c>
      <c r="H457" s="28">
        <f t="shared" si="104"/>
        <v>2</v>
      </c>
      <c r="I457" s="33">
        <v>150</v>
      </c>
      <c r="J457" s="28">
        <v>6</v>
      </c>
      <c r="K457" s="112">
        <f t="shared" si="101"/>
        <v>156</v>
      </c>
      <c r="L457" s="33">
        <v>286</v>
      </c>
      <c r="M457" s="28">
        <v>29</v>
      </c>
      <c r="N457" s="112">
        <f t="shared" si="102"/>
        <v>315</v>
      </c>
      <c r="O457" s="163">
        <f t="shared" si="103"/>
        <v>158</v>
      </c>
      <c r="P457" s="44"/>
      <c r="Q457" s="141"/>
    </row>
    <row r="458" spans="1:17" ht="18" customHeight="1" x14ac:dyDescent="0.2">
      <c r="A458" s="241"/>
      <c r="B458" s="194" t="s">
        <v>116</v>
      </c>
      <c r="C458" s="11" t="s">
        <v>483</v>
      </c>
      <c r="D458" s="72">
        <v>9</v>
      </c>
      <c r="E458" s="28">
        <v>3</v>
      </c>
      <c r="F458" s="28">
        <v>0</v>
      </c>
      <c r="G458" s="28">
        <v>0</v>
      </c>
      <c r="H458" s="28">
        <f t="shared" si="104"/>
        <v>12</v>
      </c>
      <c r="I458" s="33">
        <v>678</v>
      </c>
      <c r="J458" s="28">
        <v>28</v>
      </c>
      <c r="K458" s="112">
        <f t="shared" si="101"/>
        <v>706</v>
      </c>
      <c r="L458" s="33">
        <v>1094</v>
      </c>
      <c r="M458" s="28">
        <v>85</v>
      </c>
      <c r="N458" s="112">
        <f t="shared" si="102"/>
        <v>1179</v>
      </c>
      <c r="O458" s="163">
        <f t="shared" si="103"/>
        <v>718</v>
      </c>
      <c r="P458" s="44"/>
      <c r="Q458" s="141"/>
    </row>
    <row r="459" spans="1:17" ht="18" customHeight="1" x14ac:dyDescent="0.2">
      <c r="A459" s="242"/>
      <c r="B459" s="203" t="s">
        <v>116</v>
      </c>
      <c r="C459" s="14" t="s">
        <v>484</v>
      </c>
      <c r="D459" s="73">
        <v>3</v>
      </c>
      <c r="E459" s="41">
        <v>0</v>
      </c>
      <c r="F459" s="41">
        <v>0</v>
      </c>
      <c r="G459" s="41">
        <v>0</v>
      </c>
      <c r="H459" s="41">
        <f t="shared" si="104"/>
        <v>3</v>
      </c>
      <c r="I459" s="34">
        <v>589</v>
      </c>
      <c r="J459" s="41">
        <v>5</v>
      </c>
      <c r="K459" s="155">
        <f t="shared" si="101"/>
        <v>594</v>
      </c>
      <c r="L459" s="34">
        <v>958</v>
      </c>
      <c r="M459" s="41">
        <v>7</v>
      </c>
      <c r="N459" s="155">
        <f t="shared" si="102"/>
        <v>965</v>
      </c>
      <c r="O459" s="164">
        <f t="shared" si="103"/>
        <v>597</v>
      </c>
      <c r="P459" s="44"/>
      <c r="Q459" s="141"/>
    </row>
    <row r="460" spans="1:17" ht="18" customHeight="1" x14ac:dyDescent="0.2">
      <c r="A460" s="93" t="s">
        <v>143</v>
      </c>
      <c r="B460" s="94"/>
      <c r="C460" s="104"/>
      <c r="D460" s="74"/>
      <c r="E460" s="74"/>
      <c r="F460" s="74"/>
      <c r="G460" s="74"/>
      <c r="H460" s="74"/>
      <c r="I460" s="74"/>
      <c r="J460" s="74"/>
      <c r="K460" s="74"/>
      <c r="L460" s="74"/>
      <c r="M460" s="74"/>
      <c r="N460" s="74"/>
      <c r="O460" s="74"/>
      <c r="P460" s="77"/>
      <c r="Q460" s="141"/>
    </row>
    <row r="461" spans="1:17" ht="9" customHeight="1" x14ac:dyDescent="0.2">
      <c r="A461" s="105" t="s">
        <v>143</v>
      </c>
      <c r="B461" s="105"/>
      <c r="C461" s="105"/>
      <c r="D461" s="68"/>
      <c r="E461" s="68"/>
      <c r="F461" s="68"/>
      <c r="G461" s="68"/>
      <c r="H461" s="68"/>
      <c r="I461" s="68"/>
      <c r="J461" s="68"/>
      <c r="K461" s="68"/>
      <c r="L461" s="68"/>
      <c r="M461" s="68"/>
      <c r="N461" s="68"/>
      <c r="O461" s="68"/>
      <c r="P461" s="77"/>
      <c r="Q461" s="141"/>
    </row>
    <row r="462" spans="1:17" ht="31.5" customHeight="1" x14ac:dyDescent="0.2">
      <c r="A462" s="228" t="s">
        <v>5</v>
      </c>
      <c r="B462" s="229"/>
      <c r="C462" s="230"/>
      <c r="D462" s="225" t="s">
        <v>198</v>
      </c>
      <c r="E462" s="226"/>
      <c r="F462" s="226"/>
      <c r="G462" s="226"/>
      <c r="H462" s="227"/>
      <c r="I462" s="234" t="s">
        <v>199</v>
      </c>
      <c r="J462" s="235"/>
      <c r="K462" s="236"/>
      <c r="L462" s="234" t="s">
        <v>200</v>
      </c>
      <c r="M462" s="235"/>
      <c r="N462" s="236"/>
      <c r="O462" s="58" t="s">
        <v>201</v>
      </c>
      <c r="P462" s="81"/>
      <c r="Q462" s="125"/>
    </row>
    <row r="463" spans="1:17" ht="32.25" customHeight="1" x14ac:dyDescent="0.2">
      <c r="A463" s="231"/>
      <c r="B463" s="232"/>
      <c r="C463" s="233"/>
      <c r="D463" s="59" t="s">
        <v>202</v>
      </c>
      <c r="E463" s="7" t="s">
        <v>713</v>
      </c>
      <c r="F463" s="7" t="s">
        <v>712</v>
      </c>
      <c r="G463" s="60" t="s">
        <v>204</v>
      </c>
      <c r="H463" s="61" t="s">
        <v>205</v>
      </c>
      <c r="I463" s="62" t="s">
        <v>202</v>
      </c>
      <c r="J463" s="60" t="s">
        <v>203</v>
      </c>
      <c r="K463" s="63" t="s">
        <v>205</v>
      </c>
      <c r="L463" s="62" t="s">
        <v>202</v>
      </c>
      <c r="M463" s="60" t="s">
        <v>203</v>
      </c>
      <c r="N463" s="63" t="s">
        <v>205</v>
      </c>
      <c r="O463" s="64" t="s">
        <v>205</v>
      </c>
      <c r="P463" s="82"/>
      <c r="Q463" s="127"/>
    </row>
    <row r="464" spans="1:17" ht="18" customHeight="1" x14ac:dyDescent="0.2">
      <c r="A464" s="240" t="s">
        <v>181</v>
      </c>
      <c r="B464" s="196" t="s">
        <v>116</v>
      </c>
      <c r="C464" s="13" t="s">
        <v>457</v>
      </c>
      <c r="D464" s="75">
        <v>11</v>
      </c>
      <c r="E464" s="76">
        <v>0</v>
      </c>
      <c r="F464" s="76">
        <v>0</v>
      </c>
      <c r="G464" s="76">
        <v>0</v>
      </c>
      <c r="H464" s="76">
        <f>+D464+E464+F464+G464</f>
        <v>11</v>
      </c>
      <c r="I464" s="43">
        <v>141</v>
      </c>
      <c r="J464" s="76">
        <v>8</v>
      </c>
      <c r="K464" s="171">
        <f t="shared" ref="K464:K471" si="105">+I464+J464</f>
        <v>149</v>
      </c>
      <c r="L464" s="43">
        <v>275</v>
      </c>
      <c r="M464" s="76">
        <v>35</v>
      </c>
      <c r="N464" s="171">
        <f t="shared" ref="N464:N471" si="106">+L464+M464</f>
        <v>310</v>
      </c>
      <c r="O464" s="172">
        <f t="shared" ref="O464:O471" si="107">+H464+K464</f>
        <v>160</v>
      </c>
      <c r="P464" s="44"/>
      <c r="Q464" s="141"/>
    </row>
    <row r="465" spans="1:17" ht="18" customHeight="1" x14ac:dyDescent="0.2">
      <c r="A465" s="241"/>
      <c r="B465" s="195" t="s">
        <v>116</v>
      </c>
      <c r="C465" s="12" t="s">
        <v>485</v>
      </c>
      <c r="D465" s="44">
        <v>69</v>
      </c>
      <c r="E465" s="28">
        <v>2</v>
      </c>
      <c r="F465" s="28">
        <v>0</v>
      </c>
      <c r="G465" s="28">
        <v>0</v>
      </c>
      <c r="H465" s="28">
        <f t="shared" ref="H465:H471" si="108">+D465+E465+F465+G465</f>
        <v>71</v>
      </c>
      <c r="I465" s="33">
        <v>636</v>
      </c>
      <c r="J465" s="28">
        <v>16</v>
      </c>
      <c r="K465" s="112">
        <f t="shared" si="105"/>
        <v>652</v>
      </c>
      <c r="L465" s="33">
        <v>1707</v>
      </c>
      <c r="M465" s="28">
        <v>46</v>
      </c>
      <c r="N465" s="112">
        <f t="shared" si="106"/>
        <v>1753</v>
      </c>
      <c r="O465" s="133">
        <f t="shared" si="107"/>
        <v>723</v>
      </c>
      <c r="P465" s="44"/>
      <c r="Q465" s="141"/>
    </row>
    <row r="466" spans="1:17" ht="18" customHeight="1" x14ac:dyDescent="0.2">
      <c r="A466" s="241"/>
      <c r="B466" s="194" t="s">
        <v>116</v>
      </c>
      <c r="C466" s="11" t="s">
        <v>486</v>
      </c>
      <c r="D466" s="44">
        <v>14</v>
      </c>
      <c r="E466" s="28">
        <v>4</v>
      </c>
      <c r="F466" s="28">
        <v>0</v>
      </c>
      <c r="G466" s="28">
        <v>0</v>
      </c>
      <c r="H466" s="28">
        <f t="shared" si="108"/>
        <v>18</v>
      </c>
      <c r="I466" s="33">
        <v>360</v>
      </c>
      <c r="J466" s="28">
        <v>1</v>
      </c>
      <c r="K466" s="112">
        <f t="shared" si="105"/>
        <v>361</v>
      </c>
      <c r="L466" s="33">
        <v>564</v>
      </c>
      <c r="M466" s="28">
        <v>1</v>
      </c>
      <c r="N466" s="112">
        <f t="shared" si="106"/>
        <v>565</v>
      </c>
      <c r="O466" s="133">
        <f t="shared" si="107"/>
        <v>379</v>
      </c>
      <c r="P466" s="44"/>
      <c r="Q466" s="141"/>
    </row>
    <row r="467" spans="1:17" ht="18" customHeight="1" x14ac:dyDescent="0.2">
      <c r="A467" s="241"/>
      <c r="B467" s="194" t="s">
        <v>116</v>
      </c>
      <c r="C467" s="11" t="s">
        <v>487</v>
      </c>
      <c r="D467" s="44">
        <v>18</v>
      </c>
      <c r="E467" s="28">
        <v>3</v>
      </c>
      <c r="F467" s="28">
        <v>0</v>
      </c>
      <c r="G467" s="28">
        <v>0</v>
      </c>
      <c r="H467" s="28">
        <f t="shared" si="108"/>
        <v>21</v>
      </c>
      <c r="I467" s="33">
        <v>881</v>
      </c>
      <c r="J467" s="28">
        <v>24</v>
      </c>
      <c r="K467" s="112">
        <f t="shared" si="105"/>
        <v>905</v>
      </c>
      <c r="L467" s="33">
        <v>1545</v>
      </c>
      <c r="M467" s="28">
        <v>42</v>
      </c>
      <c r="N467" s="112">
        <f t="shared" si="106"/>
        <v>1587</v>
      </c>
      <c r="O467" s="133">
        <f t="shared" si="107"/>
        <v>926</v>
      </c>
      <c r="P467" s="44"/>
      <c r="Q467" s="141"/>
    </row>
    <row r="468" spans="1:17" ht="18" customHeight="1" x14ac:dyDescent="0.2">
      <c r="A468" s="241"/>
      <c r="B468" s="194" t="s">
        <v>116</v>
      </c>
      <c r="C468" s="11" t="s">
        <v>87</v>
      </c>
      <c r="D468" s="44">
        <v>18</v>
      </c>
      <c r="E468" s="28">
        <v>0</v>
      </c>
      <c r="F468" s="28">
        <v>0</v>
      </c>
      <c r="G468" s="28">
        <v>4</v>
      </c>
      <c r="H468" s="28">
        <f t="shared" si="108"/>
        <v>22</v>
      </c>
      <c r="I468" s="33">
        <v>901</v>
      </c>
      <c r="J468" s="28">
        <v>18</v>
      </c>
      <c r="K468" s="112">
        <f t="shared" si="105"/>
        <v>919</v>
      </c>
      <c r="L468" s="33">
        <v>1644</v>
      </c>
      <c r="M468" s="28">
        <v>54</v>
      </c>
      <c r="N468" s="112">
        <f t="shared" si="106"/>
        <v>1698</v>
      </c>
      <c r="O468" s="133">
        <f t="shared" si="107"/>
        <v>941</v>
      </c>
      <c r="P468" s="44"/>
      <c r="Q468" s="141"/>
    </row>
    <row r="469" spans="1:17" ht="18" customHeight="1" x14ac:dyDescent="0.2">
      <c r="A469" s="241"/>
      <c r="B469" s="196" t="s">
        <v>116</v>
      </c>
      <c r="C469" s="13" t="s">
        <v>488</v>
      </c>
      <c r="D469" s="53">
        <v>2</v>
      </c>
      <c r="E469" s="30">
        <v>0</v>
      </c>
      <c r="F469" s="30">
        <v>0</v>
      </c>
      <c r="G469" s="30">
        <v>0</v>
      </c>
      <c r="H469" s="30">
        <f t="shared" si="108"/>
        <v>2</v>
      </c>
      <c r="I469" s="31">
        <v>1165</v>
      </c>
      <c r="J469" s="30">
        <v>44</v>
      </c>
      <c r="K469" s="144">
        <f t="shared" si="105"/>
        <v>1209</v>
      </c>
      <c r="L469" s="31">
        <v>2519</v>
      </c>
      <c r="M469" s="30">
        <v>154</v>
      </c>
      <c r="N469" s="144">
        <f t="shared" si="106"/>
        <v>2673</v>
      </c>
      <c r="O469" s="145">
        <f t="shared" si="107"/>
        <v>1211</v>
      </c>
      <c r="P469" s="44"/>
      <c r="Q469" s="141"/>
    </row>
    <row r="470" spans="1:17" ht="18" customHeight="1" x14ac:dyDescent="0.2">
      <c r="A470" s="241"/>
      <c r="B470" s="195" t="s">
        <v>116</v>
      </c>
      <c r="C470" s="12" t="s">
        <v>694</v>
      </c>
      <c r="D470" s="52">
        <v>22</v>
      </c>
      <c r="E470" s="29">
        <v>1</v>
      </c>
      <c r="F470" s="29">
        <v>0</v>
      </c>
      <c r="G470" s="29">
        <v>2</v>
      </c>
      <c r="H470" s="29">
        <f t="shared" si="108"/>
        <v>25</v>
      </c>
      <c r="I470" s="32">
        <v>947</v>
      </c>
      <c r="J470" s="29">
        <v>2</v>
      </c>
      <c r="K470" s="142">
        <f t="shared" si="105"/>
        <v>949</v>
      </c>
      <c r="L470" s="32">
        <v>1412</v>
      </c>
      <c r="M470" s="29">
        <v>9</v>
      </c>
      <c r="N470" s="173">
        <f t="shared" si="106"/>
        <v>1421</v>
      </c>
      <c r="O470" s="143">
        <f t="shared" si="107"/>
        <v>974</v>
      </c>
      <c r="P470" s="44"/>
      <c r="Q470" s="141"/>
    </row>
    <row r="471" spans="1:17" ht="18" customHeight="1" x14ac:dyDescent="0.2">
      <c r="A471" s="241"/>
      <c r="B471" s="194" t="s">
        <v>116</v>
      </c>
      <c r="C471" s="11" t="s">
        <v>695</v>
      </c>
      <c r="D471" s="44">
        <v>16</v>
      </c>
      <c r="E471" s="28">
        <v>3</v>
      </c>
      <c r="F471" s="28">
        <v>1</v>
      </c>
      <c r="G471" s="28">
        <v>2</v>
      </c>
      <c r="H471" s="28">
        <f t="shared" si="108"/>
        <v>22</v>
      </c>
      <c r="I471" s="33">
        <v>3112</v>
      </c>
      <c r="J471" s="28">
        <v>142</v>
      </c>
      <c r="K471" s="112">
        <f t="shared" si="105"/>
        <v>3254</v>
      </c>
      <c r="L471" s="33">
        <v>5644</v>
      </c>
      <c r="M471" s="28">
        <v>343</v>
      </c>
      <c r="N471" s="112">
        <f t="shared" si="106"/>
        <v>5987</v>
      </c>
      <c r="O471" s="133">
        <f t="shared" si="107"/>
        <v>3276</v>
      </c>
      <c r="P471" s="44"/>
      <c r="Q471" s="141"/>
    </row>
    <row r="472" spans="1:17" ht="18" customHeight="1" x14ac:dyDescent="0.2">
      <c r="A472" s="242"/>
      <c r="B472" s="214" t="s">
        <v>714</v>
      </c>
      <c r="C472" s="16" t="s">
        <v>143</v>
      </c>
      <c r="D472" s="157">
        <f>SUM(D446:D459,D464:D471)</f>
        <v>395</v>
      </c>
      <c r="E472" s="147">
        <f t="shared" ref="E472:O472" si="109">SUM(E446:E459,E464:E471)</f>
        <v>31</v>
      </c>
      <c r="F472" s="147">
        <f t="shared" si="109"/>
        <v>2</v>
      </c>
      <c r="G472" s="147">
        <f t="shared" si="109"/>
        <v>12</v>
      </c>
      <c r="H472" s="147">
        <f t="shared" si="109"/>
        <v>440</v>
      </c>
      <c r="I472" s="149">
        <f t="shared" si="109"/>
        <v>16548</v>
      </c>
      <c r="J472" s="147">
        <f t="shared" si="109"/>
        <v>562</v>
      </c>
      <c r="K472" s="150">
        <f t="shared" si="109"/>
        <v>17110</v>
      </c>
      <c r="L472" s="149">
        <f t="shared" si="109"/>
        <v>28962</v>
      </c>
      <c r="M472" s="147">
        <f t="shared" si="109"/>
        <v>1326</v>
      </c>
      <c r="N472" s="150">
        <f t="shared" si="109"/>
        <v>30288</v>
      </c>
      <c r="O472" s="174">
        <f t="shared" si="109"/>
        <v>17550</v>
      </c>
      <c r="P472" s="163"/>
      <c r="Q472" s="192"/>
    </row>
    <row r="473" spans="1:17" ht="18" customHeight="1" x14ac:dyDescent="0.2">
      <c r="A473" s="240" t="s">
        <v>182</v>
      </c>
      <c r="B473" s="215" t="s">
        <v>116</v>
      </c>
      <c r="C473" s="18" t="s">
        <v>89</v>
      </c>
      <c r="D473" s="54">
        <v>0</v>
      </c>
      <c r="E473" s="40">
        <v>0</v>
      </c>
      <c r="F473" s="40">
        <v>0</v>
      </c>
      <c r="G473" s="40">
        <v>0</v>
      </c>
      <c r="H473" s="40">
        <f>+D473+E473+F473+G473</f>
        <v>0</v>
      </c>
      <c r="I473" s="38">
        <v>337</v>
      </c>
      <c r="J473" s="40">
        <v>1</v>
      </c>
      <c r="K473" s="153">
        <f t="shared" ref="K473:K494" si="110">+I473+J473</f>
        <v>338</v>
      </c>
      <c r="L473" s="38">
        <v>792</v>
      </c>
      <c r="M473" s="40">
        <v>14</v>
      </c>
      <c r="N473" s="153">
        <f t="shared" ref="N473:N494" si="111">+L473+M473</f>
        <v>806</v>
      </c>
      <c r="O473" s="154">
        <f t="shared" ref="O473:O494" si="112">+H473+K473</f>
        <v>338</v>
      </c>
      <c r="P473" s="44"/>
      <c r="Q473" s="141"/>
    </row>
    <row r="474" spans="1:17" ht="18" customHeight="1" x14ac:dyDescent="0.2">
      <c r="A474" s="241"/>
      <c r="B474" s="199" t="s">
        <v>116</v>
      </c>
      <c r="C474" s="11" t="s">
        <v>90</v>
      </c>
      <c r="D474" s="44">
        <v>46</v>
      </c>
      <c r="E474" s="28">
        <v>1</v>
      </c>
      <c r="F474" s="28">
        <v>0</v>
      </c>
      <c r="G474" s="28">
        <v>9</v>
      </c>
      <c r="H474" s="28">
        <f t="shared" ref="H474:H494" si="113">+D474+E474+F474+G474</f>
        <v>56</v>
      </c>
      <c r="I474" s="33">
        <v>1871</v>
      </c>
      <c r="J474" s="28">
        <v>45</v>
      </c>
      <c r="K474" s="112">
        <f t="shared" si="110"/>
        <v>1916</v>
      </c>
      <c r="L474" s="33">
        <v>3393</v>
      </c>
      <c r="M474" s="28">
        <v>122</v>
      </c>
      <c r="N474" s="112">
        <f t="shared" si="111"/>
        <v>3515</v>
      </c>
      <c r="O474" s="133">
        <f t="shared" si="112"/>
        <v>1972</v>
      </c>
      <c r="P474" s="44"/>
      <c r="Q474" s="141"/>
    </row>
    <row r="475" spans="1:17" ht="18" customHeight="1" x14ac:dyDescent="0.2">
      <c r="A475" s="241"/>
      <c r="B475" s="199" t="s">
        <v>116</v>
      </c>
      <c r="C475" s="11" t="s">
        <v>91</v>
      </c>
      <c r="D475" s="44">
        <v>14</v>
      </c>
      <c r="E475" s="28">
        <v>1</v>
      </c>
      <c r="F475" s="28">
        <v>0</v>
      </c>
      <c r="G475" s="28">
        <v>4</v>
      </c>
      <c r="H475" s="28">
        <f t="shared" si="113"/>
        <v>19</v>
      </c>
      <c r="I475" s="33">
        <v>316</v>
      </c>
      <c r="J475" s="28">
        <v>29</v>
      </c>
      <c r="K475" s="112">
        <f t="shared" si="110"/>
        <v>345</v>
      </c>
      <c r="L475" s="33">
        <v>1083</v>
      </c>
      <c r="M475" s="28">
        <v>61</v>
      </c>
      <c r="N475" s="112">
        <f t="shared" si="111"/>
        <v>1144</v>
      </c>
      <c r="O475" s="133">
        <f t="shared" si="112"/>
        <v>364</v>
      </c>
      <c r="P475" s="44"/>
      <c r="Q475" s="141"/>
    </row>
    <row r="476" spans="1:17" ht="18" customHeight="1" x14ac:dyDescent="0.2">
      <c r="A476" s="241"/>
      <c r="B476" s="199" t="s">
        <v>116</v>
      </c>
      <c r="C476" s="11" t="s">
        <v>0</v>
      </c>
      <c r="D476" s="44">
        <v>31</v>
      </c>
      <c r="E476" s="28">
        <v>0</v>
      </c>
      <c r="F476" s="28">
        <v>0</v>
      </c>
      <c r="G476" s="28">
        <v>3</v>
      </c>
      <c r="H476" s="28">
        <f t="shared" si="113"/>
        <v>34</v>
      </c>
      <c r="I476" s="33">
        <v>5476</v>
      </c>
      <c r="J476" s="28">
        <v>51</v>
      </c>
      <c r="K476" s="112">
        <f t="shared" si="110"/>
        <v>5527</v>
      </c>
      <c r="L476" s="33">
        <v>7729</v>
      </c>
      <c r="M476" s="28">
        <v>103</v>
      </c>
      <c r="N476" s="112">
        <f t="shared" si="111"/>
        <v>7832</v>
      </c>
      <c r="O476" s="133">
        <f t="shared" si="112"/>
        <v>5561</v>
      </c>
      <c r="P476" s="44"/>
      <c r="Q476" s="141"/>
    </row>
    <row r="477" spans="1:17" ht="18" customHeight="1" x14ac:dyDescent="0.2">
      <c r="A477" s="241"/>
      <c r="B477" s="199" t="s">
        <v>116</v>
      </c>
      <c r="C477" s="11" t="s">
        <v>92</v>
      </c>
      <c r="D477" s="44">
        <v>45</v>
      </c>
      <c r="E477" s="28">
        <v>1</v>
      </c>
      <c r="F477" s="28">
        <v>0</v>
      </c>
      <c r="G477" s="28">
        <v>0</v>
      </c>
      <c r="H477" s="28">
        <f t="shared" si="113"/>
        <v>46</v>
      </c>
      <c r="I477" s="33">
        <v>789</v>
      </c>
      <c r="J477" s="28">
        <v>31</v>
      </c>
      <c r="K477" s="112">
        <f t="shared" si="110"/>
        <v>820</v>
      </c>
      <c r="L477" s="33">
        <v>2211</v>
      </c>
      <c r="M477" s="28">
        <v>76</v>
      </c>
      <c r="N477" s="112">
        <f t="shared" si="111"/>
        <v>2287</v>
      </c>
      <c r="O477" s="133">
        <f t="shared" si="112"/>
        <v>866</v>
      </c>
      <c r="P477" s="44"/>
      <c r="Q477" s="141"/>
    </row>
    <row r="478" spans="1:17" ht="18" customHeight="1" x14ac:dyDescent="0.2">
      <c r="A478" s="241"/>
      <c r="B478" s="201" t="s">
        <v>116</v>
      </c>
      <c r="C478" s="12" t="s">
        <v>93</v>
      </c>
      <c r="D478" s="52">
        <v>34</v>
      </c>
      <c r="E478" s="29">
        <v>0</v>
      </c>
      <c r="F478" s="29">
        <v>0</v>
      </c>
      <c r="G478" s="29">
        <v>0</v>
      </c>
      <c r="H478" s="29">
        <f t="shared" si="113"/>
        <v>34</v>
      </c>
      <c r="I478" s="32">
        <v>189</v>
      </c>
      <c r="J478" s="29">
        <v>19</v>
      </c>
      <c r="K478" s="142">
        <f t="shared" si="110"/>
        <v>208</v>
      </c>
      <c r="L478" s="32">
        <v>705</v>
      </c>
      <c r="M478" s="29">
        <v>30</v>
      </c>
      <c r="N478" s="142">
        <f t="shared" si="111"/>
        <v>735</v>
      </c>
      <c r="O478" s="143">
        <f t="shared" si="112"/>
        <v>242</v>
      </c>
      <c r="P478" s="44"/>
      <c r="Q478" s="141"/>
    </row>
    <row r="479" spans="1:17" ht="18" customHeight="1" x14ac:dyDescent="0.2">
      <c r="A479" s="241"/>
      <c r="B479" s="199" t="s">
        <v>116</v>
      </c>
      <c r="C479" s="11" t="s">
        <v>94</v>
      </c>
      <c r="D479" s="44">
        <v>15</v>
      </c>
      <c r="E479" s="28">
        <v>1</v>
      </c>
      <c r="F479" s="28">
        <v>0</v>
      </c>
      <c r="G479" s="28">
        <v>2</v>
      </c>
      <c r="H479" s="28">
        <f t="shared" si="113"/>
        <v>18</v>
      </c>
      <c r="I479" s="33">
        <v>2801</v>
      </c>
      <c r="J479" s="28">
        <v>21</v>
      </c>
      <c r="K479" s="112">
        <f t="shared" si="110"/>
        <v>2822</v>
      </c>
      <c r="L479" s="33">
        <v>4907</v>
      </c>
      <c r="M479" s="28">
        <v>66</v>
      </c>
      <c r="N479" s="112">
        <f t="shared" si="111"/>
        <v>4973</v>
      </c>
      <c r="O479" s="133">
        <f t="shared" si="112"/>
        <v>2840</v>
      </c>
      <c r="P479" s="44"/>
      <c r="Q479" s="141"/>
    </row>
    <row r="480" spans="1:17" ht="18" customHeight="1" x14ac:dyDescent="0.2">
      <c r="A480" s="241"/>
      <c r="B480" s="199" t="s">
        <v>116</v>
      </c>
      <c r="C480" s="11" t="s">
        <v>95</v>
      </c>
      <c r="D480" s="44">
        <v>7</v>
      </c>
      <c r="E480" s="28">
        <v>0</v>
      </c>
      <c r="F480" s="28">
        <v>0</v>
      </c>
      <c r="G480" s="28">
        <v>1</v>
      </c>
      <c r="H480" s="28">
        <f t="shared" si="113"/>
        <v>8</v>
      </c>
      <c r="I480" s="33">
        <v>5788</v>
      </c>
      <c r="J480" s="28">
        <v>63</v>
      </c>
      <c r="K480" s="112">
        <f t="shared" si="110"/>
        <v>5851</v>
      </c>
      <c r="L480" s="33">
        <v>7551</v>
      </c>
      <c r="M480" s="28">
        <v>92</v>
      </c>
      <c r="N480" s="112">
        <f t="shared" si="111"/>
        <v>7643</v>
      </c>
      <c r="O480" s="133">
        <f t="shared" si="112"/>
        <v>5859</v>
      </c>
      <c r="P480" s="44"/>
      <c r="Q480" s="141"/>
    </row>
    <row r="481" spans="1:17" ht="18" customHeight="1" x14ac:dyDescent="0.2">
      <c r="A481" s="241"/>
      <c r="B481" s="199" t="s">
        <v>116</v>
      </c>
      <c r="C481" s="11" t="s">
        <v>88</v>
      </c>
      <c r="D481" s="44">
        <v>6</v>
      </c>
      <c r="E481" s="28">
        <v>0</v>
      </c>
      <c r="F481" s="28">
        <v>0</v>
      </c>
      <c r="G481" s="28">
        <v>0</v>
      </c>
      <c r="H481" s="28">
        <f t="shared" si="113"/>
        <v>6</v>
      </c>
      <c r="I481" s="33">
        <v>152</v>
      </c>
      <c r="J481" s="28">
        <v>14</v>
      </c>
      <c r="K481" s="112">
        <f t="shared" si="110"/>
        <v>166</v>
      </c>
      <c r="L481" s="33">
        <v>363</v>
      </c>
      <c r="M481" s="28">
        <v>31</v>
      </c>
      <c r="N481" s="112">
        <f t="shared" si="111"/>
        <v>394</v>
      </c>
      <c r="O481" s="133">
        <f t="shared" si="112"/>
        <v>172</v>
      </c>
      <c r="P481" s="44"/>
      <c r="Q481" s="141"/>
    </row>
    <row r="482" spans="1:17" ht="18" customHeight="1" x14ac:dyDescent="0.2">
      <c r="A482" s="241"/>
      <c r="B482" s="202" t="s">
        <v>116</v>
      </c>
      <c r="C482" s="13" t="s">
        <v>96</v>
      </c>
      <c r="D482" s="53">
        <v>17</v>
      </c>
      <c r="E482" s="30">
        <v>0</v>
      </c>
      <c r="F482" s="30">
        <v>0</v>
      </c>
      <c r="G482" s="30">
        <v>0</v>
      </c>
      <c r="H482" s="30">
        <f t="shared" si="113"/>
        <v>17</v>
      </c>
      <c r="I482" s="31">
        <v>845</v>
      </c>
      <c r="J482" s="30">
        <v>8</v>
      </c>
      <c r="K482" s="144">
        <f t="shared" si="110"/>
        <v>853</v>
      </c>
      <c r="L482" s="31">
        <v>2513</v>
      </c>
      <c r="M482" s="30">
        <v>16</v>
      </c>
      <c r="N482" s="144">
        <f t="shared" si="111"/>
        <v>2529</v>
      </c>
      <c r="O482" s="145">
        <f t="shared" si="112"/>
        <v>870</v>
      </c>
      <c r="P482" s="44"/>
      <c r="Q482" s="141"/>
    </row>
    <row r="483" spans="1:17" ht="18" customHeight="1" x14ac:dyDescent="0.2">
      <c r="A483" s="241"/>
      <c r="B483" s="201" t="s">
        <v>116</v>
      </c>
      <c r="C483" s="12" t="s">
        <v>97</v>
      </c>
      <c r="D483" s="52">
        <v>7</v>
      </c>
      <c r="E483" s="29">
        <v>0</v>
      </c>
      <c r="F483" s="29">
        <v>0</v>
      </c>
      <c r="G483" s="29">
        <v>0</v>
      </c>
      <c r="H483" s="29">
        <f t="shared" si="113"/>
        <v>7</v>
      </c>
      <c r="I483" s="32">
        <v>3822</v>
      </c>
      <c r="J483" s="29">
        <v>50</v>
      </c>
      <c r="K483" s="142">
        <f t="shared" si="110"/>
        <v>3872</v>
      </c>
      <c r="L483" s="32">
        <v>6808</v>
      </c>
      <c r="M483" s="29">
        <v>137</v>
      </c>
      <c r="N483" s="142">
        <f t="shared" si="111"/>
        <v>6945</v>
      </c>
      <c r="O483" s="143">
        <f t="shared" si="112"/>
        <v>3879</v>
      </c>
      <c r="P483" s="44"/>
      <c r="Q483" s="141"/>
    </row>
    <row r="484" spans="1:17" ht="18" customHeight="1" x14ac:dyDescent="0.2">
      <c r="A484" s="241"/>
      <c r="B484" s="199" t="s">
        <v>116</v>
      </c>
      <c r="C484" s="11" t="s">
        <v>98</v>
      </c>
      <c r="D484" s="44">
        <v>16</v>
      </c>
      <c r="E484" s="28">
        <v>0</v>
      </c>
      <c r="F484" s="28">
        <v>0</v>
      </c>
      <c r="G484" s="28">
        <v>0</v>
      </c>
      <c r="H484" s="28">
        <f t="shared" si="113"/>
        <v>16</v>
      </c>
      <c r="I484" s="33">
        <v>1042</v>
      </c>
      <c r="J484" s="28">
        <v>6</v>
      </c>
      <c r="K484" s="112">
        <f t="shared" si="110"/>
        <v>1048</v>
      </c>
      <c r="L484" s="33">
        <v>1518</v>
      </c>
      <c r="M484" s="28">
        <v>44</v>
      </c>
      <c r="N484" s="112">
        <f t="shared" si="111"/>
        <v>1562</v>
      </c>
      <c r="O484" s="133">
        <f t="shared" si="112"/>
        <v>1064</v>
      </c>
      <c r="P484" s="44"/>
      <c r="Q484" s="141"/>
    </row>
    <row r="485" spans="1:17" ht="18" customHeight="1" x14ac:dyDescent="0.2">
      <c r="A485" s="241"/>
      <c r="B485" s="199" t="s">
        <v>116</v>
      </c>
      <c r="C485" s="11" t="s">
        <v>99</v>
      </c>
      <c r="D485" s="44">
        <v>16</v>
      </c>
      <c r="E485" s="28">
        <v>1</v>
      </c>
      <c r="F485" s="28">
        <v>0</v>
      </c>
      <c r="G485" s="28">
        <v>0</v>
      </c>
      <c r="H485" s="28">
        <f t="shared" si="113"/>
        <v>17</v>
      </c>
      <c r="I485" s="33">
        <v>1916</v>
      </c>
      <c r="J485" s="28">
        <v>11</v>
      </c>
      <c r="K485" s="112">
        <f t="shared" si="110"/>
        <v>1927</v>
      </c>
      <c r="L485" s="33">
        <v>3014</v>
      </c>
      <c r="M485" s="28">
        <v>45</v>
      </c>
      <c r="N485" s="112">
        <f t="shared" si="111"/>
        <v>3059</v>
      </c>
      <c r="O485" s="133">
        <f t="shared" si="112"/>
        <v>1944</v>
      </c>
      <c r="P485" s="44"/>
      <c r="Q485" s="141"/>
    </row>
    <row r="486" spans="1:17" ht="18" customHeight="1" x14ac:dyDescent="0.2">
      <c r="A486" s="241"/>
      <c r="B486" s="199" t="s">
        <v>116</v>
      </c>
      <c r="C486" s="11" t="s">
        <v>69</v>
      </c>
      <c r="D486" s="44">
        <v>12</v>
      </c>
      <c r="E486" s="28">
        <v>0</v>
      </c>
      <c r="F486" s="28">
        <v>0</v>
      </c>
      <c r="G486" s="28">
        <v>2</v>
      </c>
      <c r="H486" s="28">
        <f t="shared" si="113"/>
        <v>14</v>
      </c>
      <c r="I486" s="33">
        <v>909</v>
      </c>
      <c r="J486" s="28">
        <v>11</v>
      </c>
      <c r="K486" s="112">
        <f t="shared" si="110"/>
        <v>920</v>
      </c>
      <c r="L486" s="33">
        <v>1245</v>
      </c>
      <c r="M486" s="28">
        <v>40</v>
      </c>
      <c r="N486" s="112">
        <f t="shared" si="111"/>
        <v>1285</v>
      </c>
      <c r="O486" s="133">
        <f t="shared" si="112"/>
        <v>934</v>
      </c>
      <c r="P486" s="44"/>
      <c r="Q486" s="141"/>
    </row>
    <row r="487" spans="1:17" ht="18" customHeight="1" x14ac:dyDescent="0.2">
      <c r="A487" s="241"/>
      <c r="B487" s="199" t="s">
        <v>116</v>
      </c>
      <c r="C487" s="11" t="s">
        <v>489</v>
      </c>
      <c r="D487" s="44">
        <v>14</v>
      </c>
      <c r="E487" s="28">
        <v>0</v>
      </c>
      <c r="F487" s="28">
        <v>0</v>
      </c>
      <c r="G487" s="28">
        <v>0</v>
      </c>
      <c r="H487" s="28">
        <f t="shared" si="113"/>
        <v>14</v>
      </c>
      <c r="I487" s="33">
        <v>708</v>
      </c>
      <c r="J487" s="28">
        <v>4</v>
      </c>
      <c r="K487" s="112">
        <f t="shared" si="110"/>
        <v>712</v>
      </c>
      <c r="L487" s="33">
        <v>1007</v>
      </c>
      <c r="M487" s="28">
        <v>17</v>
      </c>
      <c r="N487" s="112">
        <f t="shared" si="111"/>
        <v>1024</v>
      </c>
      <c r="O487" s="145">
        <f t="shared" si="112"/>
        <v>726</v>
      </c>
      <c r="P487" s="44"/>
      <c r="Q487" s="141"/>
    </row>
    <row r="488" spans="1:17" ht="18" customHeight="1" x14ac:dyDescent="0.2">
      <c r="A488" s="241"/>
      <c r="B488" s="201" t="s">
        <v>116</v>
      </c>
      <c r="C488" s="12" t="s">
        <v>100</v>
      </c>
      <c r="D488" s="52">
        <v>1</v>
      </c>
      <c r="E488" s="29">
        <v>0</v>
      </c>
      <c r="F488" s="29">
        <v>0</v>
      </c>
      <c r="G488" s="29">
        <v>0</v>
      </c>
      <c r="H488" s="29">
        <f t="shared" si="113"/>
        <v>1</v>
      </c>
      <c r="I488" s="32">
        <v>462</v>
      </c>
      <c r="J488" s="29">
        <v>19</v>
      </c>
      <c r="K488" s="142">
        <f t="shared" si="110"/>
        <v>481</v>
      </c>
      <c r="L488" s="32">
        <v>890</v>
      </c>
      <c r="M488" s="29">
        <v>10</v>
      </c>
      <c r="N488" s="142">
        <f t="shared" si="111"/>
        <v>900</v>
      </c>
      <c r="O488" s="159">
        <f t="shared" si="112"/>
        <v>482</v>
      </c>
      <c r="P488" s="44"/>
      <c r="Q488" s="141"/>
    </row>
    <row r="489" spans="1:17" ht="18" customHeight="1" x14ac:dyDescent="0.2">
      <c r="A489" s="241"/>
      <c r="B489" s="199" t="s">
        <v>116</v>
      </c>
      <c r="C489" s="11" t="s">
        <v>101</v>
      </c>
      <c r="D489" s="44">
        <v>0</v>
      </c>
      <c r="E489" s="28">
        <v>0</v>
      </c>
      <c r="F489" s="28">
        <v>0</v>
      </c>
      <c r="G489" s="28">
        <v>0</v>
      </c>
      <c r="H489" s="28">
        <f t="shared" si="113"/>
        <v>0</v>
      </c>
      <c r="I489" s="33">
        <v>1502</v>
      </c>
      <c r="J489" s="28">
        <v>20</v>
      </c>
      <c r="K489" s="112">
        <f t="shared" si="110"/>
        <v>1522</v>
      </c>
      <c r="L489" s="33">
        <v>3234</v>
      </c>
      <c r="M489" s="28">
        <v>78</v>
      </c>
      <c r="N489" s="112">
        <f t="shared" si="111"/>
        <v>3312</v>
      </c>
      <c r="O489" s="133">
        <f t="shared" si="112"/>
        <v>1522</v>
      </c>
      <c r="P489" s="44"/>
      <c r="Q489" s="141"/>
    </row>
    <row r="490" spans="1:17" ht="18" customHeight="1" x14ac:dyDescent="0.2">
      <c r="A490" s="241"/>
      <c r="B490" s="199" t="s">
        <v>116</v>
      </c>
      <c r="C490" s="11" t="s">
        <v>86</v>
      </c>
      <c r="D490" s="44">
        <v>1</v>
      </c>
      <c r="E490" s="28">
        <v>1</v>
      </c>
      <c r="F490" s="28">
        <v>0</v>
      </c>
      <c r="G490" s="28">
        <v>0</v>
      </c>
      <c r="H490" s="28">
        <f t="shared" si="113"/>
        <v>2</v>
      </c>
      <c r="I490" s="33">
        <v>509</v>
      </c>
      <c r="J490" s="28">
        <v>0</v>
      </c>
      <c r="K490" s="112">
        <f t="shared" si="110"/>
        <v>509</v>
      </c>
      <c r="L490" s="33">
        <v>730</v>
      </c>
      <c r="M490" s="28">
        <v>0</v>
      </c>
      <c r="N490" s="112">
        <f t="shared" si="111"/>
        <v>730</v>
      </c>
      <c r="O490" s="133">
        <f t="shared" si="112"/>
        <v>511</v>
      </c>
      <c r="P490" s="44"/>
      <c r="Q490" s="141"/>
    </row>
    <row r="491" spans="1:17" ht="18" customHeight="1" x14ac:dyDescent="0.2">
      <c r="A491" s="241"/>
      <c r="B491" s="199" t="s">
        <v>116</v>
      </c>
      <c r="C491" s="11" t="s">
        <v>68</v>
      </c>
      <c r="D491" s="44">
        <v>1</v>
      </c>
      <c r="E491" s="28">
        <v>1</v>
      </c>
      <c r="F491" s="28">
        <v>0</v>
      </c>
      <c r="G491" s="28">
        <v>1</v>
      </c>
      <c r="H491" s="28">
        <f t="shared" si="113"/>
        <v>3</v>
      </c>
      <c r="I491" s="33">
        <v>80</v>
      </c>
      <c r="J491" s="28">
        <v>0</v>
      </c>
      <c r="K491" s="112">
        <f t="shared" si="110"/>
        <v>80</v>
      </c>
      <c r="L491" s="33">
        <v>186</v>
      </c>
      <c r="M491" s="28">
        <v>0</v>
      </c>
      <c r="N491" s="112">
        <f t="shared" si="111"/>
        <v>186</v>
      </c>
      <c r="O491" s="133">
        <f t="shared" si="112"/>
        <v>83</v>
      </c>
      <c r="P491" s="44"/>
      <c r="Q491" s="141"/>
    </row>
    <row r="492" spans="1:17" ht="18" customHeight="1" x14ac:dyDescent="0.2">
      <c r="A492" s="241"/>
      <c r="B492" s="202" t="s">
        <v>116</v>
      </c>
      <c r="C492" s="13" t="s">
        <v>102</v>
      </c>
      <c r="D492" s="53">
        <v>6</v>
      </c>
      <c r="E492" s="30">
        <v>0</v>
      </c>
      <c r="F492" s="30">
        <v>0</v>
      </c>
      <c r="G492" s="30">
        <v>2</v>
      </c>
      <c r="H492" s="30">
        <f t="shared" si="113"/>
        <v>8</v>
      </c>
      <c r="I492" s="31">
        <v>1318</v>
      </c>
      <c r="J492" s="30">
        <v>10</v>
      </c>
      <c r="K492" s="144">
        <f t="shared" si="110"/>
        <v>1328</v>
      </c>
      <c r="L492" s="31">
        <v>2632</v>
      </c>
      <c r="M492" s="30">
        <v>47</v>
      </c>
      <c r="N492" s="144">
        <f t="shared" si="111"/>
        <v>2679</v>
      </c>
      <c r="O492" s="145">
        <f t="shared" si="112"/>
        <v>1336</v>
      </c>
      <c r="P492" s="44"/>
      <c r="Q492" s="141"/>
    </row>
    <row r="493" spans="1:17" ht="18" customHeight="1" x14ac:dyDescent="0.2">
      <c r="A493" s="241"/>
      <c r="B493" s="199" t="s">
        <v>116</v>
      </c>
      <c r="C493" s="12" t="s">
        <v>70</v>
      </c>
      <c r="D493" s="52">
        <v>0</v>
      </c>
      <c r="E493" s="29">
        <v>0</v>
      </c>
      <c r="F493" s="29">
        <v>0</v>
      </c>
      <c r="G493" s="29">
        <v>0</v>
      </c>
      <c r="H493" s="29">
        <f t="shared" si="113"/>
        <v>0</v>
      </c>
      <c r="I493" s="32">
        <v>0</v>
      </c>
      <c r="J493" s="29">
        <v>0</v>
      </c>
      <c r="K493" s="142">
        <f t="shared" si="110"/>
        <v>0</v>
      </c>
      <c r="L493" s="32">
        <v>0</v>
      </c>
      <c r="M493" s="29">
        <v>0</v>
      </c>
      <c r="N493" s="142">
        <f t="shared" si="111"/>
        <v>0</v>
      </c>
      <c r="O493" s="159">
        <f t="shared" si="112"/>
        <v>0</v>
      </c>
      <c r="P493" s="44"/>
      <c r="Q493" s="141"/>
    </row>
    <row r="494" spans="1:17" ht="18" customHeight="1" x14ac:dyDescent="0.2">
      <c r="A494" s="241"/>
      <c r="B494" s="209" t="s">
        <v>116</v>
      </c>
      <c r="C494" s="11" t="s">
        <v>103</v>
      </c>
      <c r="D494" s="44">
        <v>0</v>
      </c>
      <c r="E494" s="28">
        <v>0</v>
      </c>
      <c r="F494" s="28">
        <v>0</v>
      </c>
      <c r="G494" s="28">
        <v>0</v>
      </c>
      <c r="H494" s="28">
        <f t="shared" si="113"/>
        <v>0</v>
      </c>
      <c r="I494" s="33">
        <v>53</v>
      </c>
      <c r="J494" s="28">
        <v>3</v>
      </c>
      <c r="K494" s="112">
        <f t="shared" si="110"/>
        <v>56</v>
      </c>
      <c r="L494" s="33">
        <v>160</v>
      </c>
      <c r="M494" s="28">
        <v>6</v>
      </c>
      <c r="N494" s="112">
        <f t="shared" si="111"/>
        <v>166</v>
      </c>
      <c r="O494" s="156">
        <f t="shared" si="112"/>
        <v>56</v>
      </c>
      <c r="P494" s="44"/>
      <c r="Q494" s="141"/>
    </row>
    <row r="495" spans="1:17" ht="18" customHeight="1" x14ac:dyDescent="0.2">
      <c r="A495" s="242"/>
      <c r="B495" s="214" t="s">
        <v>714</v>
      </c>
      <c r="C495" s="16" t="s">
        <v>143</v>
      </c>
      <c r="D495" s="157">
        <f>SUM(D473:D494)</f>
        <v>289</v>
      </c>
      <c r="E495" s="147">
        <f t="shared" ref="E495:O495" si="114">SUM(E473:E494)</f>
        <v>7</v>
      </c>
      <c r="F495" s="147">
        <f t="shared" si="114"/>
        <v>0</v>
      </c>
      <c r="G495" s="147">
        <f t="shared" si="114"/>
        <v>24</v>
      </c>
      <c r="H495" s="147">
        <f t="shared" si="114"/>
        <v>320</v>
      </c>
      <c r="I495" s="149">
        <f t="shared" si="114"/>
        <v>30885</v>
      </c>
      <c r="J495" s="147">
        <f t="shared" si="114"/>
        <v>416</v>
      </c>
      <c r="K495" s="150">
        <f t="shared" si="114"/>
        <v>31301</v>
      </c>
      <c r="L495" s="149">
        <f t="shared" si="114"/>
        <v>52671</v>
      </c>
      <c r="M495" s="147">
        <f t="shared" si="114"/>
        <v>1035</v>
      </c>
      <c r="N495" s="150">
        <f t="shared" si="114"/>
        <v>53706</v>
      </c>
      <c r="O495" s="174">
        <f t="shared" si="114"/>
        <v>31621</v>
      </c>
      <c r="P495" s="163"/>
      <c r="Q495" s="192"/>
    </row>
    <row r="496" spans="1:17" ht="18" customHeight="1" x14ac:dyDescent="0.2">
      <c r="A496" s="240" t="s">
        <v>183</v>
      </c>
      <c r="B496" s="215" t="s">
        <v>116</v>
      </c>
      <c r="C496" s="18" t="s">
        <v>490</v>
      </c>
      <c r="D496" s="54">
        <v>2</v>
      </c>
      <c r="E496" s="40">
        <v>1</v>
      </c>
      <c r="F496" s="40">
        <v>0</v>
      </c>
      <c r="G496" s="40">
        <v>0</v>
      </c>
      <c r="H496" s="40">
        <f>+D496+E496+F496+G496</f>
        <v>3</v>
      </c>
      <c r="I496" s="38">
        <v>3406</v>
      </c>
      <c r="J496" s="40">
        <v>57</v>
      </c>
      <c r="K496" s="153">
        <f t="shared" ref="K496:K518" si="115">+I496+J496</f>
        <v>3463</v>
      </c>
      <c r="L496" s="38">
        <v>6465</v>
      </c>
      <c r="M496" s="40">
        <v>152</v>
      </c>
      <c r="N496" s="153">
        <f t="shared" ref="N496:N518" si="116">+L496+M496</f>
        <v>6617</v>
      </c>
      <c r="O496" s="154">
        <f t="shared" ref="O496:O518" si="117">+H496+K496</f>
        <v>3466</v>
      </c>
      <c r="P496" s="44"/>
      <c r="Q496" s="141"/>
    </row>
    <row r="497" spans="1:17" ht="18" customHeight="1" x14ac:dyDescent="0.2">
      <c r="A497" s="241"/>
      <c r="B497" s="194" t="s">
        <v>116</v>
      </c>
      <c r="C497" s="11" t="s">
        <v>491</v>
      </c>
      <c r="D497" s="44">
        <v>2</v>
      </c>
      <c r="E497" s="28">
        <v>2</v>
      </c>
      <c r="F497" s="28">
        <v>0</v>
      </c>
      <c r="G497" s="28">
        <v>0</v>
      </c>
      <c r="H497" s="28">
        <f t="shared" ref="H497:H518" si="118">+D497+E497+F497+G497</f>
        <v>4</v>
      </c>
      <c r="I497" s="33">
        <v>150</v>
      </c>
      <c r="J497" s="28">
        <v>2</v>
      </c>
      <c r="K497" s="112">
        <f t="shared" si="115"/>
        <v>152</v>
      </c>
      <c r="L497" s="33">
        <v>463</v>
      </c>
      <c r="M497" s="28">
        <v>15</v>
      </c>
      <c r="N497" s="112">
        <f t="shared" si="116"/>
        <v>478</v>
      </c>
      <c r="O497" s="133">
        <f t="shared" si="117"/>
        <v>156</v>
      </c>
      <c r="P497" s="44"/>
      <c r="Q497" s="141"/>
    </row>
    <row r="498" spans="1:17" ht="18" customHeight="1" x14ac:dyDescent="0.2">
      <c r="A498" s="241"/>
      <c r="B498" s="194" t="s">
        <v>116</v>
      </c>
      <c r="C498" s="11" t="s">
        <v>492</v>
      </c>
      <c r="D498" s="44">
        <v>2</v>
      </c>
      <c r="E498" s="28">
        <v>0</v>
      </c>
      <c r="F498" s="28">
        <v>0</v>
      </c>
      <c r="G498" s="28">
        <v>0</v>
      </c>
      <c r="H498" s="28">
        <f t="shared" si="118"/>
        <v>2</v>
      </c>
      <c r="I498" s="33">
        <v>1501</v>
      </c>
      <c r="J498" s="28">
        <v>16</v>
      </c>
      <c r="K498" s="112">
        <f t="shared" si="115"/>
        <v>1517</v>
      </c>
      <c r="L498" s="33">
        <v>2624</v>
      </c>
      <c r="M498" s="28">
        <v>29</v>
      </c>
      <c r="N498" s="112">
        <f t="shared" si="116"/>
        <v>2653</v>
      </c>
      <c r="O498" s="133">
        <f t="shared" si="117"/>
        <v>1519</v>
      </c>
      <c r="P498" s="44"/>
      <c r="Q498" s="141"/>
    </row>
    <row r="499" spans="1:17" ht="18" customHeight="1" x14ac:dyDescent="0.2">
      <c r="A499" s="241"/>
      <c r="B499" s="194" t="s">
        <v>116</v>
      </c>
      <c r="C499" s="11" t="s">
        <v>493</v>
      </c>
      <c r="D499" s="44">
        <v>3</v>
      </c>
      <c r="E499" s="28">
        <v>0</v>
      </c>
      <c r="F499" s="28">
        <v>0</v>
      </c>
      <c r="G499" s="28">
        <v>0</v>
      </c>
      <c r="H499" s="28">
        <f t="shared" si="118"/>
        <v>3</v>
      </c>
      <c r="I499" s="33">
        <v>1353</v>
      </c>
      <c r="J499" s="28">
        <v>16</v>
      </c>
      <c r="K499" s="112">
        <f t="shared" si="115"/>
        <v>1369</v>
      </c>
      <c r="L499" s="33">
        <v>2100</v>
      </c>
      <c r="M499" s="28">
        <v>44</v>
      </c>
      <c r="N499" s="112">
        <f t="shared" si="116"/>
        <v>2144</v>
      </c>
      <c r="O499" s="133">
        <f t="shared" si="117"/>
        <v>1372</v>
      </c>
      <c r="P499" s="44"/>
      <c r="Q499" s="141"/>
    </row>
    <row r="500" spans="1:17" ht="18" customHeight="1" x14ac:dyDescent="0.2">
      <c r="A500" s="241"/>
      <c r="B500" s="194" t="s">
        <v>116</v>
      </c>
      <c r="C500" s="11" t="s">
        <v>494</v>
      </c>
      <c r="D500" s="44">
        <v>3</v>
      </c>
      <c r="E500" s="28">
        <v>2</v>
      </c>
      <c r="F500" s="28">
        <v>0</v>
      </c>
      <c r="G500" s="28">
        <v>0</v>
      </c>
      <c r="H500" s="28">
        <f t="shared" si="118"/>
        <v>5</v>
      </c>
      <c r="I500" s="33">
        <v>4434</v>
      </c>
      <c r="J500" s="28">
        <v>27</v>
      </c>
      <c r="K500" s="112">
        <f t="shared" si="115"/>
        <v>4461</v>
      </c>
      <c r="L500" s="33">
        <v>7787</v>
      </c>
      <c r="M500" s="28">
        <v>134</v>
      </c>
      <c r="N500" s="112">
        <f t="shared" si="116"/>
        <v>7921</v>
      </c>
      <c r="O500" s="133">
        <f t="shared" si="117"/>
        <v>4466</v>
      </c>
      <c r="P500" s="44"/>
      <c r="Q500" s="141"/>
    </row>
    <row r="501" spans="1:17" ht="18" customHeight="1" x14ac:dyDescent="0.2">
      <c r="A501" s="241"/>
      <c r="B501" s="195" t="s">
        <v>116</v>
      </c>
      <c r="C501" s="12" t="s">
        <v>495</v>
      </c>
      <c r="D501" s="52">
        <v>10</v>
      </c>
      <c r="E501" s="29">
        <v>0</v>
      </c>
      <c r="F501" s="29">
        <v>0</v>
      </c>
      <c r="G501" s="29">
        <v>0</v>
      </c>
      <c r="H501" s="29">
        <f t="shared" si="118"/>
        <v>10</v>
      </c>
      <c r="I501" s="32">
        <v>6445</v>
      </c>
      <c r="J501" s="29">
        <v>93</v>
      </c>
      <c r="K501" s="142">
        <f t="shared" si="115"/>
        <v>6538</v>
      </c>
      <c r="L501" s="32">
        <v>12279</v>
      </c>
      <c r="M501" s="29">
        <v>197</v>
      </c>
      <c r="N501" s="142">
        <f t="shared" si="116"/>
        <v>12476</v>
      </c>
      <c r="O501" s="143">
        <f t="shared" si="117"/>
        <v>6548</v>
      </c>
      <c r="P501" s="44"/>
      <c r="Q501" s="141"/>
    </row>
    <row r="502" spans="1:17" ht="18" customHeight="1" x14ac:dyDescent="0.2">
      <c r="A502" s="241"/>
      <c r="B502" s="194" t="s">
        <v>116</v>
      </c>
      <c r="C502" s="11" t="s">
        <v>496</v>
      </c>
      <c r="D502" s="44">
        <v>3</v>
      </c>
      <c r="E502" s="28">
        <v>1</v>
      </c>
      <c r="F502" s="28">
        <v>0</v>
      </c>
      <c r="G502" s="28">
        <v>0</v>
      </c>
      <c r="H502" s="28">
        <f t="shared" si="118"/>
        <v>4</v>
      </c>
      <c r="I502" s="33">
        <v>251</v>
      </c>
      <c r="J502" s="28">
        <v>0</v>
      </c>
      <c r="K502" s="112">
        <f t="shared" si="115"/>
        <v>251</v>
      </c>
      <c r="L502" s="33">
        <v>464</v>
      </c>
      <c r="M502" s="28">
        <v>3</v>
      </c>
      <c r="N502" s="112">
        <f t="shared" si="116"/>
        <v>467</v>
      </c>
      <c r="O502" s="133">
        <f t="shared" si="117"/>
        <v>255</v>
      </c>
      <c r="P502" s="44"/>
      <c r="Q502" s="141"/>
    </row>
    <row r="503" spans="1:17" ht="18" customHeight="1" x14ac:dyDescent="0.2">
      <c r="A503" s="241"/>
      <c r="B503" s="194" t="s">
        <v>116</v>
      </c>
      <c r="C503" s="11" t="s">
        <v>696</v>
      </c>
      <c r="D503" s="44">
        <v>3</v>
      </c>
      <c r="E503" s="28">
        <v>0</v>
      </c>
      <c r="F503" s="28">
        <v>0</v>
      </c>
      <c r="G503" s="28">
        <v>0</v>
      </c>
      <c r="H503" s="28">
        <f t="shared" si="118"/>
        <v>3</v>
      </c>
      <c r="I503" s="33">
        <v>75</v>
      </c>
      <c r="J503" s="28">
        <v>0</v>
      </c>
      <c r="K503" s="112">
        <f t="shared" si="115"/>
        <v>75</v>
      </c>
      <c r="L503" s="33">
        <v>248</v>
      </c>
      <c r="M503" s="28">
        <v>0</v>
      </c>
      <c r="N503" s="112">
        <f t="shared" si="116"/>
        <v>248</v>
      </c>
      <c r="O503" s="133">
        <f t="shared" si="117"/>
        <v>78</v>
      </c>
      <c r="P503" s="44"/>
      <c r="Q503" s="141"/>
    </row>
    <row r="504" spans="1:17" ht="18" customHeight="1" x14ac:dyDescent="0.2">
      <c r="A504" s="241"/>
      <c r="B504" s="194" t="s">
        <v>116</v>
      </c>
      <c r="C504" s="11" t="s">
        <v>497</v>
      </c>
      <c r="D504" s="44">
        <v>5</v>
      </c>
      <c r="E504" s="28">
        <v>0</v>
      </c>
      <c r="F504" s="28">
        <v>0</v>
      </c>
      <c r="G504" s="28">
        <v>0</v>
      </c>
      <c r="H504" s="28">
        <f t="shared" si="118"/>
        <v>5</v>
      </c>
      <c r="I504" s="33">
        <v>601</v>
      </c>
      <c r="J504" s="28">
        <v>4</v>
      </c>
      <c r="K504" s="112">
        <f t="shared" si="115"/>
        <v>605</v>
      </c>
      <c r="L504" s="33">
        <v>1064</v>
      </c>
      <c r="M504" s="28">
        <v>10</v>
      </c>
      <c r="N504" s="112">
        <f t="shared" si="116"/>
        <v>1074</v>
      </c>
      <c r="O504" s="133">
        <f t="shared" si="117"/>
        <v>610</v>
      </c>
      <c r="P504" s="44"/>
      <c r="Q504" s="141"/>
    </row>
    <row r="505" spans="1:17" ht="18" customHeight="1" x14ac:dyDescent="0.2">
      <c r="A505" s="241"/>
      <c r="B505" s="194" t="s">
        <v>116</v>
      </c>
      <c r="C505" s="11" t="s">
        <v>22</v>
      </c>
      <c r="D505" s="44">
        <v>5</v>
      </c>
      <c r="E505" s="28">
        <v>1</v>
      </c>
      <c r="F505" s="28">
        <v>0</v>
      </c>
      <c r="G505" s="28">
        <v>0</v>
      </c>
      <c r="H505" s="28">
        <f t="shared" si="118"/>
        <v>6</v>
      </c>
      <c r="I505" s="33">
        <v>7402</v>
      </c>
      <c r="J505" s="28">
        <v>73</v>
      </c>
      <c r="K505" s="112">
        <f t="shared" si="115"/>
        <v>7475</v>
      </c>
      <c r="L505" s="33">
        <v>9789</v>
      </c>
      <c r="M505" s="28">
        <v>141</v>
      </c>
      <c r="N505" s="112">
        <f t="shared" si="116"/>
        <v>9930</v>
      </c>
      <c r="O505" s="133">
        <f t="shared" si="117"/>
        <v>7481</v>
      </c>
      <c r="P505" s="44"/>
      <c r="Q505" s="141"/>
    </row>
    <row r="506" spans="1:17" ht="18" customHeight="1" x14ac:dyDescent="0.2">
      <c r="A506" s="241"/>
      <c r="B506" s="195" t="s">
        <v>116</v>
      </c>
      <c r="C506" s="12" t="s">
        <v>498</v>
      </c>
      <c r="D506" s="52">
        <v>2</v>
      </c>
      <c r="E506" s="29">
        <v>0</v>
      </c>
      <c r="F506" s="29">
        <v>0</v>
      </c>
      <c r="G506" s="29">
        <v>0</v>
      </c>
      <c r="H506" s="29">
        <f t="shared" si="118"/>
        <v>2</v>
      </c>
      <c r="I506" s="32">
        <v>2512</v>
      </c>
      <c r="J506" s="29">
        <v>6</v>
      </c>
      <c r="K506" s="142">
        <f t="shared" si="115"/>
        <v>2518</v>
      </c>
      <c r="L506" s="32">
        <v>2725</v>
      </c>
      <c r="M506" s="29">
        <v>10</v>
      </c>
      <c r="N506" s="142">
        <f t="shared" si="116"/>
        <v>2735</v>
      </c>
      <c r="O506" s="143">
        <f t="shared" si="117"/>
        <v>2520</v>
      </c>
      <c r="P506" s="44"/>
      <c r="Q506" s="141"/>
    </row>
    <row r="507" spans="1:17" ht="18" customHeight="1" x14ac:dyDescent="0.2">
      <c r="A507" s="241"/>
      <c r="B507" s="194" t="s">
        <v>116</v>
      </c>
      <c r="C507" s="11" t="s">
        <v>499</v>
      </c>
      <c r="D507" s="44">
        <v>0</v>
      </c>
      <c r="E507" s="28">
        <v>0</v>
      </c>
      <c r="F507" s="28">
        <v>0</v>
      </c>
      <c r="G507" s="28">
        <v>0</v>
      </c>
      <c r="H507" s="28">
        <f t="shared" si="118"/>
        <v>0</v>
      </c>
      <c r="I507" s="33">
        <v>420</v>
      </c>
      <c r="J507" s="28">
        <v>0</v>
      </c>
      <c r="K507" s="112">
        <f t="shared" si="115"/>
        <v>420</v>
      </c>
      <c r="L507" s="33">
        <v>1557</v>
      </c>
      <c r="M507" s="28">
        <v>0</v>
      </c>
      <c r="N507" s="112">
        <f t="shared" si="116"/>
        <v>1557</v>
      </c>
      <c r="O507" s="133">
        <f t="shared" si="117"/>
        <v>420</v>
      </c>
      <c r="P507" s="44"/>
      <c r="Q507" s="141"/>
    </row>
    <row r="508" spans="1:17" ht="18" customHeight="1" x14ac:dyDescent="0.2">
      <c r="A508" s="241"/>
      <c r="B508" s="194" t="s">
        <v>116</v>
      </c>
      <c r="C508" s="11" t="s">
        <v>500</v>
      </c>
      <c r="D508" s="44">
        <v>0</v>
      </c>
      <c r="E508" s="28">
        <v>0</v>
      </c>
      <c r="F508" s="28">
        <v>0</v>
      </c>
      <c r="G508" s="28">
        <v>0</v>
      </c>
      <c r="H508" s="28">
        <f t="shared" si="118"/>
        <v>0</v>
      </c>
      <c r="I508" s="33">
        <v>3590</v>
      </c>
      <c r="J508" s="28">
        <v>40</v>
      </c>
      <c r="K508" s="112">
        <f t="shared" si="115"/>
        <v>3630</v>
      </c>
      <c r="L508" s="33">
        <v>4305</v>
      </c>
      <c r="M508" s="28">
        <v>65</v>
      </c>
      <c r="N508" s="112">
        <f t="shared" si="116"/>
        <v>4370</v>
      </c>
      <c r="O508" s="133">
        <f t="shared" si="117"/>
        <v>3630</v>
      </c>
      <c r="P508" s="44"/>
      <c r="Q508" s="141"/>
    </row>
    <row r="509" spans="1:17" ht="18" customHeight="1" x14ac:dyDescent="0.2">
      <c r="A509" s="241"/>
      <c r="B509" s="194" t="s">
        <v>116</v>
      </c>
      <c r="C509" s="11" t="s">
        <v>501</v>
      </c>
      <c r="D509" s="44">
        <v>1</v>
      </c>
      <c r="E509" s="28">
        <v>0</v>
      </c>
      <c r="F509" s="28">
        <v>0</v>
      </c>
      <c r="G509" s="28">
        <v>0</v>
      </c>
      <c r="H509" s="28">
        <f t="shared" si="118"/>
        <v>1</v>
      </c>
      <c r="I509" s="33">
        <v>1189</v>
      </c>
      <c r="J509" s="28">
        <v>15</v>
      </c>
      <c r="K509" s="112">
        <f t="shared" si="115"/>
        <v>1204</v>
      </c>
      <c r="L509" s="33">
        <v>1787</v>
      </c>
      <c r="M509" s="28">
        <v>28</v>
      </c>
      <c r="N509" s="112">
        <f t="shared" si="116"/>
        <v>1815</v>
      </c>
      <c r="O509" s="133">
        <f t="shared" si="117"/>
        <v>1205</v>
      </c>
      <c r="P509" s="44"/>
      <c r="Q509" s="141"/>
    </row>
    <row r="510" spans="1:17" ht="18" customHeight="1" x14ac:dyDescent="0.2">
      <c r="A510" s="241"/>
      <c r="B510" s="194" t="s">
        <v>116</v>
      </c>
      <c r="C510" s="11" t="s">
        <v>502</v>
      </c>
      <c r="D510" s="44">
        <v>2</v>
      </c>
      <c r="E510" s="28">
        <v>0</v>
      </c>
      <c r="F510" s="28">
        <v>0</v>
      </c>
      <c r="G510" s="28">
        <v>0</v>
      </c>
      <c r="H510" s="28">
        <f t="shared" si="118"/>
        <v>2</v>
      </c>
      <c r="I510" s="33">
        <v>472</v>
      </c>
      <c r="J510" s="28">
        <v>12</v>
      </c>
      <c r="K510" s="112">
        <f t="shared" si="115"/>
        <v>484</v>
      </c>
      <c r="L510" s="33">
        <v>757</v>
      </c>
      <c r="M510" s="28">
        <v>26</v>
      </c>
      <c r="N510" s="112">
        <f t="shared" si="116"/>
        <v>783</v>
      </c>
      <c r="O510" s="133">
        <f t="shared" si="117"/>
        <v>486</v>
      </c>
      <c r="P510" s="44"/>
      <c r="Q510" s="141"/>
    </row>
    <row r="511" spans="1:17" ht="18" customHeight="1" x14ac:dyDescent="0.2">
      <c r="A511" s="241"/>
      <c r="B511" s="195" t="s">
        <v>116</v>
      </c>
      <c r="C511" s="12" t="s">
        <v>503</v>
      </c>
      <c r="D511" s="52">
        <v>28</v>
      </c>
      <c r="E511" s="29">
        <v>0</v>
      </c>
      <c r="F511" s="29">
        <v>0</v>
      </c>
      <c r="G511" s="29">
        <v>0</v>
      </c>
      <c r="H511" s="29">
        <f t="shared" si="118"/>
        <v>28</v>
      </c>
      <c r="I511" s="32">
        <v>348</v>
      </c>
      <c r="J511" s="29">
        <v>0</v>
      </c>
      <c r="K511" s="142">
        <f t="shared" si="115"/>
        <v>348</v>
      </c>
      <c r="L511" s="32">
        <v>615</v>
      </c>
      <c r="M511" s="29">
        <v>0</v>
      </c>
      <c r="N511" s="142">
        <f t="shared" si="116"/>
        <v>615</v>
      </c>
      <c r="O511" s="143">
        <f t="shared" si="117"/>
        <v>376</v>
      </c>
      <c r="P511" s="44"/>
      <c r="Q511" s="141"/>
    </row>
    <row r="512" spans="1:17" ht="18" customHeight="1" x14ac:dyDescent="0.2">
      <c r="A512" s="241"/>
      <c r="B512" s="194" t="s">
        <v>116</v>
      </c>
      <c r="C512" s="11" t="s">
        <v>504</v>
      </c>
      <c r="D512" s="44">
        <v>2</v>
      </c>
      <c r="E512" s="28"/>
      <c r="F512" s="28">
        <v>2</v>
      </c>
      <c r="G512" s="28">
        <v>0</v>
      </c>
      <c r="H512" s="28">
        <f t="shared" si="118"/>
        <v>4</v>
      </c>
      <c r="I512" s="33">
        <v>711</v>
      </c>
      <c r="J512" s="28">
        <v>0</v>
      </c>
      <c r="K512" s="112">
        <f t="shared" si="115"/>
        <v>711</v>
      </c>
      <c r="L512" s="33">
        <v>963</v>
      </c>
      <c r="M512" s="28">
        <v>0</v>
      </c>
      <c r="N512" s="112">
        <f t="shared" si="116"/>
        <v>963</v>
      </c>
      <c r="O512" s="133">
        <f t="shared" si="117"/>
        <v>715</v>
      </c>
      <c r="P512" s="44"/>
      <c r="Q512" s="141"/>
    </row>
    <row r="513" spans="1:17" ht="18" customHeight="1" x14ac:dyDescent="0.2">
      <c r="A513" s="241"/>
      <c r="B513" s="194" t="s">
        <v>116</v>
      </c>
      <c r="C513" s="11" t="s">
        <v>505</v>
      </c>
      <c r="D513" s="44">
        <v>2</v>
      </c>
      <c r="E513" s="28">
        <v>0</v>
      </c>
      <c r="F513" s="28">
        <v>0</v>
      </c>
      <c r="G513" s="28">
        <v>0</v>
      </c>
      <c r="H513" s="28">
        <f t="shared" si="118"/>
        <v>2</v>
      </c>
      <c r="I513" s="33">
        <v>659</v>
      </c>
      <c r="J513" s="28">
        <v>0</v>
      </c>
      <c r="K513" s="112">
        <f t="shared" si="115"/>
        <v>659</v>
      </c>
      <c r="L513" s="33">
        <v>1020</v>
      </c>
      <c r="M513" s="28">
        <v>3</v>
      </c>
      <c r="N513" s="112">
        <f t="shared" si="116"/>
        <v>1023</v>
      </c>
      <c r="O513" s="133">
        <f t="shared" si="117"/>
        <v>661</v>
      </c>
      <c r="P513" s="44"/>
      <c r="Q513" s="141"/>
    </row>
    <row r="514" spans="1:17" ht="18" customHeight="1" x14ac:dyDescent="0.2">
      <c r="A514" s="241"/>
      <c r="B514" s="194" t="s">
        <v>116</v>
      </c>
      <c r="C514" s="11" t="s">
        <v>506</v>
      </c>
      <c r="D514" s="44">
        <v>9</v>
      </c>
      <c r="E514" s="28">
        <v>3</v>
      </c>
      <c r="F514" s="28">
        <v>0</v>
      </c>
      <c r="G514" s="28">
        <v>0</v>
      </c>
      <c r="H514" s="28">
        <f t="shared" si="118"/>
        <v>12</v>
      </c>
      <c r="I514" s="33">
        <v>504</v>
      </c>
      <c r="J514" s="28">
        <v>7</v>
      </c>
      <c r="K514" s="112">
        <f t="shared" si="115"/>
        <v>511</v>
      </c>
      <c r="L514" s="33">
        <v>627</v>
      </c>
      <c r="M514" s="28">
        <v>16</v>
      </c>
      <c r="N514" s="112">
        <f t="shared" si="116"/>
        <v>643</v>
      </c>
      <c r="O514" s="133">
        <f t="shared" si="117"/>
        <v>523</v>
      </c>
      <c r="P514" s="44"/>
      <c r="Q514" s="141"/>
    </row>
    <row r="515" spans="1:17" ht="18" customHeight="1" x14ac:dyDescent="0.2">
      <c r="A515" s="241"/>
      <c r="B515" s="194" t="s">
        <v>116</v>
      </c>
      <c r="C515" s="11" t="s">
        <v>507</v>
      </c>
      <c r="D515" s="44">
        <v>2</v>
      </c>
      <c r="E515" s="28">
        <v>0</v>
      </c>
      <c r="F515" s="28">
        <v>0</v>
      </c>
      <c r="G515" s="28">
        <v>0</v>
      </c>
      <c r="H515" s="112">
        <f t="shared" si="118"/>
        <v>2</v>
      </c>
      <c r="I515" s="33">
        <v>259</v>
      </c>
      <c r="J515" s="28">
        <v>1</v>
      </c>
      <c r="K515" s="112">
        <f t="shared" si="115"/>
        <v>260</v>
      </c>
      <c r="L515" s="33">
        <v>359</v>
      </c>
      <c r="M515" s="28">
        <v>5</v>
      </c>
      <c r="N515" s="112">
        <f t="shared" si="116"/>
        <v>364</v>
      </c>
      <c r="O515" s="133">
        <f t="shared" si="117"/>
        <v>262</v>
      </c>
      <c r="P515" s="44"/>
      <c r="Q515" s="141"/>
    </row>
    <row r="516" spans="1:17" ht="18" customHeight="1" x14ac:dyDescent="0.2">
      <c r="A516" s="241"/>
      <c r="B516" s="195" t="s">
        <v>116</v>
      </c>
      <c r="C516" s="12" t="s">
        <v>508</v>
      </c>
      <c r="D516" s="52">
        <v>7</v>
      </c>
      <c r="E516" s="29">
        <v>5</v>
      </c>
      <c r="F516" s="29">
        <v>0</v>
      </c>
      <c r="G516" s="29">
        <v>0</v>
      </c>
      <c r="H516" s="29">
        <f t="shared" si="118"/>
        <v>12</v>
      </c>
      <c r="I516" s="32">
        <v>378</v>
      </c>
      <c r="J516" s="29">
        <v>0</v>
      </c>
      <c r="K516" s="142">
        <f t="shared" si="115"/>
        <v>378</v>
      </c>
      <c r="L516" s="32">
        <v>531</v>
      </c>
      <c r="M516" s="29">
        <v>0</v>
      </c>
      <c r="N516" s="142">
        <f t="shared" si="116"/>
        <v>531</v>
      </c>
      <c r="O516" s="143">
        <f t="shared" si="117"/>
        <v>390</v>
      </c>
      <c r="P516" s="44"/>
      <c r="Q516" s="141"/>
    </row>
    <row r="517" spans="1:17" ht="18" customHeight="1" x14ac:dyDescent="0.2">
      <c r="A517" s="241"/>
      <c r="B517" s="194" t="s">
        <v>116</v>
      </c>
      <c r="C517" s="11" t="s">
        <v>509</v>
      </c>
      <c r="D517" s="44">
        <v>0</v>
      </c>
      <c r="E517" s="28">
        <v>0</v>
      </c>
      <c r="F517" s="28">
        <v>0</v>
      </c>
      <c r="G517" s="28">
        <v>0</v>
      </c>
      <c r="H517" s="28">
        <f t="shared" si="118"/>
        <v>0</v>
      </c>
      <c r="I517" s="33">
        <v>28</v>
      </c>
      <c r="J517" s="28">
        <v>0</v>
      </c>
      <c r="K517" s="112">
        <f t="shared" si="115"/>
        <v>28</v>
      </c>
      <c r="L517" s="33">
        <v>79</v>
      </c>
      <c r="M517" s="28">
        <v>21</v>
      </c>
      <c r="N517" s="112">
        <f t="shared" si="116"/>
        <v>100</v>
      </c>
      <c r="O517" s="133">
        <f t="shared" si="117"/>
        <v>28</v>
      </c>
      <c r="P517" s="44"/>
      <c r="Q517" s="141"/>
    </row>
    <row r="518" spans="1:17" ht="18" customHeight="1" x14ac:dyDescent="0.2">
      <c r="A518" s="241"/>
      <c r="B518" s="194"/>
      <c r="C518" s="11" t="s">
        <v>510</v>
      </c>
      <c r="D518" s="44">
        <v>0</v>
      </c>
      <c r="E518" s="28">
        <v>0</v>
      </c>
      <c r="F518" s="28">
        <v>0</v>
      </c>
      <c r="G518" s="28">
        <v>0</v>
      </c>
      <c r="H518" s="28">
        <f t="shared" si="118"/>
        <v>0</v>
      </c>
      <c r="I518" s="33">
        <v>0</v>
      </c>
      <c r="J518" s="28">
        <v>0</v>
      </c>
      <c r="K518" s="112">
        <f t="shared" si="115"/>
        <v>0</v>
      </c>
      <c r="L518" s="33">
        <v>0</v>
      </c>
      <c r="M518" s="28">
        <v>0</v>
      </c>
      <c r="N518" s="112">
        <f t="shared" si="116"/>
        <v>0</v>
      </c>
      <c r="O518" s="133">
        <f t="shared" si="117"/>
        <v>0</v>
      </c>
      <c r="P518" s="44"/>
      <c r="Q518" s="141"/>
    </row>
    <row r="519" spans="1:17" ht="18" customHeight="1" x14ac:dyDescent="0.2">
      <c r="A519" s="242"/>
      <c r="B519" s="214" t="s">
        <v>714</v>
      </c>
      <c r="C519" s="16" t="s">
        <v>143</v>
      </c>
      <c r="D519" s="157">
        <f>SUM(D496:D518)</f>
        <v>93</v>
      </c>
      <c r="E519" s="147">
        <f t="shared" ref="E519:O519" si="119">SUM(E496:E518)</f>
        <v>15</v>
      </c>
      <c r="F519" s="147">
        <f t="shared" si="119"/>
        <v>2</v>
      </c>
      <c r="G519" s="147">
        <f t="shared" si="119"/>
        <v>0</v>
      </c>
      <c r="H519" s="147">
        <f t="shared" si="119"/>
        <v>110</v>
      </c>
      <c r="I519" s="149">
        <f t="shared" si="119"/>
        <v>36688</v>
      </c>
      <c r="J519" s="147">
        <f t="shared" si="119"/>
        <v>369</v>
      </c>
      <c r="K519" s="150">
        <f t="shared" si="119"/>
        <v>37057</v>
      </c>
      <c r="L519" s="149">
        <f t="shared" si="119"/>
        <v>58608</v>
      </c>
      <c r="M519" s="147">
        <f t="shared" si="119"/>
        <v>899</v>
      </c>
      <c r="N519" s="150">
        <f t="shared" si="119"/>
        <v>59507</v>
      </c>
      <c r="O519" s="174">
        <f t="shared" si="119"/>
        <v>37167</v>
      </c>
      <c r="P519" s="163"/>
      <c r="Q519" s="192"/>
    </row>
    <row r="520" spans="1:17" ht="18" customHeight="1" x14ac:dyDescent="0.2">
      <c r="A520" s="93" t="s">
        <v>143</v>
      </c>
      <c r="B520" s="94"/>
      <c r="C520" s="94"/>
      <c r="D520" s="44"/>
      <c r="E520" s="44"/>
      <c r="F520" s="44"/>
      <c r="G520" s="44"/>
      <c r="H520" s="44"/>
      <c r="I520" s="44"/>
      <c r="J520" s="44"/>
      <c r="K520" s="44"/>
      <c r="L520" s="44"/>
      <c r="M520" s="44"/>
      <c r="N520" s="44"/>
      <c r="O520" s="44"/>
      <c r="P520" s="44"/>
      <c r="Q520" s="141"/>
    </row>
    <row r="521" spans="1:17" ht="18" customHeight="1" x14ac:dyDescent="0.2">
      <c r="A521" s="93" t="s">
        <v>143</v>
      </c>
      <c r="B521" s="94"/>
      <c r="C521" s="94"/>
      <c r="D521" s="44"/>
      <c r="E521" s="44"/>
      <c r="F521" s="44"/>
      <c r="G521" s="44"/>
      <c r="H521" s="44"/>
      <c r="I521" s="44"/>
      <c r="J521" s="44"/>
      <c r="K521" s="44"/>
      <c r="L521" s="44"/>
      <c r="M521" s="44"/>
      <c r="N521" s="44"/>
      <c r="O521" s="44"/>
      <c r="P521" s="44"/>
      <c r="Q521" s="141"/>
    </row>
    <row r="522" spans="1:17" ht="18" customHeight="1" x14ac:dyDescent="0.2">
      <c r="A522" s="93" t="s">
        <v>143</v>
      </c>
      <c r="B522" s="94"/>
      <c r="C522" s="94"/>
      <c r="D522" s="44"/>
      <c r="E522" s="44"/>
      <c r="F522" s="44"/>
      <c r="G522" s="44"/>
      <c r="H522" s="44"/>
      <c r="I522" s="44"/>
      <c r="J522" s="44"/>
      <c r="K522" s="44"/>
      <c r="L522" s="44"/>
      <c r="M522" s="44"/>
      <c r="N522" s="44"/>
      <c r="O522" s="44"/>
      <c r="P522" s="44"/>
      <c r="Q522" s="141"/>
    </row>
    <row r="523" spans="1:17" ht="18" customHeight="1" x14ac:dyDescent="0.2">
      <c r="A523" s="93" t="s">
        <v>143</v>
      </c>
      <c r="B523" s="94"/>
      <c r="C523" s="94"/>
      <c r="D523" s="44"/>
      <c r="E523" s="44"/>
      <c r="F523" s="44"/>
      <c r="G523" s="44"/>
      <c r="H523" s="44"/>
      <c r="I523" s="44"/>
      <c r="J523" s="44"/>
      <c r="K523" s="44"/>
      <c r="L523" s="44"/>
      <c r="M523" s="44"/>
      <c r="N523" s="44"/>
      <c r="O523" s="44"/>
      <c r="P523" s="44"/>
      <c r="Q523" s="141"/>
    </row>
    <row r="524" spans="1:17" ht="18" customHeight="1" x14ac:dyDescent="0.2">
      <c r="A524" s="93" t="s">
        <v>143</v>
      </c>
      <c r="B524" s="94"/>
      <c r="C524" s="94"/>
      <c r="D524" s="44"/>
      <c r="E524" s="44"/>
      <c r="F524" s="44"/>
      <c r="G524" s="44"/>
      <c r="H524" s="44"/>
      <c r="I524" s="44"/>
      <c r="J524" s="44"/>
      <c r="K524" s="44"/>
      <c r="L524" s="44"/>
      <c r="M524" s="44"/>
      <c r="N524" s="44"/>
      <c r="O524" s="44"/>
      <c r="P524" s="44"/>
      <c r="Q524" s="141"/>
    </row>
    <row r="525" spans="1:17" ht="18" customHeight="1" x14ac:dyDescent="0.2">
      <c r="A525" s="93" t="s">
        <v>143</v>
      </c>
      <c r="B525" s="94"/>
      <c r="C525" s="94"/>
      <c r="D525" s="44"/>
      <c r="E525" s="44"/>
      <c r="F525" s="44"/>
      <c r="G525" s="44"/>
      <c r="H525" s="44"/>
      <c r="I525" s="44"/>
      <c r="J525" s="44"/>
      <c r="K525" s="44"/>
      <c r="L525" s="44"/>
      <c r="M525" s="44"/>
      <c r="N525" s="44"/>
      <c r="O525" s="44"/>
      <c r="P525" s="44"/>
      <c r="Q525" s="141"/>
    </row>
    <row r="526" spans="1:17" ht="18" customHeight="1" x14ac:dyDescent="0.2">
      <c r="A526" s="93" t="s">
        <v>143</v>
      </c>
      <c r="B526" s="94"/>
      <c r="C526" s="94"/>
      <c r="D526" s="77"/>
      <c r="E526" s="77"/>
      <c r="F526" s="77"/>
      <c r="G526" s="77"/>
      <c r="H526" s="77"/>
      <c r="I526" s="77"/>
      <c r="J526" s="77"/>
      <c r="K526" s="77"/>
      <c r="L526" s="77"/>
      <c r="M526" s="77"/>
      <c r="N526" s="77"/>
      <c r="O526" s="77"/>
      <c r="P526" s="77"/>
      <c r="Q526" s="141"/>
    </row>
    <row r="527" spans="1:17" ht="9" customHeight="1" x14ac:dyDescent="0.2">
      <c r="A527" s="105" t="s">
        <v>143</v>
      </c>
      <c r="B527" s="105"/>
      <c r="C527" s="105"/>
      <c r="D527" s="68"/>
      <c r="E527" s="68"/>
      <c r="F527" s="68"/>
      <c r="G527" s="68"/>
      <c r="H527" s="68"/>
      <c r="I527" s="68"/>
      <c r="J527" s="68"/>
      <c r="K527" s="68"/>
      <c r="L527" s="68"/>
      <c r="M527" s="68"/>
      <c r="N527" s="68"/>
      <c r="O527" s="68"/>
      <c r="P527" s="77"/>
      <c r="Q527" s="141"/>
    </row>
    <row r="528" spans="1:17" ht="31.5" customHeight="1" x14ac:dyDescent="0.2">
      <c r="A528" s="228" t="s">
        <v>5</v>
      </c>
      <c r="B528" s="229"/>
      <c r="C528" s="230"/>
      <c r="D528" s="225" t="s">
        <v>198</v>
      </c>
      <c r="E528" s="226"/>
      <c r="F528" s="226"/>
      <c r="G528" s="226"/>
      <c r="H528" s="227"/>
      <c r="I528" s="234" t="s">
        <v>199</v>
      </c>
      <c r="J528" s="235"/>
      <c r="K528" s="236"/>
      <c r="L528" s="234" t="s">
        <v>200</v>
      </c>
      <c r="M528" s="235"/>
      <c r="N528" s="236"/>
      <c r="O528" s="58" t="s">
        <v>201</v>
      </c>
      <c r="P528" s="81"/>
      <c r="Q528" s="125"/>
    </row>
    <row r="529" spans="1:17" ht="32.25" customHeight="1" x14ac:dyDescent="0.2">
      <c r="A529" s="231"/>
      <c r="B529" s="232"/>
      <c r="C529" s="233"/>
      <c r="D529" s="59" t="s">
        <v>202</v>
      </c>
      <c r="E529" s="7" t="s">
        <v>713</v>
      </c>
      <c r="F529" s="7" t="s">
        <v>712</v>
      </c>
      <c r="G529" s="60" t="s">
        <v>204</v>
      </c>
      <c r="H529" s="61" t="s">
        <v>205</v>
      </c>
      <c r="I529" s="62" t="s">
        <v>202</v>
      </c>
      <c r="J529" s="60" t="s">
        <v>203</v>
      </c>
      <c r="K529" s="63" t="s">
        <v>205</v>
      </c>
      <c r="L529" s="62" t="s">
        <v>202</v>
      </c>
      <c r="M529" s="60" t="s">
        <v>203</v>
      </c>
      <c r="N529" s="63" t="s">
        <v>205</v>
      </c>
      <c r="O529" s="64" t="s">
        <v>205</v>
      </c>
      <c r="P529" s="82"/>
      <c r="Q529" s="127"/>
    </row>
    <row r="530" spans="1:17" ht="18" customHeight="1" x14ac:dyDescent="0.2">
      <c r="A530" s="240" t="s">
        <v>184</v>
      </c>
      <c r="B530" s="199" t="s">
        <v>116</v>
      </c>
      <c r="C530" s="11" t="s">
        <v>697</v>
      </c>
      <c r="D530" s="44">
        <v>122</v>
      </c>
      <c r="E530" s="28">
        <v>20</v>
      </c>
      <c r="F530" s="28">
        <v>0</v>
      </c>
      <c r="G530" s="28">
        <v>3</v>
      </c>
      <c r="H530" s="28">
        <f>+D530+E530+F530+G530</f>
        <v>145</v>
      </c>
      <c r="I530" s="33">
        <v>6584</v>
      </c>
      <c r="J530" s="28">
        <v>59</v>
      </c>
      <c r="K530" s="112">
        <f t="shared" ref="K530:K541" si="120">+I530+J530</f>
        <v>6643</v>
      </c>
      <c r="L530" s="33">
        <v>9079</v>
      </c>
      <c r="M530" s="28">
        <v>152</v>
      </c>
      <c r="N530" s="112">
        <f t="shared" ref="N530:N541" si="121">+L530+M530</f>
        <v>9231</v>
      </c>
      <c r="O530" s="133">
        <f t="shared" ref="O530:O541" si="122">+H530+K530</f>
        <v>6788</v>
      </c>
      <c r="P530" s="44"/>
      <c r="Q530" s="141"/>
    </row>
    <row r="531" spans="1:17" ht="18" customHeight="1" x14ac:dyDescent="0.2">
      <c r="A531" s="243"/>
      <c r="B531" s="194" t="s">
        <v>116</v>
      </c>
      <c r="C531" s="11" t="s">
        <v>511</v>
      </c>
      <c r="D531" s="44">
        <v>104</v>
      </c>
      <c r="E531" s="28">
        <v>10</v>
      </c>
      <c r="F531" s="28">
        <v>0</v>
      </c>
      <c r="G531" s="28">
        <v>1</v>
      </c>
      <c r="H531" s="28">
        <f t="shared" ref="H531:H541" si="123">+D531+E531+F531+G531</f>
        <v>115</v>
      </c>
      <c r="I531" s="33">
        <v>3765</v>
      </c>
      <c r="J531" s="28">
        <v>83</v>
      </c>
      <c r="K531" s="112">
        <f t="shared" si="120"/>
        <v>3848</v>
      </c>
      <c r="L531" s="33">
        <v>6546</v>
      </c>
      <c r="M531" s="28">
        <v>203</v>
      </c>
      <c r="N531" s="112">
        <f t="shared" si="121"/>
        <v>6749</v>
      </c>
      <c r="O531" s="133">
        <f t="shared" si="122"/>
        <v>3963</v>
      </c>
      <c r="P531" s="44"/>
      <c r="Q531" s="141"/>
    </row>
    <row r="532" spans="1:17" ht="18" customHeight="1" x14ac:dyDescent="0.2">
      <c r="A532" s="243"/>
      <c r="B532" s="194" t="s">
        <v>116</v>
      </c>
      <c r="C532" s="11" t="s">
        <v>512</v>
      </c>
      <c r="D532" s="44">
        <v>2</v>
      </c>
      <c r="E532" s="28">
        <v>1</v>
      </c>
      <c r="F532" s="28">
        <v>0</v>
      </c>
      <c r="G532" s="28">
        <v>0</v>
      </c>
      <c r="H532" s="28">
        <f t="shared" si="123"/>
        <v>3</v>
      </c>
      <c r="I532" s="33">
        <v>25</v>
      </c>
      <c r="J532" s="28">
        <v>6</v>
      </c>
      <c r="K532" s="112">
        <f t="shared" si="120"/>
        <v>31</v>
      </c>
      <c r="L532" s="33">
        <v>35</v>
      </c>
      <c r="M532" s="28">
        <v>10</v>
      </c>
      <c r="N532" s="112">
        <f t="shared" si="121"/>
        <v>45</v>
      </c>
      <c r="O532" s="133">
        <f t="shared" si="122"/>
        <v>34</v>
      </c>
      <c r="P532" s="44"/>
      <c r="Q532" s="141"/>
    </row>
    <row r="533" spans="1:17" ht="18" customHeight="1" x14ac:dyDescent="0.2">
      <c r="A533" s="243"/>
      <c r="B533" s="194" t="s">
        <v>116</v>
      </c>
      <c r="C533" s="11" t="s">
        <v>513</v>
      </c>
      <c r="D533" s="44">
        <v>147</v>
      </c>
      <c r="E533" s="28">
        <v>24</v>
      </c>
      <c r="F533" s="28">
        <v>0</v>
      </c>
      <c r="G533" s="28">
        <v>7</v>
      </c>
      <c r="H533" s="28">
        <f t="shared" si="123"/>
        <v>178</v>
      </c>
      <c r="I533" s="33">
        <v>8001</v>
      </c>
      <c r="J533" s="28">
        <v>0</v>
      </c>
      <c r="K533" s="112">
        <f t="shared" si="120"/>
        <v>8001</v>
      </c>
      <c r="L533" s="33">
        <v>10674</v>
      </c>
      <c r="M533" s="28">
        <v>0</v>
      </c>
      <c r="N533" s="112">
        <f t="shared" si="121"/>
        <v>10674</v>
      </c>
      <c r="O533" s="133">
        <f t="shared" si="122"/>
        <v>8179</v>
      </c>
      <c r="P533" s="44"/>
      <c r="Q533" s="141"/>
    </row>
    <row r="534" spans="1:17" ht="18" customHeight="1" x14ac:dyDescent="0.2">
      <c r="A534" s="243"/>
      <c r="B534" s="194" t="s">
        <v>116</v>
      </c>
      <c r="C534" s="11" t="s">
        <v>514</v>
      </c>
      <c r="D534" s="44">
        <v>63</v>
      </c>
      <c r="E534" s="28">
        <v>6</v>
      </c>
      <c r="F534" s="28">
        <v>0</v>
      </c>
      <c r="G534" s="28">
        <v>3</v>
      </c>
      <c r="H534" s="28">
        <f t="shared" si="123"/>
        <v>72</v>
      </c>
      <c r="I534" s="33">
        <v>36</v>
      </c>
      <c r="J534" s="28">
        <v>0</v>
      </c>
      <c r="K534" s="112">
        <f t="shared" si="120"/>
        <v>36</v>
      </c>
      <c r="L534" s="33">
        <v>40</v>
      </c>
      <c r="M534" s="28">
        <v>0</v>
      </c>
      <c r="N534" s="112">
        <f t="shared" si="121"/>
        <v>40</v>
      </c>
      <c r="O534" s="133">
        <f t="shared" si="122"/>
        <v>108</v>
      </c>
      <c r="P534" s="44"/>
      <c r="Q534" s="141"/>
    </row>
    <row r="535" spans="1:17" ht="18" customHeight="1" x14ac:dyDescent="0.2">
      <c r="A535" s="243"/>
      <c r="B535" s="195" t="s">
        <v>116</v>
      </c>
      <c r="C535" s="12" t="s">
        <v>515</v>
      </c>
      <c r="D535" s="52">
        <v>49</v>
      </c>
      <c r="E535" s="29">
        <v>3</v>
      </c>
      <c r="F535" s="29">
        <v>0</v>
      </c>
      <c r="G535" s="29">
        <v>0</v>
      </c>
      <c r="H535" s="29">
        <f t="shared" si="123"/>
        <v>52</v>
      </c>
      <c r="I535" s="32">
        <v>2376</v>
      </c>
      <c r="J535" s="29">
        <v>17</v>
      </c>
      <c r="K535" s="142">
        <f t="shared" si="120"/>
        <v>2393</v>
      </c>
      <c r="L535" s="32">
        <v>3357</v>
      </c>
      <c r="M535" s="29">
        <v>28</v>
      </c>
      <c r="N535" s="142">
        <f t="shared" si="121"/>
        <v>3385</v>
      </c>
      <c r="O535" s="143">
        <f t="shared" si="122"/>
        <v>2445</v>
      </c>
      <c r="P535" s="44"/>
      <c r="Q535" s="141"/>
    </row>
    <row r="536" spans="1:17" ht="18" customHeight="1" x14ac:dyDescent="0.2">
      <c r="A536" s="243"/>
      <c r="B536" s="194" t="s">
        <v>116</v>
      </c>
      <c r="C536" s="11" t="s">
        <v>516</v>
      </c>
      <c r="D536" s="44">
        <v>95</v>
      </c>
      <c r="E536" s="28">
        <v>10</v>
      </c>
      <c r="F536" s="28">
        <v>0</v>
      </c>
      <c r="G536" s="28">
        <v>1</v>
      </c>
      <c r="H536" s="28">
        <f t="shared" si="123"/>
        <v>106</v>
      </c>
      <c r="I536" s="33">
        <v>2009</v>
      </c>
      <c r="J536" s="28">
        <v>5</v>
      </c>
      <c r="K536" s="112">
        <f t="shared" si="120"/>
        <v>2014</v>
      </c>
      <c r="L536" s="33">
        <v>2840</v>
      </c>
      <c r="M536" s="28">
        <v>10</v>
      </c>
      <c r="N536" s="112">
        <f t="shared" si="121"/>
        <v>2850</v>
      </c>
      <c r="O536" s="133">
        <f t="shared" si="122"/>
        <v>2120</v>
      </c>
      <c r="P536" s="44"/>
      <c r="Q536" s="141"/>
    </row>
    <row r="537" spans="1:17" ht="18" customHeight="1" x14ac:dyDescent="0.2">
      <c r="A537" s="243"/>
      <c r="B537" s="194" t="s">
        <v>116</v>
      </c>
      <c r="C537" s="11" t="s">
        <v>517</v>
      </c>
      <c r="D537" s="44">
        <v>85</v>
      </c>
      <c r="E537" s="28">
        <v>6</v>
      </c>
      <c r="F537" s="28">
        <v>0</v>
      </c>
      <c r="G537" s="28">
        <v>1</v>
      </c>
      <c r="H537" s="28">
        <f t="shared" si="123"/>
        <v>92</v>
      </c>
      <c r="I537" s="33">
        <v>1651</v>
      </c>
      <c r="J537" s="28">
        <v>7</v>
      </c>
      <c r="K537" s="112">
        <f t="shared" si="120"/>
        <v>1658</v>
      </c>
      <c r="L537" s="33">
        <v>3116</v>
      </c>
      <c r="M537" s="28">
        <v>60</v>
      </c>
      <c r="N537" s="112">
        <f t="shared" si="121"/>
        <v>3176</v>
      </c>
      <c r="O537" s="133">
        <f t="shared" si="122"/>
        <v>1750</v>
      </c>
      <c r="P537" s="44"/>
      <c r="Q537" s="141"/>
    </row>
    <row r="538" spans="1:17" ht="18" customHeight="1" x14ac:dyDescent="0.2">
      <c r="A538" s="243"/>
      <c r="B538" s="194" t="s">
        <v>116</v>
      </c>
      <c r="C538" s="11" t="s">
        <v>518</v>
      </c>
      <c r="D538" s="44">
        <v>81</v>
      </c>
      <c r="E538" s="28">
        <v>4</v>
      </c>
      <c r="F538" s="28">
        <v>0</v>
      </c>
      <c r="G538" s="28">
        <v>0</v>
      </c>
      <c r="H538" s="28">
        <f t="shared" si="123"/>
        <v>85</v>
      </c>
      <c r="I538" s="33">
        <v>871</v>
      </c>
      <c r="J538" s="28">
        <v>0</v>
      </c>
      <c r="K538" s="112">
        <f t="shared" si="120"/>
        <v>871</v>
      </c>
      <c r="L538" s="33">
        <v>997</v>
      </c>
      <c r="M538" s="28">
        <v>0</v>
      </c>
      <c r="N538" s="112">
        <f t="shared" si="121"/>
        <v>997</v>
      </c>
      <c r="O538" s="133">
        <f t="shared" si="122"/>
        <v>956</v>
      </c>
      <c r="P538" s="44"/>
      <c r="Q538" s="141"/>
    </row>
    <row r="539" spans="1:17" ht="18" customHeight="1" x14ac:dyDescent="0.2">
      <c r="A539" s="243"/>
      <c r="B539" s="196" t="s">
        <v>116</v>
      </c>
      <c r="C539" s="13" t="s">
        <v>519</v>
      </c>
      <c r="D539" s="53">
        <v>108</v>
      </c>
      <c r="E539" s="30">
        <v>14</v>
      </c>
      <c r="F539" s="30">
        <v>0</v>
      </c>
      <c r="G539" s="30">
        <v>4</v>
      </c>
      <c r="H539" s="30">
        <f t="shared" si="123"/>
        <v>126</v>
      </c>
      <c r="I539" s="31">
        <v>887</v>
      </c>
      <c r="J539" s="30">
        <v>0</v>
      </c>
      <c r="K539" s="144">
        <f t="shared" si="120"/>
        <v>887</v>
      </c>
      <c r="L539" s="31">
        <v>1113</v>
      </c>
      <c r="M539" s="30">
        <v>2</v>
      </c>
      <c r="N539" s="144">
        <f t="shared" si="121"/>
        <v>1115</v>
      </c>
      <c r="O539" s="145">
        <f t="shared" si="122"/>
        <v>1013</v>
      </c>
      <c r="P539" s="44"/>
      <c r="Q539" s="141"/>
    </row>
    <row r="540" spans="1:17" ht="18" customHeight="1" x14ac:dyDescent="0.2">
      <c r="A540" s="243"/>
      <c r="B540" s="194" t="s">
        <v>116</v>
      </c>
      <c r="C540" s="11" t="s">
        <v>520</v>
      </c>
      <c r="D540" s="44">
        <v>24</v>
      </c>
      <c r="E540" s="28">
        <v>2</v>
      </c>
      <c r="F540" s="28">
        <v>0</v>
      </c>
      <c r="G540" s="28">
        <v>1</v>
      </c>
      <c r="H540" s="28">
        <f t="shared" si="123"/>
        <v>27</v>
      </c>
      <c r="I540" s="33">
        <v>1442</v>
      </c>
      <c r="J540" s="28">
        <v>0</v>
      </c>
      <c r="K540" s="112">
        <f t="shared" si="120"/>
        <v>1442</v>
      </c>
      <c r="L540" s="33">
        <v>2249</v>
      </c>
      <c r="M540" s="28">
        <v>0</v>
      </c>
      <c r="N540" s="112">
        <f t="shared" si="121"/>
        <v>2249</v>
      </c>
      <c r="O540" s="133">
        <f t="shared" si="122"/>
        <v>1469</v>
      </c>
      <c r="P540" s="44"/>
      <c r="Q540" s="141"/>
    </row>
    <row r="541" spans="1:17" ht="18" customHeight="1" x14ac:dyDescent="0.2">
      <c r="A541" s="243"/>
      <c r="B541" s="194" t="s">
        <v>116</v>
      </c>
      <c r="C541" s="11" t="s">
        <v>521</v>
      </c>
      <c r="D541" s="44">
        <v>7</v>
      </c>
      <c r="E541" s="28">
        <v>0</v>
      </c>
      <c r="F541" s="28">
        <v>0</v>
      </c>
      <c r="G541" s="28">
        <v>0</v>
      </c>
      <c r="H541" s="28">
        <f t="shared" si="123"/>
        <v>7</v>
      </c>
      <c r="I541" s="33">
        <v>102</v>
      </c>
      <c r="J541" s="28">
        <v>0</v>
      </c>
      <c r="K541" s="112">
        <f t="shared" si="120"/>
        <v>102</v>
      </c>
      <c r="L541" s="33">
        <v>552</v>
      </c>
      <c r="M541" s="28">
        <v>0</v>
      </c>
      <c r="N541" s="112">
        <f t="shared" si="121"/>
        <v>552</v>
      </c>
      <c r="O541" s="133">
        <f t="shared" si="122"/>
        <v>109</v>
      </c>
      <c r="P541" s="44"/>
      <c r="Q541" s="141"/>
    </row>
    <row r="542" spans="1:17" ht="18" customHeight="1" x14ac:dyDescent="0.2">
      <c r="A542" s="244"/>
      <c r="B542" s="214" t="s">
        <v>714</v>
      </c>
      <c r="C542" s="16" t="s">
        <v>143</v>
      </c>
      <c r="D542" s="148">
        <f>SUM(D530:D541)</f>
        <v>887</v>
      </c>
      <c r="E542" s="147">
        <f t="shared" ref="E542:O542" si="124">SUM(E530:E541)</f>
        <v>100</v>
      </c>
      <c r="F542" s="147">
        <f t="shared" si="124"/>
        <v>0</v>
      </c>
      <c r="G542" s="147">
        <f t="shared" si="124"/>
        <v>21</v>
      </c>
      <c r="H542" s="147">
        <f t="shared" si="124"/>
        <v>1008</v>
      </c>
      <c r="I542" s="149">
        <f t="shared" si="124"/>
        <v>27749</v>
      </c>
      <c r="J542" s="147">
        <f t="shared" si="124"/>
        <v>177</v>
      </c>
      <c r="K542" s="150">
        <f t="shared" si="124"/>
        <v>27926</v>
      </c>
      <c r="L542" s="149">
        <f t="shared" si="124"/>
        <v>40598</v>
      </c>
      <c r="M542" s="147">
        <f t="shared" si="124"/>
        <v>465</v>
      </c>
      <c r="N542" s="150">
        <f t="shared" si="124"/>
        <v>41063</v>
      </c>
      <c r="O542" s="151">
        <f t="shared" si="124"/>
        <v>28934</v>
      </c>
      <c r="P542" s="133"/>
      <c r="Q542" s="191"/>
    </row>
    <row r="543" spans="1:17" ht="18" customHeight="1" x14ac:dyDescent="0.2">
      <c r="A543" s="240" t="s">
        <v>31</v>
      </c>
      <c r="B543" s="215" t="s">
        <v>116</v>
      </c>
      <c r="C543" s="18" t="s">
        <v>522</v>
      </c>
      <c r="D543" s="54">
        <v>30</v>
      </c>
      <c r="E543" s="40">
        <v>0</v>
      </c>
      <c r="F543" s="40">
        <v>0</v>
      </c>
      <c r="G543" s="40">
        <v>0</v>
      </c>
      <c r="H543" s="40">
        <f>+D543+E543+F543+G543</f>
        <v>30</v>
      </c>
      <c r="I543" s="38">
        <v>1940</v>
      </c>
      <c r="J543" s="40">
        <v>17</v>
      </c>
      <c r="K543" s="153">
        <f t="shared" ref="K543:K554" si="125">+I543+J543</f>
        <v>1957</v>
      </c>
      <c r="L543" s="38">
        <v>4053</v>
      </c>
      <c r="M543" s="40">
        <v>36</v>
      </c>
      <c r="N543" s="153">
        <f t="shared" ref="N543:N554" si="126">+L543+M543</f>
        <v>4089</v>
      </c>
      <c r="O543" s="154">
        <f t="shared" ref="O543:O554" si="127">+H543+K543</f>
        <v>1987</v>
      </c>
      <c r="P543" s="44"/>
      <c r="Q543" s="141"/>
    </row>
    <row r="544" spans="1:17" ht="18" customHeight="1" x14ac:dyDescent="0.2">
      <c r="A544" s="241"/>
      <c r="B544" s="199" t="s">
        <v>116</v>
      </c>
      <c r="C544" s="11" t="s">
        <v>523</v>
      </c>
      <c r="D544" s="44">
        <v>24</v>
      </c>
      <c r="E544" s="28">
        <v>2</v>
      </c>
      <c r="F544" s="28">
        <v>0</v>
      </c>
      <c r="G544" s="28">
        <v>0</v>
      </c>
      <c r="H544" s="28">
        <f t="shared" ref="H544:H554" si="128">+D544+E544+F544+G544</f>
        <v>26</v>
      </c>
      <c r="I544" s="33">
        <v>3021</v>
      </c>
      <c r="J544" s="28">
        <v>39</v>
      </c>
      <c r="K544" s="112">
        <f t="shared" si="125"/>
        <v>3060</v>
      </c>
      <c r="L544" s="33">
        <v>5670</v>
      </c>
      <c r="M544" s="28">
        <v>70</v>
      </c>
      <c r="N544" s="112">
        <f t="shared" si="126"/>
        <v>5740</v>
      </c>
      <c r="O544" s="133">
        <f t="shared" si="127"/>
        <v>3086</v>
      </c>
      <c r="P544" s="44"/>
      <c r="Q544" s="141"/>
    </row>
    <row r="545" spans="1:18" ht="18" customHeight="1" x14ac:dyDescent="0.2">
      <c r="A545" s="241"/>
      <c r="B545" s="199" t="s">
        <v>116</v>
      </c>
      <c r="C545" s="11" t="s">
        <v>524</v>
      </c>
      <c r="D545" s="44">
        <v>0</v>
      </c>
      <c r="E545" s="28">
        <v>0</v>
      </c>
      <c r="F545" s="28">
        <v>0</v>
      </c>
      <c r="G545" s="28">
        <v>0</v>
      </c>
      <c r="H545" s="28">
        <f t="shared" si="128"/>
        <v>0</v>
      </c>
      <c r="I545" s="33">
        <v>257</v>
      </c>
      <c r="J545" s="28">
        <v>6</v>
      </c>
      <c r="K545" s="112">
        <f t="shared" si="125"/>
        <v>263</v>
      </c>
      <c r="L545" s="33">
        <v>1200</v>
      </c>
      <c r="M545" s="28">
        <v>10</v>
      </c>
      <c r="N545" s="112">
        <f t="shared" si="126"/>
        <v>1210</v>
      </c>
      <c r="O545" s="133">
        <f t="shared" si="127"/>
        <v>263</v>
      </c>
      <c r="P545" s="44"/>
      <c r="Q545" s="141"/>
    </row>
    <row r="546" spans="1:18" ht="18" customHeight="1" x14ac:dyDescent="0.2">
      <c r="A546" s="241"/>
      <c r="B546" s="199" t="s">
        <v>116</v>
      </c>
      <c r="C546" s="11" t="s">
        <v>525</v>
      </c>
      <c r="D546" s="44">
        <v>3</v>
      </c>
      <c r="E546" s="28">
        <v>0</v>
      </c>
      <c r="F546" s="28">
        <v>0</v>
      </c>
      <c r="G546" s="28">
        <v>0</v>
      </c>
      <c r="H546" s="28">
        <f t="shared" si="128"/>
        <v>3</v>
      </c>
      <c r="I546" s="33">
        <v>4851</v>
      </c>
      <c r="J546" s="28">
        <v>19</v>
      </c>
      <c r="K546" s="112">
        <f t="shared" si="125"/>
        <v>4870</v>
      </c>
      <c r="L546" s="33">
        <v>6820</v>
      </c>
      <c r="M546" s="28">
        <v>31</v>
      </c>
      <c r="N546" s="112">
        <f t="shared" si="126"/>
        <v>6851</v>
      </c>
      <c r="O546" s="133">
        <f t="shared" si="127"/>
        <v>4873</v>
      </c>
      <c r="P546" s="44"/>
      <c r="Q546" s="141"/>
    </row>
    <row r="547" spans="1:18" ht="18" customHeight="1" x14ac:dyDescent="0.2">
      <c r="A547" s="241"/>
      <c r="B547" s="199" t="s">
        <v>116</v>
      </c>
      <c r="C547" s="11" t="s">
        <v>526</v>
      </c>
      <c r="D547" s="44">
        <v>42</v>
      </c>
      <c r="E547" s="28">
        <v>2</v>
      </c>
      <c r="F547" s="28">
        <v>0</v>
      </c>
      <c r="G547" s="28">
        <v>0</v>
      </c>
      <c r="H547" s="28">
        <f t="shared" si="128"/>
        <v>44</v>
      </c>
      <c r="I547" s="33">
        <v>3776</v>
      </c>
      <c r="J547" s="28">
        <v>44</v>
      </c>
      <c r="K547" s="112">
        <f t="shared" si="125"/>
        <v>3820</v>
      </c>
      <c r="L547" s="33">
        <v>6150</v>
      </c>
      <c r="M547" s="28">
        <v>106</v>
      </c>
      <c r="N547" s="112">
        <f t="shared" si="126"/>
        <v>6256</v>
      </c>
      <c r="O547" s="133">
        <f t="shared" si="127"/>
        <v>3864</v>
      </c>
      <c r="P547" s="44"/>
      <c r="Q547" s="141"/>
    </row>
    <row r="548" spans="1:18" ht="18" customHeight="1" x14ac:dyDescent="0.2">
      <c r="A548" s="241"/>
      <c r="B548" s="201" t="s">
        <v>116</v>
      </c>
      <c r="C548" s="12" t="s">
        <v>527</v>
      </c>
      <c r="D548" s="52">
        <v>0</v>
      </c>
      <c r="E548" s="29">
        <v>1</v>
      </c>
      <c r="F548" s="29">
        <v>0</v>
      </c>
      <c r="G548" s="29">
        <v>0</v>
      </c>
      <c r="H548" s="29">
        <f t="shared" si="128"/>
        <v>1</v>
      </c>
      <c r="I548" s="32">
        <v>2685</v>
      </c>
      <c r="J548" s="29">
        <v>20</v>
      </c>
      <c r="K548" s="142">
        <f t="shared" si="125"/>
        <v>2705</v>
      </c>
      <c r="L548" s="32">
        <v>3900</v>
      </c>
      <c r="M548" s="29">
        <v>30</v>
      </c>
      <c r="N548" s="142">
        <f t="shared" si="126"/>
        <v>3930</v>
      </c>
      <c r="O548" s="143">
        <f t="shared" si="127"/>
        <v>2706</v>
      </c>
      <c r="P548" s="44"/>
      <c r="Q548" s="141"/>
    </row>
    <row r="549" spans="1:18" ht="18" customHeight="1" x14ac:dyDescent="0.2">
      <c r="A549" s="241"/>
      <c r="B549" s="199" t="s">
        <v>116</v>
      </c>
      <c r="C549" s="11" t="s">
        <v>528</v>
      </c>
      <c r="D549" s="44">
        <v>35</v>
      </c>
      <c r="E549" s="28">
        <v>1</v>
      </c>
      <c r="F549" s="28">
        <v>0</v>
      </c>
      <c r="G549" s="28">
        <v>0</v>
      </c>
      <c r="H549" s="28">
        <f t="shared" si="128"/>
        <v>36</v>
      </c>
      <c r="I549" s="33">
        <v>2895</v>
      </c>
      <c r="J549" s="28">
        <v>29</v>
      </c>
      <c r="K549" s="112">
        <f t="shared" si="125"/>
        <v>2924</v>
      </c>
      <c r="L549" s="33">
        <v>4636</v>
      </c>
      <c r="M549" s="28">
        <v>45</v>
      </c>
      <c r="N549" s="112">
        <f t="shared" si="126"/>
        <v>4681</v>
      </c>
      <c r="O549" s="133">
        <f t="shared" si="127"/>
        <v>2960</v>
      </c>
      <c r="P549" s="44"/>
      <c r="Q549" s="141"/>
    </row>
    <row r="550" spans="1:18" ht="18" customHeight="1" x14ac:dyDescent="0.2">
      <c r="A550" s="241"/>
      <c r="B550" s="199" t="s">
        <v>116</v>
      </c>
      <c r="C550" s="11" t="s">
        <v>529</v>
      </c>
      <c r="D550" s="44">
        <v>2</v>
      </c>
      <c r="E550" s="28">
        <v>0</v>
      </c>
      <c r="F550" s="28">
        <v>0</v>
      </c>
      <c r="G550" s="28">
        <v>0</v>
      </c>
      <c r="H550" s="28">
        <f t="shared" si="128"/>
        <v>2</v>
      </c>
      <c r="I550" s="33">
        <v>2357</v>
      </c>
      <c r="J550" s="28">
        <v>29</v>
      </c>
      <c r="K550" s="112">
        <f t="shared" si="125"/>
        <v>2386</v>
      </c>
      <c r="L550" s="33">
        <v>4000</v>
      </c>
      <c r="M550" s="28">
        <v>47</v>
      </c>
      <c r="N550" s="112">
        <f t="shared" si="126"/>
        <v>4047</v>
      </c>
      <c r="O550" s="133">
        <f t="shared" si="127"/>
        <v>2388</v>
      </c>
      <c r="P550" s="44"/>
      <c r="Q550" s="141"/>
    </row>
    <row r="551" spans="1:18" ht="18" customHeight="1" x14ac:dyDescent="0.2">
      <c r="A551" s="241"/>
      <c r="B551" s="199" t="s">
        <v>116</v>
      </c>
      <c r="C551" s="11" t="s">
        <v>530</v>
      </c>
      <c r="D551" s="44">
        <v>6</v>
      </c>
      <c r="E551" s="28">
        <v>0</v>
      </c>
      <c r="F551" s="28">
        <v>0</v>
      </c>
      <c r="G551" s="28">
        <v>0</v>
      </c>
      <c r="H551" s="28">
        <f t="shared" si="128"/>
        <v>6</v>
      </c>
      <c r="I551" s="33">
        <v>5620</v>
      </c>
      <c r="J551" s="28">
        <v>52</v>
      </c>
      <c r="K551" s="112">
        <f t="shared" si="125"/>
        <v>5672</v>
      </c>
      <c r="L551" s="33">
        <v>10148</v>
      </c>
      <c r="M551" s="28">
        <v>70</v>
      </c>
      <c r="N551" s="112">
        <f t="shared" si="126"/>
        <v>10218</v>
      </c>
      <c r="O551" s="133">
        <f t="shared" si="127"/>
        <v>5678</v>
      </c>
      <c r="P551" s="44"/>
      <c r="Q551" s="141"/>
    </row>
    <row r="552" spans="1:18" ht="18" customHeight="1" x14ac:dyDescent="0.2">
      <c r="A552" s="241"/>
      <c r="B552" s="202" t="s">
        <v>116</v>
      </c>
      <c r="C552" s="13" t="s">
        <v>531</v>
      </c>
      <c r="D552" s="53">
        <v>0</v>
      </c>
      <c r="E552" s="30">
        <v>0</v>
      </c>
      <c r="F552" s="30">
        <v>0</v>
      </c>
      <c r="G552" s="30">
        <v>0</v>
      </c>
      <c r="H552" s="30">
        <f t="shared" si="128"/>
        <v>0</v>
      </c>
      <c r="I552" s="31">
        <v>1637</v>
      </c>
      <c r="J552" s="30">
        <v>0</v>
      </c>
      <c r="K552" s="144">
        <f t="shared" si="125"/>
        <v>1637</v>
      </c>
      <c r="L552" s="31">
        <v>3370</v>
      </c>
      <c r="M552" s="30">
        <v>10</v>
      </c>
      <c r="N552" s="144">
        <f t="shared" si="126"/>
        <v>3380</v>
      </c>
      <c r="O552" s="145">
        <f t="shared" si="127"/>
        <v>1637</v>
      </c>
      <c r="P552" s="44"/>
      <c r="Q552" s="141"/>
    </row>
    <row r="553" spans="1:18" ht="18" customHeight="1" x14ac:dyDescent="0.2">
      <c r="A553" s="241"/>
      <c r="B553" s="199" t="s">
        <v>116</v>
      </c>
      <c r="C553" s="11" t="s">
        <v>532</v>
      </c>
      <c r="D553" s="44">
        <v>6</v>
      </c>
      <c r="E553" s="28">
        <v>0</v>
      </c>
      <c r="F553" s="28">
        <v>0</v>
      </c>
      <c r="G553" s="28">
        <v>0</v>
      </c>
      <c r="H553" s="28">
        <f t="shared" si="128"/>
        <v>6</v>
      </c>
      <c r="I553" s="33">
        <v>595</v>
      </c>
      <c r="J553" s="28">
        <v>13</v>
      </c>
      <c r="K553" s="112">
        <f t="shared" si="125"/>
        <v>608</v>
      </c>
      <c r="L553" s="33">
        <v>1823</v>
      </c>
      <c r="M553" s="28">
        <v>13</v>
      </c>
      <c r="N553" s="112">
        <f t="shared" si="126"/>
        <v>1836</v>
      </c>
      <c r="O553" s="133">
        <f t="shared" si="127"/>
        <v>614</v>
      </c>
      <c r="P553" s="44"/>
      <c r="Q553" s="141"/>
    </row>
    <row r="554" spans="1:18" ht="18" customHeight="1" x14ac:dyDescent="0.2">
      <c r="A554" s="241"/>
      <c r="B554" s="199"/>
      <c r="C554" s="11" t="s">
        <v>533</v>
      </c>
      <c r="D554" s="44">
        <v>0</v>
      </c>
      <c r="E554" s="28">
        <v>0</v>
      </c>
      <c r="F554" s="28">
        <v>0</v>
      </c>
      <c r="G554" s="28">
        <v>0</v>
      </c>
      <c r="H554" s="28">
        <f t="shared" si="128"/>
        <v>0</v>
      </c>
      <c r="I554" s="33">
        <v>0</v>
      </c>
      <c r="J554" s="28">
        <v>0</v>
      </c>
      <c r="K554" s="112">
        <f t="shared" si="125"/>
        <v>0</v>
      </c>
      <c r="L554" s="33">
        <v>0</v>
      </c>
      <c r="M554" s="28">
        <v>0</v>
      </c>
      <c r="N554" s="112">
        <f t="shared" si="126"/>
        <v>0</v>
      </c>
      <c r="O554" s="133">
        <f t="shared" si="127"/>
        <v>0</v>
      </c>
      <c r="P554" s="44"/>
      <c r="Q554" s="141"/>
    </row>
    <row r="555" spans="1:18" ht="18" customHeight="1" x14ac:dyDescent="0.2">
      <c r="A555" s="242"/>
      <c r="B555" s="214" t="s">
        <v>714</v>
      </c>
      <c r="C555" s="16" t="s">
        <v>143</v>
      </c>
      <c r="D555" s="148">
        <f>SUM(D543:D554)</f>
        <v>148</v>
      </c>
      <c r="E555" s="147">
        <f t="shared" ref="E555:O555" si="129">SUM(E543:E554)</f>
        <v>6</v>
      </c>
      <c r="F555" s="147">
        <f t="shared" si="129"/>
        <v>0</v>
      </c>
      <c r="G555" s="147">
        <f t="shared" si="129"/>
        <v>0</v>
      </c>
      <c r="H555" s="147">
        <f t="shared" si="129"/>
        <v>154</v>
      </c>
      <c r="I555" s="149">
        <f t="shared" si="129"/>
        <v>29634</v>
      </c>
      <c r="J555" s="147">
        <f t="shared" si="129"/>
        <v>268</v>
      </c>
      <c r="K555" s="150">
        <f t="shared" si="129"/>
        <v>29902</v>
      </c>
      <c r="L555" s="149">
        <f t="shared" si="129"/>
        <v>51770</v>
      </c>
      <c r="M555" s="147">
        <f t="shared" si="129"/>
        <v>468</v>
      </c>
      <c r="N555" s="150">
        <f t="shared" si="129"/>
        <v>52238</v>
      </c>
      <c r="O555" s="151">
        <f t="shared" si="129"/>
        <v>30056</v>
      </c>
      <c r="P555" s="133"/>
      <c r="Q555" s="191"/>
    </row>
    <row r="556" spans="1:18" ht="28.5" customHeight="1" x14ac:dyDescent="0.2">
      <c r="A556" s="106" t="s">
        <v>143</v>
      </c>
      <c r="B556" s="106"/>
      <c r="C556" s="106"/>
      <c r="D556" s="107"/>
      <c r="E556" s="107"/>
      <c r="F556" s="107"/>
      <c r="G556" s="107"/>
      <c r="H556" s="107"/>
      <c r="I556" s="107"/>
      <c r="J556" s="107"/>
      <c r="K556" s="107"/>
      <c r="L556" s="107"/>
      <c r="M556" s="107"/>
      <c r="N556" s="107"/>
      <c r="O556" s="107"/>
      <c r="P556" s="78"/>
      <c r="Q556" s="141"/>
    </row>
    <row r="557" spans="1:18" ht="24" customHeight="1" thickBot="1" x14ac:dyDescent="0.25">
      <c r="A557" s="108" t="s">
        <v>8</v>
      </c>
      <c r="B557" s="108"/>
      <c r="C557" s="108"/>
      <c r="D557" s="109"/>
      <c r="E557" s="109"/>
      <c r="F557" s="109"/>
      <c r="G557" s="109"/>
      <c r="H557" s="109"/>
      <c r="I557" s="109"/>
      <c r="J557" s="109"/>
      <c r="K557" s="109"/>
      <c r="L557" s="109"/>
      <c r="M557" s="109"/>
      <c r="N557" s="109"/>
      <c r="O557" s="109"/>
      <c r="P557" s="83"/>
      <c r="Q557" s="141"/>
    </row>
    <row r="558" spans="1:18" ht="31.5" customHeight="1" thickTop="1" x14ac:dyDescent="0.2">
      <c r="A558" s="228" t="s">
        <v>5</v>
      </c>
      <c r="B558" s="229"/>
      <c r="C558" s="230"/>
      <c r="D558" s="225" t="s">
        <v>198</v>
      </c>
      <c r="E558" s="226"/>
      <c r="F558" s="226"/>
      <c r="G558" s="226"/>
      <c r="H558" s="227"/>
      <c r="I558" s="234" t="s">
        <v>199</v>
      </c>
      <c r="J558" s="235"/>
      <c r="K558" s="236"/>
      <c r="L558" s="234" t="s">
        <v>200</v>
      </c>
      <c r="M558" s="235"/>
      <c r="N558" s="236"/>
      <c r="O558" s="58" t="s">
        <v>201</v>
      </c>
      <c r="P558" s="81"/>
      <c r="Q558" s="125"/>
    </row>
    <row r="559" spans="1:18" ht="32.25" customHeight="1" thickBot="1" x14ac:dyDescent="0.25">
      <c r="A559" s="231"/>
      <c r="B559" s="232"/>
      <c r="C559" s="233"/>
      <c r="D559" s="59" t="s">
        <v>202</v>
      </c>
      <c r="E559" s="7" t="s">
        <v>713</v>
      </c>
      <c r="F559" s="7" t="s">
        <v>712</v>
      </c>
      <c r="G559" s="60" t="s">
        <v>204</v>
      </c>
      <c r="H559" s="61" t="s">
        <v>205</v>
      </c>
      <c r="I559" s="62" t="s">
        <v>202</v>
      </c>
      <c r="J559" s="60" t="s">
        <v>203</v>
      </c>
      <c r="K559" s="63" t="s">
        <v>205</v>
      </c>
      <c r="L559" s="62" t="s">
        <v>202</v>
      </c>
      <c r="M559" s="60" t="s">
        <v>203</v>
      </c>
      <c r="N559" s="63" t="s">
        <v>205</v>
      </c>
      <c r="O559" s="64" t="s">
        <v>205</v>
      </c>
      <c r="P559" s="82"/>
      <c r="Q559" s="127"/>
    </row>
    <row r="560" spans="1:18" ht="18" customHeight="1" thickTop="1" thickBot="1" x14ac:dyDescent="0.25">
      <c r="A560" s="237" t="s">
        <v>2</v>
      </c>
      <c r="B560" s="238"/>
      <c r="C560" s="239"/>
      <c r="D560" s="175">
        <f>SUM(D581,D599,D603,D608,D620,D635,D642,D652,D666,D670,D679,D690,D700,D705,D709,D715,D722,D728,D731,D733,D742,D749,D752,D758,D764)</f>
        <v>915</v>
      </c>
      <c r="E560" s="176">
        <f t="shared" ref="E560:O560" si="130">SUM(E581,E599,E603,E608,E620,E635,E642,E652,E666,E670,E679,E690,E700,E705,E709,E715,E722,E728,E731,E733,E742,E749,E752,E758,E764)</f>
        <v>55</v>
      </c>
      <c r="F560" s="176">
        <f t="shared" si="130"/>
        <v>0</v>
      </c>
      <c r="G560" s="176">
        <f t="shared" si="130"/>
        <v>25</v>
      </c>
      <c r="H560" s="138">
        <f t="shared" si="130"/>
        <v>995</v>
      </c>
      <c r="I560" s="176">
        <f t="shared" si="130"/>
        <v>199488</v>
      </c>
      <c r="J560" s="176">
        <f t="shared" si="130"/>
        <v>9131</v>
      </c>
      <c r="K560" s="138">
        <f>SUM(K581,K599,K603,K608,K620,K635,K642,K652,K666,K670,K679,K690,K700,K705,K709,K715,K722,K728,K731,K733,K742,K749,K752,K758,K764)</f>
        <v>208619</v>
      </c>
      <c r="L560" s="137">
        <f t="shared" si="130"/>
        <v>344801</v>
      </c>
      <c r="M560" s="136">
        <f t="shared" si="130"/>
        <v>19256</v>
      </c>
      <c r="N560" s="176">
        <f t="shared" si="130"/>
        <v>364057</v>
      </c>
      <c r="O560" s="177">
        <f t="shared" si="130"/>
        <v>209614</v>
      </c>
      <c r="P560" s="72"/>
      <c r="Q560" s="191"/>
      <c r="R560" s="178"/>
    </row>
    <row r="561" spans="1:17" ht="18" customHeight="1" thickTop="1" x14ac:dyDescent="0.2">
      <c r="A561" s="240" t="s">
        <v>185</v>
      </c>
      <c r="B561" s="199" t="s">
        <v>116</v>
      </c>
      <c r="C561" s="11" t="s">
        <v>534</v>
      </c>
      <c r="D561" s="28">
        <v>38</v>
      </c>
      <c r="E561" s="28">
        <v>3</v>
      </c>
      <c r="F561" s="28">
        <v>0</v>
      </c>
      <c r="G561" s="28">
        <v>6</v>
      </c>
      <c r="H561" s="44">
        <f>+D561+E561+F561+G561</f>
        <v>47</v>
      </c>
      <c r="I561" s="33">
        <v>4522</v>
      </c>
      <c r="J561" s="28">
        <v>367</v>
      </c>
      <c r="K561" s="112">
        <f t="shared" ref="K561:K580" si="131">+I561+J561</f>
        <v>4889</v>
      </c>
      <c r="L561" s="33">
        <v>7547</v>
      </c>
      <c r="M561" s="28">
        <v>907</v>
      </c>
      <c r="N561" s="112">
        <f t="shared" ref="N561:N580" si="132">+L561+M561</f>
        <v>8454</v>
      </c>
      <c r="O561" s="133">
        <f t="shared" ref="O561:O580" si="133">+H561+K561</f>
        <v>4936</v>
      </c>
      <c r="P561" s="72"/>
      <c r="Q561" s="141"/>
    </row>
    <row r="562" spans="1:17" ht="18" customHeight="1" x14ac:dyDescent="0.2">
      <c r="A562" s="243"/>
      <c r="B562" s="194" t="s">
        <v>116</v>
      </c>
      <c r="C562" s="11" t="s">
        <v>535</v>
      </c>
      <c r="D562" s="28">
        <v>9</v>
      </c>
      <c r="E562" s="28">
        <v>2</v>
      </c>
      <c r="F562" s="28">
        <v>0</v>
      </c>
      <c r="G562" s="28">
        <v>0</v>
      </c>
      <c r="H562" s="44">
        <f t="shared" ref="H562:H580" si="134">+D562+E562+F562+G562</f>
        <v>11</v>
      </c>
      <c r="I562" s="33">
        <v>2977</v>
      </c>
      <c r="J562" s="28">
        <v>236</v>
      </c>
      <c r="K562" s="112">
        <f t="shared" si="131"/>
        <v>3213</v>
      </c>
      <c r="L562" s="33">
        <v>5393</v>
      </c>
      <c r="M562" s="28">
        <v>405</v>
      </c>
      <c r="N562" s="112">
        <f t="shared" si="132"/>
        <v>5798</v>
      </c>
      <c r="O562" s="133">
        <f t="shared" si="133"/>
        <v>3224</v>
      </c>
      <c r="P562" s="44"/>
      <c r="Q562" s="141"/>
    </row>
    <row r="563" spans="1:17" ht="18" customHeight="1" x14ac:dyDescent="0.2">
      <c r="A563" s="243"/>
      <c r="B563" s="194" t="s">
        <v>116</v>
      </c>
      <c r="C563" s="11" t="s">
        <v>536</v>
      </c>
      <c r="D563" s="28">
        <v>2</v>
      </c>
      <c r="E563" s="28">
        <v>0</v>
      </c>
      <c r="F563" s="28">
        <v>0</v>
      </c>
      <c r="G563" s="28">
        <v>0</v>
      </c>
      <c r="H563" s="44">
        <f t="shared" si="134"/>
        <v>2</v>
      </c>
      <c r="I563" s="33">
        <v>1374</v>
      </c>
      <c r="J563" s="28">
        <v>174</v>
      </c>
      <c r="K563" s="112">
        <f t="shared" si="131"/>
        <v>1548</v>
      </c>
      <c r="L563" s="33">
        <v>2283</v>
      </c>
      <c r="M563" s="28">
        <v>474</v>
      </c>
      <c r="N563" s="112">
        <f t="shared" si="132"/>
        <v>2757</v>
      </c>
      <c r="O563" s="133">
        <f t="shared" si="133"/>
        <v>1550</v>
      </c>
      <c r="P563" s="44"/>
      <c r="Q563" s="141"/>
    </row>
    <row r="564" spans="1:17" ht="18" customHeight="1" x14ac:dyDescent="0.2">
      <c r="A564" s="243"/>
      <c r="B564" s="194" t="s">
        <v>116</v>
      </c>
      <c r="C564" s="11" t="s">
        <v>537</v>
      </c>
      <c r="D564" s="28">
        <v>0</v>
      </c>
      <c r="E564" s="28">
        <v>0</v>
      </c>
      <c r="F564" s="28">
        <v>0</v>
      </c>
      <c r="G564" s="28">
        <v>0</v>
      </c>
      <c r="H564" s="44">
        <f t="shared" si="134"/>
        <v>0</v>
      </c>
      <c r="I564" s="33">
        <v>258</v>
      </c>
      <c r="J564" s="28">
        <v>31</v>
      </c>
      <c r="K564" s="112">
        <f t="shared" si="131"/>
        <v>289</v>
      </c>
      <c r="L564" s="33">
        <v>785</v>
      </c>
      <c r="M564" s="28">
        <v>81</v>
      </c>
      <c r="N564" s="112">
        <f t="shared" si="132"/>
        <v>866</v>
      </c>
      <c r="O564" s="133">
        <f t="shared" si="133"/>
        <v>289</v>
      </c>
      <c r="P564" s="44"/>
      <c r="Q564" s="141"/>
    </row>
    <row r="565" spans="1:17" ht="18" customHeight="1" x14ac:dyDescent="0.2">
      <c r="A565" s="243"/>
      <c r="B565" s="194" t="s">
        <v>116</v>
      </c>
      <c r="C565" s="11" t="s">
        <v>538</v>
      </c>
      <c r="D565" s="28">
        <v>0</v>
      </c>
      <c r="E565" s="28">
        <v>0</v>
      </c>
      <c r="F565" s="28">
        <v>0</v>
      </c>
      <c r="G565" s="28">
        <v>0</v>
      </c>
      <c r="H565" s="44">
        <f t="shared" si="134"/>
        <v>0</v>
      </c>
      <c r="I565" s="33">
        <v>1150</v>
      </c>
      <c r="J565" s="28">
        <v>40</v>
      </c>
      <c r="K565" s="112">
        <f t="shared" si="131"/>
        <v>1190</v>
      </c>
      <c r="L565" s="33">
        <v>1520</v>
      </c>
      <c r="M565" s="28">
        <v>147</v>
      </c>
      <c r="N565" s="112">
        <f t="shared" si="132"/>
        <v>1667</v>
      </c>
      <c r="O565" s="133">
        <f t="shared" si="133"/>
        <v>1190</v>
      </c>
      <c r="P565" s="44"/>
      <c r="Q565" s="141"/>
    </row>
    <row r="566" spans="1:17" ht="18" customHeight="1" x14ac:dyDescent="0.2">
      <c r="A566" s="243"/>
      <c r="B566" s="195"/>
      <c r="C566" s="12" t="s">
        <v>539</v>
      </c>
      <c r="D566" s="29">
        <v>185</v>
      </c>
      <c r="E566" s="29">
        <v>7</v>
      </c>
      <c r="F566" s="29">
        <v>0</v>
      </c>
      <c r="G566" s="29">
        <v>6</v>
      </c>
      <c r="H566" s="52">
        <f t="shared" si="134"/>
        <v>198</v>
      </c>
      <c r="I566" s="32">
        <v>375</v>
      </c>
      <c r="J566" s="29">
        <v>23</v>
      </c>
      <c r="K566" s="142">
        <f t="shared" si="131"/>
        <v>398</v>
      </c>
      <c r="L566" s="32">
        <v>434</v>
      </c>
      <c r="M566" s="29">
        <v>50</v>
      </c>
      <c r="N566" s="142">
        <f t="shared" si="132"/>
        <v>484</v>
      </c>
      <c r="O566" s="143">
        <f t="shared" si="133"/>
        <v>596</v>
      </c>
      <c r="P566" s="44"/>
      <c r="Q566" s="141"/>
    </row>
    <row r="567" spans="1:17" ht="18" customHeight="1" x14ac:dyDescent="0.2">
      <c r="A567" s="243"/>
      <c r="B567" s="194"/>
      <c r="C567" s="11" t="s">
        <v>540</v>
      </c>
      <c r="D567" s="28">
        <v>1</v>
      </c>
      <c r="E567" s="28">
        <v>0</v>
      </c>
      <c r="F567" s="28">
        <v>0</v>
      </c>
      <c r="G567" s="28">
        <v>0</v>
      </c>
      <c r="H567" s="44">
        <f t="shared" si="134"/>
        <v>1</v>
      </c>
      <c r="I567" s="33">
        <v>392</v>
      </c>
      <c r="J567" s="28">
        <v>21</v>
      </c>
      <c r="K567" s="112">
        <f t="shared" si="131"/>
        <v>413</v>
      </c>
      <c r="L567" s="33">
        <v>541</v>
      </c>
      <c r="M567" s="28">
        <v>46</v>
      </c>
      <c r="N567" s="112">
        <f t="shared" si="132"/>
        <v>587</v>
      </c>
      <c r="O567" s="133">
        <f t="shared" si="133"/>
        <v>414</v>
      </c>
      <c r="P567" s="44"/>
      <c r="Q567" s="141"/>
    </row>
    <row r="568" spans="1:17" ht="18" customHeight="1" x14ac:dyDescent="0.2">
      <c r="A568" s="243"/>
      <c r="B568" s="194" t="s">
        <v>116</v>
      </c>
      <c r="C568" s="11" t="s">
        <v>541</v>
      </c>
      <c r="D568" s="28">
        <v>10</v>
      </c>
      <c r="E568" s="28">
        <v>1</v>
      </c>
      <c r="F568" s="28">
        <v>0</v>
      </c>
      <c r="G568" s="28">
        <v>1</v>
      </c>
      <c r="H568" s="44">
        <f t="shared" si="134"/>
        <v>12</v>
      </c>
      <c r="I568" s="33">
        <v>825</v>
      </c>
      <c r="J568" s="28">
        <v>42</v>
      </c>
      <c r="K568" s="112">
        <f t="shared" si="131"/>
        <v>867</v>
      </c>
      <c r="L568" s="33">
        <v>1522</v>
      </c>
      <c r="M568" s="28">
        <v>119</v>
      </c>
      <c r="N568" s="112">
        <f t="shared" si="132"/>
        <v>1641</v>
      </c>
      <c r="O568" s="133">
        <f t="shared" si="133"/>
        <v>879</v>
      </c>
      <c r="P568" s="44"/>
      <c r="Q568" s="141"/>
    </row>
    <row r="569" spans="1:17" ht="18" customHeight="1" x14ac:dyDescent="0.2">
      <c r="A569" s="243"/>
      <c r="B569" s="194" t="s">
        <v>116</v>
      </c>
      <c r="C569" s="11" t="s">
        <v>542</v>
      </c>
      <c r="D569" s="28">
        <v>4</v>
      </c>
      <c r="E569" s="28">
        <v>1</v>
      </c>
      <c r="F569" s="28">
        <v>0</v>
      </c>
      <c r="G569" s="28">
        <v>0</v>
      </c>
      <c r="H569" s="44">
        <f t="shared" si="134"/>
        <v>5</v>
      </c>
      <c r="I569" s="33">
        <v>457</v>
      </c>
      <c r="J569" s="28">
        <v>73</v>
      </c>
      <c r="K569" s="112">
        <f t="shared" si="131"/>
        <v>530</v>
      </c>
      <c r="L569" s="33">
        <v>567</v>
      </c>
      <c r="M569" s="28">
        <v>124</v>
      </c>
      <c r="N569" s="112">
        <f t="shared" si="132"/>
        <v>691</v>
      </c>
      <c r="O569" s="133">
        <f t="shared" si="133"/>
        <v>535</v>
      </c>
      <c r="P569" s="44"/>
      <c r="Q569" s="141"/>
    </row>
    <row r="570" spans="1:17" ht="18" customHeight="1" x14ac:dyDescent="0.2">
      <c r="A570" s="243"/>
      <c r="B570" s="196" t="s">
        <v>116</v>
      </c>
      <c r="C570" s="13" t="s">
        <v>543</v>
      </c>
      <c r="D570" s="30">
        <v>0</v>
      </c>
      <c r="E570" s="30">
        <v>0</v>
      </c>
      <c r="F570" s="30">
        <v>0</v>
      </c>
      <c r="G570" s="30">
        <v>0</v>
      </c>
      <c r="H570" s="53">
        <f t="shared" si="134"/>
        <v>0</v>
      </c>
      <c r="I570" s="31">
        <v>82</v>
      </c>
      <c r="J570" s="30">
        <v>5</v>
      </c>
      <c r="K570" s="144">
        <f t="shared" si="131"/>
        <v>87</v>
      </c>
      <c r="L570" s="31">
        <v>153</v>
      </c>
      <c r="M570" s="30">
        <v>19</v>
      </c>
      <c r="N570" s="144">
        <f t="shared" si="132"/>
        <v>172</v>
      </c>
      <c r="O570" s="145">
        <f t="shared" si="133"/>
        <v>87</v>
      </c>
      <c r="P570" s="44"/>
      <c r="Q570" s="141"/>
    </row>
    <row r="571" spans="1:17" ht="18" customHeight="1" x14ac:dyDescent="0.2">
      <c r="A571" s="243"/>
      <c r="B571" s="194"/>
      <c r="C571" s="11" t="s">
        <v>544</v>
      </c>
      <c r="D571" s="28">
        <v>0</v>
      </c>
      <c r="E571" s="28">
        <v>0</v>
      </c>
      <c r="F571" s="28">
        <v>0</v>
      </c>
      <c r="G571" s="28">
        <v>0</v>
      </c>
      <c r="H571" s="44">
        <f t="shared" si="134"/>
        <v>0</v>
      </c>
      <c r="I571" s="33">
        <v>193</v>
      </c>
      <c r="J571" s="28">
        <v>14</v>
      </c>
      <c r="K571" s="112">
        <f t="shared" si="131"/>
        <v>207</v>
      </c>
      <c r="L571" s="33">
        <v>210</v>
      </c>
      <c r="M571" s="28">
        <v>20</v>
      </c>
      <c r="N571" s="112">
        <f t="shared" si="132"/>
        <v>230</v>
      </c>
      <c r="O571" s="133">
        <f t="shared" si="133"/>
        <v>207</v>
      </c>
      <c r="P571" s="44"/>
      <c r="Q571" s="141"/>
    </row>
    <row r="572" spans="1:17" ht="18" customHeight="1" x14ac:dyDescent="0.2">
      <c r="A572" s="243"/>
      <c r="B572" s="194"/>
      <c r="C572" s="11" t="s">
        <v>545</v>
      </c>
      <c r="D572" s="28">
        <v>0</v>
      </c>
      <c r="E572" s="28">
        <v>0</v>
      </c>
      <c r="F572" s="28">
        <v>0</v>
      </c>
      <c r="G572" s="28">
        <v>0</v>
      </c>
      <c r="H572" s="44">
        <f t="shared" si="134"/>
        <v>0</v>
      </c>
      <c r="I572" s="33">
        <v>170</v>
      </c>
      <c r="J572" s="28">
        <v>49</v>
      </c>
      <c r="K572" s="112">
        <f t="shared" si="131"/>
        <v>219</v>
      </c>
      <c r="L572" s="33">
        <v>170</v>
      </c>
      <c r="M572" s="28">
        <v>92</v>
      </c>
      <c r="N572" s="112">
        <f t="shared" si="132"/>
        <v>262</v>
      </c>
      <c r="O572" s="133">
        <f t="shared" si="133"/>
        <v>219</v>
      </c>
      <c r="P572" s="44"/>
      <c r="Q572" s="141"/>
    </row>
    <row r="573" spans="1:17" ht="18" customHeight="1" x14ac:dyDescent="0.2">
      <c r="A573" s="243"/>
      <c r="B573" s="194" t="s">
        <v>116</v>
      </c>
      <c r="C573" s="11" t="s">
        <v>546</v>
      </c>
      <c r="D573" s="28">
        <v>1</v>
      </c>
      <c r="E573" s="28">
        <v>0</v>
      </c>
      <c r="F573" s="28">
        <v>0</v>
      </c>
      <c r="G573" s="28">
        <v>3</v>
      </c>
      <c r="H573" s="44">
        <f t="shared" si="134"/>
        <v>4</v>
      </c>
      <c r="I573" s="33">
        <v>288</v>
      </c>
      <c r="J573" s="28">
        <v>44</v>
      </c>
      <c r="K573" s="112">
        <f t="shared" si="131"/>
        <v>332</v>
      </c>
      <c r="L573" s="33">
        <v>495</v>
      </c>
      <c r="M573" s="28">
        <v>147</v>
      </c>
      <c r="N573" s="112">
        <f t="shared" si="132"/>
        <v>642</v>
      </c>
      <c r="O573" s="133">
        <f t="shared" si="133"/>
        <v>336</v>
      </c>
      <c r="P573" s="44"/>
      <c r="Q573" s="141"/>
    </row>
    <row r="574" spans="1:17" ht="18" customHeight="1" x14ac:dyDescent="0.2">
      <c r="A574" s="243"/>
      <c r="B574" s="194"/>
      <c r="C574" s="11" t="s">
        <v>547</v>
      </c>
      <c r="D574" s="28">
        <v>2</v>
      </c>
      <c r="E574" s="28">
        <v>0</v>
      </c>
      <c r="F574" s="28">
        <v>0</v>
      </c>
      <c r="G574" s="28">
        <v>0</v>
      </c>
      <c r="H574" s="44">
        <f t="shared" si="134"/>
        <v>2</v>
      </c>
      <c r="I574" s="33">
        <v>0</v>
      </c>
      <c r="J574" s="28">
        <v>31</v>
      </c>
      <c r="K574" s="112">
        <f t="shared" si="131"/>
        <v>31</v>
      </c>
      <c r="L574" s="33">
        <v>80</v>
      </c>
      <c r="M574" s="28">
        <v>31</v>
      </c>
      <c r="N574" s="112">
        <f t="shared" si="132"/>
        <v>111</v>
      </c>
      <c r="O574" s="133">
        <f t="shared" si="133"/>
        <v>33</v>
      </c>
      <c r="P574" s="44"/>
      <c r="Q574" s="141"/>
    </row>
    <row r="575" spans="1:17" ht="18" customHeight="1" x14ac:dyDescent="0.2">
      <c r="A575" s="243"/>
      <c r="B575" s="194"/>
      <c r="C575" s="11" t="s">
        <v>548</v>
      </c>
      <c r="D575" s="28">
        <v>0</v>
      </c>
      <c r="E575" s="28">
        <v>0</v>
      </c>
      <c r="F575" s="28">
        <v>0</v>
      </c>
      <c r="G575" s="28">
        <v>0</v>
      </c>
      <c r="H575" s="44">
        <f t="shared" si="134"/>
        <v>0</v>
      </c>
      <c r="I575" s="33">
        <v>70</v>
      </c>
      <c r="J575" s="28">
        <v>6</v>
      </c>
      <c r="K575" s="112">
        <f t="shared" si="131"/>
        <v>76</v>
      </c>
      <c r="L575" s="33">
        <v>74</v>
      </c>
      <c r="M575" s="28">
        <v>18</v>
      </c>
      <c r="N575" s="112">
        <f t="shared" si="132"/>
        <v>92</v>
      </c>
      <c r="O575" s="133">
        <f t="shared" si="133"/>
        <v>76</v>
      </c>
      <c r="P575" s="44"/>
      <c r="Q575" s="141"/>
    </row>
    <row r="576" spans="1:17" ht="18" customHeight="1" x14ac:dyDescent="0.2">
      <c r="A576" s="243"/>
      <c r="B576" s="195" t="s">
        <v>116</v>
      </c>
      <c r="C576" s="12" t="s">
        <v>549</v>
      </c>
      <c r="D576" s="29">
        <v>3</v>
      </c>
      <c r="E576" s="29">
        <v>0</v>
      </c>
      <c r="F576" s="29">
        <v>0</v>
      </c>
      <c r="G576" s="29">
        <v>0</v>
      </c>
      <c r="H576" s="52">
        <f t="shared" si="134"/>
        <v>3</v>
      </c>
      <c r="I576" s="32">
        <v>1470</v>
      </c>
      <c r="J576" s="29">
        <v>83</v>
      </c>
      <c r="K576" s="142">
        <f t="shared" si="131"/>
        <v>1553</v>
      </c>
      <c r="L576" s="32">
        <v>2265</v>
      </c>
      <c r="M576" s="29">
        <v>409</v>
      </c>
      <c r="N576" s="142">
        <f t="shared" si="132"/>
        <v>2674</v>
      </c>
      <c r="O576" s="143">
        <f t="shared" si="133"/>
        <v>1556</v>
      </c>
      <c r="P576" s="44"/>
      <c r="Q576" s="141"/>
    </row>
    <row r="577" spans="1:17" ht="18" customHeight="1" x14ac:dyDescent="0.2">
      <c r="A577" s="243"/>
      <c r="B577" s="194" t="s">
        <v>116</v>
      </c>
      <c r="C577" s="11" t="s">
        <v>550</v>
      </c>
      <c r="D577" s="28">
        <v>2</v>
      </c>
      <c r="E577" s="28">
        <v>1</v>
      </c>
      <c r="F577" s="28">
        <v>0</v>
      </c>
      <c r="G577" s="28">
        <v>0</v>
      </c>
      <c r="H577" s="44">
        <f t="shared" si="134"/>
        <v>3</v>
      </c>
      <c r="I577" s="33">
        <v>1267</v>
      </c>
      <c r="J577" s="28">
        <v>67</v>
      </c>
      <c r="K577" s="112">
        <f t="shared" si="131"/>
        <v>1334</v>
      </c>
      <c r="L577" s="33">
        <v>2091</v>
      </c>
      <c r="M577" s="28">
        <v>220</v>
      </c>
      <c r="N577" s="112">
        <f t="shared" si="132"/>
        <v>2311</v>
      </c>
      <c r="O577" s="133">
        <f t="shared" si="133"/>
        <v>1337</v>
      </c>
      <c r="P577" s="44"/>
      <c r="Q577" s="141"/>
    </row>
    <row r="578" spans="1:17" ht="18" customHeight="1" x14ac:dyDescent="0.2">
      <c r="A578" s="243"/>
      <c r="B578" s="194"/>
      <c r="C578" s="11" t="s">
        <v>551</v>
      </c>
      <c r="D578" s="28">
        <v>1</v>
      </c>
      <c r="E578" s="28">
        <v>0</v>
      </c>
      <c r="F578" s="28">
        <v>0</v>
      </c>
      <c r="G578" s="28">
        <v>0</v>
      </c>
      <c r="H578" s="44">
        <f t="shared" si="134"/>
        <v>1</v>
      </c>
      <c r="I578" s="33">
        <v>95</v>
      </c>
      <c r="J578" s="28">
        <v>8</v>
      </c>
      <c r="K578" s="112">
        <f t="shared" si="131"/>
        <v>103</v>
      </c>
      <c r="L578" s="33">
        <v>268</v>
      </c>
      <c r="M578" s="28">
        <v>11</v>
      </c>
      <c r="N578" s="112">
        <f t="shared" si="132"/>
        <v>279</v>
      </c>
      <c r="O578" s="133">
        <f t="shared" si="133"/>
        <v>104</v>
      </c>
      <c r="P578" s="44"/>
      <c r="Q578" s="141"/>
    </row>
    <row r="579" spans="1:17" ht="18" customHeight="1" x14ac:dyDescent="0.2">
      <c r="A579" s="243"/>
      <c r="B579" s="194"/>
      <c r="C579" s="11" t="s">
        <v>552</v>
      </c>
      <c r="D579" s="28">
        <v>6</v>
      </c>
      <c r="E579" s="28">
        <v>0</v>
      </c>
      <c r="F579" s="28">
        <v>0</v>
      </c>
      <c r="G579" s="28">
        <v>0</v>
      </c>
      <c r="H579" s="44">
        <f t="shared" si="134"/>
        <v>6</v>
      </c>
      <c r="I579" s="33">
        <v>382</v>
      </c>
      <c r="J579" s="28">
        <v>0</v>
      </c>
      <c r="K579" s="112">
        <f t="shared" si="131"/>
        <v>382</v>
      </c>
      <c r="L579" s="33">
        <v>547</v>
      </c>
      <c r="M579" s="28">
        <v>0</v>
      </c>
      <c r="N579" s="112">
        <f t="shared" si="132"/>
        <v>547</v>
      </c>
      <c r="O579" s="133">
        <f t="shared" si="133"/>
        <v>388</v>
      </c>
      <c r="P579" s="44"/>
      <c r="Q579" s="141"/>
    </row>
    <row r="580" spans="1:17" ht="18" customHeight="1" x14ac:dyDescent="0.2">
      <c r="A580" s="243"/>
      <c r="B580" s="194"/>
      <c r="C580" s="14" t="s">
        <v>553</v>
      </c>
      <c r="D580" s="28">
        <v>0</v>
      </c>
      <c r="E580" s="28">
        <v>4</v>
      </c>
      <c r="F580" s="28">
        <v>0</v>
      </c>
      <c r="G580" s="28">
        <v>0</v>
      </c>
      <c r="H580" s="44">
        <f t="shared" si="134"/>
        <v>4</v>
      </c>
      <c r="I580" s="33">
        <v>136</v>
      </c>
      <c r="J580" s="28">
        <v>0</v>
      </c>
      <c r="K580" s="112">
        <f t="shared" si="131"/>
        <v>136</v>
      </c>
      <c r="L580" s="33">
        <v>136</v>
      </c>
      <c r="M580" s="28">
        <v>0</v>
      </c>
      <c r="N580" s="112">
        <f t="shared" si="132"/>
        <v>136</v>
      </c>
      <c r="O580" s="133">
        <f t="shared" si="133"/>
        <v>140</v>
      </c>
      <c r="P580" s="44"/>
      <c r="Q580" s="141"/>
    </row>
    <row r="581" spans="1:17" ht="18" customHeight="1" x14ac:dyDescent="0.2">
      <c r="A581" s="244"/>
      <c r="B581" s="214" t="s">
        <v>714</v>
      </c>
      <c r="C581" s="16" t="s">
        <v>143</v>
      </c>
      <c r="D581" s="148">
        <f>SUM(D561:D580)</f>
        <v>264</v>
      </c>
      <c r="E581" s="147">
        <f t="shared" ref="E581:O581" si="135">SUM(E561:E580)</f>
        <v>19</v>
      </c>
      <c r="F581" s="147">
        <f t="shared" si="135"/>
        <v>0</v>
      </c>
      <c r="G581" s="147">
        <f t="shared" si="135"/>
        <v>16</v>
      </c>
      <c r="H581" s="147">
        <f t="shared" si="135"/>
        <v>299</v>
      </c>
      <c r="I581" s="149">
        <f t="shared" si="135"/>
        <v>16483</v>
      </c>
      <c r="J581" s="147">
        <f t="shared" si="135"/>
        <v>1314</v>
      </c>
      <c r="K581" s="150">
        <f t="shared" si="135"/>
        <v>17797</v>
      </c>
      <c r="L581" s="149">
        <f t="shared" si="135"/>
        <v>27081</v>
      </c>
      <c r="M581" s="147">
        <f t="shared" si="135"/>
        <v>3320</v>
      </c>
      <c r="N581" s="150">
        <f t="shared" si="135"/>
        <v>30401</v>
      </c>
      <c r="O581" s="151">
        <f t="shared" si="135"/>
        <v>18096</v>
      </c>
      <c r="P581" s="133"/>
      <c r="Q581" s="191"/>
    </row>
    <row r="582" spans="1:17" ht="30.75" customHeight="1" x14ac:dyDescent="0.2">
      <c r="A582" s="245" t="s">
        <v>25</v>
      </c>
      <c r="B582" s="215" t="s">
        <v>116</v>
      </c>
      <c r="C582" s="96" t="s">
        <v>554</v>
      </c>
      <c r="D582" s="54">
        <v>62</v>
      </c>
      <c r="E582" s="40">
        <v>2</v>
      </c>
      <c r="F582" s="40"/>
      <c r="G582" s="40">
        <v>1</v>
      </c>
      <c r="H582" s="153">
        <f>+D582+E582+F582+G582</f>
        <v>65</v>
      </c>
      <c r="I582" s="38">
        <v>5976</v>
      </c>
      <c r="J582" s="40">
        <v>62</v>
      </c>
      <c r="K582" s="153">
        <f>+I582+J582</f>
        <v>6038</v>
      </c>
      <c r="L582" s="38">
        <v>14171</v>
      </c>
      <c r="M582" s="40">
        <v>272</v>
      </c>
      <c r="N582" s="153">
        <f>+L582+M582</f>
        <v>14443</v>
      </c>
      <c r="O582" s="154">
        <f>+H582+K582</f>
        <v>6103</v>
      </c>
      <c r="P582" s="44"/>
      <c r="Q582" s="141"/>
    </row>
    <row r="583" spans="1:17" ht="18" customHeight="1" x14ac:dyDescent="0.2">
      <c r="A583" s="246"/>
      <c r="B583" s="199" t="s">
        <v>116</v>
      </c>
      <c r="C583" s="97" t="s">
        <v>104</v>
      </c>
      <c r="D583" s="44">
        <v>2</v>
      </c>
      <c r="E583" s="28">
        <v>0</v>
      </c>
      <c r="F583" s="28"/>
      <c r="G583" s="28">
        <v>0</v>
      </c>
      <c r="H583" s="112">
        <f t="shared" ref="H583:H586" si="136">+D583+E583+F583+G583</f>
        <v>2</v>
      </c>
      <c r="I583" s="33">
        <v>481</v>
      </c>
      <c r="J583" s="28">
        <v>4</v>
      </c>
      <c r="K583" s="112">
        <f>+I583+J583</f>
        <v>485</v>
      </c>
      <c r="L583" s="33">
        <v>1238</v>
      </c>
      <c r="M583" s="28">
        <v>42</v>
      </c>
      <c r="N583" s="112">
        <f>+L583+M583</f>
        <v>1280</v>
      </c>
      <c r="O583" s="133">
        <f>+H583+K583</f>
        <v>487</v>
      </c>
      <c r="P583" s="44"/>
      <c r="Q583" s="141"/>
    </row>
    <row r="584" spans="1:17" ht="18" customHeight="1" x14ac:dyDescent="0.2">
      <c r="A584" s="246"/>
      <c r="B584" s="194" t="s">
        <v>116</v>
      </c>
      <c r="C584" s="97" t="s">
        <v>105</v>
      </c>
      <c r="D584" s="44">
        <v>0</v>
      </c>
      <c r="E584" s="28">
        <v>0</v>
      </c>
      <c r="F584" s="28"/>
      <c r="G584" s="28">
        <v>0</v>
      </c>
      <c r="H584" s="112">
        <f t="shared" si="136"/>
        <v>0</v>
      </c>
      <c r="I584" s="33">
        <v>201</v>
      </c>
      <c r="J584" s="28">
        <v>0</v>
      </c>
      <c r="K584" s="112">
        <f>+I584+J584</f>
        <v>201</v>
      </c>
      <c r="L584" s="33">
        <v>336</v>
      </c>
      <c r="M584" s="28">
        <v>0</v>
      </c>
      <c r="N584" s="112">
        <f>+L584+M584</f>
        <v>336</v>
      </c>
      <c r="O584" s="133">
        <f>+H584+K584</f>
        <v>201</v>
      </c>
      <c r="P584" s="44"/>
      <c r="Q584" s="141"/>
    </row>
    <row r="585" spans="1:17" ht="18" customHeight="1" x14ac:dyDescent="0.2">
      <c r="A585" s="246"/>
      <c r="B585" s="194" t="s">
        <v>116</v>
      </c>
      <c r="C585" s="97" t="s">
        <v>106</v>
      </c>
      <c r="D585" s="44">
        <v>1</v>
      </c>
      <c r="E585" s="28">
        <v>0</v>
      </c>
      <c r="F585" s="28"/>
      <c r="G585" s="28">
        <v>0</v>
      </c>
      <c r="H585" s="112">
        <f t="shared" si="136"/>
        <v>1</v>
      </c>
      <c r="I585" s="33">
        <v>2113</v>
      </c>
      <c r="J585" s="28">
        <v>0</v>
      </c>
      <c r="K585" s="112">
        <f>+I585+J585</f>
        <v>2113</v>
      </c>
      <c r="L585" s="33">
        <v>3238</v>
      </c>
      <c r="M585" s="28">
        <v>0</v>
      </c>
      <c r="N585" s="112">
        <f>+L585+M585</f>
        <v>3238</v>
      </c>
      <c r="O585" s="133">
        <f>+H585+K585</f>
        <v>2114</v>
      </c>
      <c r="P585" s="44"/>
      <c r="Q585" s="141"/>
    </row>
    <row r="586" spans="1:17" ht="18" customHeight="1" x14ac:dyDescent="0.2">
      <c r="A586" s="247"/>
      <c r="B586" s="203" t="s">
        <v>116</v>
      </c>
      <c r="C586" s="98" t="s">
        <v>107</v>
      </c>
      <c r="D586" s="55">
        <v>0</v>
      </c>
      <c r="E586" s="41">
        <v>0</v>
      </c>
      <c r="F586" s="41"/>
      <c r="G586" s="41">
        <v>0</v>
      </c>
      <c r="H586" s="155">
        <f t="shared" si="136"/>
        <v>0</v>
      </c>
      <c r="I586" s="34">
        <v>1148</v>
      </c>
      <c r="J586" s="41">
        <v>36</v>
      </c>
      <c r="K586" s="155">
        <f>+I586+J586</f>
        <v>1184</v>
      </c>
      <c r="L586" s="34">
        <v>1831</v>
      </c>
      <c r="M586" s="41">
        <v>109</v>
      </c>
      <c r="N586" s="155">
        <f>+L586+M586</f>
        <v>1940</v>
      </c>
      <c r="O586" s="156">
        <f>+H586+K586</f>
        <v>1184</v>
      </c>
      <c r="P586" s="44"/>
      <c r="Q586" s="141"/>
    </row>
    <row r="587" spans="1:17" ht="18" customHeight="1" x14ac:dyDescent="0.2">
      <c r="A587" s="93" t="s">
        <v>143</v>
      </c>
      <c r="B587" s="94"/>
      <c r="C587" s="94"/>
      <c r="D587" s="44"/>
      <c r="E587" s="44"/>
      <c r="F587" s="44"/>
      <c r="G587" s="44"/>
      <c r="H587" s="44"/>
      <c r="I587" s="44"/>
      <c r="J587" s="44"/>
      <c r="K587" s="44"/>
      <c r="L587" s="44"/>
      <c r="M587" s="44"/>
      <c r="N587" s="44"/>
      <c r="O587" s="44"/>
      <c r="P587" s="44"/>
      <c r="Q587" s="141"/>
    </row>
    <row r="588" spans="1:17" ht="18" customHeight="1" x14ac:dyDescent="0.2">
      <c r="A588" s="93" t="s">
        <v>143</v>
      </c>
      <c r="B588" s="94"/>
      <c r="C588" s="94"/>
      <c r="D588" s="44"/>
      <c r="E588" s="44"/>
      <c r="F588" s="44"/>
      <c r="G588" s="44"/>
      <c r="H588" s="44"/>
      <c r="I588" s="44"/>
      <c r="J588" s="44"/>
      <c r="K588" s="44"/>
      <c r="L588" s="44"/>
      <c r="M588" s="44"/>
      <c r="N588" s="44"/>
      <c r="O588" s="44"/>
      <c r="P588" s="44"/>
      <c r="Q588" s="141"/>
    </row>
    <row r="589" spans="1:17" ht="18" customHeight="1" x14ac:dyDescent="0.2">
      <c r="A589" s="93" t="s">
        <v>143</v>
      </c>
      <c r="B589" s="94"/>
      <c r="C589" s="94"/>
      <c r="D589" s="44"/>
      <c r="E589" s="44"/>
      <c r="F589" s="44"/>
      <c r="G589" s="44"/>
      <c r="H589" s="44"/>
      <c r="I589" s="44"/>
      <c r="J589" s="44"/>
      <c r="K589" s="44"/>
      <c r="L589" s="44"/>
      <c r="M589" s="44"/>
      <c r="N589" s="44"/>
      <c r="O589" s="44"/>
      <c r="P589" s="44"/>
      <c r="Q589" s="141"/>
    </row>
    <row r="590" spans="1:17" ht="9" customHeight="1" x14ac:dyDescent="0.2">
      <c r="A590" s="95" t="s">
        <v>143</v>
      </c>
      <c r="B590" s="95"/>
      <c r="C590" s="95"/>
      <c r="D590" s="77"/>
      <c r="E590" s="77"/>
      <c r="F590" s="77"/>
      <c r="G590" s="77"/>
      <c r="H590" s="77"/>
      <c r="I590" s="77"/>
      <c r="J590" s="77"/>
      <c r="K590" s="77"/>
      <c r="L590" s="77"/>
      <c r="M590" s="77"/>
      <c r="N590" s="77"/>
      <c r="O590" s="77"/>
      <c r="P590" s="77"/>
      <c r="Q590" s="141"/>
    </row>
    <row r="591" spans="1:17" ht="31.5" customHeight="1" x14ac:dyDescent="0.2">
      <c r="A591" s="228" t="s">
        <v>5</v>
      </c>
      <c r="B591" s="229"/>
      <c r="C591" s="230"/>
      <c r="D591" s="225" t="s">
        <v>198</v>
      </c>
      <c r="E591" s="226"/>
      <c r="F591" s="226"/>
      <c r="G591" s="226"/>
      <c r="H591" s="227"/>
      <c r="I591" s="234" t="s">
        <v>199</v>
      </c>
      <c r="J591" s="235"/>
      <c r="K591" s="236"/>
      <c r="L591" s="234" t="s">
        <v>200</v>
      </c>
      <c r="M591" s="235"/>
      <c r="N591" s="236"/>
      <c r="O591" s="58" t="s">
        <v>201</v>
      </c>
      <c r="P591" s="81"/>
      <c r="Q591" s="125"/>
    </row>
    <row r="592" spans="1:17" ht="32.25" customHeight="1" x14ac:dyDescent="0.2">
      <c r="A592" s="231"/>
      <c r="B592" s="232"/>
      <c r="C592" s="233"/>
      <c r="D592" s="59" t="s">
        <v>202</v>
      </c>
      <c r="E592" s="7" t="s">
        <v>713</v>
      </c>
      <c r="F592" s="7" t="s">
        <v>712</v>
      </c>
      <c r="G592" s="60" t="s">
        <v>204</v>
      </c>
      <c r="H592" s="61" t="s">
        <v>205</v>
      </c>
      <c r="I592" s="62" t="s">
        <v>202</v>
      </c>
      <c r="J592" s="60" t="s">
        <v>203</v>
      </c>
      <c r="K592" s="63" t="s">
        <v>205</v>
      </c>
      <c r="L592" s="62" t="s">
        <v>202</v>
      </c>
      <c r="M592" s="60" t="s">
        <v>203</v>
      </c>
      <c r="N592" s="63" t="s">
        <v>205</v>
      </c>
      <c r="O592" s="64" t="s">
        <v>205</v>
      </c>
      <c r="P592" s="82"/>
      <c r="Q592" s="127"/>
    </row>
    <row r="593" spans="1:17" ht="18" customHeight="1" x14ac:dyDescent="0.2">
      <c r="A593" s="245" t="s">
        <v>25</v>
      </c>
      <c r="B593" s="195" t="s">
        <v>116</v>
      </c>
      <c r="C593" s="12" t="s">
        <v>108</v>
      </c>
      <c r="D593" s="52">
        <v>2</v>
      </c>
      <c r="E593" s="29">
        <v>0</v>
      </c>
      <c r="F593" s="29"/>
      <c r="G593" s="29">
        <v>0</v>
      </c>
      <c r="H593" s="142">
        <f>+D593+E593+F593+G593</f>
        <v>2</v>
      </c>
      <c r="I593" s="32">
        <v>1069</v>
      </c>
      <c r="J593" s="29">
        <v>10</v>
      </c>
      <c r="K593" s="142">
        <f t="shared" ref="K593:K598" si="137">+I593+J593</f>
        <v>1079</v>
      </c>
      <c r="L593" s="32">
        <v>1725</v>
      </c>
      <c r="M593" s="29">
        <v>31</v>
      </c>
      <c r="N593" s="142">
        <f t="shared" ref="N593:N598" si="138">+L593+M593</f>
        <v>1756</v>
      </c>
      <c r="O593" s="143">
        <f t="shared" ref="O593:O598" si="139">+H593+K593</f>
        <v>1081</v>
      </c>
      <c r="P593" s="44"/>
      <c r="Q593" s="141"/>
    </row>
    <row r="594" spans="1:17" ht="18" customHeight="1" x14ac:dyDescent="0.2">
      <c r="A594" s="243"/>
      <c r="B594" s="194" t="s">
        <v>116</v>
      </c>
      <c r="C594" s="11" t="s">
        <v>109</v>
      </c>
      <c r="D594" s="44">
        <v>0</v>
      </c>
      <c r="E594" s="28">
        <v>0</v>
      </c>
      <c r="F594" s="28"/>
      <c r="G594" s="28">
        <v>0</v>
      </c>
      <c r="H594" s="112">
        <f t="shared" ref="H594:H598" si="140">+D594+E594+F594+G594</f>
        <v>0</v>
      </c>
      <c r="I594" s="33">
        <v>398</v>
      </c>
      <c r="J594" s="28">
        <v>0</v>
      </c>
      <c r="K594" s="112">
        <f t="shared" si="137"/>
        <v>398</v>
      </c>
      <c r="L594" s="33">
        <v>524</v>
      </c>
      <c r="M594" s="28">
        <v>0</v>
      </c>
      <c r="N594" s="112">
        <f t="shared" si="138"/>
        <v>524</v>
      </c>
      <c r="O594" s="133">
        <f t="shared" si="139"/>
        <v>398</v>
      </c>
      <c r="P594" s="44"/>
      <c r="Q594" s="141"/>
    </row>
    <row r="595" spans="1:17" ht="18" customHeight="1" x14ac:dyDescent="0.2">
      <c r="A595" s="243"/>
      <c r="B595" s="194" t="s">
        <v>116</v>
      </c>
      <c r="C595" s="11" t="s">
        <v>110</v>
      </c>
      <c r="D595" s="44">
        <v>0</v>
      </c>
      <c r="E595" s="28">
        <v>0</v>
      </c>
      <c r="F595" s="28"/>
      <c r="G595" s="28">
        <v>0</v>
      </c>
      <c r="H595" s="112">
        <f t="shared" si="140"/>
        <v>0</v>
      </c>
      <c r="I595" s="33">
        <v>494</v>
      </c>
      <c r="J595" s="28">
        <v>0</v>
      </c>
      <c r="K595" s="112">
        <f t="shared" si="137"/>
        <v>494</v>
      </c>
      <c r="L595" s="33">
        <v>678</v>
      </c>
      <c r="M595" s="28">
        <v>0</v>
      </c>
      <c r="N595" s="112">
        <f t="shared" si="138"/>
        <v>678</v>
      </c>
      <c r="O595" s="133">
        <f t="shared" si="139"/>
        <v>494</v>
      </c>
      <c r="P595" s="44"/>
      <c r="Q595" s="141"/>
    </row>
    <row r="596" spans="1:17" ht="18" customHeight="1" x14ac:dyDescent="0.2">
      <c r="A596" s="243"/>
      <c r="B596" s="194"/>
      <c r="C596" s="11" t="s">
        <v>555</v>
      </c>
      <c r="D596" s="44">
        <v>0</v>
      </c>
      <c r="E596" s="28">
        <v>0</v>
      </c>
      <c r="F596" s="28"/>
      <c r="G596" s="28">
        <v>0</v>
      </c>
      <c r="H596" s="112">
        <f t="shared" si="140"/>
        <v>0</v>
      </c>
      <c r="I596" s="33">
        <v>0</v>
      </c>
      <c r="J596" s="28">
        <v>0</v>
      </c>
      <c r="K596" s="112">
        <f t="shared" si="137"/>
        <v>0</v>
      </c>
      <c r="L596" s="33">
        <v>0</v>
      </c>
      <c r="M596" s="28">
        <v>0</v>
      </c>
      <c r="N596" s="112">
        <f t="shared" si="138"/>
        <v>0</v>
      </c>
      <c r="O596" s="133">
        <f t="shared" si="139"/>
        <v>0</v>
      </c>
      <c r="P596" s="44"/>
      <c r="Q596" s="141"/>
    </row>
    <row r="597" spans="1:17" ht="18" customHeight="1" x14ac:dyDescent="0.2">
      <c r="A597" s="243"/>
      <c r="B597" s="196" t="s">
        <v>116</v>
      </c>
      <c r="C597" s="13" t="s">
        <v>111</v>
      </c>
      <c r="D597" s="53">
        <v>1</v>
      </c>
      <c r="E597" s="30">
        <v>0</v>
      </c>
      <c r="F597" s="30"/>
      <c r="G597" s="30">
        <v>0</v>
      </c>
      <c r="H597" s="144">
        <f t="shared" si="140"/>
        <v>1</v>
      </c>
      <c r="I597" s="31">
        <v>246</v>
      </c>
      <c r="J597" s="30">
        <v>0</v>
      </c>
      <c r="K597" s="144">
        <f t="shared" si="137"/>
        <v>246</v>
      </c>
      <c r="L597" s="31">
        <v>376</v>
      </c>
      <c r="M597" s="30">
        <v>0</v>
      </c>
      <c r="N597" s="144">
        <f t="shared" si="138"/>
        <v>376</v>
      </c>
      <c r="O597" s="145">
        <f t="shared" si="139"/>
        <v>247</v>
      </c>
      <c r="P597" s="44"/>
      <c r="Q597" s="141"/>
    </row>
    <row r="598" spans="1:17" ht="18" customHeight="1" x14ac:dyDescent="0.2">
      <c r="A598" s="243"/>
      <c r="B598" s="194" t="s">
        <v>116</v>
      </c>
      <c r="C598" s="11" t="s">
        <v>112</v>
      </c>
      <c r="D598" s="44">
        <v>3</v>
      </c>
      <c r="E598" s="28">
        <v>0</v>
      </c>
      <c r="F598" s="28"/>
      <c r="G598" s="28">
        <v>0</v>
      </c>
      <c r="H598" s="112">
        <f t="shared" si="140"/>
        <v>3</v>
      </c>
      <c r="I598" s="33">
        <v>310</v>
      </c>
      <c r="J598" s="28">
        <v>8</v>
      </c>
      <c r="K598" s="112">
        <f t="shared" si="137"/>
        <v>318</v>
      </c>
      <c r="L598" s="33">
        <v>328</v>
      </c>
      <c r="M598" s="28">
        <v>20</v>
      </c>
      <c r="N598" s="112">
        <f t="shared" si="138"/>
        <v>348</v>
      </c>
      <c r="O598" s="133">
        <f t="shared" si="139"/>
        <v>321</v>
      </c>
      <c r="P598" s="44"/>
      <c r="Q598" s="141"/>
    </row>
    <row r="599" spans="1:17" ht="18" customHeight="1" x14ac:dyDescent="0.2">
      <c r="A599" s="244"/>
      <c r="B599" s="214" t="s">
        <v>714</v>
      </c>
      <c r="C599" s="16" t="s">
        <v>143</v>
      </c>
      <c r="D599" s="148">
        <f>SUM(D582:D586,D593:D598)</f>
        <v>71</v>
      </c>
      <c r="E599" s="147">
        <f t="shared" ref="E599:O599" si="141">SUM(E582:E586,E593:E598)</f>
        <v>2</v>
      </c>
      <c r="F599" s="147">
        <f t="shared" si="141"/>
        <v>0</v>
      </c>
      <c r="G599" s="147">
        <f t="shared" si="141"/>
        <v>1</v>
      </c>
      <c r="H599" s="150">
        <f t="shared" si="141"/>
        <v>74</v>
      </c>
      <c r="I599" s="158">
        <f t="shared" si="141"/>
        <v>12436</v>
      </c>
      <c r="J599" s="147">
        <f t="shared" si="141"/>
        <v>120</v>
      </c>
      <c r="K599" s="150">
        <f t="shared" si="141"/>
        <v>12556</v>
      </c>
      <c r="L599" s="158">
        <f t="shared" si="141"/>
        <v>24445</v>
      </c>
      <c r="M599" s="147">
        <f t="shared" si="141"/>
        <v>474</v>
      </c>
      <c r="N599" s="150">
        <f t="shared" si="141"/>
        <v>24919</v>
      </c>
      <c r="O599" s="166">
        <f t="shared" si="141"/>
        <v>12630</v>
      </c>
      <c r="P599" s="139"/>
      <c r="Q599" s="191"/>
    </row>
    <row r="600" spans="1:17" ht="18" customHeight="1" x14ac:dyDescent="0.2">
      <c r="A600" s="240" t="s">
        <v>11</v>
      </c>
      <c r="B600" s="199" t="s">
        <v>116</v>
      </c>
      <c r="C600" s="11" t="s">
        <v>556</v>
      </c>
      <c r="D600" s="44">
        <v>22</v>
      </c>
      <c r="E600" s="28">
        <v>0</v>
      </c>
      <c r="F600" s="28">
        <v>0</v>
      </c>
      <c r="G600" s="28">
        <v>0</v>
      </c>
      <c r="H600" s="28">
        <f>+D600+E600+F600+G600</f>
        <v>22</v>
      </c>
      <c r="I600" s="33">
        <v>7912</v>
      </c>
      <c r="J600" s="28">
        <v>127</v>
      </c>
      <c r="K600" s="112">
        <f>+I600+J600</f>
        <v>8039</v>
      </c>
      <c r="L600" s="33">
        <v>14300</v>
      </c>
      <c r="M600" s="28">
        <v>343</v>
      </c>
      <c r="N600" s="112">
        <f>+L600+M600</f>
        <v>14643</v>
      </c>
      <c r="O600" s="133">
        <f>+H600+K600</f>
        <v>8061</v>
      </c>
      <c r="P600" s="44"/>
      <c r="Q600" s="141"/>
    </row>
    <row r="601" spans="1:17" ht="18" customHeight="1" x14ac:dyDescent="0.2">
      <c r="A601" s="243"/>
      <c r="B601" s="194" t="s">
        <v>116</v>
      </c>
      <c r="C601" s="11" t="s">
        <v>557</v>
      </c>
      <c r="D601" s="44">
        <v>19</v>
      </c>
      <c r="E601" s="28">
        <v>1</v>
      </c>
      <c r="F601" s="28">
        <v>0</v>
      </c>
      <c r="G601" s="28">
        <v>1</v>
      </c>
      <c r="H601" s="28">
        <f t="shared" ref="H601:H602" si="142">+D601+E601+F601+G601</f>
        <v>21</v>
      </c>
      <c r="I601" s="33">
        <v>4644</v>
      </c>
      <c r="J601" s="28">
        <v>64</v>
      </c>
      <c r="K601" s="112">
        <f>+I601+J601</f>
        <v>4708</v>
      </c>
      <c r="L601" s="33">
        <v>7706</v>
      </c>
      <c r="M601" s="28">
        <v>90</v>
      </c>
      <c r="N601" s="112">
        <f>+L601+M601</f>
        <v>7796</v>
      </c>
      <c r="O601" s="133">
        <f>+H601+K601</f>
        <v>4729</v>
      </c>
      <c r="P601" s="44"/>
      <c r="Q601" s="141"/>
    </row>
    <row r="602" spans="1:17" ht="18" customHeight="1" x14ac:dyDescent="0.2">
      <c r="A602" s="243"/>
      <c r="B602" s="194" t="s">
        <v>116</v>
      </c>
      <c r="C602" s="11" t="s">
        <v>558</v>
      </c>
      <c r="D602" s="44">
        <v>16</v>
      </c>
      <c r="E602" s="28">
        <v>0</v>
      </c>
      <c r="F602" s="28">
        <v>0</v>
      </c>
      <c r="G602" s="28">
        <v>0</v>
      </c>
      <c r="H602" s="28">
        <f t="shared" si="142"/>
        <v>16</v>
      </c>
      <c r="I602" s="33">
        <v>6105</v>
      </c>
      <c r="J602" s="28">
        <v>113</v>
      </c>
      <c r="K602" s="112">
        <f>+I602+J602</f>
        <v>6218</v>
      </c>
      <c r="L602" s="33">
        <v>10816</v>
      </c>
      <c r="M602" s="28">
        <v>250</v>
      </c>
      <c r="N602" s="112">
        <f>+L602+M602</f>
        <v>11066</v>
      </c>
      <c r="O602" s="133">
        <f>+H602+K602</f>
        <v>6234</v>
      </c>
      <c r="P602" s="44"/>
      <c r="Q602" s="141"/>
    </row>
    <row r="603" spans="1:17" ht="18" customHeight="1" x14ac:dyDescent="0.2">
      <c r="A603" s="244"/>
      <c r="B603" s="214" t="s">
        <v>714</v>
      </c>
      <c r="C603" s="16" t="s">
        <v>143</v>
      </c>
      <c r="D603" s="148">
        <f>SUM(D600:D602)</f>
        <v>57</v>
      </c>
      <c r="E603" s="147">
        <f t="shared" ref="E603:O603" si="143">SUM(E600:E602)</f>
        <v>1</v>
      </c>
      <c r="F603" s="147">
        <f t="shared" si="143"/>
        <v>0</v>
      </c>
      <c r="G603" s="147">
        <f t="shared" si="143"/>
        <v>1</v>
      </c>
      <c r="H603" s="150">
        <f t="shared" si="143"/>
        <v>59</v>
      </c>
      <c r="I603" s="158">
        <f t="shared" si="143"/>
        <v>18661</v>
      </c>
      <c r="J603" s="147">
        <f t="shared" si="143"/>
        <v>304</v>
      </c>
      <c r="K603" s="150">
        <f t="shared" si="143"/>
        <v>18965</v>
      </c>
      <c r="L603" s="158">
        <f t="shared" si="143"/>
        <v>32822</v>
      </c>
      <c r="M603" s="147">
        <f t="shared" si="143"/>
        <v>683</v>
      </c>
      <c r="N603" s="150">
        <f t="shared" si="143"/>
        <v>33505</v>
      </c>
      <c r="O603" s="166">
        <f t="shared" si="143"/>
        <v>19024</v>
      </c>
      <c r="P603" s="139"/>
      <c r="Q603" s="191"/>
    </row>
    <row r="604" spans="1:17" ht="18" customHeight="1" x14ac:dyDescent="0.2">
      <c r="A604" s="240" t="s">
        <v>12</v>
      </c>
      <c r="B604" s="199" t="s">
        <v>116</v>
      </c>
      <c r="C604" s="11" t="s">
        <v>559</v>
      </c>
      <c r="D604" s="44">
        <v>55</v>
      </c>
      <c r="E604" s="28">
        <v>2</v>
      </c>
      <c r="F604" s="28">
        <v>0</v>
      </c>
      <c r="G604" s="28">
        <v>1</v>
      </c>
      <c r="H604" s="28">
        <f>+D604+E604+F604+G604</f>
        <v>58</v>
      </c>
      <c r="I604" s="33">
        <v>4255</v>
      </c>
      <c r="J604" s="28">
        <v>55</v>
      </c>
      <c r="K604" s="112">
        <f>+I604+J604</f>
        <v>4310</v>
      </c>
      <c r="L604" s="33">
        <v>8095</v>
      </c>
      <c r="M604" s="28">
        <v>124</v>
      </c>
      <c r="N604" s="112">
        <f>+L604+M604</f>
        <v>8219</v>
      </c>
      <c r="O604" s="133">
        <f>+H604+K604</f>
        <v>4368</v>
      </c>
      <c r="P604" s="44"/>
      <c r="Q604" s="141"/>
    </row>
    <row r="605" spans="1:17" ht="18" customHeight="1" x14ac:dyDescent="0.2">
      <c r="A605" s="243"/>
      <c r="B605" s="194" t="s">
        <v>116</v>
      </c>
      <c r="C605" s="11" t="s">
        <v>437</v>
      </c>
      <c r="D605" s="44">
        <v>12</v>
      </c>
      <c r="E605" s="28">
        <v>3</v>
      </c>
      <c r="F605" s="28">
        <v>0</v>
      </c>
      <c r="G605" s="28">
        <v>0</v>
      </c>
      <c r="H605" s="28">
        <f t="shared" ref="H605:H607" si="144">+D605+E605+F605+G605</f>
        <v>15</v>
      </c>
      <c r="I605" s="33">
        <v>384</v>
      </c>
      <c r="J605" s="28">
        <v>0</v>
      </c>
      <c r="K605" s="112">
        <f>+I605+J605</f>
        <v>384</v>
      </c>
      <c r="L605" s="33">
        <v>1110</v>
      </c>
      <c r="M605" s="28">
        <v>0</v>
      </c>
      <c r="N605" s="112">
        <f>+L605+M605</f>
        <v>1110</v>
      </c>
      <c r="O605" s="133">
        <f>+H605+K605</f>
        <v>399</v>
      </c>
      <c r="P605" s="44"/>
      <c r="Q605" s="141"/>
    </row>
    <row r="606" spans="1:17" ht="18" customHeight="1" x14ac:dyDescent="0.2">
      <c r="A606" s="243"/>
      <c r="B606" s="194" t="s">
        <v>116</v>
      </c>
      <c r="C606" s="11" t="s">
        <v>560</v>
      </c>
      <c r="D606" s="44">
        <v>7</v>
      </c>
      <c r="E606" s="28">
        <v>1</v>
      </c>
      <c r="F606" s="28">
        <v>0</v>
      </c>
      <c r="G606" s="28">
        <v>0</v>
      </c>
      <c r="H606" s="28">
        <f t="shared" si="144"/>
        <v>8</v>
      </c>
      <c r="I606" s="33">
        <v>103</v>
      </c>
      <c r="J606" s="28">
        <v>1</v>
      </c>
      <c r="K606" s="112">
        <f>+I606+J606</f>
        <v>104</v>
      </c>
      <c r="L606" s="33">
        <v>159</v>
      </c>
      <c r="M606" s="28">
        <v>5</v>
      </c>
      <c r="N606" s="112">
        <f>+L606+M606</f>
        <v>164</v>
      </c>
      <c r="O606" s="133">
        <f>+H606+K606</f>
        <v>112</v>
      </c>
      <c r="P606" s="44"/>
      <c r="Q606" s="141"/>
    </row>
    <row r="607" spans="1:17" ht="18" customHeight="1" x14ac:dyDescent="0.2">
      <c r="A607" s="243"/>
      <c r="B607" s="194" t="s">
        <v>116</v>
      </c>
      <c r="C607" s="11" t="s">
        <v>561</v>
      </c>
      <c r="D607" s="44">
        <v>4</v>
      </c>
      <c r="E607" s="28">
        <v>0</v>
      </c>
      <c r="F607" s="28">
        <v>0</v>
      </c>
      <c r="G607" s="28">
        <v>0</v>
      </c>
      <c r="H607" s="28">
        <f t="shared" si="144"/>
        <v>4</v>
      </c>
      <c r="I607" s="33">
        <v>58</v>
      </c>
      <c r="J607" s="28">
        <v>7</v>
      </c>
      <c r="K607" s="112">
        <f>+I607+J607</f>
        <v>65</v>
      </c>
      <c r="L607" s="33">
        <v>470</v>
      </c>
      <c r="M607" s="28">
        <v>27</v>
      </c>
      <c r="N607" s="112">
        <f>+L607+M607</f>
        <v>497</v>
      </c>
      <c r="O607" s="133">
        <f>+H607+K607</f>
        <v>69</v>
      </c>
      <c r="P607" s="44"/>
      <c r="Q607" s="141"/>
    </row>
    <row r="608" spans="1:17" ht="18" customHeight="1" x14ac:dyDescent="0.2">
      <c r="A608" s="244"/>
      <c r="B608" s="214" t="s">
        <v>714</v>
      </c>
      <c r="C608" s="16" t="s">
        <v>143</v>
      </c>
      <c r="D608" s="148">
        <f>SUM(D604:D607)</f>
        <v>78</v>
      </c>
      <c r="E608" s="147">
        <f t="shared" ref="E608:O608" si="145">SUM(E604:E607)</f>
        <v>6</v>
      </c>
      <c r="F608" s="147">
        <f t="shared" si="145"/>
        <v>0</v>
      </c>
      <c r="G608" s="147">
        <f t="shared" si="145"/>
        <v>1</v>
      </c>
      <c r="H608" s="150">
        <f t="shared" si="145"/>
        <v>85</v>
      </c>
      <c r="I608" s="158">
        <f t="shared" si="145"/>
        <v>4800</v>
      </c>
      <c r="J608" s="147">
        <f t="shared" si="145"/>
        <v>63</v>
      </c>
      <c r="K608" s="150">
        <f t="shared" si="145"/>
        <v>4863</v>
      </c>
      <c r="L608" s="158">
        <f t="shared" si="145"/>
        <v>9834</v>
      </c>
      <c r="M608" s="147">
        <f t="shared" si="145"/>
        <v>156</v>
      </c>
      <c r="N608" s="150">
        <f t="shared" si="145"/>
        <v>9990</v>
      </c>
      <c r="O608" s="166">
        <f t="shared" si="145"/>
        <v>4948</v>
      </c>
      <c r="P608" s="139"/>
      <c r="Q608" s="191"/>
    </row>
    <row r="609" spans="1:17" ht="18" customHeight="1" x14ac:dyDescent="0.2">
      <c r="A609" s="240" t="s">
        <v>186</v>
      </c>
      <c r="B609" s="215"/>
      <c r="C609" s="18" t="s">
        <v>562</v>
      </c>
      <c r="D609" s="54">
        <v>0</v>
      </c>
      <c r="E609" s="40">
        <v>0</v>
      </c>
      <c r="F609" s="40"/>
      <c r="G609" s="40">
        <v>0</v>
      </c>
      <c r="H609" s="40">
        <f>+D609+E609+F609+G609</f>
        <v>0</v>
      </c>
      <c r="I609" s="38">
        <v>1177</v>
      </c>
      <c r="J609" s="40">
        <v>80</v>
      </c>
      <c r="K609" s="153">
        <f t="shared" ref="K609:K619" si="146">+I609+J609</f>
        <v>1257</v>
      </c>
      <c r="L609" s="38">
        <v>1923</v>
      </c>
      <c r="M609" s="40">
        <v>116</v>
      </c>
      <c r="N609" s="153">
        <f t="shared" ref="N609:N619" si="147">+L609+M609</f>
        <v>2039</v>
      </c>
      <c r="O609" s="154">
        <f t="shared" ref="O609:O619" si="148">+H609+K609</f>
        <v>1257</v>
      </c>
      <c r="P609" s="44"/>
      <c r="Q609" s="141"/>
    </row>
    <row r="610" spans="1:17" ht="18" customHeight="1" x14ac:dyDescent="0.2">
      <c r="A610" s="241"/>
      <c r="B610" s="199" t="s">
        <v>116</v>
      </c>
      <c r="C610" s="11" t="s">
        <v>563</v>
      </c>
      <c r="D610" s="44">
        <v>1</v>
      </c>
      <c r="E610" s="28">
        <v>0</v>
      </c>
      <c r="F610" s="28"/>
      <c r="G610" s="28">
        <v>0</v>
      </c>
      <c r="H610" s="28">
        <f t="shared" ref="H610:H619" si="149">+D610+E610+F610+G610</f>
        <v>1</v>
      </c>
      <c r="I610" s="33">
        <v>1389</v>
      </c>
      <c r="J610" s="28">
        <v>104</v>
      </c>
      <c r="K610" s="112">
        <f t="shared" si="146"/>
        <v>1493</v>
      </c>
      <c r="L610" s="33">
        <v>3134</v>
      </c>
      <c r="M610" s="28">
        <v>328</v>
      </c>
      <c r="N610" s="112">
        <f t="shared" si="147"/>
        <v>3462</v>
      </c>
      <c r="O610" s="133">
        <f t="shared" si="148"/>
        <v>1494</v>
      </c>
      <c r="P610" s="44"/>
      <c r="Q610" s="141"/>
    </row>
    <row r="611" spans="1:17" ht="18" customHeight="1" x14ac:dyDescent="0.2">
      <c r="A611" s="241"/>
      <c r="B611" s="199" t="s">
        <v>116</v>
      </c>
      <c r="C611" s="11" t="s">
        <v>564</v>
      </c>
      <c r="D611" s="44">
        <v>0</v>
      </c>
      <c r="E611" s="28">
        <v>0</v>
      </c>
      <c r="F611" s="28"/>
      <c r="G611" s="28">
        <v>0</v>
      </c>
      <c r="H611" s="28">
        <f t="shared" si="149"/>
        <v>0</v>
      </c>
      <c r="I611" s="33">
        <v>337</v>
      </c>
      <c r="J611" s="28">
        <v>60</v>
      </c>
      <c r="K611" s="112">
        <f t="shared" si="146"/>
        <v>397</v>
      </c>
      <c r="L611" s="33">
        <v>624</v>
      </c>
      <c r="M611" s="28">
        <v>124</v>
      </c>
      <c r="N611" s="112">
        <f t="shared" si="147"/>
        <v>748</v>
      </c>
      <c r="O611" s="133">
        <f t="shared" si="148"/>
        <v>397</v>
      </c>
      <c r="P611" s="44"/>
      <c r="Q611" s="141"/>
    </row>
    <row r="612" spans="1:17" ht="18" customHeight="1" x14ac:dyDescent="0.2">
      <c r="A612" s="241"/>
      <c r="B612" s="199" t="s">
        <v>116</v>
      </c>
      <c r="C612" s="11" t="s">
        <v>565</v>
      </c>
      <c r="D612" s="44">
        <v>0</v>
      </c>
      <c r="E612" s="28">
        <v>0</v>
      </c>
      <c r="F612" s="28"/>
      <c r="G612" s="28">
        <v>0</v>
      </c>
      <c r="H612" s="28">
        <f t="shared" si="149"/>
        <v>0</v>
      </c>
      <c r="I612" s="33">
        <v>225</v>
      </c>
      <c r="J612" s="28">
        <v>63</v>
      </c>
      <c r="K612" s="112">
        <f t="shared" si="146"/>
        <v>288</v>
      </c>
      <c r="L612" s="33">
        <v>1039</v>
      </c>
      <c r="M612" s="28">
        <v>186</v>
      </c>
      <c r="N612" s="112">
        <f t="shared" si="147"/>
        <v>1225</v>
      </c>
      <c r="O612" s="133">
        <f t="shared" si="148"/>
        <v>288</v>
      </c>
      <c r="P612" s="44"/>
      <c r="Q612" s="141"/>
    </row>
    <row r="613" spans="1:17" ht="18" customHeight="1" x14ac:dyDescent="0.2">
      <c r="A613" s="241"/>
      <c r="B613" s="199"/>
      <c r="C613" s="11" t="s">
        <v>566</v>
      </c>
      <c r="D613" s="44">
        <v>0</v>
      </c>
      <c r="E613" s="28">
        <v>0</v>
      </c>
      <c r="F613" s="28"/>
      <c r="G613" s="28">
        <v>0</v>
      </c>
      <c r="H613" s="28">
        <f t="shared" si="149"/>
        <v>0</v>
      </c>
      <c r="I613" s="33">
        <v>7</v>
      </c>
      <c r="J613" s="28">
        <v>0</v>
      </c>
      <c r="K613" s="112">
        <f t="shared" si="146"/>
        <v>7</v>
      </c>
      <c r="L613" s="33">
        <v>55</v>
      </c>
      <c r="M613" s="28">
        <v>6</v>
      </c>
      <c r="N613" s="112">
        <f t="shared" si="147"/>
        <v>61</v>
      </c>
      <c r="O613" s="133">
        <f t="shared" si="148"/>
        <v>7</v>
      </c>
      <c r="P613" s="44"/>
      <c r="Q613" s="141"/>
    </row>
    <row r="614" spans="1:17" ht="18" customHeight="1" x14ac:dyDescent="0.2">
      <c r="A614" s="241"/>
      <c r="B614" s="201"/>
      <c r="C614" s="12" t="s">
        <v>567</v>
      </c>
      <c r="D614" s="52">
        <v>6</v>
      </c>
      <c r="E614" s="29">
        <v>1</v>
      </c>
      <c r="F614" s="29"/>
      <c r="G614" s="29">
        <v>0</v>
      </c>
      <c r="H614" s="29">
        <f t="shared" si="149"/>
        <v>7</v>
      </c>
      <c r="I614" s="32">
        <v>96</v>
      </c>
      <c r="J614" s="29">
        <v>3</v>
      </c>
      <c r="K614" s="142">
        <f t="shared" si="146"/>
        <v>99</v>
      </c>
      <c r="L614" s="32">
        <v>182</v>
      </c>
      <c r="M614" s="29">
        <v>13</v>
      </c>
      <c r="N614" s="142">
        <f t="shared" si="147"/>
        <v>195</v>
      </c>
      <c r="O614" s="143">
        <f t="shared" si="148"/>
        <v>106</v>
      </c>
      <c r="P614" s="44"/>
      <c r="Q614" s="141"/>
    </row>
    <row r="615" spans="1:17" ht="18" customHeight="1" x14ac:dyDescent="0.2">
      <c r="A615" s="241"/>
      <c r="B615" s="199"/>
      <c r="C615" s="11" t="s">
        <v>568</v>
      </c>
      <c r="D615" s="44">
        <v>0</v>
      </c>
      <c r="E615" s="28">
        <v>0</v>
      </c>
      <c r="F615" s="28"/>
      <c r="G615" s="28">
        <v>0</v>
      </c>
      <c r="H615" s="28">
        <f t="shared" si="149"/>
        <v>0</v>
      </c>
      <c r="I615" s="33">
        <v>0</v>
      </c>
      <c r="J615" s="28">
        <v>0</v>
      </c>
      <c r="K615" s="112">
        <f t="shared" si="146"/>
        <v>0</v>
      </c>
      <c r="L615" s="33">
        <v>0</v>
      </c>
      <c r="M615" s="28">
        <v>0</v>
      </c>
      <c r="N615" s="112">
        <f t="shared" si="147"/>
        <v>0</v>
      </c>
      <c r="O615" s="133">
        <f t="shared" si="148"/>
        <v>0</v>
      </c>
      <c r="P615" s="44"/>
      <c r="Q615" s="141"/>
    </row>
    <row r="616" spans="1:17" ht="18" customHeight="1" x14ac:dyDescent="0.2">
      <c r="A616" s="241"/>
      <c r="B616" s="199"/>
      <c r="C616" s="11" t="s">
        <v>569</v>
      </c>
      <c r="D616" s="44">
        <v>0</v>
      </c>
      <c r="E616" s="28">
        <v>0</v>
      </c>
      <c r="F616" s="28"/>
      <c r="G616" s="28">
        <v>0</v>
      </c>
      <c r="H616" s="28">
        <f t="shared" si="149"/>
        <v>0</v>
      </c>
      <c r="I616" s="33">
        <v>17</v>
      </c>
      <c r="J616" s="28">
        <v>0</v>
      </c>
      <c r="K616" s="112">
        <f t="shared" si="146"/>
        <v>17</v>
      </c>
      <c r="L616" s="33">
        <v>60</v>
      </c>
      <c r="M616" s="28">
        <v>5</v>
      </c>
      <c r="N616" s="112">
        <f t="shared" si="147"/>
        <v>65</v>
      </c>
      <c r="O616" s="133">
        <f t="shared" si="148"/>
        <v>17</v>
      </c>
      <c r="P616" s="44"/>
      <c r="Q616" s="141"/>
    </row>
    <row r="617" spans="1:17" ht="18" customHeight="1" x14ac:dyDescent="0.2">
      <c r="A617" s="241"/>
      <c r="B617" s="199"/>
      <c r="C617" s="11" t="s">
        <v>570</v>
      </c>
      <c r="D617" s="44">
        <v>0</v>
      </c>
      <c r="E617" s="28">
        <v>0</v>
      </c>
      <c r="F617" s="28"/>
      <c r="G617" s="28">
        <v>0</v>
      </c>
      <c r="H617" s="28">
        <f t="shared" si="149"/>
        <v>0</v>
      </c>
      <c r="I617" s="33">
        <v>0</v>
      </c>
      <c r="J617" s="28">
        <v>0</v>
      </c>
      <c r="K617" s="112">
        <f t="shared" si="146"/>
        <v>0</v>
      </c>
      <c r="L617" s="33">
        <v>0</v>
      </c>
      <c r="M617" s="28">
        <v>0</v>
      </c>
      <c r="N617" s="112">
        <f t="shared" si="147"/>
        <v>0</v>
      </c>
      <c r="O617" s="133">
        <f t="shared" si="148"/>
        <v>0</v>
      </c>
      <c r="P617" s="44"/>
      <c r="Q617" s="141"/>
    </row>
    <row r="618" spans="1:17" ht="18" customHeight="1" x14ac:dyDescent="0.2">
      <c r="A618" s="241"/>
      <c r="B618" s="202"/>
      <c r="C618" s="13" t="s">
        <v>571</v>
      </c>
      <c r="D618" s="53">
        <v>0</v>
      </c>
      <c r="E618" s="30">
        <v>0</v>
      </c>
      <c r="F618" s="30"/>
      <c r="G618" s="30">
        <v>0</v>
      </c>
      <c r="H618" s="30">
        <f t="shared" si="149"/>
        <v>0</v>
      </c>
      <c r="I618" s="31">
        <v>0</v>
      </c>
      <c r="J618" s="30">
        <v>0</v>
      </c>
      <c r="K618" s="144">
        <f t="shared" si="146"/>
        <v>0</v>
      </c>
      <c r="L618" s="31">
        <v>0</v>
      </c>
      <c r="M618" s="30">
        <v>0</v>
      </c>
      <c r="N618" s="144">
        <f t="shared" si="147"/>
        <v>0</v>
      </c>
      <c r="O618" s="146">
        <f t="shared" si="148"/>
        <v>0</v>
      </c>
      <c r="P618" s="44"/>
      <c r="Q618" s="141"/>
    </row>
    <row r="619" spans="1:17" ht="18" customHeight="1" x14ac:dyDescent="0.2">
      <c r="A619" s="241"/>
      <c r="B619" s="209"/>
      <c r="C619" s="14" t="s">
        <v>572</v>
      </c>
      <c r="D619" s="55">
        <v>0</v>
      </c>
      <c r="E619" s="41">
        <v>0</v>
      </c>
      <c r="F619" s="41"/>
      <c r="G619" s="41">
        <v>0</v>
      </c>
      <c r="H619" s="41">
        <f t="shared" si="149"/>
        <v>0</v>
      </c>
      <c r="I619" s="34">
        <v>7</v>
      </c>
      <c r="J619" s="41">
        <v>2</v>
      </c>
      <c r="K619" s="155">
        <f t="shared" si="146"/>
        <v>9</v>
      </c>
      <c r="L619" s="34">
        <v>45</v>
      </c>
      <c r="M619" s="41">
        <v>6</v>
      </c>
      <c r="N619" s="155">
        <f t="shared" si="147"/>
        <v>51</v>
      </c>
      <c r="O619" s="156">
        <f t="shared" si="148"/>
        <v>9</v>
      </c>
      <c r="P619" s="44"/>
      <c r="Q619" s="141"/>
    </row>
    <row r="620" spans="1:17" ht="18" customHeight="1" x14ac:dyDescent="0.2">
      <c r="A620" s="242"/>
      <c r="B620" s="214" t="s">
        <v>714</v>
      </c>
      <c r="C620" s="16" t="s">
        <v>143</v>
      </c>
      <c r="D620" s="148">
        <f>SUM(D609:D619)</f>
        <v>7</v>
      </c>
      <c r="E620" s="147">
        <f t="shared" ref="E620:O620" si="150">SUM(E609:E619)</f>
        <v>1</v>
      </c>
      <c r="F620" s="147">
        <f t="shared" si="150"/>
        <v>0</v>
      </c>
      <c r="G620" s="147">
        <f t="shared" si="150"/>
        <v>0</v>
      </c>
      <c r="H620" s="150">
        <f t="shared" si="150"/>
        <v>8</v>
      </c>
      <c r="I620" s="158">
        <f t="shared" si="150"/>
        <v>3255</v>
      </c>
      <c r="J620" s="147">
        <f t="shared" si="150"/>
        <v>312</v>
      </c>
      <c r="K620" s="150">
        <f t="shared" si="150"/>
        <v>3567</v>
      </c>
      <c r="L620" s="158">
        <f t="shared" si="150"/>
        <v>7062</v>
      </c>
      <c r="M620" s="147">
        <f t="shared" si="150"/>
        <v>784</v>
      </c>
      <c r="N620" s="150">
        <f t="shared" si="150"/>
        <v>7846</v>
      </c>
      <c r="O620" s="166">
        <f t="shared" si="150"/>
        <v>3575</v>
      </c>
      <c r="P620" s="139"/>
      <c r="Q620" s="191"/>
    </row>
    <row r="621" spans="1:17" ht="18" customHeight="1" x14ac:dyDescent="0.2">
      <c r="A621" s="240" t="s">
        <v>187</v>
      </c>
      <c r="B621" s="199" t="s">
        <v>116</v>
      </c>
      <c r="C621" s="11" t="s">
        <v>573</v>
      </c>
      <c r="D621" s="44">
        <v>2</v>
      </c>
      <c r="E621" s="28">
        <v>0</v>
      </c>
      <c r="F621" s="28"/>
      <c r="G621" s="28"/>
      <c r="H621" s="28">
        <f>+D621+E621+F621+G621</f>
        <v>2</v>
      </c>
      <c r="I621" s="33">
        <v>1063</v>
      </c>
      <c r="J621" s="28">
        <v>13</v>
      </c>
      <c r="K621" s="112">
        <f t="shared" ref="K621:K634" si="151">+I621+J621</f>
        <v>1076</v>
      </c>
      <c r="L621" s="33">
        <v>1711</v>
      </c>
      <c r="M621" s="28">
        <v>25</v>
      </c>
      <c r="N621" s="112">
        <f t="shared" ref="N621:N634" si="152">+L621+M621</f>
        <v>1736</v>
      </c>
      <c r="O621" s="133">
        <f t="shared" ref="O621:O634" si="153">+H621+K621</f>
        <v>1078</v>
      </c>
      <c r="P621" s="44"/>
      <c r="Q621" s="141"/>
    </row>
    <row r="622" spans="1:17" ht="18" customHeight="1" x14ac:dyDescent="0.2">
      <c r="A622" s="243"/>
      <c r="B622" s="194" t="s">
        <v>116</v>
      </c>
      <c r="C622" s="11" t="s">
        <v>574</v>
      </c>
      <c r="D622" s="44">
        <v>1</v>
      </c>
      <c r="E622" s="28">
        <v>2</v>
      </c>
      <c r="F622" s="28"/>
      <c r="G622" s="28"/>
      <c r="H622" s="28">
        <f t="shared" ref="H622:H634" si="154">+D622+E622+F622+G622</f>
        <v>3</v>
      </c>
      <c r="I622" s="33">
        <v>878</v>
      </c>
      <c r="J622" s="28">
        <v>18</v>
      </c>
      <c r="K622" s="112">
        <f t="shared" si="151"/>
        <v>896</v>
      </c>
      <c r="L622" s="33">
        <v>1559</v>
      </c>
      <c r="M622" s="28">
        <v>43</v>
      </c>
      <c r="N622" s="112">
        <f t="shared" si="152"/>
        <v>1602</v>
      </c>
      <c r="O622" s="133">
        <f t="shared" si="153"/>
        <v>899</v>
      </c>
      <c r="P622" s="44"/>
      <c r="Q622" s="141"/>
    </row>
    <row r="623" spans="1:17" ht="18" customHeight="1" x14ac:dyDescent="0.2">
      <c r="A623" s="243"/>
      <c r="B623" s="194" t="s">
        <v>116</v>
      </c>
      <c r="C623" s="11" t="s">
        <v>575</v>
      </c>
      <c r="D623" s="44">
        <v>15</v>
      </c>
      <c r="E623" s="28">
        <v>1</v>
      </c>
      <c r="F623" s="28"/>
      <c r="G623" s="28"/>
      <c r="H623" s="28">
        <f t="shared" si="154"/>
        <v>16</v>
      </c>
      <c r="I623" s="33">
        <v>715</v>
      </c>
      <c r="J623" s="28">
        <v>12</v>
      </c>
      <c r="K623" s="112">
        <f t="shared" si="151"/>
        <v>727</v>
      </c>
      <c r="L623" s="33">
        <v>1866</v>
      </c>
      <c r="M623" s="28">
        <v>20</v>
      </c>
      <c r="N623" s="112">
        <f t="shared" si="152"/>
        <v>1886</v>
      </c>
      <c r="O623" s="133">
        <f t="shared" si="153"/>
        <v>743</v>
      </c>
      <c r="P623" s="44"/>
      <c r="Q623" s="141"/>
    </row>
    <row r="624" spans="1:17" ht="18" customHeight="1" x14ac:dyDescent="0.2">
      <c r="A624" s="243"/>
      <c r="B624" s="194" t="s">
        <v>116</v>
      </c>
      <c r="C624" s="11" t="s">
        <v>576</v>
      </c>
      <c r="D624" s="44">
        <v>3</v>
      </c>
      <c r="E624" s="28">
        <v>1</v>
      </c>
      <c r="F624" s="28"/>
      <c r="G624" s="28"/>
      <c r="H624" s="28">
        <f t="shared" si="154"/>
        <v>4</v>
      </c>
      <c r="I624" s="33">
        <v>2853</v>
      </c>
      <c r="J624" s="28">
        <v>147</v>
      </c>
      <c r="K624" s="112">
        <f t="shared" si="151"/>
        <v>3000</v>
      </c>
      <c r="L624" s="33">
        <v>4646</v>
      </c>
      <c r="M624" s="28">
        <v>254</v>
      </c>
      <c r="N624" s="112">
        <f t="shared" si="152"/>
        <v>4900</v>
      </c>
      <c r="O624" s="133">
        <f t="shared" si="153"/>
        <v>3004</v>
      </c>
      <c r="P624" s="44"/>
      <c r="Q624" s="141"/>
    </row>
    <row r="625" spans="1:17" ht="18" customHeight="1" x14ac:dyDescent="0.2">
      <c r="A625" s="243"/>
      <c r="B625" s="194" t="s">
        <v>116</v>
      </c>
      <c r="C625" s="11" t="s">
        <v>577</v>
      </c>
      <c r="D625" s="44">
        <v>10</v>
      </c>
      <c r="E625" s="28">
        <v>2</v>
      </c>
      <c r="F625" s="28"/>
      <c r="G625" s="28"/>
      <c r="H625" s="28">
        <f t="shared" si="154"/>
        <v>12</v>
      </c>
      <c r="I625" s="33">
        <v>2268</v>
      </c>
      <c r="J625" s="28">
        <v>46</v>
      </c>
      <c r="K625" s="112">
        <f t="shared" si="151"/>
        <v>2314</v>
      </c>
      <c r="L625" s="33">
        <v>3980</v>
      </c>
      <c r="M625" s="28">
        <v>71</v>
      </c>
      <c r="N625" s="112">
        <f t="shared" si="152"/>
        <v>4051</v>
      </c>
      <c r="O625" s="133">
        <f t="shared" si="153"/>
        <v>2326</v>
      </c>
      <c r="P625" s="44"/>
      <c r="Q625" s="141"/>
    </row>
    <row r="626" spans="1:17" ht="18" customHeight="1" x14ac:dyDescent="0.2">
      <c r="A626" s="243"/>
      <c r="B626" s="195" t="s">
        <v>116</v>
      </c>
      <c r="C626" s="12" t="s">
        <v>578</v>
      </c>
      <c r="D626" s="52">
        <v>8</v>
      </c>
      <c r="E626" s="29">
        <v>0</v>
      </c>
      <c r="F626" s="29"/>
      <c r="G626" s="29"/>
      <c r="H626" s="29">
        <f t="shared" si="154"/>
        <v>8</v>
      </c>
      <c r="I626" s="32">
        <v>1502</v>
      </c>
      <c r="J626" s="29">
        <v>50</v>
      </c>
      <c r="K626" s="142">
        <f t="shared" si="151"/>
        <v>1552</v>
      </c>
      <c r="L626" s="32">
        <v>2559</v>
      </c>
      <c r="M626" s="29">
        <v>75</v>
      </c>
      <c r="N626" s="142">
        <f t="shared" si="152"/>
        <v>2634</v>
      </c>
      <c r="O626" s="143">
        <f t="shared" si="153"/>
        <v>1560</v>
      </c>
      <c r="P626" s="44"/>
      <c r="Q626" s="141"/>
    </row>
    <row r="627" spans="1:17" ht="18" customHeight="1" x14ac:dyDescent="0.2">
      <c r="A627" s="243"/>
      <c r="B627" s="194"/>
      <c r="C627" s="11" t="s">
        <v>579</v>
      </c>
      <c r="D627" s="44">
        <v>0</v>
      </c>
      <c r="E627" s="28">
        <v>0</v>
      </c>
      <c r="F627" s="28"/>
      <c r="G627" s="28"/>
      <c r="H627" s="28">
        <f t="shared" si="154"/>
        <v>0</v>
      </c>
      <c r="I627" s="33">
        <v>0</v>
      </c>
      <c r="J627" s="28">
        <v>0</v>
      </c>
      <c r="K627" s="112">
        <f t="shared" si="151"/>
        <v>0</v>
      </c>
      <c r="L627" s="33">
        <v>0</v>
      </c>
      <c r="M627" s="28">
        <v>0</v>
      </c>
      <c r="N627" s="112">
        <f t="shared" si="152"/>
        <v>0</v>
      </c>
      <c r="O627" s="133">
        <f t="shared" si="153"/>
        <v>0</v>
      </c>
      <c r="P627" s="44"/>
      <c r="Q627" s="141"/>
    </row>
    <row r="628" spans="1:17" ht="18" customHeight="1" x14ac:dyDescent="0.2">
      <c r="A628" s="243"/>
      <c r="B628" s="194" t="s">
        <v>116</v>
      </c>
      <c r="C628" s="11" t="s">
        <v>580</v>
      </c>
      <c r="D628" s="44">
        <v>0</v>
      </c>
      <c r="E628" s="28">
        <v>0</v>
      </c>
      <c r="F628" s="28"/>
      <c r="G628" s="28"/>
      <c r="H628" s="28">
        <f t="shared" si="154"/>
        <v>0</v>
      </c>
      <c r="I628" s="33">
        <v>881</v>
      </c>
      <c r="J628" s="28">
        <v>73</v>
      </c>
      <c r="K628" s="112">
        <f t="shared" si="151"/>
        <v>954</v>
      </c>
      <c r="L628" s="33">
        <v>896</v>
      </c>
      <c r="M628" s="28">
        <v>90</v>
      </c>
      <c r="N628" s="112">
        <f t="shared" si="152"/>
        <v>986</v>
      </c>
      <c r="O628" s="133">
        <f t="shared" si="153"/>
        <v>954</v>
      </c>
      <c r="P628" s="44"/>
      <c r="Q628" s="141"/>
    </row>
    <row r="629" spans="1:17" ht="18" customHeight="1" x14ac:dyDescent="0.2">
      <c r="A629" s="243"/>
      <c r="B629" s="194" t="s">
        <v>116</v>
      </c>
      <c r="C629" s="11" t="s">
        <v>581</v>
      </c>
      <c r="D629" s="44">
        <v>7</v>
      </c>
      <c r="E629" s="28">
        <v>0</v>
      </c>
      <c r="F629" s="28"/>
      <c r="G629" s="28"/>
      <c r="H629" s="28">
        <f t="shared" si="154"/>
        <v>7</v>
      </c>
      <c r="I629" s="33">
        <v>689</v>
      </c>
      <c r="J629" s="28">
        <v>23</v>
      </c>
      <c r="K629" s="112">
        <f t="shared" si="151"/>
        <v>712</v>
      </c>
      <c r="L629" s="33">
        <v>1330</v>
      </c>
      <c r="M629" s="28">
        <v>35</v>
      </c>
      <c r="N629" s="112">
        <f t="shared" si="152"/>
        <v>1365</v>
      </c>
      <c r="O629" s="133">
        <f t="shared" si="153"/>
        <v>719</v>
      </c>
      <c r="P629" s="44"/>
      <c r="Q629" s="141"/>
    </row>
    <row r="630" spans="1:17" ht="18" customHeight="1" x14ac:dyDescent="0.2">
      <c r="A630" s="243"/>
      <c r="B630" s="196" t="s">
        <v>116</v>
      </c>
      <c r="C630" s="13" t="s">
        <v>582</v>
      </c>
      <c r="D630" s="53">
        <v>0</v>
      </c>
      <c r="E630" s="30">
        <v>0</v>
      </c>
      <c r="F630" s="30"/>
      <c r="G630" s="30"/>
      <c r="H630" s="30">
        <f t="shared" si="154"/>
        <v>0</v>
      </c>
      <c r="I630" s="31">
        <v>398</v>
      </c>
      <c r="J630" s="30">
        <v>10</v>
      </c>
      <c r="K630" s="144">
        <f t="shared" si="151"/>
        <v>408</v>
      </c>
      <c r="L630" s="31">
        <v>505</v>
      </c>
      <c r="M630" s="30">
        <v>30</v>
      </c>
      <c r="N630" s="144">
        <f t="shared" si="152"/>
        <v>535</v>
      </c>
      <c r="O630" s="145">
        <f t="shared" si="153"/>
        <v>408</v>
      </c>
      <c r="P630" s="44"/>
      <c r="Q630" s="141"/>
    </row>
    <row r="631" spans="1:17" ht="18" customHeight="1" x14ac:dyDescent="0.2">
      <c r="A631" s="243"/>
      <c r="B631" s="194" t="s">
        <v>116</v>
      </c>
      <c r="C631" s="11" t="s">
        <v>583</v>
      </c>
      <c r="D631" s="44">
        <v>0</v>
      </c>
      <c r="E631" s="28">
        <v>0</v>
      </c>
      <c r="F631" s="28"/>
      <c r="G631" s="28"/>
      <c r="H631" s="28">
        <f t="shared" si="154"/>
        <v>0</v>
      </c>
      <c r="I631" s="33">
        <v>655</v>
      </c>
      <c r="J631" s="28">
        <v>12</v>
      </c>
      <c r="K631" s="112">
        <f t="shared" si="151"/>
        <v>667</v>
      </c>
      <c r="L631" s="33">
        <v>848</v>
      </c>
      <c r="M631" s="28">
        <v>12</v>
      </c>
      <c r="N631" s="112">
        <f t="shared" si="152"/>
        <v>860</v>
      </c>
      <c r="O631" s="133">
        <f t="shared" si="153"/>
        <v>667</v>
      </c>
      <c r="P631" s="44"/>
      <c r="Q631" s="141"/>
    </row>
    <row r="632" spans="1:17" ht="18" customHeight="1" x14ac:dyDescent="0.2">
      <c r="A632" s="243"/>
      <c r="B632" s="194" t="s">
        <v>116</v>
      </c>
      <c r="C632" s="11" t="s">
        <v>584</v>
      </c>
      <c r="D632" s="44">
        <v>1</v>
      </c>
      <c r="E632" s="28">
        <v>0</v>
      </c>
      <c r="F632" s="28"/>
      <c r="G632" s="28"/>
      <c r="H632" s="28">
        <f t="shared" si="154"/>
        <v>1</v>
      </c>
      <c r="I632" s="33">
        <v>216</v>
      </c>
      <c r="J632" s="28">
        <v>0</v>
      </c>
      <c r="K632" s="112">
        <f t="shared" si="151"/>
        <v>216</v>
      </c>
      <c r="L632" s="33">
        <v>255</v>
      </c>
      <c r="M632" s="28">
        <v>0</v>
      </c>
      <c r="N632" s="112">
        <f t="shared" si="152"/>
        <v>255</v>
      </c>
      <c r="O632" s="133">
        <f t="shared" si="153"/>
        <v>217</v>
      </c>
      <c r="P632" s="44"/>
      <c r="Q632" s="141"/>
    </row>
    <row r="633" spans="1:17" ht="18" customHeight="1" x14ac:dyDescent="0.2">
      <c r="A633" s="243"/>
      <c r="B633" s="194" t="s">
        <v>116</v>
      </c>
      <c r="C633" s="11" t="s">
        <v>585</v>
      </c>
      <c r="D633" s="44">
        <v>0</v>
      </c>
      <c r="E633" s="28">
        <v>0</v>
      </c>
      <c r="F633" s="28"/>
      <c r="G633" s="28"/>
      <c r="H633" s="28">
        <f t="shared" si="154"/>
        <v>0</v>
      </c>
      <c r="I633" s="33">
        <v>235</v>
      </c>
      <c r="J633" s="28">
        <v>0</v>
      </c>
      <c r="K633" s="112">
        <f t="shared" si="151"/>
        <v>235</v>
      </c>
      <c r="L633" s="33">
        <v>260</v>
      </c>
      <c r="M633" s="28">
        <v>0</v>
      </c>
      <c r="N633" s="112">
        <f t="shared" si="152"/>
        <v>260</v>
      </c>
      <c r="O633" s="133">
        <f t="shared" si="153"/>
        <v>235</v>
      </c>
      <c r="P633" s="44"/>
      <c r="Q633" s="141"/>
    </row>
    <row r="634" spans="1:17" ht="18" customHeight="1" x14ac:dyDescent="0.2">
      <c r="A634" s="243"/>
      <c r="B634" s="194" t="s">
        <v>116</v>
      </c>
      <c r="C634" s="11" t="s">
        <v>586</v>
      </c>
      <c r="D634" s="44">
        <v>2</v>
      </c>
      <c r="E634" s="28">
        <v>0</v>
      </c>
      <c r="F634" s="28"/>
      <c r="G634" s="28"/>
      <c r="H634" s="112">
        <f t="shared" si="154"/>
        <v>2</v>
      </c>
      <c r="I634" s="42">
        <v>890</v>
      </c>
      <c r="J634" s="28">
        <v>25</v>
      </c>
      <c r="K634" s="112">
        <f t="shared" si="151"/>
        <v>915</v>
      </c>
      <c r="L634" s="42">
        <v>1122</v>
      </c>
      <c r="M634" s="28">
        <v>29</v>
      </c>
      <c r="N634" s="112">
        <f t="shared" si="152"/>
        <v>1151</v>
      </c>
      <c r="O634" s="133">
        <f t="shared" si="153"/>
        <v>917</v>
      </c>
      <c r="P634" s="44"/>
      <c r="Q634" s="141"/>
    </row>
    <row r="635" spans="1:17" ht="18" customHeight="1" x14ac:dyDescent="0.2">
      <c r="A635" s="244"/>
      <c r="B635" s="214" t="s">
        <v>714</v>
      </c>
      <c r="C635" s="16" t="s">
        <v>143</v>
      </c>
      <c r="D635" s="148">
        <f>SUM(D621:D634)</f>
        <v>49</v>
      </c>
      <c r="E635" s="147">
        <f t="shared" ref="E635:O635" si="155">SUM(E621:E634)</f>
        <v>6</v>
      </c>
      <c r="F635" s="147">
        <f t="shared" si="155"/>
        <v>0</v>
      </c>
      <c r="G635" s="147">
        <f t="shared" si="155"/>
        <v>0</v>
      </c>
      <c r="H635" s="150">
        <f t="shared" si="155"/>
        <v>55</v>
      </c>
      <c r="I635" s="158">
        <f t="shared" si="155"/>
        <v>13243</v>
      </c>
      <c r="J635" s="147">
        <f t="shared" si="155"/>
        <v>429</v>
      </c>
      <c r="K635" s="150">
        <f t="shared" si="155"/>
        <v>13672</v>
      </c>
      <c r="L635" s="158">
        <f t="shared" si="155"/>
        <v>21537</v>
      </c>
      <c r="M635" s="147">
        <f t="shared" si="155"/>
        <v>684</v>
      </c>
      <c r="N635" s="150">
        <f t="shared" si="155"/>
        <v>22221</v>
      </c>
      <c r="O635" s="166">
        <f t="shared" si="155"/>
        <v>13727</v>
      </c>
      <c r="P635" s="139"/>
      <c r="Q635" s="191"/>
    </row>
    <row r="636" spans="1:17" ht="18" customHeight="1" x14ac:dyDescent="0.2">
      <c r="A636" s="240" t="s">
        <v>188</v>
      </c>
      <c r="B636" s="199" t="s">
        <v>116</v>
      </c>
      <c r="C636" s="11" t="s">
        <v>587</v>
      </c>
      <c r="D636" s="44">
        <v>0</v>
      </c>
      <c r="E636" s="28">
        <v>0</v>
      </c>
      <c r="F636" s="28"/>
      <c r="G636" s="28"/>
      <c r="H636" s="112">
        <f>+D636+E636+F636+G636</f>
        <v>0</v>
      </c>
      <c r="I636" s="42">
        <v>86</v>
      </c>
      <c r="J636" s="28">
        <v>11</v>
      </c>
      <c r="K636" s="112">
        <f t="shared" ref="K636:K641" si="156">+I636+J636</f>
        <v>97</v>
      </c>
      <c r="L636" s="42">
        <v>288</v>
      </c>
      <c r="M636" s="28">
        <v>96</v>
      </c>
      <c r="N636" s="112">
        <f t="shared" ref="N636:N641" si="157">+L636+M636</f>
        <v>384</v>
      </c>
      <c r="O636" s="139">
        <f t="shared" ref="O636:O641" si="158">+H636+K636</f>
        <v>97</v>
      </c>
      <c r="P636" s="44"/>
      <c r="Q636" s="141"/>
    </row>
    <row r="637" spans="1:17" ht="18" customHeight="1" x14ac:dyDescent="0.2">
      <c r="A637" s="243"/>
      <c r="B637" s="194" t="s">
        <v>116</v>
      </c>
      <c r="C637" s="11" t="s">
        <v>588</v>
      </c>
      <c r="D637" s="44">
        <v>0</v>
      </c>
      <c r="E637" s="28">
        <v>0</v>
      </c>
      <c r="F637" s="28"/>
      <c r="G637" s="28"/>
      <c r="H637" s="28">
        <f t="shared" ref="H637:H641" si="159">+D637+E637+F637+G637</f>
        <v>0</v>
      </c>
      <c r="I637" s="33">
        <v>513</v>
      </c>
      <c r="J637" s="28">
        <v>0</v>
      </c>
      <c r="K637" s="112">
        <f t="shared" si="156"/>
        <v>513</v>
      </c>
      <c r="L637" s="33">
        <v>638</v>
      </c>
      <c r="M637" s="28">
        <v>0</v>
      </c>
      <c r="N637" s="112">
        <f t="shared" si="157"/>
        <v>638</v>
      </c>
      <c r="O637" s="133">
        <f t="shared" si="158"/>
        <v>513</v>
      </c>
      <c r="P637" s="44"/>
      <c r="Q637" s="141"/>
    </row>
    <row r="638" spans="1:17" ht="18" customHeight="1" x14ac:dyDescent="0.2">
      <c r="A638" s="243"/>
      <c r="B638" s="194" t="s">
        <v>116</v>
      </c>
      <c r="C638" s="11" t="s">
        <v>589</v>
      </c>
      <c r="D638" s="44">
        <v>1</v>
      </c>
      <c r="E638" s="28">
        <v>0</v>
      </c>
      <c r="F638" s="28"/>
      <c r="G638" s="28"/>
      <c r="H638" s="28">
        <f t="shared" si="159"/>
        <v>1</v>
      </c>
      <c r="I638" s="33">
        <v>1372</v>
      </c>
      <c r="J638" s="28">
        <v>24</v>
      </c>
      <c r="K638" s="112">
        <f t="shared" si="156"/>
        <v>1396</v>
      </c>
      <c r="L638" s="33">
        <v>2320</v>
      </c>
      <c r="M638" s="28">
        <v>100</v>
      </c>
      <c r="N638" s="112">
        <f t="shared" si="157"/>
        <v>2420</v>
      </c>
      <c r="O638" s="133">
        <f t="shared" si="158"/>
        <v>1397</v>
      </c>
      <c r="P638" s="44"/>
      <c r="Q638" s="141"/>
    </row>
    <row r="639" spans="1:17" ht="18" customHeight="1" x14ac:dyDescent="0.2">
      <c r="A639" s="243"/>
      <c r="B639" s="194" t="s">
        <v>116</v>
      </c>
      <c r="C639" s="11" t="s">
        <v>590</v>
      </c>
      <c r="D639" s="44">
        <v>3</v>
      </c>
      <c r="E639" s="28">
        <v>0</v>
      </c>
      <c r="F639" s="28"/>
      <c r="G639" s="28"/>
      <c r="H639" s="28">
        <f t="shared" si="159"/>
        <v>3</v>
      </c>
      <c r="I639" s="33">
        <v>1802</v>
      </c>
      <c r="J639" s="28">
        <v>0</v>
      </c>
      <c r="K639" s="112">
        <f t="shared" si="156"/>
        <v>1802</v>
      </c>
      <c r="L639" s="33">
        <v>5302</v>
      </c>
      <c r="M639" s="28">
        <v>0</v>
      </c>
      <c r="N639" s="112">
        <f t="shared" si="157"/>
        <v>5302</v>
      </c>
      <c r="O639" s="133">
        <f t="shared" si="158"/>
        <v>1805</v>
      </c>
      <c r="P639" s="44"/>
      <c r="Q639" s="141"/>
    </row>
    <row r="640" spans="1:17" ht="18" customHeight="1" x14ac:dyDescent="0.2">
      <c r="A640" s="243"/>
      <c r="B640" s="196" t="s">
        <v>116</v>
      </c>
      <c r="C640" s="13" t="s">
        <v>591</v>
      </c>
      <c r="D640" s="53">
        <v>1</v>
      </c>
      <c r="E640" s="30">
        <v>0</v>
      </c>
      <c r="F640" s="30"/>
      <c r="G640" s="30"/>
      <c r="H640" s="30">
        <f t="shared" si="159"/>
        <v>1</v>
      </c>
      <c r="I640" s="31">
        <v>1441</v>
      </c>
      <c r="J640" s="30">
        <v>34</v>
      </c>
      <c r="K640" s="144">
        <f t="shared" si="156"/>
        <v>1475</v>
      </c>
      <c r="L640" s="31">
        <v>2920</v>
      </c>
      <c r="M640" s="30">
        <v>110</v>
      </c>
      <c r="N640" s="144">
        <f t="shared" si="157"/>
        <v>3030</v>
      </c>
      <c r="O640" s="145">
        <f t="shared" si="158"/>
        <v>1476</v>
      </c>
      <c r="P640" s="44"/>
      <c r="Q640" s="141"/>
    </row>
    <row r="641" spans="1:17" ht="18" customHeight="1" x14ac:dyDescent="0.2">
      <c r="A641" s="243"/>
      <c r="B641" s="194" t="s">
        <v>116</v>
      </c>
      <c r="C641" s="14" t="s">
        <v>702</v>
      </c>
      <c r="D641" s="65">
        <v>0</v>
      </c>
      <c r="E641" s="66">
        <v>0</v>
      </c>
      <c r="F641" s="66"/>
      <c r="G641" s="66"/>
      <c r="H641" s="66">
        <f t="shared" si="159"/>
        <v>0</v>
      </c>
      <c r="I641" s="39">
        <v>0</v>
      </c>
      <c r="J641" s="66">
        <v>0</v>
      </c>
      <c r="K641" s="160">
        <f t="shared" si="156"/>
        <v>0</v>
      </c>
      <c r="L641" s="39">
        <v>0</v>
      </c>
      <c r="M641" s="66">
        <v>0</v>
      </c>
      <c r="N641" s="160">
        <f t="shared" si="157"/>
        <v>0</v>
      </c>
      <c r="O641" s="179">
        <f t="shared" si="158"/>
        <v>0</v>
      </c>
      <c r="P641" s="44"/>
      <c r="Q641" s="141"/>
    </row>
    <row r="642" spans="1:17" ht="18" customHeight="1" x14ac:dyDescent="0.2">
      <c r="A642" s="244"/>
      <c r="B642" s="214" t="s">
        <v>714</v>
      </c>
      <c r="C642" s="16" t="s">
        <v>143</v>
      </c>
      <c r="D642" s="148">
        <f t="shared" ref="D642:O642" si="160">SUM(D636:D641)</f>
        <v>5</v>
      </c>
      <c r="E642" s="147">
        <f t="shared" si="160"/>
        <v>0</v>
      </c>
      <c r="F642" s="147">
        <f t="shared" si="160"/>
        <v>0</v>
      </c>
      <c r="G642" s="147">
        <f t="shared" si="160"/>
        <v>0</v>
      </c>
      <c r="H642" s="150">
        <f t="shared" si="160"/>
        <v>5</v>
      </c>
      <c r="I642" s="158">
        <f t="shared" si="160"/>
        <v>5214</v>
      </c>
      <c r="J642" s="147">
        <f t="shared" si="160"/>
        <v>69</v>
      </c>
      <c r="K642" s="150">
        <f t="shared" si="160"/>
        <v>5283</v>
      </c>
      <c r="L642" s="158">
        <f t="shared" si="160"/>
        <v>11468</v>
      </c>
      <c r="M642" s="147">
        <f t="shared" si="160"/>
        <v>306</v>
      </c>
      <c r="N642" s="150">
        <f t="shared" si="160"/>
        <v>11774</v>
      </c>
      <c r="O642" s="166">
        <f t="shared" si="160"/>
        <v>5288</v>
      </c>
      <c r="P642" s="139"/>
      <c r="Q642" s="191"/>
    </row>
    <row r="643" spans="1:17" ht="18" customHeight="1" x14ac:dyDescent="0.2">
      <c r="A643" s="248" t="s">
        <v>189</v>
      </c>
      <c r="B643" s="215" t="s">
        <v>116</v>
      </c>
      <c r="C643" s="99" t="s">
        <v>592</v>
      </c>
      <c r="D643" s="54">
        <v>10</v>
      </c>
      <c r="E643" s="40">
        <v>1</v>
      </c>
      <c r="F643" s="40">
        <v>0</v>
      </c>
      <c r="G643" s="40">
        <v>0</v>
      </c>
      <c r="H643" s="40">
        <f>+D643+E643+F643+G643</f>
        <v>11</v>
      </c>
      <c r="I643" s="38">
        <v>252</v>
      </c>
      <c r="J643" s="40">
        <v>21</v>
      </c>
      <c r="K643" s="153">
        <f t="shared" ref="K643:K651" si="161">+I643+J643</f>
        <v>273</v>
      </c>
      <c r="L643" s="38">
        <v>1300</v>
      </c>
      <c r="M643" s="40">
        <v>55</v>
      </c>
      <c r="N643" s="153">
        <f t="shared" ref="N643:N651" si="162">+L643+M643</f>
        <v>1355</v>
      </c>
      <c r="O643" s="154">
        <f t="shared" ref="O643:O651" si="163">+H643+K643</f>
        <v>284</v>
      </c>
      <c r="P643" s="44"/>
      <c r="Q643" s="141"/>
    </row>
    <row r="644" spans="1:17" ht="18" customHeight="1" x14ac:dyDescent="0.2">
      <c r="A644" s="249"/>
      <c r="B644" s="194" t="s">
        <v>116</v>
      </c>
      <c r="C644" s="97" t="s">
        <v>593</v>
      </c>
      <c r="D644" s="44">
        <v>0</v>
      </c>
      <c r="E644" s="28">
        <v>0</v>
      </c>
      <c r="F644" s="28">
        <v>0</v>
      </c>
      <c r="G644" s="28">
        <v>0</v>
      </c>
      <c r="H644" s="28">
        <f t="shared" ref="H644:H650" si="164">+D644+E644+F644+G644</f>
        <v>0</v>
      </c>
      <c r="I644" s="33">
        <v>697</v>
      </c>
      <c r="J644" s="28">
        <v>9</v>
      </c>
      <c r="K644" s="112">
        <f t="shared" si="161"/>
        <v>706</v>
      </c>
      <c r="L644" s="33">
        <v>2078</v>
      </c>
      <c r="M644" s="28">
        <v>58</v>
      </c>
      <c r="N644" s="112">
        <f t="shared" si="162"/>
        <v>2136</v>
      </c>
      <c r="O644" s="133">
        <f t="shared" si="163"/>
        <v>706</v>
      </c>
      <c r="P644" s="44"/>
      <c r="Q644" s="141"/>
    </row>
    <row r="645" spans="1:17" ht="18" customHeight="1" x14ac:dyDescent="0.2">
      <c r="A645" s="249"/>
      <c r="B645" s="194" t="s">
        <v>116</v>
      </c>
      <c r="C645" s="97" t="s">
        <v>594</v>
      </c>
      <c r="D645" s="44">
        <v>12</v>
      </c>
      <c r="E645" s="28">
        <v>1</v>
      </c>
      <c r="F645" s="28">
        <v>0</v>
      </c>
      <c r="G645" s="28">
        <v>2</v>
      </c>
      <c r="H645" s="28">
        <f t="shared" si="164"/>
        <v>15</v>
      </c>
      <c r="I645" s="33">
        <v>3481</v>
      </c>
      <c r="J645" s="28">
        <v>80</v>
      </c>
      <c r="K645" s="112">
        <f t="shared" si="161"/>
        <v>3561</v>
      </c>
      <c r="L645" s="33">
        <v>6863</v>
      </c>
      <c r="M645" s="28">
        <v>177</v>
      </c>
      <c r="N645" s="112">
        <f t="shared" si="162"/>
        <v>7040</v>
      </c>
      <c r="O645" s="133">
        <f t="shared" si="163"/>
        <v>3576</v>
      </c>
      <c r="P645" s="44"/>
      <c r="Q645" s="141"/>
    </row>
    <row r="646" spans="1:17" ht="18" customHeight="1" x14ac:dyDescent="0.2">
      <c r="A646" s="249"/>
      <c r="B646" s="194" t="s">
        <v>116</v>
      </c>
      <c r="C646" s="97" t="s">
        <v>595</v>
      </c>
      <c r="D646" s="44">
        <v>0</v>
      </c>
      <c r="E646" s="28">
        <v>0</v>
      </c>
      <c r="F646" s="28">
        <v>0</v>
      </c>
      <c r="G646" s="28">
        <v>0</v>
      </c>
      <c r="H646" s="28">
        <f t="shared" si="164"/>
        <v>0</v>
      </c>
      <c r="I646" s="33">
        <v>83</v>
      </c>
      <c r="J646" s="28">
        <v>3</v>
      </c>
      <c r="K646" s="112">
        <f t="shared" si="161"/>
        <v>86</v>
      </c>
      <c r="L646" s="33">
        <v>320</v>
      </c>
      <c r="M646" s="28">
        <v>8</v>
      </c>
      <c r="N646" s="112">
        <f t="shared" si="162"/>
        <v>328</v>
      </c>
      <c r="O646" s="133">
        <f t="shared" si="163"/>
        <v>86</v>
      </c>
      <c r="P646" s="44"/>
      <c r="Q646" s="141"/>
    </row>
    <row r="647" spans="1:17" ht="18" customHeight="1" x14ac:dyDescent="0.2">
      <c r="A647" s="249"/>
      <c r="B647" s="194" t="s">
        <v>116</v>
      </c>
      <c r="C647" s="97" t="s">
        <v>596</v>
      </c>
      <c r="D647" s="44">
        <v>5</v>
      </c>
      <c r="E647" s="28">
        <v>1</v>
      </c>
      <c r="F647" s="28">
        <v>0</v>
      </c>
      <c r="G647" s="28">
        <v>0</v>
      </c>
      <c r="H647" s="28">
        <f t="shared" si="164"/>
        <v>6</v>
      </c>
      <c r="I647" s="33">
        <v>475</v>
      </c>
      <c r="J647" s="28">
        <v>13</v>
      </c>
      <c r="K647" s="112">
        <f t="shared" si="161"/>
        <v>488</v>
      </c>
      <c r="L647" s="33">
        <v>1453</v>
      </c>
      <c r="M647" s="28">
        <v>65</v>
      </c>
      <c r="N647" s="112">
        <f t="shared" si="162"/>
        <v>1518</v>
      </c>
      <c r="O647" s="133">
        <f t="shared" si="163"/>
        <v>494</v>
      </c>
      <c r="P647" s="44"/>
      <c r="Q647" s="141"/>
    </row>
    <row r="648" spans="1:17" ht="18" customHeight="1" x14ac:dyDescent="0.2">
      <c r="A648" s="249"/>
      <c r="B648" s="195" t="s">
        <v>116</v>
      </c>
      <c r="C648" s="100" t="s">
        <v>597</v>
      </c>
      <c r="D648" s="52">
        <v>6</v>
      </c>
      <c r="E648" s="29">
        <v>0</v>
      </c>
      <c r="F648" s="29">
        <v>0</v>
      </c>
      <c r="G648" s="29">
        <v>0</v>
      </c>
      <c r="H648" s="29">
        <f t="shared" si="164"/>
        <v>6</v>
      </c>
      <c r="I648" s="32">
        <v>267</v>
      </c>
      <c r="J648" s="29">
        <v>4</v>
      </c>
      <c r="K648" s="142">
        <f t="shared" si="161"/>
        <v>271</v>
      </c>
      <c r="L648" s="32">
        <v>1251</v>
      </c>
      <c r="M648" s="29">
        <v>34</v>
      </c>
      <c r="N648" s="142">
        <f t="shared" si="162"/>
        <v>1285</v>
      </c>
      <c r="O648" s="143">
        <f t="shared" si="163"/>
        <v>277</v>
      </c>
      <c r="P648" s="44"/>
      <c r="Q648" s="141"/>
    </row>
    <row r="649" spans="1:17" ht="18" customHeight="1" x14ac:dyDescent="0.2">
      <c r="A649" s="249"/>
      <c r="B649" s="194" t="s">
        <v>116</v>
      </c>
      <c r="C649" s="97" t="s">
        <v>561</v>
      </c>
      <c r="D649" s="44">
        <v>7</v>
      </c>
      <c r="E649" s="28">
        <v>0</v>
      </c>
      <c r="F649" s="28">
        <v>0</v>
      </c>
      <c r="G649" s="28">
        <v>0</v>
      </c>
      <c r="H649" s="28">
        <f t="shared" si="164"/>
        <v>7</v>
      </c>
      <c r="I649" s="33">
        <v>1543</v>
      </c>
      <c r="J649" s="28">
        <v>39</v>
      </c>
      <c r="K649" s="112">
        <f t="shared" si="161"/>
        <v>1582</v>
      </c>
      <c r="L649" s="33">
        <v>3895</v>
      </c>
      <c r="M649" s="28">
        <v>50</v>
      </c>
      <c r="N649" s="112">
        <f t="shared" si="162"/>
        <v>3945</v>
      </c>
      <c r="O649" s="133">
        <f t="shared" si="163"/>
        <v>1589</v>
      </c>
      <c r="P649" s="44"/>
      <c r="Q649" s="141"/>
    </row>
    <row r="650" spans="1:17" ht="18" customHeight="1" x14ac:dyDescent="0.2">
      <c r="A650" s="249"/>
      <c r="B650" s="194" t="s">
        <v>116</v>
      </c>
      <c r="C650" s="97" t="s">
        <v>598</v>
      </c>
      <c r="D650" s="44">
        <v>28</v>
      </c>
      <c r="E650" s="28">
        <v>2</v>
      </c>
      <c r="F650" s="28">
        <v>0</v>
      </c>
      <c r="G650" s="28">
        <v>1</v>
      </c>
      <c r="H650" s="28">
        <f t="shared" si="164"/>
        <v>31</v>
      </c>
      <c r="I650" s="33">
        <v>2097</v>
      </c>
      <c r="J650" s="28">
        <v>28</v>
      </c>
      <c r="K650" s="112">
        <f t="shared" si="161"/>
        <v>2125</v>
      </c>
      <c r="L650" s="33">
        <v>4563</v>
      </c>
      <c r="M650" s="28">
        <v>201</v>
      </c>
      <c r="N650" s="112">
        <f t="shared" si="162"/>
        <v>4764</v>
      </c>
      <c r="O650" s="133">
        <f t="shared" si="163"/>
        <v>2156</v>
      </c>
      <c r="P650" s="44"/>
      <c r="Q650" s="141"/>
    </row>
    <row r="651" spans="1:17" ht="18" customHeight="1" x14ac:dyDescent="0.2">
      <c r="A651" s="249"/>
      <c r="B651" s="194" t="s">
        <v>116</v>
      </c>
      <c r="C651" s="97" t="s">
        <v>599</v>
      </c>
      <c r="D651" s="44">
        <v>0</v>
      </c>
      <c r="E651" s="28">
        <v>0</v>
      </c>
      <c r="F651" s="28">
        <v>0</v>
      </c>
      <c r="G651" s="28">
        <v>0</v>
      </c>
      <c r="H651" s="28">
        <f>+D651+E651+F651+G651</f>
        <v>0</v>
      </c>
      <c r="I651" s="33">
        <v>282</v>
      </c>
      <c r="J651" s="28">
        <v>4</v>
      </c>
      <c r="K651" s="112">
        <f t="shared" si="161"/>
        <v>286</v>
      </c>
      <c r="L651" s="33">
        <v>453</v>
      </c>
      <c r="M651" s="28">
        <v>26</v>
      </c>
      <c r="N651" s="112">
        <f t="shared" si="162"/>
        <v>479</v>
      </c>
      <c r="O651" s="133">
        <f t="shared" si="163"/>
        <v>286</v>
      </c>
      <c r="P651" s="44"/>
      <c r="Q651" s="141"/>
    </row>
    <row r="652" spans="1:17" ht="18" customHeight="1" x14ac:dyDescent="0.2">
      <c r="A652" s="250"/>
      <c r="B652" s="214" t="s">
        <v>714</v>
      </c>
      <c r="C652" s="101" t="s">
        <v>143</v>
      </c>
      <c r="D652" s="180">
        <f>SUM(D643:D651)</f>
        <v>68</v>
      </c>
      <c r="E652" s="181">
        <f t="shared" ref="E652:O652" si="165">SUM(E643:E651)</f>
        <v>5</v>
      </c>
      <c r="F652" s="181">
        <f t="shared" si="165"/>
        <v>0</v>
      </c>
      <c r="G652" s="181">
        <f t="shared" si="165"/>
        <v>3</v>
      </c>
      <c r="H652" s="182">
        <f t="shared" si="165"/>
        <v>76</v>
      </c>
      <c r="I652" s="183">
        <f t="shared" si="165"/>
        <v>9177</v>
      </c>
      <c r="J652" s="181">
        <f t="shared" si="165"/>
        <v>201</v>
      </c>
      <c r="K652" s="182">
        <f t="shared" si="165"/>
        <v>9378</v>
      </c>
      <c r="L652" s="183">
        <f t="shared" si="165"/>
        <v>22176</v>
      </c>
      <c r="M652" s="181">
        <f t="shared" si="165"/>
        <v>674</v>
      </c>
      <c r="N652" s="182">
        <f t="shared" si="165"/>
        <v>22850</v>
      </c>
      <c r="O652" s="184">
        <f t="shared" si="165"/>
        <v>9454</v>
      </c>
      <c r="P652" s="139"/>
      <c r="Q652" s="191"/>
    </row>
    <row r="653" spans="1:17" ht="18" customHeight="1" x14ac:dyDescent="0.2">
      <c r="A653" s="93" t="s">
        <v>143</v>
      </c>
      <c r="B653" s="94"/>
      <c r="C653" s="94"/>
      <c r="D653" s="44"/>
      <c r="E653" s="44"/>
      <c r="F653" s="44"/>
      <c r="G653" s="44"/>
      <c r="H653" s="44"/>
      <c r="I653" s="44"/>
      <c r="J653" s="44"/>
      <c r="K653" s="44"/>
      <c r="L653" s="44"/>
      <c r="M653" s="44"/>
      <c r="N653" s="44"/>
      <c r="O653" s="44"/>
      <c r="P653" s="44"/>
      <c r="Q653" s="141"/>
    </row>
    <row r="654" spans="1:17" ht="5.25" customHeight="1" x14ac:dyDescent="0.2">
      <c r="A654" s="105" t="s">
        <v>143</v>
      </c>
      <c r="B654" s="105"/>
      <c r="C654" s="105"/>
      <c r="D654" s="68"/>
      <c r="E654" s="68"/>
      <c r="F654" s="68"/>
      <c r="G654" s="68"/>
      <c r="H654" s="68"/>
      <c r="I654" s="68"/>
      <c r="J654" s="68"/>
      <c r="K654" s="68"/>
      <c r="L654" s="68"/>
      <c r="M654" s="68"/>
      <c r="N654" s="68"/>
      <c r="O654" s="68"/>
      <c r="P654" s="77"/>
      <c r="Q654" s="141"/>
    </row>
    <row r="655" spans="1:17" ht="31.5" customHeight="1" x14ac:dyDescent="0.2">
      <c r="A655" s="228" t="s">
        <v>5</v>
      </c>
      <c r="B655" s="229"/>
      <c r="C655" s="230"/>
      <c r="D655" s="225" t="s">
        <v>198</v>
      </c>
      <c r="E655" s="226"/>
      <c r="F655" s="226"/>
      <c r="G655" s="226"/>
      <c r="H655" s="227"/>
      <c r="I655" s="234" t="s">
        <v>199</v>
      </c>
      <c r="J655" s="235"/>
      <c r="K655" s="236"/>
      <c r="L655" s="234" t="s">
        <v>200</v>
      </c>
      <c r="M655" s="235"/>
      <c r="N655" s="236"/>
      <c r="O655" s="58" t="s">
        <v>201</v>
      </c>
      <c r="P655" s="81"/>
      <c r="Q655" s="125"/>
    </row>
    <row r="656" spans="1:17" ht="32.25" customHeight="1" x14ac:dyDescent="0.2">
      <c r="A656" s="231"/>
      <c r="B656" s="232"/>
      <c r="C656" s="233"/>
      <c r="D656" s="59" t="s">
        <v>202</v>
      </c>
      <c r="E656" s="7" t="s">
        <v>713</v>
      </c>
      <c r="F656" s="7" t="s">
        <v>712</v>
      </c>
      <c r="G656" s="60" t="s">
        <v>204</v>
      </c>
      <c r="H656" s="61" t="s">
        <v>205</v>
      </c>
      <c r="I656" s="62" t="s">
        <v>202</v>
      </c>
      <c r="J656" s="60" t="s">
        <v>203</v>
      </c>
      <c r="K656" s="63" t="s">
        <v>205</v>
      </c>
      <c r="L656" s="62" t="s">
        <v>202</v>
      </c>
      <c r="M656" s="60" t="s">
        <v>203</v>
      </c>
      <c r="N656" s="63" t="s">
        <v>205</v>
      </c>
      <c r="O656" s="64" t="s">
        <v>205</v>
      </c>
      <c r="P656" s="82"/>
      <c r="Q656" s="127"/>
    </row>
    <row r="657" spans="1:17" ht="18" customHeight="1" x14ac:dyDescent="0.2">
      <c r="A657" s="240" t="s">
        <v>190</v>
      </c>
      <c r="B657" s="17" t="s">
        <v>116</v>
      </c>
      <c r="C657" s="11" t="s">
        <v>600</v>
      </c>
      <c r="D657" s="44">
        <v>11</v>
      </c>
      <c r="E657" s="28">
        <v>1</v>
      </c>
      <c r="F657" s="28">
        <v>0</v>
      </c>
      <c r="G657" s="28">
        <v>0</v>
      </c>
      <c r="H657" s="40">
        <f>+D657+E657+F657+G657</f>
        <v>12</v>
      </c>
      <c r="I657" s="33">
        <v>7980</v>
      </c>
      <c r="J657" s="28">
        <v>1600</v>
      </c>
      <c r="K657" s="112">
        <f t="shared" ref="K657:K665" si="166">+I657+J657</f>
        <v>9580</v>
      </c>
      <c r="L657" s="33">
        <v>8878</v>
      </c>
      <c r="M657" s="28">
        <v>2322</v>
      </c>
      <c r="N657" s="112">
        <f t="shared" ref="N657:N665" si="167">+L657+M657</f>
        <v>11200</v>
      </c>
      <c r="O657" s="133">
        <f t="shared" ref="O657:O665" si="168">+H657+K657</f>
        <v>9592</v>
      </c>
      <c r="P657" s="44"/>
      <c r="Q657" s="141"/>
    </row>
    <row r="658" spans="1:17" ht="18" customHeight="1" x14ac:dyDescent="0.2">
      <c r="A658" s="243"/>
      <c r="B658" s="198" t="s">
        <v>116</v>
      </c>
      <c r="C658" s="11" t="s">
        <v>601</v>
      </c>
      <c r="D658" s="44">
        <v>3</v>
      </c>
      <c r="E658" s="28">
        <v>0</v>
      </c>
      <c r="F658" s="28">
        <v>0</v>
      </c>
      <c r="G658" s="28">
        <v>0</v>
      </c>
      <c r="H658" s="28">
        <f t="shared" ref="H658:H665" si="169">+D658+E658+F658+G658</f>
        <v>3</v>
      </c>
      <c r="I658" s="33">
        <v>1333</v>
      </c>
      <c r="J658" s="28">
        <v>150</v>
      </c>
      <c r="K658" s="112">
        <f t="shared" si="166"/>
        <v>1483</v>
      </c>
      <c r="L658" s="33">
        <v>1251</v>
      </c>
      <c r="M658" s="28">
        <v>206</v>
      </c>
      <c r="N658" s="112">
        <f t="shared" si="167"/>
        <v>1457</v>
      </c>
      <c r="O658" s="133">
        <f t="shared" si="168"/>
        <v>1486</v>
      </c>
      <c r="P658" s="44"/>
      <c r="Q658" s="141"/>
    </row>
    <row r="659" spans="1:17" ht="18" customHeight="1" x14ac:dyDescent="0.2">
      <c r="A659" s="243"/>
      <c r="B659" s="198" t="s">
        <v>116</v>
      </c>
      <c r="C659" s="11" t="s">
        <v>602</v>
      </c>
      <c r="D659" s="44">
        <v>3</v>
      </c>
      <c r="E659" s="28">
        <v>0</v>
      </c>
      <c r="F659" s="28">
        <v>0</v>
      </c>
      <c r="G659" s="28">
        <v>0</v>
      </c>
      <c r="H659" s="28">
        <f t="shared" si="169"/>
        <v>3</v>
      </c>
      <c r="I659" s="33">
        <v>920</v>
      </c>
      <c r="J659" s="28">
        <v>126</v>
      </c>
      <c r="K659" s="112">
        <f t="shared" si="166"/>
        <v>1046</v>
      </c>
      <c r="L659" s="33">
        <v>1195</v>
      </c>
      <c r="M659" s="28">
        <v>342</v>
      </c>
      <c r="N659" s="112">
        <f t="shared" si="167"/>
        <v>1537</v>
      </c>
      <c r="O659" s="133">
        <f t="shared" si="168"/>
        <v>1049</v>
      </c>
      <c r="P659" s="44"/>
      <c r="Q659" s="141"/>
    </row>
    <row r="660" spans="1:17" ht="18" customHeight="1" x14ac:dyDescent="0.2">
      <c r="A660" s="243"/>
      <c r="B660" s="198" t="s">
        <v>116</v>
      </c>
      <c r="C660" s="11" t="s">
        <v>603</v>
      </c>
      <c r="D660" s="44">
        <v>1</v>
      </c>
      <c r="E660" s="28">
        <v>0</v>
      </c>
      <c r="F660" s="28">
        <v>0</v>
      </c>
      <c r="G660" s="28">
        <v>0</v>
      </c>
      <c r="H660" s="28">
        <f t="shared" si="169"/>
        <v>1</v>
      </c>
      <c r="I660" s="33">
        <v>1164</v>
      </c>
      <c r="J660" s="28">
        <v>94</v>
      </c>
      <c r="K660" s="112">
        <f t="shared" si="166"/>
        <v>1258</v>
      </c>
      <c r="L660" s="33">
        <v>1253</v>
      </c>
      <c r="M660" s="28">
        <v>112</v>
      </c>
      <c r="N660" s="112">
        <f t="shared" si="167"/>
        <v>1365</v>
      </c>
      <c r="O660" s="133">
        <f t="shared" si="168"/>
        <v>1259</v>
      </c>
      <c r="P660" s="44"/>
      <c r="Q660" s="141"/>
    </row>
    <row r="661" spans="1:17" ht="18" customHeight="1" x14ac:dyDescent="0.2">
      <c r="A661" s="243"/>
      <c r="B661" s="198" t="s">
        <v>116</v>
      </c>
      <c r="C661" s="11" t="s">
        <v>604</v>
      </c>
      <c r="D661" s="44">
        <v>0</v>
      </c>
      <c r="E661" s="28">
        <v>0</v>
      </c>
      <c r="F661" s="28">
        <v>0</v>
      </c>
      <c r="G661" s="28">
        <v>0</v>
      </c>
      <c r="H661" s="28">
        <f t="shared" si="169"/>
        <v>0</v>
      </c>
      <c r="I661" s="33">
        <v>895</v>
      </c>
      <c r="J661" s="28">
        <v>352</v>
      </c>
      <c r="K661" s="112">
        <f t="shared" si="166"/>
        <v>1247</v>
      </c>
      <c r="L661" s="33">
        <v>1007</v>
      </c>
      <c r="M661" s="28">
        <v>403</v>
      </c>
      <c r="N661" s="112">
        <f t="shared" si="167"/>
        <v>1410</v>
      </c>
      <c r="O661" s="133">
        <f t="shared" si="168"/>
        <v>1247</v>
      </c>
      <c r="P661" s="44"/>
      <c r="Q661" s="141"/>
    </row>
    <row r="662" spans="1:17" ht="18" customHeight="1" x14ac:dyDescent="0.2">
      <c r="A662" s="243"/>
      <c r="B662" s="9" t="s">
        <v>116</v>
      </c>
      <c r="C662" s="12" t="s">
        <v>605</v>
      </c>
      <c r="D662" s="52">
        <v>4</v>
      </c>
      <c r="E662" s="29">
        <v>0</v>
      </c>
      <c r="F662" s="29">
        <v>0</v>
      </c>
      <c r="G662" s="29">
        <v>0</v>
      </c>
      <c r="H662" s="29">
        <f t="shared" si="169"/>
        <v>4</v>
      </c>
      <c r="I662" s="32">
        <v>3779</v>
      </c>
      <c r="J662" s="29">
        <v>525</v>
      </c>
      <c r="K662" s="142">
        <f t="shared" si="166"/>
        <v>4304</v>
      </c>
      <c r="L662" s="32">
        <v>4014</v>
      </c>
      <c r="M662" s="29">
        <v>677</v>
      </c>
      <c r="N662" s="142">
        <f t="shared" si="167"/>
        <v>4691</v>
      </c>
      <c r="O662" s="143">
        <f t="shared" si="168"/>
        <v>4308</v>
      </c>
      <c r="P662" s="44"/>
      <c r="Q662" s="141"/>
    </row>
    <row r="663" spans="1:17" ht="33" customHeight="1" x14ac:dyDescent="0.2">
      <c r="A663" s="243"/>
      <c r="B663" s="198" t="s">
        <v>116</v>
      </c>
      <c r="C663" s="19" t="s">
        <v>708</v>
      </c>
      <c r="D663" s="44">
        <v>1</v>
      </c>
      <c r="E663" s="28">
        <v>0</v>
      </c>
      <c r="F663" s="28">
        <v>0</v>
      </c>
      <c r="G663" s="28">
        <v>0</v>
      </c>
      <c r="H663" s="28">
        <f t="shared" si="169"/>
        <v>1</v>
      </c>
      <c r="I663" s="33">
        <v>1136</v>
      </c>
      <c r="J663" s="28">
        <v>24</v>
      </c>
      <c r="K663" s="112">
        <f t="shared" si="166"/>
        <v>1160</v>
      </c>
      <c r="L663" s="33">
        <v>976</v>
      </c>
      <c r="M663" s="28">
        <v>92</v>
      </c>
      <c r="N663" s="112">
        <f t="shared" si="167"/>
        <v>1068</v>
      </c>
      <c r="O663" s="133">
        <f t="shared" si="168"/>
        <v>1161</v>
      </c>
      <c r="P663" s="44"/>
      <c r="Q663" s="141"/>
    </row>
    <row r="664" spans="1:17" ht="18" customHeight="1" x14ac:dyDescent="0.2">
      <c r="A664" s="243"/>
      <c r="B664" s="198" t="s">
        <v>116</v>
      </c>
      <c r="C664" s="11" t="s">
        <v>606</v>
      </c>
      <c r="D664" s="44">
        <v>0</v>
      </c>
      <c r="E664" s="28">
        <v>0</v>
      </c>
      <c r="F664" s="28">
        <v>0</v>
      </c>
      <c r="G664" s="28">
        <v>0</v>
      </c>
      <c r="H664" s="28">
        <f t="shared" si="169"/>
        <v>0</v>
      </c>
      <c r="I664" s="33">
        <v>221</v>
      </c>
      <c r="J664" s="28">
        <v>59</v>
      </c>
      <c r="K664" s="112">
        <f t="shared" si="166"/>
        <v>280</v>
      </c>
      <c r="L664" s="33">
        <v>231</v>
      </c>
      <c r="M664" s="28">
        <v>80</v>
      </c>
      <c r="N664" s="112">
        <f t="shared" si="167"/>
        <v>311</v>
      </c>
      <c r="O664" s="133">
        <f t="shared" si="168"/>
        <v>280</v>
      </c>
      <c r="P664" s="44"/>
      <c r="Q664" s="141"/>
    </row>
    <row r="665" spans="1:17" ht="18" customHeight="1" x14ac:dyDescent="0.2">
      <c r="A665" s="243"/>
      <c r="B665" s="198"/>
      <c r="C665" s="11" t="s">
        <v>607</v>
      </c>
      <c r="D665" s="44">
        <v>0</v>
      </c>
      <c r="E665" s="28">
        <v>0</v>
      </c>
      <c r="F665" s="28">
        <v>0</v>
      </c>
      <c r="G665" s="28">
        <v>0</v>
      </c>
      <c r="H665" s="112">
        <f t="shared" si="169"/>
        <v>0</v>
      </c>
      <c r="I665" s="42">
        <v>112</v>
      </c>
      <c r="J665" s="28">
        <v>74</v>
      </c>
      <c r="K665" s="112">
        <f t="shared" si="166"/>
        <v>186</v>
      </c>
      <c r="L665" s="42">
        <v>122</v>
      </c>
      <c r="M665" s="28">
        <v>155</v>
      </c>
      <c r="N665" s="112">
        <f t="shared" si="167"/>
        <v>277</v>
      </c>
      <c r="O665" s="139">
        <f t="shared" si="168"/>
        <v>186</v>
      </c>
      <c r="P665" s="44"/>
      <c r="Q665" s="141"/>
    </row>
    <row r="666" spans="1:17" ht="18" customHeight="1" x14ac:dyDescent="0.2">
      <c r="A666" s="244"/>
      <c r="B666" s="15" t="s">
        <v>715</v>
      </c>
      <c r="C666" s="16" t="s">
        <v>143</v>
      </c>
      <c r="D666" s="148">
        <f>SUM(D657:D665)</f>
        <v>23</v>
      </c>
      <c r="E666" s="147">
        <f t="shared" ref="E666:O666" si="170">SUM(E657:E665)</f>
        <v>1</v>
      </c>
      <c r="F666" s="147">
        <f t="shared" si="170"/>
        <v>0</v>
      </c>
      <c r="G666" s="147">
        <f t="shared" si="170"/>
        <v>0</v>
      </c>
      <c r="H666" s="150">
        <f t="shared" si="170"/>
        <v>24</v>
      </c>
      <c r="I666" s="158">
        <f t="shared" si="170"/>
        <v>17540</v>
      </c>
      <c r="J666" s="147">
        <f t="shared" si="170"/>
        <v>3004</v>
      </c>
      <c r="K666" s="150">
        <f t="shared" si="170"/>
        <v>20544</v>
      </c>
      <c r="L666" s="158">
        <f t="shared" si="170"/>
        <v>18927</v>
      </c>
      <c r="M666" s="147">
        <f t="shared" si="170"/>
        <v>4389</v>
      </c>
      <c r="N666" s="150">
        <f t="shared" si="170"/>
        <v>23316</v>
      </c>
      <c r="O666" s="166">
        <f t="shared" si="170"/>
        <v>20568</v>
      </c>
      <c r="P666" s="139"/>
      <c r="Q666" s="191"/>
    </row>
    <row r="667" spans="1:17" ht="18" customHeight="1" x14ac:dyDescent="0.2">
      <c r="A667" s="240" t="s">
        <v>20</v>
      </c>
      <c r="B667" s="17" t="s">
        <v>116</v>
      </c>
      <c r="C667" s="11" t="s">
        <v>608</v>
      </c>
      <c r="D667" s="44">
        <v>9</v>
      </c>
      <c r="E667" s="28">
        <v>0</v>
      </c>
      <c r="F667" s="28"/>
      <c r="G667" s="28">
        <v>0</v>
      </c>
      <c r="H667" s="112">
        <f>+D667+E667+F667+G667</f>
        <v>9</v>
      </c>
      <c r="I667" s="42">
        <v>3577</v>
      </c>
      <c r="J667" s="28">
        <v>87</v>
      </c>
      <c r="K667" s="112">
        <f>+I667+J667</f>
        <v>3664</v>
      </c>
      <c r="L667" s="42">
        <v>5796</v>
      </c>
      <c r="M667" s="28">
        <v>197</v>
      </c>
      <c r="N667" s="112">
        <f>+L667+M667</f>
        <v>5993</v>
      </c>
      <c r="O667" s="139">
        <f>+H667+K667</f>
        <v>3673</v>
      </c>
      <c r="P667" s="44"/>
      <c r="Q667" s="141"/>
    </row>
    <row r="668" spans="1:17" ht="18" customHeight="1" x14ac:dyDescent="0.2">
      <c r="A668" s="243"/>
      <c r="B668" s="198" t="s">
        <v>116</v>
      </c>
      <c r="C668" s="11" t="s">
        <v>609</v>
      </c>
      <c r="D668" s="44">
        <v>7</v>
      </c>
      <c r="E668" s="28">
        <v>0</v>
      </c>
      <c r="F668" s="28"/>
      <c r="G668" s="28">
        <v>0</v>
      </c>
      <c r="H668" s="28">
        <f t="shared" ref="H668:H669" si="171">+D668+E668+F668+G668</f>
        <v>7</v>
      </c>
      <c r="I668" s="33">
        <v>2851</v>
      </c>
      <c r="J668" s="28">
        <v>45</v>
      </c>
      <c r="K668" s="112">
        <f>+I668+J668</f>
        <v>2896</v>
      </c>
      <c r="L668" s="33">
        <v>3732</v>
      </c>
      <c r="M668" s="28">
        <v>86</v>
      </c>
      <c r="N668" s="112">
        <f>+L668+M668</f>
        <v>3818</v>
      </c>
      <c r="O668" s="133">
        <f>+H668+K668</f>
        <v>2903</v>
      </c>
      <c r="P668" s="44"/>
      <c r="Q668" s="141"/>
    </row>
    <row r="669" spans="1:17" ht="18" customHeight="1" x14ac:dyDescent="0.2">
      <c r="A669" s="243"/>
      <c r="B669" s="198" t="s">
        <v>116</v>
      </c>
      <c r="C669" s="11" t="s">
        <v>610</v>
      </c>
      <c r="D669" s="44">
        <v>0</v>
      </c>
      <c r="E669" s="28">
        <v>0</v>
      </c>
      <c r="F669" s="28"/>
      <c r="G669" s="28">
        <v>0</v>
      </c>
      <c r="H669" s="28">
        <f t="shared" si="171"/>
        <v>0</v>
      </c>
      <c r="I669" s="33">
        <v>111</v>
      </c>
      <c r="J669" s="28">
        <v>4</v>
      </c>
      <c r="K669" s="112">
        <f>+I669+J669</f>
        <v>115</v>
      </c>
      <c r="L669" s="33">
        <v>316</v>
      </c>
      <c r="M669" s="28">
        <v>5</v>
      </c>
      <c r="N669" s="112">
        <f>+L669+M669</f>
        <v>321</v>
      </c>
      <c r="O669" s="133">
        <f>+H669+K669</f>
        <v>115</v>
      </c>
      <c r="P669" s="44"/>
      <c r="Q669" s="141"/>
    </row>
    <row r="670" spans="1:17" ht="18" customHeight="1" x14ac:dyDescent="0.2">
      <c r="A670" s="244"/>
      <c r="B670" s="15" t="s">
        <v>715</v>
      </c>
      <c r="C670" s="16" t="s">
        <v>143</v>
      </c>
      <c r="D670" s="148">
        <f>SUM(D667:D669)</f>
        <v>16</v>
      </c>
      <c r="E670" s="147">
        <f t="shared" ref="E670:O670" si="172">SUM(E667:E669)</f>
        <v>0</v>
      </c>
      <c r="F670" s="147">
        <f t="shared" si="172"/>
        <v>0</v>
      </c>
      <c r="G670" s="147">
        <f t="shared" si="172"/>
        <v>0</v>
      </c>
      <c r="H670" s="147">
        <f t="shared" si="172"/>
        <v>16</v>
      </c>
      <c r="I670" s="149">
        <f t="shared" si="172"/>
        <v>6539</v>
      </c>
      <c r="J670" s="147">
        <f t="shared" si="172"/>
        <v>136</v>
      </c>
      <c r="K670" s="158">
        <f t="shared" si="172"/>
        <v>6675</v>
      </c>
      <c r="L670" s="149">
        <f t="shared" si="172"/>
        <v>9844</v>
      </c>
      <c r="M670" s="147">
        <f t="shared" si="172"/>
        <v>288</v>
      </c>
      <c r="N670" s="158">
        <f t="shared" si="172"/>
        <v>10132</v>
      </c>
      <c r="O670" s="151">
        <f t="shared" si="172"/>
        <v>6691</v>
      </c>
      <c r="P670" s="133"/>
      <c r="Q670" s="191"/>
    </row>
    <row r="671" spans="1:17" ht="18" customHeight="1" x14ac:dyDescent="0.2">
      <c r="A671" s="240" t="s">
        <v>191</v>
      </c>
      <c r="B671" s="20" t="s">
        <v>116</v>
      </c>
      <c r="C671" s="18" t="s">
        <v>611</v>
      </c>
      <c r="D671" s="54">
        <v>0</v>
      </c>
      <c r="E671" s="40">
        <v>0</v>
      </c>
      <c r="F671" s="40">
        <v>0</v>
      </c>
      <c r="G671" s="40">
        <v>0</v>
      </c>
      <c r="H671" s="40">
        <f>+D671+E671+F671+G671</f>
        <v>0</v>
      </c>
      <c r="I671" s="38">
        <v>225</v>
      </c>
      <c r="J671" s="40">
        <v>4</v>
      </c>
      <c r="K671" s="153">
        <f t="shared" ref="K671:K678" si="173">+I671+J671</f>
        <v>229</v>
      </c>
      <c r="L671" s="38">
        <v>369</v>
      </c>
      <c r="M671" s="40">
        <v>36</v>
      </c>
      <c r="N671" s="153">
        <f t="shared" ref="N671:N678" si="174">+L671+M671</f>
        <v>405</v>
      </c>
      <c r="O671" s="154">
        <f t="shared" ref="O671:O678" si="175">+H671+K671</f>
        <v>229</v>
      </c>
      <c r="P671" s="44"/>
      <c r="Q671" s="141"/>
    </row>
    <row r="672" spans="1:17" ht="18" customHeight="1" x14ac:dyDescent="0.2">
      <c r="A672" s="241"/>
      <c r="B672" s="17" t="s">
        <v>116</v>
      </c>
      <c r="C672" s="11" t="s">
        <v>612</v>
      </c>
      <c r="D672" s="44">
        <v>0</v>
      </c>
      <c r="E672" s="28">
        <v>0</v>
      </c>
      <c r="F672" s="28">
        <v>0</v>
      </c>
      <c r="G672" s="28">
        <v>0</v>
      </c>
      <c r="H672" s="28">
        <f t="shared" ref="H672:H678" si="176">+D672+E672+F672+G672</f>
        <v>0</v>
      </c>
      <c r="I672" s="33">
        <v>1627</v>
      </c>
      <c r="J672" s="28">
        <v>32</v>
      </c>
      <c r="K672" s="112">
        <f t="shared" si="173"/>
        <v>1659</v>
      </c>
      <c r="L672" s="33">
        <v>3417</v>
      </c>
      <c r="M672" s="28">
        <v>71</v>
      </c>
      <c r="N672" s="112">
        <f t="shared" si="174"/>
        <v>3488</v>
      </c>
      <c r="O672" s="133">
        <f t="shared" si="175"/>
        <v>1659</v>
      </c>
      <c r="P672" s="44"/>
      <c r="Q672" s="141"/>
    </row>
    <row r="673" spans="1:17" ht="18" customHeight="1" x14ac:dyDescent="0.2">
      <c r="A673" s="241"/>
      <c r="B673" s="17" t="s">
        <v>116</v>
      </c>
      <c r="C673" s="11" t="s">
        <v>613</v>
      </c>
      <c r="D673" s="44">
        <v>0</v>
      </c>
      <c r="E673" s="28">
        <v>0</v>
      </c>
      <c r="F673" s="28">
        <v>0</v>
      </c>
      <c r="G673" s="28">
        <v>0</v>
      </c>
      <c r="H673" s="28">
        <f t="shared" si="176"/>
        <v>0</v>
      </c>
      <c r="I673" s="33">
        <v>938</v>
      </c>
      <c r="J673" s="28">
        <v>4</v>
      </c>
      <c r="K673" s="112">
        <f t="shared" si="173"/>
        <v>942</v>
      </c>
      <c r="L673" s="33">
        <v>2340</v>
      </c>
      <c r="M673" s="28">
        <v>14</v>
      </c>
      <c r="N673" s="112">
        <f t="shared" si="174"/>
        <v>2354</v>
      </c>
      <c r="O673" s="133">
        <f t="shared" si="175"/>
        <v>942</v>
      </c>
      <c r="P673" s="44"/>
      <c r="Q673" s="141"/>
    </row>
    <row r="674" spans="1:17" ht="18" customHeight="1" x14ac:dyDescent="0.2">
      <c r="A674" s="241"/>
      <c r="B674" s="17" t="s">
        <v>116</v>
      </c>
      <c r="C674" s="11" t="s">
        <v>614</v>
      </c>
      <c r="D674" s="44">
        <v>0</v>
      </c>
      <c r="E674" s="28">
        <v>0</v>
      </c>
      <c r="F674" s="28">
        <v>0</v>
      </c>
      <c r="G674" s="28">
        <v>0</v>
      </c>
      <c r="H674" s="28">
        <f t="shared" si="176"/>
        <v>0</v>
      </c>
      <c r="I674" s="33">
        <v>1615</v>
      </c>
      <c r="J674" s="28">
        <v>79</v>
      </c>
      <c r="K674" s="112">
        <f t="shared" si="173"/>
        <v>1694</v>
      </c>
      <c r="L674" s="33">
        <v>2405</v>
      </c>
      <c r="M674" s="28">
        <v>162</v>
      </c>
      <c r="N674" s="112">
        <f t="shared" si="174"/>
        <v>2567</v>
      </c>
      <c r="O674" s="133">
        <f t="shared" si="175"/>
        <v>1694</v>
      </c>
      <c r="P674" s="44"/>
      <c r="Q674" s="141"/>
    </row>
    <row r="675" spans="1:17" ht="18" customHeight="1" x14ac:dyDescent="0.2">
      <c r="A675" s="241"/>
      <c r="B675" s="17" t="s">
        <v>116</v>
      </c>
      <c r="C675" s="11" t="s">
        <v>615</v>
      </c>
      <c r="D675" s="44">
        <v>0</v>
      </c>
      <c r="E675" s="28">
        <v>0</v>
      </c>
      <c r="F675" s="28">
        <v>0</v>
      </c>
      <c r="G675" s="28">
        <v>0</v>
      </c>
      <c r="H675" s="28">
        <f t="shared" si="176"/>
        <v>0</v>
      </c>
      <c r="I675" s="33">
        <v>82</v>
      </c>
      <c r="J675" s="28">
        <v>0</v>
      </c>
      <c r="K675" s="112">
        <f t="shared" si="173"/>
        <v>82</v>
      </c>
      <c r="L675" s="33">
        <v>176</v>
      </c>
      <c r="M675" s="28">
        <v>0</v>
      </c>
      <c r="N675" s="112">
        <f t="shared" si="174"/>
        <v>176</v>
      </c>
      <c r="O675" s="133">
        <f t="shared" si="175"/>
        <v>82</v>
      </c>
      <c r="P675" s="44"/>
      <c r="Q675" s="141"/>
    </row>
    <row r="676" spans="1:17" ht="18" customHeight="1" x14ac:dyDescent="0.2">
      <c r="A676" s="241"/>
      <c r="B676" s="21" t="s">
        <v>116</v>
      </c>
      <c r="C676" s="12" t="s">
        <v>616</v>
      </c>
      <c r="D676" s="52">
        <v>3</v>
      </c>
      <c r="E676" s="29">
        <v>0</v>
      </c>
      <c r="F676" s="29">
        <v>0</v>
      </c>
      <c r="G676" s="29">
        <v>0</v>
      </c>
      <c r="H676" s="142">
        <f t="shared" si="176"/>
        <v>3</v>
      </c>
      <c r="I676" s="45">
        <v>650</v>
      </c>
      <c r="J676" s="29">
        <v>9</v>
      </c>
      <c r="K676" s="142">
        <f t="shared" si="173"/>
        <v>659</v>
      </c>
      <c r="L676" s="45">
        <v>1863</v>
      </c>
      <c r="M676" s="29">
        <v>107</v>
      </c>
      <c r="N676" s="142">
        <f t="shared" si="174"/>
        <v>1970</v>
      </c>
      <c r="O676" s="143">
        <f t="shared" si="175"/>
        <v>662</v>
      </c>
      <c r="P676" s="44"/>
      <c r="Q676" s="141"/>
    </row>
    <row r="677" spans="1:17" ht="18" customHeight="1" x14ac:dyDescent="0.2">
      <c r="A677" s="241"/>
      <c r="B677" s="17" t="s">
        <v>116</v>
      </c>
      <c r="C677" s="11" t="s">
        <v>617</v>
      </c>
      <c r="D677" s="44">
        <v>1</v>
      </c>
      <c r="E677" s="28">
        <v>0</v>
      </c>
      <c r="F677" s="28">
        <v>0</v>
      </c>
      <c r="G677" s="28">
        <v>0</v>
      </c>
      <c r="H677" s="112">
        <f t="shared" si="176"/>
        <v>1</v>
      </c>
      <c r="I677" s="42">
        <v>2525</v>
      </c>
      <c r="J677" s="28">
        <v>27</v>
      </c>
      <c r="K677" s="112">
        <f t="shared" si="173"/>
        <v>2552</v>
      </c>
      <c r="L677" s="33">
        <v>4818</v>
      </c>
      <c r="M677" s="28">
        <v>135</v>
      </c>
      <c r="N677" s="112">
        <f t="shared" si="174"/>
        <v>4953</v>
      </c>
      <c r="O677" s="133">
        <f t="shared" si="175"/>
        <v>2553</v>
      </c>
      <c r="P677" s="44"/>
      <c r="Q677" s="141"/>
    </row>
    <row r="678" spans="1:17" ht="18" customHeight="1" x14ac:dyDescent="0.2">
      <c r="A678" s="241"/>
      <c r="B678" s="17" t="s">
        <v>116</v>
      </c>
      <c r="C678" s="11" t="s">
        <v>618</v>
      </c>
      <c r="D678" s="44">
        <v>10</v>
      </c>
      <c r="E678" s="28">
        <v>0</v>
      </c>
      <c r="F678" s="28">
        <v>0</v>
      </c>
      <c r="G678" s="28">
        <v>0</v>
      </c>
      <c r="H678" s="155">
        <f t="shared" si="176"/>
        <v>10</v>
      </c>
      <c r="I678" s="46">
        <v>4525</v>
      </c>
      <c r="J678" s="41">
        <v>100</v>
      </c>
      <c r="K678" s="155">
        <f t="shared" si="173"/>
        <v>4625</v>
      </c>
      <c r="L678" s="34">
        <v>7549</v>
      </c>
      <c r="M678" s="41">
        <v>268</v>
      </c>
      <c r="N678" s="155">
        <f t="shared" si="174"/>
        <v>7817</v>
      </c>
      <c r="O678" s="133">
        <f t="shared" si="175"/>
        <v>4635</v>
      </c>
      <c r="P678" s="44"/>
      <c r="Q678" s="141"/>
    </row>
    <row r="679" spans="1:17" ht="18" customHeight="1" x14ac:dyDescent="0.2">
      <c r="A679" s="242"/>
      <c r="B679" s="15" t="s">
        <v>715</v>
      </c>
      <c r="C679" s="16" t="s">
        <v>143</v>
      </c>
      <c r="D679" s="148">
        <f>SUM(D671:D678)</f>
        <v>14</v>
      </c>
      <c r="E679" s="147">
        <f t="shared" ref="E679:O679" si="177">SUM(E671:E678)</f>
        <v>0</v>
      </c>
      <c r="F679" s="147">
        <f t="shared" si="177"/>
        <v>0</v>
      </c>
      <c r="G679" s="147">
        <f t="shared" si="177"/>
        <v>0</v>
      </c>
      <c r="H679" s="147">
        <f t="shared" si="177"/>
        <v>14</v>
      </c>
      <c r="I679" s="149">
        <f t="shared" si="177"/>
        <v>12187</v>
      </c>
      <c r="J679" s="147">
        <f t="shared" si="177"/>
        <v>255</v>
      </c>
      <c r="K679" s="150">
        <f t="shared" si="177"/>
        <v>12442</v>
      </c>
      <c r="L679" s="157">
        <f t="shared" si="177"/>
        <v>22937</v>
      </c>
      <c r="M679" s="147">
        <f t="shared" si="177"/>
        <v>793</v>
      </c>
      <c r="N679" s="158">
        <f t="shared" si="177"/>
        <v>23730</v>
      </c>
      <c r="O679" s="151">
        <f t="shared" si="177"/>
        <v>12456</v>
      </c>
      <c r="P679" s="133"/>
      <c r="Q679" s="191"/>
    </row>
    <row r="680" spans="1:17" ht="18" customHeight="1" x14ac:dyDescent="0.2">
      <c r="A680" s="240" t="s">
        <v>192</v>
      </c>
      <c r="B680" s="20" t="s">
        <v>116</v>
      </c>
      <c r="C680" s="18" t="s">
        <v>619</v>
      </c>
      <c r="D680" s="54">
        <v>15</v>
      </c>
      <c r="E680" s="40">
        <v>0</v>
      </c>
      <c r="F680" s="40">
        <v>0</v>
      </c>
      <c r="G680" s="40">
        <v>0</v>
      </c>
      <c r="H680" s="40">
        <f>+D680+E680+F680+G680</f>
        <v>15</v>
      </c>
      <c r="I680" s="38">
        <v>1451</v>
      </c>
      <c r="J680" s="40">
        <v>86</v>
      </c>
      <c r="K680" s="153">
        <f t="shared" ref="K680:K689" si="178">+I680+J680</f>
        <v>1537</v>
      </c>
      <c r="L680" s="38">
        <v>2958</v>
      </c>
      <c r="M680" s="40">
        <v>186</v>
      </c>
      <c r="N680" s="153">
        <f t="shared" ref="N680:N689" si="179">+L680+M680</f>
        <v>3144</v>
      </c>
      <c r="O680" s="162">
        <f t="shared" ref="O680:O689" si="180">+H680+K680</f>
        <v>1552</v>
      </c>
      <c r="P680" s="44"/>
      <c r="Q680" s="141"/>
    </row>
    <row r="681" spans="1:17" ht="18" customHeight="1" x14ac:dyDescent="0.2">
      <c r="A681" s="241"/>
      <c r="B681" s="198" t="s">
        <v>116</v>
      </c>
      <c r="C681" s="11" t="s">
        <v>620</v>
      </c>
      <c r="D681" s="44">
        <v>54</v>
      </c>
      <c r="E681" s="28">
        <v>4</v>
      </c>
      <c r="F681" s="28">
        <v>0</v>
      </c>
      <c r="G681" s="28">
        <v>0</v>
      </c>
      <c r="H681" s="28">
        <f t="shared" ref="H681:H689" si="181">+D681+E681+F681+G681</f>
        <v>58</v>
      </c>
      <c r="I681" s="33">
        <v>3643</v>
      </c>
      <c r="J681" s="28">
        <v>134</v>
      </c>
      <c r="K681" s="112">
        <f t="shared" si="178"/>
        <v>3777</v>
      </c>
      <c r="L681" s="33">
        <v>6147</v>
      </c>
      <c r="M681" s="28">
        <v>517</v>
      </c>
      <c r="N681" s="112">
        <f t="shared" si="179"/>
        <v>6664</v>
      </c>
      <c r="O681" s="163">
        <f t="shared" si="180"/>
        <v>3835</v>
      </c>
      <c r="P681" s="44"/>
      <c r="Q681" s="141"/>
    </row>
    <row r="682" spans="1:17" ht="18" customHeight="1" x14ac:dyDescent="0.2">
      <c r="A682" s="241"/>
      <c r="B682" s="198" t="s">
        <v>116</v>
      </c>
      <c r="C682" s="11" t="s">
        <v>621</v>
      </c>
      <c r="D682" s="44">
        <v>15</v>
      </c>
      <c r="E682" s="28">
        <v>2</v>
      </c>
      <c r="F682" s="28">
        <v>0</v>
      </c>
      <c r="G682" s="28">
        <v>0</v>
      </c>
      <c r="H682" s="28">
        <f t="shared" si="181"/>
        <v>17</v>
      </c>
      <c r="I682" s="33">
        <v>1308</v>
      </c>
      <c r="J682" s="28">
        <v>65</v>
      </c>
      <c r="K682" s="112">
        <f t="shared" si="178"/>
        <v>1373</v>
      </c>
      <c r="L682" s="33">
        <v>3110</v>
      </c>
      <c r="M682" s="28">
        <v>281</v>
      </c>
      <c r="N682" s="112">
        <f t="shared" si="179"/>
        <v>3391</v>
      </c>
      <c r="O682" s="163">
        <f t="shared" si="180"/>
        <v>1390</v>
      </c>
      <c r="P682" s="44"/>
      <c r="Q682" s="141"/>
    </row>
    <row r="683" spans="1:17" ht="18" customHeight="1" x14ac:dyDescent="0.2">
      <c r="A683" s="241"/>
      <c r="B683" s="198" t="s">
        <v>116</v>
      </c>
      <c r="C683" s="11" t="s">
        <v>622</v>
      </c>
      <c r="D683" s="44">
        <v>12</v>
      </c>
      <c r="E683" s="28">
        <v>0</v>
      </c>
      <c r="F683" s="28">
        <v>0</v>
      </c>
      <c r="G683" s="28">
        <v>0</v>
      </c>
      <c r="H683" s="28">
        <f t="shared" si="181"/>
        <v>12</v>
      </c>
      <c r="I683" s="33">
        <v>206</v>
      </c>
      <c r="J683" s="28">
        <v>20</v>
      </c>
      <c r="K683" s="112">
        <f t="shared" si="178"/>
        <v>226</v>
      </c>
      <c r="L683" s="33">
        <v>614</v>
      </c>
      <c r="M683" s="28">
        <v>40</v>
      </c>
      <c r="N683" s="112">
        <f t="shared" si="179"/>
        <v>654</v>
      </c>
      <c r="O683" s="163">
        <f t="shared" si="180"/>
        <v>238</v>
      </c>
      <c r="P683" s="44"/>
      <c r="Q683" s="141"/>
    </row>
    <row r="684" spans="1:17" ht="18" customHeight="1" x14ac:dyDescent="0.2">
      <c r="A684" s="241"/>
      <c r="B684" s="198" t="s">
        <v>116</v>
      </c>
      <c r="C684" s="11" t="s">
        <v>623</v>
      </c>
      <c r="D684" s="44">
        <v>4</v>
      </c>
      <c r="E684" s="28">
        <v>0</v>
      </c>
      <c r="F684" s="28">
        <v>0</v>
      </c>
      <c r="G684" s="28">
        <v>0</v>
      </c>
      <c r="H684" s="28">
        <f t="shared" si="181"/>
        <v>4</v>
      </c>
      <c r="I684" s="33">
        <v>262</v>
      </c>
      <c r="J684" s="28">
        <v>13</v>
      </c>
      <c r="K684" s="112">
        <f t="shared" si="178"/>
        <v>275</v>
      </c>
      <c r="L684" s="33">
        <v>812</v>
      </c>
      <c r="M684" s="28">
        <v>40</v>
      </c>
      <c r="N684" s="112">
        <f t="shared" si="179"/>
        <v>852</v>
      </c>
      <c r="O684" s="133">
        <f t="shared" si="180"/>
        <v>279</v>
      </c>
      <c r="P684" s="44"/>
      <c r="Q684" s="141"/>
    </row>
    <row r="685" spans="1:17" ht="18" customHeight="1" x14ac:dyDescent="0.2">
      <c r="A685" s="241"/>
      <c r="B685" s="9" t="s">
        <v>116</v>
      </c>
      <c r="C685" s="12" t="s">
        <v>624</v>
      </c>
      <c r="D685" s="52">
        <v>1</v>
      </c>
      <c r="E685" s="29">
        <v>0</v>
      </c>
      <c r="F685" s="29">
        <v>0</v>
      </c>
      <c r="G685" s="29">
        <v>0</v>
      </c>
      <c r="H685" s="29">
        <f t="shared" si="181"/>
        <v>1</v>
      </c>
      <c r="I685" s="32">
        <v>224</v>
      </c>
      <c r="J685" s="29">
        <v>30</v>
      </c>
      <c r="K685" s="142">
        <f t="shared" si="178"/>
        <v>254</v>
      </c>
      <c r="L685" s="32">
        <v>456</v>
      </c>
      <c r="M685" s="29">
        <v>72</v>
      </c>
      <c r="N685" s="142">
        <f t="shared" si="179"/>
        <v>528</v>
      </c>
      <c r="O685" s="159">
        <f t="shared" si="180"/>
        <v>255</v>
      </c>
      <c r="P685" s="44"/>
      <c r="Q685" s="141"/>
    </row>
    <row r="686" spans="1:17" ht="18" customHeight="1" x14ac:dyDescent="0.2">
      <c r="A686" s="241"/>
      <c r="B686" s="198" t="s">
        <v>116</v>
      </c>
      <c r="C686" s="11" t="s">
        <v>625</v>
      </c>
      <c r="D686" s="44">
        <v>0</v>
      </c>
      <c r="E686" s="28">
        <v>0</v>
      </c>
      <c r="F686" s="28">
        <v>0</v>
      </c>
      <c r="G686" s="28">
        <v>0</v>
      </c>
      <c r="H686" s="28">
        <f t="shared" si="181"/>
        <v>0</v>
      </c>
      <c r="I686" s="33">
        <v>149</v>
      </c>
      <c r="J686" s="28">
        <v>2</v>
      </c>
      <c r="K686" s="112">
        <f t="shared" si="178"/>
        <v>151</v>
      </c>
      <c r="L686" s="33">
        <v>508</v>
      </c>
      <c r="M686" s="28">
        <v>10</v>
      </c>
      <c r="N686" s="112">
        <f t="shared" si="179"/>
        <v>518</v>
      </c>
      <c r="O686" s="163">
        <f t="shared" si="180"/>
        <v>151</v>
      </c>
      <c r="P686" s="44"/>
      <c r="Q686" s="141"/>
    </row>
    <row r="687" spans="1:17" ht="18" customHeight="1" x14ac:dyDescent="0.2">
      <c r="A687" s="241"/>
      <c r="B687" s="198" t="s">
        <v>116</v>
      </c>
      <c r="C687" s="11" t="s">
        <v>626</v>
      </c>
      <c r="D687" s="44">
        <v>1</v>
      </c>
      <c r="E687" s="28">
        <v>0</v>
      </c>
      <c r="F687" s="28">
        <v>0</v>
      </c>
      <c r="G687" s="28">
        <v>0</v>
      </c>
      <c r="H687" s="28">
        <f t="shared" si="181"/>
        <v>1</v>
      </c>
      <c r="I687" s="33">
        <v>73</v>
      </c>
      <c r="J687" s="28">
        <v>19</v>
      </c>
      <c r="K687" s="112">
        <f t="shared" si="178"/>
        <v>92</v>
      </c>
      <c r="L687" s="33">
        <v>78</v>
      </c>
      <c r="M687" s="28">
        <v>30</v>
      </c>
      <c r="N687" s="112">
        <f t="shared" si="179"/>
        <v>108</v>
      </c>
      <c r="O687" s="163">
        <f t="shared" si="180"/>
        <v>93</v>
      </c>
      <c r="P687" s="44"/>
      <c r="Q687" s="141"/>
    </row>
    <row r="688" spans="1:17" ht="18" customHeight="1" x14ac:dyDescent="0.2">
      <c r="A688" s="241"/>
      <c r="B688" s="198" t="s">
        <v>116</v>
      </c>
      <c r="C688" s="11" t="s">
        <v>627</v>
      </c>
      <c r="D688" s="44">
        <v>1</v>
      </c>
      <c r="E688" s="28">
        <v>0</v>
      </c>
      <c r="F688" s="28">
        <v>0</v>
      </c>
      <c r="G688" s="28">
        <v>0</v>
      </c>
      <c r="H688" s="28">
        <f t="shared" si="181"/>
        <v>1</v>
      </c>
      <c r="I688" s="33">
        <v>282</v>
      </c>
      <c r="J688" s="28">
        <v>7</v>
      </c>
      <c r="K688" s="112">
        <f t="shared" si="178"/>
        <v>289</v>
      </c>
      <c r="L688" s="33">
        <v>571</v>
      </c>
      <c r="M688" s="28">
        <v>29</v>
      </c>
      <c r="N688" s="112">
        <f t="shared" si="179"/>
        <v>600</v>
      </c>
      <c r="O688" s="163">
        <f t="shared" si="180"/>
        <v>290</v>
      </c>
      <c r="P688" s="44"/>
      <c r="Q688" s="141"/>
    </row>
    <row r="689" spans="1:17" ht="18" customHeight="1" x14ac:dyDescent="0.2">
      <c r="A689" s="241"/>
      <c r="B689" s="198" t="s">
        <v>116</v>
      </c>
      <c r="C689" s="11" t="s">
        <v>628</v>
      </c>
      <c r="D689" s="44">
        <v>0</v>
      </c>
      <c r="E689" s="28">
        <v>0</v>
      </c>
      <c r="F689" s="28">
        <v>0</v>
      </c>
      <c r="G689" s="28">
        <v>0</v>
      </c>
      <c r="H689" s="28">
        <f t="shared" si="181"/>
        <v>0</v>
      </c>
      <c r="I689" s="33">
        <v>52</v>
      </c>
      <c r="J689" s="28">
        <v>6</v>
      </c>
      <c r="K689" s="112">
        <f t="shared" si="178"/>
        <v>58</v>
      </c>
      <c r="L689" s="33">
        <v>62</v>
      </c>
      <c r="M689" s="28">
        <v>26</v>
      </c>
      <c r="N689" s="112">
        <f t="shared" si="179"/>
        <v>88</v>
      </c>
      <c r="O689" s="133">
        <f t="shared" si="180"/>
        <v>58</v>
      </c>
      <c r="P689" s="44"/>
      <c r="Q689" s="141"/>
    </row>
    <row r="690" spans="1:17" ht="18" customHeight="1" x14ac:dyDescent="0.2">
      <c r="A690" s="242"/>
      <c r="B690" s="15" t="s">
        <v>715</v>
      </c>
      <c r="C690" s="16" t="s">
        <v>143</v>
      </c>
      <c r="D690" s="148">
        <f>SUM(D680:D689)</f>
        <v>103</v>
      </c>
      <c r="E690" s="147">
        <f t="shared" ref="E690:O690" si="182">SUM(E680:E689)</f>
        <v>6</v>
      </c>
      <c r="F690" s="147">
        <f t="shared" si="182"/>
        <v>0</v>
      </c>
      <c r="G690" s="147">
        <f t="shared" si="182"/>
        <v>0</v>
      </c>
      <c r="H690" s="147">
        <f t="shared" si="182"/>
        <v>109</v>
      </c>
      <c r="I690" s="149">
        <f t="shared" si="182"/>
        <v>7650</v>
      </c>
      <c r="J690" s="147">
        <f t="shared" si="182"/>
        <v>382</v>
      </c>
      <c r="K690" s="150">
        <f t="shared" si="182"/>
        <v>8032</v>
      </c>
      <c r="L690" s="149">
        <f t="shared" si="182"/>
        <v>15316</v>
      </c>
      <c r="M690" s="147">
        <f t="shared" si="182"/>
        <v>1231</v>
      </c>
      <c r="N690" s="150">
        <f t="shared" si="182"/>
        <v>16547</v>
      </c>
      <c r="O690" s="151">
        <f t="shared" si="182"/>
        <v>8141</v>
      </c>
      <c r="P690" s="133"/>
      <c r="Q690" s="191"/>
    </row>
    <row r="691" spans="1:17" ht="18" customHeight="1" x14ac:dyDescent="0.2">
      <c r="A691" s="240" t="s">
        <v>193</v>
      </c>
      <c r="B691" s="194" t="s">
        <v>116</v>
      </c>
      <c r="C691" s="11" t="s">
        <v>629</v>
      </c>
      <c r="D691" s="44">
        <v>19</v>
      </c>
      <c r="E691" s="28">
        <v>0</v>
      </c>
      <c r="F691" s="28">
        <v>0</v>
      </c>
      <c r="G691" s="28">
        <v>0</v>
      </c>
      <c r="H691" s="28">
        <f>+D691+E691+F691+G691</f>
        <v>19</v>
      </c>
      <c r="I691" s="33">
        <v>1900</v>
      </c>
      <c r="J691" s="28">
        <v>17</v>
      </c>
      <c r="K691" s="112">
        <f t="shared" ref="K691:K699" si="183">+I691+J691</f>
        <v>1917</v>
      </c>
      <c r="L691" s="33">
        <v>3149</v>
      </c>
      <c r="M691" s="28">
        <v>43</v>
      </c>
      <c r="N691" s="112">
        <f t="shared" ref="N691:N699" si="184">+L691+M691</f>
        <v>3192</v>
      </c>
      <c r="O691" s="133">
        <f t="shared" ref="O691:O699" si="185">+H691+K691</f>
        <v>1936</v>
      </c>
      <c r="P691" s="44"/>
      <c r="Q691" s="141"/>
    </row>
    <row r="692" spans="1:17" ht="18" customHeight="1" x14ac:dyDescent="0.2">
      <c r="A692" s="243"/>
      <c r="B692" s="198" t="s">
        <v>116</v>
      </c>
      <c r="C692" s="11" t="s">
        <v>630</v>
      </c>
      <c r="D692" s="44">
        <v>1</v>
      </c>
      <c r="E692" s="28">
        <v>0</v>
      </c>
      <c r="F692" s="28">
        <v>0</v>
      </c>
      <c r="G692" s="28">
        <v>0</v>
      </c>
      <c r="H692" s="28">
        <f t="shared" ref="H692:H698" si="186">+D692+E692+F692+G692</f>
        <v>1</v>
      </c>
      <c r="I692" s="33">
        <v>3353</v>
      </c>
      <c r="J692" s="28">
        <v>75</v>
      </c>
      <c r="K692" s="112">
        <f t="shared" si="183"/>
        <v>3428</v>
      </c>
      <c r="L692" s="33">
        <v>5267</v>
      </c>
      <c r="M692" s="28">
        <v>203</v>
      </c>
      <c r="N692" s="112">
        <f t="shared" si="184"/>
        <v>5470</v>
      </c>
      <c r="O692" s="133">
        <f t="shared" si="185"/>
        <v>3429</v>
      </c>
      <c r="P692" s="44"/>
      <c r="Q692" s="141"/>
    </row>
    <row r="693" spans="1:17" ht="18" customHeight="1" x14ac:dyDescent="0.2">
      <c r="A693" s="243"/>
      <c r="B693" s="198" t="s">
        <v>116</v>
      </c>
      <c r="C693" s="11" t="s">
        <v>631</v>
      </c>
      <c r="D693" s="44">
        <v>1</v>
      </c>
      <c r="E693" s="28">
        <v>0</v>
      </c>
      <c r="F693" s="28">
        <v>0</v>
      </c>
      <c r="G693" s="28">
        <v>0</v>
      </c>
      <c r="H693" s="28">
        <f t="shared" si="186"/>
        <v>1</v>
      </c>
      <c r="I693" s="33">
        <v>2666</v>
      </c>
      <c r="J693" s="28">
        <v>75</v>
      </c>
      <c r="K693" s="112">
        <f t="shared" si="183"/>
        <v>2741</v>
      </c>
      <c r="L693" s="33">
        <v>3714</v>
      </c>
      <c r="M693" s="28">
        <v>181</v>
      </c>
      <c r="N693" s="112">
        <f t="shared" si="184"/>
        <v>3895</v>
      </c>
      <c r="O693" s="133">
        <f t="shared" si="185"/>
        <v>2742</v>
      </c>
      <c r="P693" s="44"/>
      <c r="Q693" s="141"/>
    </row>
    <row r="694" spans="1:17" ht="18" customHeight="1" x14ac:dyDescent="0.2">
      <c r="A694" s="243"/>
      <c r="B694" s="198" t="s">
        <v>116</v>
      </c>
      <c r="C694" s="11" t="s">
        <v>632</v>
      </c>
      <c r="D694" s="44">
        <v>0</v>
      </c>
      <c r="E694" s="28">
        <v>0</v>
      </c>
      <c r="F694" s="28">
        <v>0</v>
      </c>
      <c r="G694" s="28">
        <v>0</v>
      </c>
      <c r="H694" s="28">
        <f t="shared" si="186"/>
        <v>0</v>
      </c>
      <c r="I694" s="33">
        <v>2287</v>
      </c>
      <c r="J694" s="28">
        <v>32</v>
      </c>
      <c r="K694" s="112">
        <f t="shared" si="183"/>
        <v>2319</v>
      </c>
      <c r="L694" s="33">
        <v>2856</v>
      </c>
      <c r="M694" s="28">
        <v>95</v>
      </c>
      <c r="N694" s="112">
        <f t="shared" si="184"/>
        <v>2951</v>
      </c>
      <c r="O694" s="133">
        <f t="shared" si="185"/>
        <v>2319</v>
      </c>
      <c r="P694" s="44"/>
      <c r="Q694" s="141"/>
    </row>
    <row r="695" spans="1:17" ht="18" customHeight="1" x14ac:dyDescent="0.2">
      <c r="A695" s="243"/>
      <c r="B695" s="198" t="s">
        <v>116</v>
      </c>
      <c r="C695" s="11" t="s">
        <v>633</v>
      </c>
      <c r="D695" s="44">
        <v>0</v>
      </c>
      <c r="E695" s="28">
        <v>0</v>
      </c>
      <c r="F695" s="28">
        <v>0</v>
      </c>
      <c r="G695" s="28">
        <v>0</v>
      </c>
      <c r="H695" s="28">
        <f t="shared" si="186"/>
        <v>0</v>
      </c>
      <c r="I695" s="33">
        <v>234</v>
      </c>
      <c r="J695" s="28">
        <v>5</v>
      </c>
      <c r="K695" s="112">
        <f t="shared" si="183"/>
        <v>239</v>
      </c>
      <c r="L695" s="33">
        <v>384</v>
      </c>
      <c r="M695" s="28">
        <v>10</v>
      </c>
      <c r="N695" s="112">
        <f t="shared" si="184"/>
        <v>394</v>
      </c>
      <c r="O695" s="133">
        <f t="shared" si="185"/>
        <v>239</v>
      </c>
      <c r="P695" s="44"/>
      <c r="Q695" s="141"/>
    </row>
    <row r="696" spans="1:17" ht="18" customHeight="1" x14ac:dyDescent="0.2">
      <c r="A696" s="243"/>
      <c r="B696" s="9" t="s">
        <v>116</v>
      </c>
      <c r="C696" s="12" t="s">
        <v>634</v>
      </c>
      <c r="D696" s="52">
        <v>0</v>
      </c>
      <c r="E696" s="29">
        <v>0</v>
      </c>
      <c r="F696" s="29">
        <v>0</v>
      </c>
      <c r="G696" s="29">
        <v>0</v>
      </c>
      <c r="H696" s="29">
        <f t="shared" si="186"/>
        <v>0</v>
      </c>
      <c r="I696" s="32">
        <v>387</v>
      </c>
      <c r="J696" s="29">
        <v>0</v>
      </c>
      <c r="K696" s="142">
        <f t="shared" si="183"/>
        <v>387</v>
      </c>
      <c r="L696" s="32">
        <v>525</v>
      </c>
      <c r="M696" s="29">
        <v>0</v>
      </c>
      <c r="N696" s="142">
        <f t="shared" si="184"/>
        <v>525</v>
      </c>
      <c r="O696" s="143">
        <f t="shared" si="185"/>
        <v>387</v>
      </c>
      <c r="P696" s="44"/>
      <c r="Q696" s="141"/>
    </row>
    <row r="697" spans="1:17" ht="18" customHeight="1" x14ac:dyDescent="0.2">
      <c r="A697" s="243"/>
      <c r="B697" s="198"/>
      <c r="C697" s="11" t="s">
        <v>711</v>
      </c>
      <c r="D697" s="44">
        <v>0</v>
      </c>
      <c r="E697" s="28">
        <v>0</v>
      </c>
      <c r="F697" s="28">
        <v>0</v>
      </c>
      <c r="G697" s="28">
        <v>0</v>
      </c>
      <c r="H697" s="28">
        <f t="shared" si="186"/>
        <v>0</v>
      </c>
      <c r="I697" s="33">
        <v>86</v>
      </c>
      <c r="J697" s="28">
        <v>21</v>
      </c>
      <c r="K697" s="112">
        <f t="shared" si="183"/>
        <v>107</v>
      </c>
      <c r="L697" s="33">
        <v>352</v>
      </c>
      <c r="M697" s="28">
        <v>20</v>
      </c>
      <c r="N697" s="112">
        <f t="shared" si="184"/>
        <v>372</v>
      </c>
      <c r="O697" s="133">
        <f t="shared" si="185"/>
        <v>107</v>
      </c>
      <c r="P697" s="44"/>
      <c r="Q697" s="141"/>
    </row>
    <row r="698" spans="1:17" ht="18" customHeight="1" x14ac:dyDescent="0.2">
      <c r="A698" s="243"/>
      <c r="B698" s="194"/>
      <c r="C698" s="11" t="s">
        <v>635</v>
      </c>
      <c r="D698" s="44">
        <v>0</v>
      </c>
      <c r="E698" s="28">
        <v>0</v>
      </c>
      <c r="F698" s="28">
        <v>0</v>
      </c>
      <c r="G698" s="28">
        <v>0</v>
      </c>
      <c r="H698" s="28">
        <f t="shared" si="186"/>
        <v>0</v>
      </c>
      <c r="I698" s="33">
        <v>116</v>
      </c>
      <c r="J698" s="28">
        <v>7</v>
      </c>
      <c r="K698" s="112">
        <f t="shared" si="183"/>
        <v>123</v>
      </c>
      <c r="L698" s="33">
        <v>132</v>
      </c>
      <c r="M698" s="28">
        <v>3</v>
      </c>
      <c r="N698" s="112">
        <f t="shared" si="184"/>
        <v>135</v>
      </c>
      <c r="O698" s="133">
        <f t="shared" si="185"/>
        <v>123</v>
      </c>
      <c r="P698" s="44"/>
      <c r="Q698" s="141"/>
    </row>
    <row r="699" spans="1:17" ht="18" customHeight="1" x14ac:dyDescent="0.2">
      <c r="A699" s="243"/>
      <c r="B699" s="194"/>
      <c r="C699" s="11" t="s">
        <v>636</v>
      </c>
      <c r="D699" s="44">
        <v>0</v>
      </c>
      <c r="E699" s="28">
        <v>0</v>
      </c>
      <c r="F699" s="28">
        <v>0</v>
      </c>
      <c r="G699" s="28">
        <v>0</v>
      </c>
      <c r="H699" s="28">
        <f>+D699+E699+F699+G699</f>
        <v>0</v>
      </c>
      <c r="I699" s="33">
        <v>0</v>
      </c>
      <c r="J699" s="28">
        <v>0</v>
      </c>
      <c r="K699" s="112">
        <f t="shared" si="183"/>
        <v>0</v>
      </c>
      <c r="L699" s="33">
        <v>0</v>
      </c>
      <c r="M699" s="28">
        <v>0</v>
      </c>
      <c r="N699" s="112">
        <f t="shared" si="184"/>
        <v>0</v>
      </c>
      <c r="O699" s="133">
        <f t="shared" si="185"/>
        <v>0</v>
      </c>
      <c r="P699" s="44"/>
      <c r="Q699" s="141"/>
    </row>
    <row r="700" spans="1:17" ht="18" customHeight="1" x14ac:dyDescent="0.2">
      <c r="A700" s="244"/>
      <c r="B700" s="216" t="s">
        <v>714</v>
      </c>
      <c r="C700" s="16" t="s">
        <v>143</v>
      </c>
      <c r="D700" s="148">
        <f>SUM(D691:D699)</f>
        <v>21</v>
      </c>
      <c r="E700" s="147">
        <f t="shared" ref="E700:O700" si="187">SUM(E691:E699)</f>
        <v>0</v>
      </c>
      <c r="F700" s="147">
        <f t="shared" si="187"/>
        <v>0</v>
      </c>
      <c r="G700" s="147">
        <f t="shared" si="187"/>
        <v>0</v>
      </c>
      <c r="H700" s="147">
        <f t="shared" si="187"/>
        <v>21</v>
      </c>
      <c r="I700" s="149">
        <f t="shared" si="187"/>
        <v>11029</v>
      </c>
      <c r="J700" s="147">
        <f t="shared" si="187"/>
        <v>232</v>
      </c>
      <c r="K700" s="150">
        <f t="shared" si="187"/>
        <v>11261</v>
      </c>
      <c r="L700" s="185">
        <f t="shared" si="187"/>
        <v>16379</v>
      </c>
      <c r="M700" s="147">
        <f t="shared" si="187"/>
        <v>555</v>
      </c>
      <c r="N700" s="166">
        <f t="shared" si="187"/>
        <v>16934</v>
      </c>
      <c r="O700" s="151">
        <f t="shared" si="187"/>
        <v>11282</v>
      </c>
      <c r="P700" s="133"/>
      <c r="Q700" s="191"/>
    </row>
    <row r="701" spans="1:17" ht="18.899999999999999" customHeight="1" x14ac:dyDescent="0.2">
      <c r="A701" s="240" t="s">
        <v>13</v>
      </c>
      <c r="B701" s="217" t="s">
        <v>116</v>
      </c>
      <c r="C701" s="18" t="s">
        <v>637</v>
      </c>
      <c r="D701" s="54">
        <v>5</v>
      </c>
      <c r="E701" s="40">
        <v>0</v>
      </c>
      <c r="F701" s="40"/>
      <c r="G701" s="40"/>
      <c r="H701" s="40">
        <f>+D701+E701+F701+G701</f>
        <v>5</v>
      </c>
      <c r="I701" s="38">
        <v>3884</v>
      </c>
      <c r="J701" s="40">
        <v>74</v>
      </c>
      <c r="K701" s="153">
        <f>+I701+J701</f>
        <v>3958</v>
      </c>
      <c r="L701" s="38">
        <v>8077</v>
      </c>
      <c r="M701" s="40">
        <v>228</v>
      </c>
      <c r="N701" s="153">
        <f>+L701+M701</f>
        <v>8305</v>
      </c>
      <c r="O701" s="154">
        <f>+H701+K701</f>
        <v>3963</v>
      </c>
      <c r="P701" s="44"/>
      <c r="Q701" s="141"/>
    </row>
    <row r="702" spans="1:17" ht="18.899999999999999" customHeight="1" x14ac:dyDescent="0.2">
      <c r="A702" s="243"/>
      <c r="B702" s="194" t="s">
        <v>116</v>
      </c>
      <c r="C702" s="11" t="s">
        <v>638</v>
      </c>
      <c r="D702" s="44">
        <v>0</v>
      </c>
      <c r="E702" s="28">
        <v>0</v>
      </c>
      <c r="F702" s="28"/>
      <c r="G702" s="28"/>
      <c r="H702" s="28">
        <f t="shared" ref="H702:H704" si="188">+D702+E702+F702+G702</f>
        <v>0</v>
      </c>
      <c r="I702" s="33">
        <v>2115</v>
      </c>
      <c r="J702" s="28">
        <v>38</v>
      </c>
      <c r="K702" s="112">
        <f>+I702+J702</f>
        <v>2153</v>
      </c>
      <c r="L702" s="33">
        <v>3736</v>
      </c>
      <c r="M702" s="28">
        <v>147</v>
      </c>
      <c r="N702" s="112">
        <f>+L702+M702</f>
        <v>3883</v>
      </c>
      <c r="O702" s="133">
        <f>+H702+K702</f>
        <v>2153</v>
      </c>
      <c r="P702" s="44"/>
      <c r="Q702" s="141"/>
    </row>
    <row r="703" spans="1:17" ht="18.899999999999999" customHeight="1" x14ac:dyDescent="0.2">
      <c r="A703" s="243"/>
      <c r="B703" s="194" t="s">
        <v>116</v>
      </c>
      <c r="C703" s="11" t="s">
        <v>639</v>
      </c>
      <c r="D703" s="44">
        <v>0</v>
      </c>
      <c r="E703" s="28">
        <v>0</v>
      </c>
      <c r="F703" s="28"/>
      <c r="G703" s="28"/>
      <c r="H703" s="28">
        <f t="shared" si="188"/>
        <v>0</v>
      </c>
      <c r="I703" s="121">
        <v>0</v>
      </c>
      <c r="J703" s="122">
        <v>0</v>
      </c>
      <c r="K703" s="186">
        <f>+I703+J703</f>
        <v>0</v>
      </c>
      <c r="L703" s="33">
        <v>2900</v>
      </c>
      <c r="M703" s="28">
        <v>100</v>
      </c>
      <c r="N703" s="112">
        <f>+L703+M703</f>
        <v>3000</v>
      </c>
      <c r="O703" s="133">
        <f>+H703+K703</f>
        <v>0</v>
      </c>
      <c r="P703" s="44"/>
      <c r="Q703" s="141"/>
    </row>
    <row r="704" spans="1:17" ht="18.899999999999999" customHeight="1" x14ac:dyDescent="0.2">
      <c r="A704" s="243"/>
      <c r="B704" s="194" t="s">
        <v>116</v>
      </c>
      <c r="C704" s="11" t="s">
        <v>640</v>
      </c>
      <c r="D704" s="44">
        <v>0</v>
      </c>
      <c r="E704" s="28">
        <v>0</v>
      </c>
      <c r="F704" s="28"/>
      <c r="G704" s="28"/>
      <c r="H704" s="28">
        <f t="shared" si="188"/>
        <v>0</v>
      </c>
      <c r="I704" s="121">
        <v>0</v>
      </c>
      <c r="J704" s="122">
        <v>0</v>
      </c>
      <c r="K704" s="186">
        <f>+I704+J704</f>
        <v>0</v>
      </c>
      <c r="L704" s="33">
        <v>519</v>
      </c>
      <c r="M704" s="28">
        <v>7</v>
      </c>
      <c r="N704" s="112">
        <f>+L704+M704</f>
        <v>526</v>
      </c>
      <c r="O704" s="133">
        <f>+H704+K704</f>
        <v>0</v>
      </c>
      <c r="P704" s="44"/>
      <c r="Q704" s="141"/>
    </row>
    <row r="705" spans="1:17" ht="18.899999999999999" customHeight="1" x14ac:dyDescent="0.2">
      <c r="A705" s="244"/>
      <c r="B705" s="216" t="s">
        <v>714</v>
      </c>
      <c r="C705" s="16" t="s">
        <v>143</v>
      </c>
      <c r="D705" s="148">
        <f>SUM(D701:D704)</f>
        <v>5</v>
      </c>
      <c r="E705" s="147">
        <f t="shared" ref="E705:O705" si="189">SUM(E701:E704)</f>
        <v>0</v>
      </c>
      <c r="F705" s="147">
        <f t="shared" si="189"/>
        <v>0</v>
      </c>
      <c r="G705" s="147">
        <f t="shared" si="189"/>
        <v>0</v>
      </c>
      <c r="H705" s="147">
        <f t="shared" si="189"/>
        <v>5</v>
      </c>
      <c r="I705" s="149">
        <f t="shared" si="189"/>
        <v>5999</v>
      </c>
      <c r="J705" s="147">
        <f t="shared" si="189"/>
        <v>112</v>
      </c>
      <c r="K705" s="150">
        <f t="shared" si="189"/>
        <v>6111</v>
      </c>
      <c r="L705" s="149">
        <f t="shared" si="189"/>
        <v>15232</v>
      </c>
      <c r="M705" s="147">
        <f t="shared" si="189"/>
        <v>482</v>
      </c>
      <c r="N705" s="150">
        <f t="shared" si="189"/>
        <v>15714</v>
      </c>
      <c r="O705" s="151">
        <f t="shared" si="189"/>
        <v>6116</v>
      </c>
      <c r="P705" s="133"/>
      <c r="Q705" s="191"/>
    </row>
    <row r="706" spans="1:17" ht="18.899999999999999" customHeight="1" x14ac:dyDescent="0.2">
      <c r="A706" s="240" t="s">
        <v>14</v>
      </c>
      <c r="B706" s="217" t="s">
        <v>116</v>
      </c>
      <c r="C706" s="18" t="s">
        <v>639</v>
      </c>
      <c r="D706" s="54">
        <v>1</v>
      </c>
      <c r="E706" s="40"/>
      <c r="F706" s="40"/>
      <c r="G706" s="40"/>
      <c r="H706" s="40">
        <f>+D706+E706+F706+G706</f>
        <v>1</v>
      </c>
      <c r="I706" s="38">
        <v>4068</v>
      </c>
      <c r="J706" s="40">
        <v>51</v>
      </c>
      <c r="K706" s="153">
        <f>+I706+J706</f>
        <v>4119</v>
      </c>
      <c r="L706" s="38">
        <v>6939</v>
      </c>
      <c r="M706" s="40">
        <v>58</v>
      </c>
      <c r="N706" s="153">
        <f>+L706+M706</f>
        <v>6997</v>
      </c>
      <c r="O706" s="154">
        <f>+H706+K706</f>
        <v>4120</v>
      </c>
      <c r="P706" s="44"/>
      <c r="Q706" s="141"/>
    </row>
    <row r="707" spans="1:17" ht="18.899999999999999" customHeight="1" x14ac:dyDescent="0.2">
      <c r="A707" s="243"/>
      <c r="B707" s="194" t="s">
        <v>116</v>
      </c>
      <c r="C707" s="11" t="s">
        <v>641</v>
      </c>
      <c r="D707" s="44">
        <v>0</v>
      </c>
      <c r="E707" s="28"/>
      <c r="F707" s="28"/>
      <c r="G707" s="28"/>
      <c r="H707" s="28">
        <f t="shared" ref="H707:H708" si="190">+D707+E707+F707+G707</f>
        <v>0</v>
      </c>
      <c r="I707" s="33">
        <v>610</v>
      </c>
      <c r="J707" s="28">
        <v>16</v>
      </c>
      <c r="K707" s="112">
        <f>+I707+J707</f>
        <v>626</v>
      </c>
      <c r="L707" s="33">
        <v>1253</v>
      </c>
      <c r="M707" s="28">
        <v>40</v>
      </c>
      <c r="N707" s="112">
        <f>+L707+M707</f>
        <v>1293</v>
      </c>
      <c r="O707" s="133">
        <f>+H707+K707</f>
        <v>626</v>
      </c>
      <c r="P707" s="44"/>
      <c r="Q707" s="141"/>
    </row>
    <row r="708" spans="1:17" ht="18.899999999999999" customHeight="1" x14ac:dyDescent="0.2">
      <c r="A708" s="243"/>
      <c r="B708" s="194" t="s">
        <v>116</v>
      </c>
      <c r="C708" s="11" t="s">
        <v>642</v>
      </c>
      <c r="D708" s="44">
        <v>0</v>
      </c>
      <c r="E708" s="28"/>
      <c r="F708" s="28"/>
      <c r="G708" s="28"/>
      <c r="H708" s="28">
        <f t="shared" si="190"/>
        <v>0</v>
      </c>
      <c r="I708" s="33">
        <v>405</v>
      </c>
      <c r="J708" s="28">
        <v>12</v>
      </c>
      <c r="K708" s="112">
        <f>+I708+J708</f>
        <v>417</v>
      </c>
      <c r="L708" s="33">
        <v>1152</v>
      </c>
      <c r="M708" s="28">
        <v>40</v>
      </c>
      <c r="N708" s="112">
        <f>+L708+M708</f>
        <v>1192</v>
      </c>
      <c r="O708" s="133">
        <f>+H708+K708</f>
        <v>417</v>
      </c>
      <c r="P708" s="44"/>
      <c r="Q708" s="141"/>
    </row>
    <row r="709" spans="1:17" ht="18.899999999999999" customHeight="1" x14ac:dyDescent="0.2">
      <c r="A709" s="244"/>
      <c r="B709" s="216" t="s">
        <v>714</v>
      </c>
      <c r="C709" s="16" t="s">
        <v>143</v>
      </c>
      <c r="D709" s="148">
        <f>SUM(D706:D708)</f>
        <v>1</v>
      </c>
      <c r="E709" s="147">
        <f t="shared" ref="E709:O709" si="191">SUM(E706:E708)</f>
        <v>0</v>
      </c>
      <c r="F709" s="147">
        <f t="shared" si="191"/>
        <v>0</v>
      </c>
      <c r="G709" s="147">
        <f t="shared" si="191"/>
        <v>0</v>
      </c>
      <c r="H709" s="150">
        <f t="shared" si="191"/>
        <v>1</v>
      </c>
      <c r="I709" s="158">
        <f t="shared" si="191"/>
        <v>5083</v>
      </c>
      <c r="J709" s="147">
        <f t="shared" si="191"/>
        <v>79</v>
      </c>
      <c r="K709" s="150">
        <f t="shared" si="191"/>
        <v>5162</v>
      </c>
      <c r="L709" s="158">
        <f t="shared" si="191"/>
        <v>9344</v>
      </c>
      <c r="M709" s="147">
        <f t="shared" si="191"/>
        <v>138</v>
      </c>
      <c r="N709" s="150">
        <f t="shared" si="191"/>
        <v>9482</v>
      </c>
      <c r="O709" s="166">
        <f t="shared" si="191"/>
        <v>5163</v>
      </c>
      <c r="P709" s="139"/>
      <c r="Q709" s="191"/>
    </row>
    <row r="710" spans="1:17" ht="17.25" customHeight="1" x14ac:dyDescent="0.2">
      <c r="A710" s="240" t="s">
        <v>194</v>
      </c>
      <c r="B710" s="199" t="s">
        <v>116</v>
      </c>
      <c r="C710" s="11" t="s">
        <v>643</v>
      </c>
      <c r="D710" s="44"/>
      <c r="E710" s="28"/>
      <c r="F710" s="28"/>
      <c r="G710" s="28"/>
      <c r="H710" s="40">
        <f>+D710+E710+F710+G710</f>
        <v>0</v>
      </c>
      <c r="I710" s="33">
        <v>1364</v>
      </c>
      <c r="J710" s="28">
        <v>59</v>
      </c>
      <c r="K710" s="112">
        <f>+I710+J710</f>
        <v>1423</v>
      </c>
      <c r="L710" s="33">
        <v>3929</v>
      </c>
      <c r="M710" s="28">
        <v>240</v>
      </c>
      <c r="N710" s="112">
        <f>+L710+M710</f>
        <v>4169</v>
      </c>
      <c r="O710" s="133">
        <f>+H710+K710</f>
        <v>1423</v>
      </c>
      <c r="P710" s="44"/>
      <c r="Q710" s="141"/>
    </row>
    <row r="711" spans="1:17" ht="17.25" customHeight="1" x14ac:dyDescent="0.2">
      <c r="A711" s="243"/>
      <c r="B711" s="194" t="s">
        <v>116</v>
      </c>
      <c r="C711" s="11" t="s">
        <v>644</v>
      </c>
      <c r="D711" s="44"/>
      <c r="E711" s="28"/>
      <c r="F711" s="28"/>
      <c r="G711" s="28"/>
      <c r="H711" s="28">
        <f t="shared" ref="H711:H714" si="192">+D711+E711+F711+G711</f>
        <v>0</v>
      </c>
      <c r="I711" s="33">
        <v>184</v>
      </c>
      <c r="J711" s="28">
        <v>8</v>
      </c>
      <c r="K711" s="112">
        <f>+I711+J711</f>
        <v>192</v>
      </c>
      <c r="L711" s="33">
        <v>1053</v>
      </c>
      <c r="M711" s="28">
        <v>85</v>
      </c>
      <c r="N711" s="112">
        <f>+L711+M711</f>
        <v>1138</v>
      </c>
      <c r="O711" s="133">
        <f>+H711+K711</f>
        <v>192</v>
      </c>
      <c r="P711" s="44"/>
      <c r="Q711" s="141"/>
    </row>
    <row r="712" spans="1:17" ht="17.25" customHeight="1" x14ac:dyDescent="0.2">
      <c r="A712" s="243"/>
      <c r="B712" s="194" t="s">
        <v>116</v>
      </c>
      <c r="C712" s="11" t="s">
        <v>645</v>
      </c>
      <c r="D712" s="44"/>
      <c r="E712" s="28"/>
      <c r="F712" s="28"/>
      <c r="G712" s="28"/>
      <c r="H712" s="28">
        <f t="shared" si="192"/>
        <v>0</v>
      </c>
      <c r="I712" s="33">
        <v>144</v>
      </c>
      <c r="J712" s="28">
        <v>32</v>
      </c>
      <c r="K712" s="112">
        <f>+I712+J712</f>
        <v>176</v>
      </c>
      <c r="L712" s="33">
        <v>369</v>
      </c>
      <c r="M712" s="28">
        <v>57</v>
      </c>
      <c r="N712" s="112">
        <f>+L712+M712</f>
        <v>426</v>
      </c>
      <c r="O712" s="133">
        <f>+H712+K712</f>
        <v>176</v>
      </c>
      <c r="P712" s="44"/>
      <c r="Q712" s="141"/>
    </row>
    <row r="713" spans="1:17" ht="17.25" customHeight="1" x14ac:dyDescent="0.2">
      <c r="A713" s="243"/>
      <c r="B713" s="194" t="s">
        <v>116</v>
      </c>
      <c r="C713" s="11" t="s">
        <v>646</v>
      </c>
      <c r="D713" s="44">
        <v>1</v>
      </c>
      <c r="E713" s="28"/>
      <c r="F713" s="28"/>
      <c r="G713" s="28"/>
      <c r="H713" s="28">
        <f t="shared" si="192"/>
        <v>1</v>
      </c>
      <c r="I713" s="33">
        <v>8</v>
      </c>
      <c r="J713" s="28">
        <v>1</v>
      </c>
      <c r="K713" s="112">
        <f>+I713+J713</f>
        <v>9</v>
      </c>
      <c r="L713" s="33">
        <v>69</v>
      </c>
      <c r="M713" s="28">
        <v>7</v>
      </c>
      <c r="N713" s="112">
        <f>+L713+M713</f>
        <v>76</v>
      </c>
      <c r="O713" s="133">
        <f>+H713+K713</f>
        <v>10</v>
      </c>
      <c r="P713" s="44"/>
      <c r="Q713" s="141"/>
    </row>
    <row r="714" spans="1:17" ht="17.25" customHeight="1" x14ac:dyDescent="0.2">
      <c r="A714" s="243"/>
      <c r="B714" s="194" t="s">
        <v>116</v>
      </c>
      <c r="C714" s="11" t="s">
        <v>647</v>
      </c>
      <c r="D714" s="44"/>
      <c r="E714" s="28"/>
      <c r="F714" s="28"/>
      <c r="G714" s="28"/>
      <c r="H714" s="28">
        <f t="shared" si="192"/>
        <v>0</v>
      </c>
      <c r="I714" s="33">
        <v>94</v>
      </c>
      <c r="J714" s="28">
        <v>3</v>
      </c>
      <c r="K714" s="112">
        <f>+I714+J714</f>
        <v>97</v>
      </c>
      <c r="L714" s="33">
        <v>258</v>
      </c>
      <c r="M714" s="28">
        <v>10</v>
      </c>
      <c r="N714" s="112">
        <f>+L714+M714</f>
        <v>268</v>
      </c>
      <c r="O714" s="133">
        <f>+H714+K714</f>
        <v>97</v>
      </c>
      <c r="P714" s="44"/>
      <c r="Q714" s="141"/>
    </row>
    <row r="715" spans="1:17" ht="18.899999999999999" customHeight="1" x14ac:dyDescent="0.2">
      <c r="A715" s="244"/>
      <c r="B715" s="216" t="s">
        <v>714</v>
      </c>
      <c r="C715" s="16" t="s">
        <v>143</v>
      </c>
      <c r="D715" s="148">
        <f>SUM(D710:D714)</f>
        <v>1</v>
      </c>
      <c r="E715" s="147">
        <f t="shared" ref="E715:O715" si="193">SUM(E710:E714)</f>
        <v>0</v>
      </c>
      <c r="F715" s="147">
        <f t="shared" si="193"/>
        <v>0</v>
      </c>
      <c r="G715" s="147">
        <f t="shared" si="193"/>
        <v>0</v>
      </c>
      <c r="H715" s="147">
        <f t="shared" si="193"/>
        <v>1</v>
      </c>
      <c r="I715" s="149">
        <f t="shared" si="193"/>
        <v>1794</v>
      </c>
      <c r="J715" s="147">
        <f t="shared" si="193"/>
        <v>103</v>
      </c>
      <c r="K715" s="150">
        <f t="shared" si="193"/>
        <v>1897</v>
      </c>
      <c r="L715" s="149">
        <f t="shared" si="193"/>
        <v>5678</v>
      </c>
      <c r="M715" s="147">
        <f t="shared" si="193"/>
        <v>399</v>
      </c>
      <c r="N715" s="150">
        <f t="shared" si="193"/>
        <v>6077</v>
      </c>
      <c r="O715" s="151">
        <f t="shared" si="193"/>
        <v>1898</v>
      </c>
      <c r="P715" s="133"/>
      <c r="Q715" s="191"/>
    </row>
    <row r="716" spans="1:17" ht="9" customHeight="1" x14ac:dyDescent="0.2">
      <c r="A716" s="37" t="s">
        <v>143</v>
      </c>
      <c r="B716" s="37"/>
      <c r="C716" s="37"/>
      <c r="D716" s="57"/>
      <c r="E716" s="57"/>
      <c r="F716" s="57"/>
      <c r="G716" s="57"/>
      <c r="H716" s="57"/>
      <c r="I716" s="57"/>
      <c r="J716" s="57"/>
      <c r="K716" s="57"/>
      <c r="L716" s="57"/>
      <c r="M716" s="57"/>
      <c r="N716" s="57"/>
      <c r="O716" s="57"/>
      <c r="P716" s="80"/>
      <c r="Q716" s="141"/>
    </row>
    <row r="717" spans="1:17" ht="28.5" customHeight="1" x14ac:dyDescent="0.2">
      <c r="A717" s="228" t="s">
        <v>5</v>
      </c>
      <c r="B717" s="229"/>
      <c r="C717" s="230"/>
      <c r="D717" s="225" t="s">
        <v>198</v>
      </c>
      <c r="E717" s="226"/>
      <c r="F717" s="226"/>
      <c r="G717" s="226"/>
      <c r="H717" s="227"/>
      <c r="I717" s="234" t="s">
        <v>199</v>
      </c>
      <c r="J717" s="235"/>
      <c r="K717" s="236"/>
      <c r="L717" s="234" t="s">
        <v>200</v>
      </c>
      <c r="M717" s="235"/>
      <c r="N717" s="236"/>
      <c r="O717" s="58" t="s">
        <v>201</v>
      </c>
      <c r="P717" s="81"/>
      <c r="Q717" s="125"/>
    </row>
    <row r="718" spans="1:17" ht="28.5" customHeight="1" x14ac:dyDescent="0.2">
      <c r="A718" s="231"/>
      <c r="B718" s="232"/>
      <c r="C718" s="233"/>
      <c r="D718" s="59" t="s">
        <v>202</v>
      </c>
      <c r="E718" s="7" t="s">
        <v>713</v>
      </c>
      <c r="F718" s="7" t="s">
        <v>712</v>
      </c>
      <c r="G718" s="60" t="s">
        <v>204</v>
      </c>
      <c r="H718" s="61" t="s">
        <v>205</v>
      </c>
      <c r="I718" s="62" t="s">
        <v>202</v>
      </c>
      <c r="J718" s="60" t="s">
        <v>203</v>
      </c>
      <c r="K718" s="63" t="s">
        <v>205</v>
      </c>
      <c r="L718" s="62" t="s">
        <v>202</v>
      </c>
      <c r="M718" s="60" t="s">
        <v>203</v>
      </c>
      <c r="N718" s="63" t="s">
        <v>205</v>
      </c>
      <c r="O718" s="64" t="s">
        <v>205</v>
      </c>
      <c r="P718" s="82"/>
      <c r="Q718" s="127"/>
    </row>
    <row r="719" spans="1:17" ht="17.25" customHeight="1" x14ac:dyDescent="0.2">
      <c r="A719" s="240" t="s">
        <v>15</v>
      </c>
      <c r="B719" s="199" t="s">
        <v>116</v>
      </c>
      <c r="C719" s="11" t="s">
        <v>648</v>
      </c>
      <c r="D719" s="44">
        <v>20</v>
      </c>
      <c r="E719" s="28">
        <v>1</v>
      </c>
      <c r="F719" s="28">
        <v>0</v>
      </c>
      <c r="G719" s="28">
        <v>1</v>
      </c>
      <c r="H719" s="28">
        <f>+D719+E719+F719+G719</f>
        <v>22</v>
      </c>
      <c r="I719" s="33">
        <v>3125</v>
      </c>
      <c r="J719" s="28">
        <v>54</v>
      </c>
      <c r="K719" s="112">
        <f>+I719+J719</f>
        <v>3179</v>
      </c>
      <c r="L719" s="33">
        <v>3333</v>
      </c>
      <c r="M719" s="28">
        <v>82</v>
      </c>
      <c r="N719" s="112">
        <f>+L719+M719</f>
        <v>3415</v>
      </c>
      <c r="O719" s="133">
        <f>+H719+K719</f>
        <v>3201</v>
      </c>
      <c r="P719" s="44"/>
      <c r="Q719" s="141"/>
    </row>
    <row r="720" spans="1:17" ht="17.25" customHeight="1" x14ac:dyDescent="0.2">
      <c r="A720" s="243"/>
      <c r="B720" s="194" t="s">
        <v>116</v>
      </c>
      <c r="C720" s="11" t="s">
        <v>649</v>
      </c>
      <c r="D720" s="44">
        <v>4</v>
      </c>
      <c r="E720" s="28">
        <v>1</v>
      </c>
      <c r="F720" s="28">
        <v>0</v>
      </c>
      <c r="G720" s="28">
        <v>2</v>
      </c>
      <c r="H720" s="28">
        <f t="shared" ref="H720:H721" si="194">+D720+E720+F720+G720</f>
        <v>7</v>
      </c>
      <c r="I720" s="33">
        <v>995</v>
      </c>
      <c r="J720" s="28">
        <v>83</v>
      </c>
      <c r="K720" s="112">
        <f>+I720+J720</f>
        <v>1078</v>
      </c>
      <c r="L720" s="33">
        <v>1300</v>
      </c>
      <c r="M720" s="28">
        <v>94</v>
      </c>
      <c r="N720" s="112">
        <f>+L720+M720</f>
        <v>1394</v>
      </c>
      <c r="O720" s="133">
        <f>+H720+K720</f>
        <v>1085</v>
      </c>
      <c r="P720" s="44"/>
      <c r="Q720" s="141"/>
    </row>
    <row r="721" spans="1:17" ht="17.25" customHeight="1" x14ac:dyDescent="0.2">
      <c r="A721" s="243"/>
      <c r="B721" s="194" t="s">
        <v>116</v>
      </c>
      <c r="C721" s="11" t="s">
        <v>650</v>
      </c>
      <c r="D721" s="44">
        <v>1</v>
      </c>
      <c r="E721" s="28">
        <v>0</v>
      </c>
      <c r="F721" s="28">
        <v>0</v>
      </c>
      <c r="G721" s="28">
        <v>0</v>
      </c>
      <c r="H721" s="28">
        <f t="shared" si="194"/>
        <v>1</v>
      </c>
      <c r="I721" s="33">
        <v>1220</v>
      </c>
      <c r="J721" s="28">
        <v>17</v>
      </c>
      <c r="K721" s="112">
        <f>+I721+J721</f>
        <v>1237</v>
      </c>
      <c r="L721" s="33">
        <v>1374</v>
      </c>
      <c r="M721" s="28">
        <v>21</v>
      </c>
      <c r="N721" s="112">
        <f>+L721+M721</f>
        <v>1395</v>
      </c>
      <c r="O721" s="133">
        <f>+H721+K721</f>
        <v>1238</v>
      </c>
      <c r="P721" s="44"/>
      <c r="Q721" s="141"/>
    </row>
    <row r="722" spans="1:17" ht="18.899999999999999" customHeight="1" x14ac:dyDescent="0.2">
      <c r="A722" s="244"/>
      <c r="B722" s="218" t="s">
        <v>714</v>
      </c>
      <c r="C722" s="16" t="s">
        <v>143</v>
      </c>
      <c r="D722" s="148">
        <f>SUM(D719:D721)</f>
        <v>25</v>
      </c>
      <c r="E722" s="147">
        <f t="shared" ref="E722:O722" si="195">SUM(E719:E721)</f>
        <v>2</v>
      </c>
      <c r="F722" s="147">
        <f t="shared" si="195"/>
        <v>0</v>
      </c>
      <c r="G722" s="147">
        <f t="shared" si="195"/>
        <v>3</v>
      </c>
      <c r="H722" s="147">
        <f t="shared" si="195"/>
        <v>30</v>
      </c>
      <c r="I722" s="149">
        <f t="shared" si="195"/>
        <v>5340</v>
      </c>
      <c r="J722" s="147">
        <f t="shared" si="195"/>
        <v>154</v>
      </c>
      <c r="K722" s="150">
        <f t="shared" si="195"/>
        <v>5494</v>
      </c>
      <c r="L722" s="149">
        <f t="shared" si="195"/>
        <v>6007</v>
      </c>
      <c r="M722" s="147">
        <f t="shared" si="195"/>
        <v>197</v>
      </c>
      <c r="N722" s="150">
        <f t="shared" si="195"/>
        <v>6204</v>
      </c>
      <c r="O722" s="151">
        <f t="shared" si="195"/>
        <v>5524</v>
      </c>
      <c r="P722" s="133"/>
      <c r="Q722" s="191"/>
    </row>
    <row r="723" spans="1:17" ht="17.25" customHeight="1" x14ac:dyDescent="0.2">
      <c r="A723" s="243" t="s">
        <v>3</v>
      </c>
      <c r="B723" s="194" t="s">
        <v>116</v>
      </c>
      <c r="C723" s="11" t="s">
        <v>651</v>
      </c>
      <c r="D723" s="44">
        <v>0</v>
      </c>
      <c r="E723" s="28">
        <v>0</v>
      </c>
      <c r="F723" s="28">
        <v>0</v>
      </c>
      <c r="G723" s="28">
        <v>0</v>
      </c>
      <c r="H723" s="28">
        <f>+D723+E723+F723+G723</f>
        <v>0</v>
      </c>
      <c r="I723" s="33">
        <v>1793</v>
      </c>
      <c r="J723" s="28">
        <v>19</v>
      </c>
      <c r="K723" s="112">
        <f>+I723+J723</f>
        <v>1812</v>
      </c>
      <c r="L723" s="33">
        <v>2909</v>
      </c>
      <c r="M723" s="28">
        <v>20</v>
      </c>
      <c r="N723" s="112">
        <f>+L723+M723</f>
        <v>2929</v>
      </c>
      <c r="O723" s="133">
        <f>+H723+K723</f>
        <v>1812</v>
      </c>
      <c r="P723" s="44"/>
      <c r="Q723" s="141"/>
    </row>
    <row r="724" spans="1:17" ht="17.25" customHeight="1" x14ac:dyDescent="0.2">
      <c r="A724" s="243"/>
      <c r="B724" s="194" t="s">
        <v>116</v>
      </c>
      <c r="C724" s="11" t="s">
        <v>652</v>
      </c>
      <c r="D724" s="44">
        <v>1</v>
      </c>
      <c r="E724" s="28">
        <v>0</v>
      </c>
      <c r="F724" s="28">
        <v>0</v>
      </c>
      <c r="G724" s="28">
        <v>0</v>
      </c>
      <c r="H724" s="28">
        <f t="shared" ref="H724:H727" si="196">+D724+E724+F724+G724</f>
        <v>1</v>
      </c>
      <c r="I724" s="33">
        <v>1055</v>
      </c>
      <c r="J724" s="28">
        <v>25</v>
      </c>
      <c r="K724" s="112">
        <f>+I724+J724</f>
        <v>1080</v>
      </c>
      <c r="L724" s="33">
        <v>1592</v>
      </c>
      <c r="M724" s="28">
        <v>34</v>
      </c>
      <c r="N724" s="112">
        <f>+L724+M724</f>
        <v>1626</v>
      </c>
      <c r="O724" s="133">
        <f>+H724+K724</f>
        <v>1081</v>
      </c>
      <c r="P724" s="44"/>
      <c r="Q724" s="141"/>
    </row>
    <row r="725" spans="1:17" ht="17.25" customHeight="1" x14ac:dyDescent="0.2">
      <c r="A725" s="243"/>
      <c r="B725" s="194" t="s">
        <v>116</v>
      </c>
      <c r="C725" s="11" t="s">
        <v>653</v>
      </c>
      <c r="D725" s="44">
        <v>0</v>
      </c>
      <c r="E725" s="28">
        <v>0</v>
      </c>
      <c r="F725" s="28">
        <v>0</v>
      </c>
      <c r="G725" s="28">
        <v>0</v>
      </c>
      <c r="H725" s="28">
        <f t="shared" si="196"/>
        <v>0</v>
      </c>
      <c r="I725" s="33">
        <v>710</v>
      </c>
      <c r="J725" s="28">
        <v>7</v>
      </c>
      <c r="K725" s="112">
        <f>+I725+J725</f>
        <v>717</v>
      </c>
      <c r="L725" s="33">
        <v>1500</v>
      </c>
      <c r="M725" s="28">
        <v>30</v>
      </c>
      <c r="N725" s="112">
        <f>+L725+M725</f>
        <v>1530</v>
      </c>
      <c r="O725" s="133">
        <f>+H725+K725</f>
        <v>717</v>
      </c>
      <c r="P725" s="44"/>
      <c r="Q725" s="141"/>
    </row>
    <row r="726" spans="1:17" ht="17.25" customHeight="1" x14ac:dyDescent="0.2">
      <c r="A726" s="243"/>
      <c r="B726" s="194" t="s">
        <v>116</v>
      </c>
      <c r="C726" s="11" t="s">
        <v>654</v>
      </c>
      <c r="D726" s="44">
        <v>0</v>
      </c>
      <c r="E726" s="28">
        <v>0</v>
      </c>
      <c r="F726" s="28">
        <v>0</v>
      </c>
      <c r="G726" s="28">
        <v>0</v>
      </c>
      <c r="H726" s="28">
        <f t="shared" si="196"/>
        <v>0</v>
      </c>
      <c r="I726" s="33">
        <v>1033</v>
      </c>
      <c r="J726" s="28">
        <v>39</v>
      </c>
      <c r="K726" s="112">
        <f>+I726+J726</f>
        <v>1072</v>
      </c>
      <c r="L726" s="33">
        <v>1566</v>
      </c>
      <c r="M726" s="28">
        <v>56</v>
      </c>
      <c r="N726" s="112">
        <f>+L726+M726</f>
        <v>1622</v>
      </c>
      <c r="O726" s="133">
        <f>+H726+K726</f>
        <v>1072</v>
      </c>
      <c r="P726" s="44"/>
      <c r="Q726" s="141"/>
    </row>
    <row r="727" spans="1:17" ht="17.25" customHeight="1" x14ac:dyDescent="0.2">
      <c r="A727" s="243"/>
      <c r="B727" s="194" t="s">
        <v>116</v>
      </c>
      <c r="C727" s="11" t="s">
        <v>655</v>
      </c>
      <c r="D727" s="44">
        <v>0</v>
      </c>
      <c r="E727" s="28">
        <v>0</v>
      </c>
      <c r="F727" s="28">
        <v>0</v>
      </c>
      <c r="G727" s="28">
        <v>0</v>
      </c>
      <c r="H727" s="28">
        <f t="shared" si="196"/>
        <v>0</v>
      </c>
      <c r="I727" s="33">
        <v>303</v>
      </c>
      <c r="J727" s="28">
        <v>0</v>
      </c>
      <c r="K727" s="112">
        <f>+I727+J727</f>
        <v>303</v>
      </c>
      <c r="L727" s="33">
        <v>515</v>
      </c>
      <c r="M727" s="28">
        <v>1</v>
      </c>
      <c r="N727" s="112">
        <f>+L727+M727</f>
        <v>516</v>
      </c>
      <c r="O727" s="133">
        <f>+H727+K727</f>
        <v>303</v>
      </c>
      <c r="P727" s="44"/>
      <c r="Q727" s="141"/>
    </row>
    <row r="728" spans="1:17" ht="18.899999999999999" customHeight="1" x14ac:dyDescent="0.2">
      <c r="A728" s="244"/>
      <c r="B728" s="218" t="s">
        <v>714</v>
      </c>
      <c r="C728" s="16" t="s">
        <v>143</v>
      </c>
      <c r="D728" s="148">
        <f>SUM(D723:D727)</f>
        <v>1</v>
      </c>
      <c r="E728" s="147">
        <f t="shared" ref="E728:O728" si="197">SUM(E723:E727)</f>
        <v>0</v>
      </c>
      <c r="F728" s="147">
        <f t="shared" si="197"/>
        <v>0</v>
      </c>
      <c r="G728" s="147">
        <f t="shared" si="197"/>
        <v>0</v>
      </c>
      <c r="H728" s="147">
        <f t="shared" si="197"/>
        <v>1</v>
      </c>
      <c r="I728" s="149">
        <f t="shared" si="197"/>
        <v>4894</v>
      </c>
      <c r="J728" s="147">
        <f t="shared" si="197"/>
        <v>90</v>
      </c>
      <c r="K728" s="150">
        <f t="shared" si="197"/>
        <v>4984</v>
      </c>
      <c r="L728" s="157">
        <f t="shared" si="197"/>
        <v>8082</v>
      </c>
      <c r="M728" s="147">
        <f t="shared" si="197"/>
        <v>141</v>
      </c>
      <c r="N728" s="158">
        <f t="shared" si="197"/>
        <v>8223</v>
      </c>
      <c r="O728" s="151">
        <f t="shared" si="197"/>
        <v>4985</v>
      </c>
      <c r="P728" s="133"/>
      <c r="Q728" s="191"/>
    </row>
    <row r="729" spans="1:17" ht="17.25" customHeight="1" x14ac:dyDescent="0.2">
      <c r="A729" s="240" t="s">
        <v>16</v>
      </c>
      <c r="B729" s="199" t="s">
        <v>116</v>
      </c>
      <c r="C729" s="11" t="s">
        <v>656</v>
      </c>
      <c r="D729" s="44">
        <v>13</v>
      </c>
      <c r="E729" s="28">
        <v>0</v>
      </c>
      <c r="F729" s="28">
        <v>0</v>
      </c>
      <c r="G729" s="28">
        <v>0</v>
      </c>
      <c r="H729" s="28">
        <f>+D729+E729+F729+G729</f>
        <v>13</v>
      </c>
      <c r="I729" s="33">
        <v>4097</v>
      </c>
      <c r="J729" s="28">
        <v>105</v>
      </c>
      <c r="K729" s="112">
        <f>+I729+J729</f>
        <v>4202</v>
      </c>
      <c r="L729" s="33">
        <v>6053</v>
      </c>
      <c r="M729" s="28">
        <v>195</v>
      </c>
      <c r="N729" s="112">
        <f>+L729+M729</f>
        <v>6248</v>
      </c>
      <c r="O729" s="133">
        <f>+H729+K729</f>
        <v>4215</v>
      </c>
      <c r="P729" s="44"/>
      <c r="Q729" s="141"/>
    </row>
    <row r="730" spans="1:17" ht="17.25" customHeight="1" x14ac:dyDescent="0.2">
      <c r="A730" s="243"/>
      <c r="B730" s="194" t="s">
        <v>116</v>
      </c>
      <c r="C730" s="11" t="s">
        <v>657</v>
      </c>
      <c r="D730" s="44">
        <v>0</v>
      </c>
      <c r="E730" s="28">
        <v>0</v>
      </c>
      <c r="F730" s="28">
        <v>0</v>
      </c>
      <c r="G730" s="28">
        <v>0</v>
      </c>
      <c r="H730" s="28">
        <f>+D730+E730+F730+G730</f>
        <v>0</v>
      </c>
      <c r="I730" s="33">
        <v>591</v>
      </c>
      <c r="J730" s="28">
        <v>24</v>
      </c>
      <c r="K730" s="112">
        <f>+I730+J730</f>
        <v>615</v>
      </c>
      <c r="L730" s="33">
        <v>854</v>
      </c>
      <c r="M730" s="28">
        <v>52</v>
      </c>
      <c r="N730" s="112">
        <f>+L730+M730</f>
        <v>906</v>
      </c>
      <c r="O730" s="133">
        <f>+H730+K730</f>
        <v>615</v>
      </c>
      <c r="P730" s="44"/>
      <c r="Q730" s="141"/>
    </row>
    <row r="731" spans="1:17" ht="18.899999999999999" customHeight="1" x14ac:dyDescent="0.2">
      <c r="A731" s="244"/>
      <c r="B731" s="218" t="s">
        <v>714</v>
      </c>
      <c r="C731" s="16" t="s">
        <v>143</v>
      </c>
      <c r="D731" s="148">
        <f>SUM(D729:D730)</f>
        <v>13</v>
      </c>
      <c r="E731" s="147">
        <f t="shared" ref="E731:O731" si="198">SUM(E729:E730)</f>
        <v>0</v>
      </c>
      <c r="F731" s="147">
        <f t="shared" si="198"/>
        <v>0</v>
      </c>
      <c r="G731" s="147">
        <f t="shared" si="198"/>
        <v>0</v>
      </c>
      <c r="H731" s="147">
        <f t="shared" si="198"/>
        <v>13</v>
      </c>
      <c r="I731" s="149">
        <f t="shared" si="198"/>
        <v>4688</v>
      </c>
      <c r="J731" s="147">
        <f t="shared" si="198"/>
        <v>129</v>
      </c>
      <c r="K731" s="150">
        <f t="shared" si="198"/>
        <v>4817</v>
      </c>
      <c r="L731" s="149">
        <f t="shared" si="198"/>
        <v>6907</v>
      </c>
      <c r="M731" s="147">
        <f t="shared" si="198"/>
        <v>247</v>
      </c>
      <c r="N731" s="150">
        <f t="shared" si="198"/>
        <v>7154</v>
      </c>
      <c r="O731" s="151">
        <f t="shared" si="198"/>
        <v>4830</v>
      </c>
      <c r="P731" s="133"/>
      <c r="Q731" s="191"/>
    </row>
    <row r="732" spans="1:17" ht="52.8" customHeight="1" x14ac:dyDescent="0.2">
      <c r="A732" s="254" t="s">
        <v>195</v>
      </c>
      <c r="B732" s="194" t="s">
        <v>116</v>
      </c>
      <c r="C732" s="11" t="s">
        <v>658</v>
      </c>
      <c r="D732" s="44">
        <v>6</v>
      </c>
      <c r="E732" s="28">
        <v>1</v>
      </c>
      <c r="F732" s="28"/>
      <c r="G732" s="28"/>
      <c r="H732" s="28">
        <f>+D732+E732+F732+G732</f>
        <v>7</v>
      </c>
      <c r="I732" s="33">
        <v>3849</v>
      </c>
      <c r="J732" s="28">
        <v>126</v>
      </c>
      <c r="K732" s="112">
        <f>+I732+J732</f>
        <v>3975</v>
      </c>
      <c r="L732" s="33">
        <v>5447</v>
      </c>
      <c r="M732" s="28">
        <v>253</v>
      </c>
      <c r="N732" s="112">
        <f>+L732+M732</f>
        <v>5700</v>
      </c>
      <c r="O732" s="154">
        <f>+H732+K732</f>
        <v>3982</v>
      </c>
      <c r="P732" s="44"/>
      <c r="Q732" s="141"/>
    </row>
    <row r="733" spans="1:17" ht="18" customHeight="1" x14ac:dyDescent="0.2">
      <c r="A733" s="255"/>
      <c r="B733" s="218" t="s">
        <v>714</v>
      </c>
      <c r="C733" s="16" t="s">
        <v>143</v>
      </c>
      <c r="D733" s="148">
        <f>SUM(D732)</f>
        <v>6</v>
      </c>
      <c r="E733" s="147">
        <f t="shared" ref="E733:O733" si="199">SUM(E732)</f>
        <v>1</v>
      </c>
      <c r="F733" s="147">
        <f t="shared" si="199"/>
        <v>0</v>
      </c>
      <c r="G733" s="147">
        <f t="shared" si="199"/>
        <v>0</v>
      </c>
      <c r="H733" s="147">
        <f t="shared" si="199"/>
        <v>7</v>
      </c>
      <c r="I733" s="149">
        <f t="shared" si="199"/>
        <v>3849</v>
      </c>
      <c r="J733" s="147">
        <f t="shared" si="199"/>
        <v>126</v>
      </c>
      <c r="K733" s="150">
        <f t="shared" si="199"/>
        <v>3975</v>
      </c>
      <c r="L733" s="149">
        <f t="shared" si="199"/>
        <v>5447</v>
      </c>
      <c r="M733" s="147">
        <f t="shared" si="199"/>
        <v>253</v>
      </c>
      <c r="N733" s="150">
        <f t="shared" si="199"/>
        <v>5700</v>
      </c>
      <c r="O733" s="151">
        <f t="shared" si="199"/>
        <v>3982</v>
      </c>
      <c r="P733" s="133"/>
      <c r="Q733" s="191"/>
    </row>
    <row r="734" spans="1:17" ht="18" customHeight="1" x14ac:dyDescent="0.2">
      <c r="A734" s="254" t="s">
        <v>703</v>
      </c>
      <c r="B734" s="194" t="s">
        <v>116</v>
      </c>
      <c r="C734" s="118" t="s">
        <v>704</v>
      </c>
      <c r="D734" s="89">
        <v>0</v>
      </c>
      <c r="E734" s="88">
        <v>0</v>
      </c>
      <c r="F734" s="88">
        <v>0</v>
      </c>
      <c r="G734" s="88">
        <v>0</v>
      </c>
      <c r="H734" s="88">
        <v>0</v>
      </c>
      <c r="I734" s="110">
        <v>0</v>
      </c>
      <c r="J734" s="88">
        <v>0</v>
      </c>
      <c r="K734" s="111">
        <v>0</v>
      </c>
      <c r="L734" s="33">
        <v>0</v>
      </c>
      <c r="M734" s="28">
        <v>0</v>
      </c>
      <c r="N734" s="112">
        <v>0</v>
      </c>
      <c r="O734" s="113">
        <v>0</v>
      </c>
      <c r="P734" s="44"/>
      <c r="Q734" s="190"/>
    </row>
    <row r="735" spans="1:17" ht="18" customHeight="1" x14ac:dyDescent="0.2">
      <c r="A735" s="256"/>
      <c r="B735" s="194" t="s">
        <v>116</v>
      </c>
      <c r="C735" s="118" t="s">
        <v>705</v>
      </c>
      <c r="D735" s="89">
        <v>0</v>
      </c>
      <c r="E735" s="88">
        <v>0</v>
      </c>
      <c r="F735" s="88">
        <v>0</v>
      </c>
      <c r="G735" s="88">
        <v>0</v>
      </c>
      <c r="H735" s="88">
        <v>0</v>
      </c>
      <c r="I735" s="110">
        <v>0</v>
      </c>
      <c r="J735" s="88">
        <v>0</v>
      </c>
      <c r="K735" s="111">
        <v>0</v>
      </c>
      <c r="L735" s="33">
        <v>0</v>
      </c>
      <c r="M735" s="28">
        <v>0</v>
      </c>
      <c r="N735" s="112">
        <v>0</v>
      </c>
      <c r="O735" s="113">
        <v>0</v>
      </c>
      <c r="P735" s="44"/>
      <c r="Q735" s="190"/>
    </row>
    <row r="736" spans="1:17" ht="18" customHeight="1" x14ac:dyDescent="0.2">
      <c r="A736" s="257"/>
      <c r="B736" s="194" t="s">
        <v>116</v>
      </c>
      <c r="C736" s="118" t="s">
        <v>106</v>
      </c>
      <c r="D736" s="89">
        <v>0</v>
      </c>
      <c r="E736" s="88">
        <v>0</v>
      </c>
      <c r="F736" s="88">
        <v>0</v>
      </c>
      <c r="G736" s="88">
        <v>0</v>
      </c>
      <c r="H736" s="88">
        <v>0</v>
      </c>
      <c r="I736" s="110">
        <v>0</v>
      </c>
      <c r="J736" s="88">
        <v>0</v>
      </c>
      <c r="K736" s="111">
        <v>0</v>
      </c>
      <c r="L736" s="33">
        <v>0</v>
      </c>
      <c r="M736" s="28">
        <v>0</v>
      </c>
      <c r="N736" s="112">
        <v>0</v>
      </c>
      <c r="O736" s="113">
        <v>0</v>
      </c>
      <c r="P736" s="44"/>
      <c r="Q736" s="190"/>
    </row>
    <row r="737" spans="1:17" ht="18" customHeight="1" x14ac:dyDescent="0.2">
      <c r="A737" s="258"/>
      <c r="B737" s="218" t="s">
        <v>714</v>
      </c>
      <c r="C737" s="16" t="s">
        <v>143</v>
      </c>
      <c r="D737" s="114">
        <v>0</v>
      </c>
      <c r="E737" s="91">
        <v>0</v>
      </c>
      <c r="F737" s="91">
        <v>0</v>
      </c>
      <c r="G737" s="91">
        <v>0</v>
      </c>
      <c r="H737" s="91">
        <v>0</v>
      </c>
      <c r="I737" s="115">
        <v>0</v>
      </c>
      <c r="J737" s="91">
        <v>0</v>
      </c>
      <c r="K737" s="116">
        <v>0</v>
      </c>
      <c r="L737" s="149">
        <f>SUM(L736)</f>
        <v>0</v>
      </c>
      <c r="M737" s="147">
        <f>SUM(M736)</f>
        <v>0</v>
      </c>
      <c r="N737" s="150">
        <f>SUM(N734:N736)</f>
        <v>0</v>
      </c>
      <c r="O737" s="117">
        <v>0</v>
      </c>
      <c r="P737" s="72"/>
      <c r="Q737" s="193"/>
    </row>
    <row r="738" spans="1:17" ht="17.25" customHeight="1" x14ac:dyDescent="0.2">
      <c r="A738" s="240" t="s">
        <v>17</v>
      </c>
      <c r="B738" s="199" t="s">
        <v>116</v>
      </c>
      <c r="C738" s="11" t="s">
        <v>659</v>
      </c>
      <c r="D738" s="44">
        <v>10</v>
      </c>
      <c r="E738" s="28">
        <v>0</v>
      </c>
      <c r="F738" s="28">
        <v>0</v>
      </c>
      <c r="G738" s="28">
        <v>0</v>
      </c>
      <c r="H738" s="28">
        <f>+D738+E738+F738+G738</f>
        <v>10</v>
      </c>
      <c r="I738" s="33">
        <v>1138</v>
      </c>
      <c r="J738" s="28">
        <v>146</v>
      </c>
      <c r="K738" s="112">
        <f>+I738+J738</f>
        <v>1284</v>
      </c>
      <c r="L738" s="33">
        <v>1964</v>
      </c>
      <c r="M738" s="28">
        <v>413</v>
      </c>
      <c r="N738" s="112">
        <f>+L738+M738</f>
        <v>2377</v>
      </c>
      <c r="O738" s="133">
        <f>+H738+K738</f>
        <v>1294</v>
      </c>
      <c r="P738" s="44"/>
      <c r="Q738" s="141"/>
    </row>
    <row r="739" spans="1:17" ht="17.25" customHeight="1" x14ac:dyDescent="0.2">
      <c r="A739" s="243"/>
      <c r="B739" s="194" t="s">
        <v>116</v>
      </c>
      <c r="C739" s="11" t="s">
        <v>660</v>
      </c>
      <c r="D739" s="44">
        <v>2</v>
      </c>
      <c r="E739" s="28">
        <v>0</v>
      </c>
      <c r="F739" s="28">
        <v>0</v>
      </c>
      <c r="G739" s="28">
        <v>0</v>
      </c>
      <c r="H739" s="28">
        <f t="shared" ref="H739:H741" si="200">+D739+E739+F739+G739</f>
        <v>2</v>
      </c>
      <c r="I739" s="33">
        <v>1154</v>
      </c>
      <c r="J739" s="28">
        <v>264</v>
      </c>
      <c r="K739" s="112">
        <f>+I739+J739</f>
        <v>1418</v>
      </c>
      <c r="L739" s="33">
        <v>2513</v>
      </c>
      <c r="M739" s="28">
        <v>515</v>
      </c>
      <c r="N739" s="112">
        <f>+L739+M739</f>
        <v>3028</v>
      </c>
      <c r="O739" s="133">
        <f>+H739+K739</f>
        <v>1420</v>
      </c>
      <c r="P739" s="44"/>
      <c r="Q739" s="141"/>
    </row>
    <row r="740" spans="1:17" ht="17.25" customHeight="1" x14ac:dyDescent="0.2">
      <c r="A740" s="243"/>
      <c r="B740" s="194" t="s">
        <v>116</v>
      </c>
      <c r="C740" s="11" t="s">
        <v>661</v>
      </c>
      <c r="D740" s="44">
        <v>0</v>
      </c>
      <c r="E740" s="28">
        <v>0</v>
      </c>
      <c r="F740" s="28">
        <v>0</v>
      </c>
      <c r="G740" s="28">
        <v>0</v>
      </c>
      <c r="H740" s="28">
        <f t="shared" si="200"/>
        <v>0</v>
      </c>
      <c r="I740" s="33">
        <v>186</v>
      </c>
      <c r="J740" s="28">
        <v>59</v>
      </c>
      <c r="K740" s="112">
        <f>+I740+J740</f>
        <v>245</v>
      </c>
      <c r="L740" s="33">
        <v>240</v>
      </c>
      <c r="M740" s="28">
        <v>69</v>
      </c>
      <c r="N740" s="112">
        <f>+L740+M740</f>
        <v>309</v>
      </c>
      <c r="O740" s="133">
        <f>+H740+K740</f>
        <v>245</v>
      </c>
      <c r="P740" s="44"/>
      <c r="Q740" s="141"/>
    </row>
    <row r="741" spans="1:17" ht="17.25" customHeight="1" x14ac:dyDescent="0.2">
      <c r="A741" s="243"/>
      <c r="B741" s="194" t="s">
        <v>116</v>
      </c>
      <c r="C741" s="11" t="s">
        <v>662</v>
      </c>
      <c r="D741" s="44">
        <v>20</v>
      </c>
      <c r="E741" s="28">
        <v>5</v>
      </c>
      <c r="F741" s="28">
        <v>0</v>
      </c>
      <c r="G741" s="28">
        <v>0</v>
      </c>
      <c r="H741" s="28">
        <f t="shared" si="200"/>
        <v>25</v>
      </c>
      <c r="I741" s="33">
        <v>1417</v>
      </c>
      <c r="J741" s="28">
        <v>149</v>
      </c>
      <c r="K741" s="112">
        <f>+I741+J741</f>
        <v>1566</v>
      </c>
      <c r="L741" s="33">
        <v>2232</v>
      </c>
      <c r="M741" s="28">
        <v>346</v>
      </c>
      <c r="N741" s="112">
        <f>+L741+M741</f>
        <v>2578</v>
      </c>
      <c r="O741" s="133">
        <f>+H741+K741</f>
        <v>1591</v>
      </c>
      <c r="P741" s="44"/>
      <c r="Q741" s="141"/>
    </row>
    <row r="742" spans="1:17" ht="18" customHeight="1" x14ac:dyDescent="0.2">
      <c r="A742" s="244"/>
      <c r="B742" s="218" t="s">
        <v>714</v>
      </c>
      <c r="C742" s="16" t="s">
        <v>143</v>
      </c>
      <c r="D742" s="148">
        <f>SUM(D738:D741)</f>
        <v>32</v>
      </c>
      <c r="E742" s="147">
        <f t="shared" ref="E742:O742" si="201">SUM(E738:E741)</f>
        <v>5</v>
      </c>
      <c r="F742" s="147">
        <f t="shared" si="201"/>
        <v>0</v>
      </c>
      <c r="G742" s="147">
        <f t="shared" si="201"/>
        <v>0</v>
      </c>
      <c r="H742" s="147">
        <f t="shared" si="201"/>
        <v>37</v>
      </c>
      <c r="I742" s="149">
        <f t="shared" si="201"/>
        <v>3895</v>
      </c>
      <c r="J742" s="147">
        <f t="shared" si="201"/>
        <v>618</v>
      </c>
      <c r="K742" s="150">
        <f t="shared" si="201"/>
        <v>4513</v>
      </c>
      <c r="L742" s="149">
        <f t="shared" si="201"/>
        <v>6949</v>
      </c>
      <c r="M742" s="147">
        <f t="shared" si="201"/>
        <v>1343</v>
      </c>
      <c r="N742" s="150">
        <f t="shared" si="201"/>
        <v>8292</v>
      </c>
      <c r="O742" s="151">
        <f t="shared" si="201"/>
        <v>4550</v>
      </c>
      <c r="P742" s="133"/>
      <c r="Q742" s="191"/>
    </row>
    <row r="743" spans="1:17" ht="17.25" customHeight="1" x14ac:dyDescent="0.2">
      <c r="A743" s="240" t="s">
        <v>196</v>
      </c>
      <c r="B743" s="199" t="s">
        <v>116</v>
      </c>
      <c r="C743" s="11" t="s">
        <v>663</v>
      </c>
      <c r="D743" s="44">
        <v>0</v>
      </c>
      <c r="E743" s="28"/>
      <c r="F743" s="28"/>
      <c r="G743" s="28"/>
      <c r="H743" s="28">
        <f>+D743+E743+F743+G743</f>
        <v>0</v>
      </c>
      <c r="I743" s="33">
        <v>505</v>
      </c>
      <c r="J743" s="28">
        <v>51</v>
      </c>
      <c r="K743" s="112">
        <f t="shared" ref="K743:K748" si="202">+I743+J743</f>
        <v>556</v>
      </c>
      <c r="L743" s="33">
        <v>773</v>
      </c>
      <c r="M743" s="28">
        <v>69</v>
      </c>
      <c r="N743" s="112">
        <f t="shared" ref="N743:N748" si="203">+L743+M743</f>
        <v>842</v>
      </c>
      <c r="O743" s="133">
        <f t="shared" ref="O743:O748" si="204">+H743+K743</f>
        <v>556</v>
      </c>
      <c r="P743" s="44"/>
      <c r="Q743" s="141"/>
    </row>
    <row r="744" spans="1:17" ht="17.25" customHeight="1" x14ac:dyDescent="0.2">
      <c r="A744" s="243"/>
      <c r="B744" s="194" t="s">
        <v>116</v>
      </c>
      <c r="C744" s="11" t="s">
        <v>664</v>
      </c>
      <c r="D744" s="44">
        <v>1</v>
      </c>
      <c r="E744" s="28"/>
      <c r="F744" s="28"/>
      <c r="G744" s="28"/>
      <c r="H744" s="28">
        <f t="shared" ref="H744:H748" si="205">+D744+E744+F744+G744</f>
        <v>1</v>
      </c>
      <c r="I744" s="33">
        <v>732</v>
      </c>
      <c r="J744" s="28">
        <v>59</v>
      </c>
      <c r="K744" s="112">
        <f t="shared" si="202"/>
        <v>791</v>
      </c>
      <c r="L744" s="33">
        <v>1117</v>
      </c>
      <c r="M744" s="28">
        <v>107</v>
      </c>
      <c r="N744" s="112">
        <f t="shared" si="203"/>
        <v>1224</v>
      </c>
      <c r="O744" s="133">
        <f t="shared" si="204"/>
        <v>792</v>
      </c>
      <c r="P744" s="44"/>
      <c r="Q744" s="141"/>
    </row>
    <row r="745" spans="1:17" ht="17.25" customHeight="1" x14ac:dyDescent="0.2">
      <c r="A745" s="243"/>
      <c r="B745" s="194" t="s">
        <v>116</v>
      </c>
      <c r="C745" s="11" t="s">
        <v>665</v>
      </c>
      <c r="D745" s="44">
        <v>0</v>
      </c>
      <c r="E745" s="28"/>
      <c r="F745" s="28"/>
      <c r="G745" s="28"/>
      <c r="H745" s="28">
        <f t="shared" si="205"/>
        <v>0</v>
      </c>
      <c r="I745" s="33">
        <v>1004</v>
      </c>
      <c r="J745" s="28">
        <v>55</v>
      </c>
      <c r="K745" s="112">
        <f t="shared" si="202"/>
        <v>1059</v>
      </c>
      <c r="L745" s="33">
        <v>1189</v>
      </c>
      <c r="M745" s="28">
        <v>124</v>
      </c>
      <c r="N745" s="112">
        <f t="shared" si="203"/>
        <v>1313</v>
      </c>
      <c r="O745" s="133">
        <f t="shared" si="204"/>
        <v>1059</v>
      </c>
      <c r="P745" s="44"/>
      <c r="Q745" s="141"/>
    </row>
    <row r="746" spans="1:17" ht="17.25" customHeight="1" x14ac:dyDescent="0.2">
      <c r="A746" s="243"/>
      <c r="B746" s="194" t="s">
        <v>116</v>
      </c>
      <c r="C746" s="11" t="s">
        <v>666</v>
      </c>
      <c r="D746" s="44">
        <v>0</v>
      </c>
      <c r="E746" s="28"/>
      <c r="F746" s="28"/>
      <c r="G746" s="28"/>
      <c r="H746" s="28">
        <f t="shared" si="205"/>
        <v>0</v>
      </c>
      <c r="I746" s="33">
        <v>644</v>
      </c>
      <c r="J746" s="28">
        <v>87</v>
      </c>
      <c r="K746" s="112">
        <f t="shared" si="202"/>
        <v>731</v>
      </c>
      <c r="L746" s="33">
        <v>844</v>
      </c>
      <c r="M746" s="28">
        <v>104</v>
      </c>
      <c r="N746" s="112">
        <f t="shared" si="203"/>
        <v>948</v>
      </c>
      <c r="O746" s="133">
        <f t="shared" si="204"/>
        <v>731</v>
      </c>
      <c r="P746" s="44"/>
      <c r="Q746" s="141"/>
    </row>
    <row r="747" spans="1:17" ht="17.25" customHeight="1" x14ac:dyDescent="0.2">
      <c r="A747" s="243"/>
      <c r="B747" s="194" t="s">
        <v>116</v>
      </c>
      <c r="C747" s="11" t="s">
        <v>667</v>
      </c>
      <c r="D747" s="44">
        <v>1</v>
      </c>
      <c r="E747" s="28"/>
      <c r="F747" s="28"/>
      <c r="G747" s="28"/>
      <c r="H747" s="28">
        <f t="shared" si="205"/>
        <v>1</v>
      </c>
      <c r="I747" s="33">
        <v>804</v>
      </c>
      <c r="J747" s="28">
        <v>72</v>
      </c>
      <c r="K747" s="112">
        <f t="shared" si="202"/>
        <v>876</v>
      </c>
      <c r="L747" s="33">
        <v>968</v>
      </c>
      <c r="M747" s="28">
        <v>155</v>
      </c>
      <c r="N747" s="112">
        <f t="shared" si="203"/>
        <v>1123</v>
      </c>
      <c r="O747" s="133">
        <f t="shared" si="204"/>
        <v>877</v>
      </c>
      <c r="P747" s="44"/>
      <c r="Q747" s="141"/>
    </row>
    <row r="748" spans="1:17" ht="17.25" customHeight="1" x14ac:dyDescent="0.2">
      <c r="A748" s="243"/>
      <c r="B748" s="195" t="s">
        <v>116</v>
      </c>
      <c r="C748" s="12" t="s">
        <v>668</v>
      </c>
      <c r="D748" s="52">
        <v>0</v>
      </c>
      <c r="E748" s="29"/>
      <c r="F748" s="29"/>
      <c r="G748" s="29"/>
      <c r="H748" s="29">
        <f t="shared" si="205"/>
        <v>0</v>
      </c>
      <c r="I748" s="32">
        <v>630</v>
      </c>
      <c r="J748" s="29">
        <v>40</v>
      </c>
      <c r="K748" s="142">
        <f t="shared" si="202"/>
        <v>670</v>
      </c>
      <c r="L748" s="32">
        <v>656</v>
      </c>
      <c r="M748" s="29">
        <v>92</v>
      </c>
      <c r="N748" s="142">
        <f t="shared" si="203"/>
        <v>748</v>
      </c>
      <c r="O748" s="143">
        <f t="shared" si="204"/>
        <v>670</v>
      </c>
      <c r="P748" s="44"/>
      <c r="Q748" s="141"/>
    </row>
    <row r="749" spans="1:17" ht="18" customHeight="1" x14ac:dyDescent="0.2">
      <c r="A749" s="244"/>
      <c r="B749" s="218" t="s">
        <v>714</v>
      </c>
      <c r="C749" s="16" t="s">
        <v>143</v>
      </c>
      <c r="D749" s="148">
        <f>SUM(D743:D748)</f>
        <v>2</v>
      </c>
      <c r="E749" s="147">
        <f t="shared" ref="E749:O749" si="206">SUM(E743:E748)</f>
        <v>0</v>
      </c>
      <c r="F749" s="147">
        <f t="shared" si="206"/>
        <v>0</v>
      </c>
      <c r="G749" s="147">
        <f t="shared" si="206"/>
        <v>0</v>
      </c>
      <c r="H749" s="147">
        <f t="shared" si="206"/>
        <v>2</v>
      </c>
      <c r="I749" s="149">
        <f t="shared" si="206"/>
        <v>4319</v>
      </c>
      <c r="J749" s="147">
        <f t="shared" si="206"/>
        <v>364</v>
      </c>
      <c r="K749" s="150">
        <f t="shared" si="206"/>
        <v>4683</v>
      </c>
      <c r="L749" s="149">
        <f t="shared" si="206"/>
        <v>5547</v>
      </c>
      <c r="M749" s="147">
        <f t="shared" si="206"/>
        <v>651</v>
      </c>
      <c r="N749" s="150">
        <f t="shared" si="206"/>
        <v>6198</v>
      </c>
      <c r="O749" s="151">
        <f t="shared" si="206"/>
        <v>4685</v>
      </c>
      <c r="P749" s="133"/>
      <c r="Q749" s="191"/>
    </row>
    <row r="750" spans="1:17" ht="17.25" customHeight="1" x14ac:dyDescent="0.2">
      <c r="A750" s="240" t="s">
        <v>6</v>
      </c>
      <c r="B750" s="199" t="s">
        <v>116</v>
      </c>
      <c r="C750" s="11" t="s">
        <v>669</v>
      </c>
      <c r="D750" s="44">
        <v>2</v>
      </c>
      <c r="E750" s="28"/>
      <c r="F750" s="28"/>
      <c r="G750" s="28"/>
      <c r="H750" s="28">
        <f>+D750+E750+F750+G750</f>
        <v>2</v>
      </c>
      <c r="I750" s="33">
        <v>2232</v>
      </c>
      <c r="J750" s="28">
        <v>25</v>
      </c>
      <c r="K750" s="112">
        <f>+I750+J750</f>
        <v>2257</v>
      </c>
      <c r="L750" s="33">
        <v>3680</v>
      </c>
      <c r="M750" s="28">
        <v>60</v>
      </c>
      <c r="N750" s="112">
        <f>+L750+M750</f>
        <v>3740</v>
      </c>
      <c r="O750" s="133">
        <f>+H750+K750</f>
        <v>2259</v>
      </c>
      <c r="P750" s="44"/>
      <c r="Q750" s="141"/>
    </row>
    <row r="751" spans="1:17" ht="17.25" customHeight="1" x14ac:dyDescent="0.2">
      <c r="A751" s="243"/>
      <c r="B751" s="194" t="s">
        <v>116</v>
      </c>
      <c r="C751" s="11" t="s">
        <v>562</v>
      </c>
      <c r="D751" s="44">
        <v>0</v>
      </c>
      <c r="E751" s="28"/>
      <c r="F751" s="28"/>
      <c r="G751" s="28"/>
      <c r="H751" s="28">
        <f>+D751+E751+F751+G751</f>
        <v>0</v>
      </c>
      <c r="I751" s="33">
        <v>1382</v>
      </c>
      <c r="J751" s="28">
        <v>107</v>
      </c>
      <c r="K751" s="112">
        <f>+I751+J751</f>
        <v>1489</v>
      </c>
      <c r="L751" s="33">
        <v>2090</v>
      </c>
      <c r="M751" s="28">
        <v>130</v>
      </c>
      <c r="N751" s="112">
        <f>+L751+M751</f>
        <v>2220</v>
      </c>
      <c r="O751" s="133">
        <f>+H751+K751</f>
        <v>1489</v>
      </c>
      <c r="P751" s="44"/>
      <c r="Q751" s="141"/>
    </row>
    <row r="752" spans="1:17" ht="19.5" customHeight="1" x14ac:dyDescent="0.2">
      <c r="A752" s="244"/>
      <c r="B752" s="218" t="s">
        <v>714</v>
      </c>
      <c r="C752" s="16" t="s">
        <v>143</v>
      </c>
      <c r="D752" s="148">
        <f>SUM(D750:D751)</f>
        <v>2</v>
      </c>
      <c r="E752" s="147">
        <f t="shared" ref="E752:O752" si="207">SUM(E750:E751)</f>
        <v>0</v>
      </c>
      <c r="F752" s="147">
        <f t="shared" si="207"/>
        <v>0</v>
      </c>
      <c r="G752" s="147">
        <f t="shared" si="207"/>
        <v>0</v>
      </c>
      <c r="H752" s="147">
        <f t="shared" si="207"/>
        <v>2</v>
      </c>
      <c r="I752" s="149">
        <f t="shared" si="207"/>
        <v>3614</v>
      </c>
      <c r="J752" s="147">
        <f t="shared" si="207"/>
        <v>132</v>
      </c>
      <c r="K752" s="150">
        <f t="shared" si="207"/>
        <v>3746</v>
      </c>
      <c r="L752" s="149">
        <f t="shared" si="207"/>
        <v>5770</v>
      </c>
      <c r="M752" s="147">
        <f t="shared" si="207"/>
        <v>190</v>
      </c>
      <c r="N752" s="150">
        <f t="shared" si="207"/>
        <v>5960</v>
      </c>
      <c r="O752" s="151">
        <f t="shared" si="207"/>
        <v>3748</v>
      </c>
      <c r="P752" s="133"/>
      <c r="Q752" s="191"/>
    </row>
    <row r="753" spans="1:17" ht="17.25" customHeight="1" x14ac:dyDescent="0.2">
      <c r="A753" s="240" t="s">
        <v>7</v>
      </c>
      <c r="B753" s="219"/>
      <c r="C753" s="18" t="s">
        <v>670</v>
      </c>
      <c r="D753" s="54">
        <v>0</v>
      </c>
      <c r="E753" s="40"/>
      <c r="F753" s="40"/>
      <c r="G753" s="40"/>
      <c r="H753" s="40">
        <f>+D753+E753+G753</f>
        <v>0</v>
      </c>
      <c r="I753" s="38">
        <v>1208</v>
      </c>
      <c r="J753" s="40">
        <v>37</v>
      </c>
      <c r="K753" s="153">
        <f>+I753+J753</f>
        <v>1245</v>
      </c>
      <c r="L753" s="38">
        <v>1787</v>
      </c>
      <c r="M753" s="40">
        <v>52</v>
      </c>
      <c r="N753" s="153">
        <f>+L753+M753</f>
        <v>1839</v>
      </c>
      <c r="O753" s="154">
        <f>+H753+K753</f>
        <v>1245</v>
      </c>
      <c r="P753" s="44"/>
      <c r="Q753" s="141"/>
    </row>
    <row r="754" spans="1:17" ht="17.25" customHeight="1" x14ac:dyDescent="0.2">
      <c r="A754" s="243"/>
      <c r="B754" s="194"/>
      <c r="C754" s="11" t="s">
        <v>671</v>
      </c>
      <c r="D754" s="44">
        <v>8</v>
      </c>
      <c r="E754" s="28"/>
      <c r="F754" s="28"/>
      <c r="G754" s="28"/>
      <c r="H754" s="28">
        <f>+D754+E754+G754</f>
        <v>8</v>
      </c>
      <c r="I754" s="33">
        <v>857</v>
      </c>
      <c r="J754" s="28">
        <v>25</v>
      </c>
      <c r="K754" s="112">
        <f>+I754+J754</f>
        <v>882</v>
      </c>
      <c r="L754" s="33">
        <v>1236</v>
      </c>
      <c r="M754" s="28">
        <v>90</v>
      </c>
      <c r="N754" s="112">
        <f>+L754+M754</f>
        <v>1326</v>
      </c>
      <c r="O754" s="133">
        <f>+H754+K754</f>
        <v>890</v>
      </c>
      <c r="P754" s="44"/>
      <c r="Q754" s="141"/>
    </row>
    <row r="755" spans="1:17" ht="17.25" customHeight="1" x14ac:dyDescent="0.2">
      <c r="A755" s="243"/>
      <c r="B755" s="194"/>
      <c r="C755" s="11" t="s">
        <v>672</v>
      </c>
      <c r="D755" s="44">
        <v>0</v>
      </c>
      <c r="E755" s="28"/>
      <c r="F755" s="28"/>
      <c r="G755" s="28"/>
      <c r="H755" s="28">
        <f>+D755+E755+G755</f>
        <v>0</v>
      </c>
      <c r="I755" s="33">
        <v>575</v>
      </c>
      <c r="J755" s="28">
        <v>28</v>
      </c>
      <c r="K755" s="112">
        <f>+I755+J755</f>
        <v>603</v>
      </c>
      <c r="L755" s="33">
        <v>1030</v>
      </c>
      <c r="M755" s="28">
        <v>37</v>
      </c>
      <c r="N755" s="112">
        <f>+L755+M755</f>
        <v>1067</v>
      </c>
      <c r="O755" s="133">
        <f>+H755+K755</f>
        <v>603</v>
      </c>
      <c r="P755" s="44"/>
      <c r="Q755" s="141"/>
    </row>
    <row r="756" spans="1:17" ht="17.25" customHeight="1" x14ac:dyDescent="0.2">
      <c r="A756" s="243"/>
      <c r="B756" s="194"/>
      <c r="C756" s="11" t="s">
        <v>673</v>
      </c>
      <c r="D756" s="44">
        <v>0</v>
      </c>
      <c r="E756" s="28"/>
      <c r="F756" s="28"/>
      <c r="G756" s="28"/>
      <c r="H756" s="28">
        <f>+D756+E756+G756</f>
        <v>0</v>
      </c>
      <c r="I756" s="33">
        <v>368</v>
      </c>
      <c r="J756" s="28">
        <v>22</v>
      </c>
      <c r="K756" s="112">
        <f>+I756+J756</f>
        <v>390</v>
      </c>
      <c r="L756" s="33">
        <v>613</v>
      </c>
      <c r="M756" s="28">
        <v>39</v>
      </c>
      <c r="N756" s="112">
        <f>+L756+M756</f>
        <v>652</v>
      </c>
      <c r="O756" s="133">
        <f>+H756+K756</f>
        <v>390</v>
      </c>
      <c r="P756" s="44"/>
      <c r="Q756" s="141"/>
    </row>
    <row r="757" spans="1:17" ht="17.25" customHeight="1" x14ac:dyDescent="0.2">
      <c r="A757" s="243"/>
      <c r="B757" s="194"/>
      <c r="C757" s="11" t="s">
        <v>674</v>
      </c>
      <c r="D757" s="44">
        <v>0</v>
      </c>
      <c r="E757" s="28"/>
      <c r="F757" s="28"/>
      <c r="G757" s="28"/>
      <c r="H757" s="28">
        <f>+D757+E757+G757</f>
        <v>0</v>
      </c>
      <c r="I757" s="33">
        <v>319</v>
      </c>
      <c r="J757" s="28">
        <v>56</v>
      </c>
      <c r="K757" s="112">
        <f>+I757+J757</f>
        <v>375</v>
      </c>
      <c r="L757" s="33">
        <v>483</v>
      </c>
      <c r="M757" s="28">
        <v>83</v>
      </c>
      <c r="N757" s="112">
        <f>+L757+M757</f>
        <v>566</v>
      </c>
      <c r="O757" s="133">
        <f>+H757+K757</f>
        <v>375</v>
      </c>
      <c r="P757" s="44"/>
      <c r="Q757" s="141"/>
    </row>
    <row r="758" spans="1:17" ht="18" customHeight="1" x14ac:dyDescent="0.2">
      <c r="A758" s="243"/>
      <c r="B758" s="218" t="s">
        <v>714</v>
      </c>
      <c r="C758" s="16" t="s">
        <v>143</v>
      </c>
      <c r="D758" s="148">
        <f>SUM(D753:D757)</f>
        <v>8</v>
      </c>
      <c r="E758" s="147">
        <f t="shared" ref="E758:O758" si="208">SUM(E753:E757)</f>
        <v>0</v>
      </c>
      <c r="F758" s="147">
        <f t="shared" si="208"/>
        <v>0</v>
      </c>
      <c r="G758" s="147">
        <f t="shared" si="208"/>
        <v>0</v>
      </c>
      <c r="H758" s="147">
        <f t="shared" si="208"/>
        <v>8</v>
      </c>
      <c r="I758" s="149">
        <f t="shared" si="208"/>
        <v>3327</v>
      </c>
      <c r="J758" s="147">
        <f t="shared" si="208"/>
        <v>168</v>
      </c>
      <c r="K758" s="150">
        <f t="shared" si="208"/>
        <v>3495</v>
      </c>
      <c r="L758" s="149">
        <f t="shared" si="208"/>
        <v>5149</v>
      </c>
      <c r="M758" s="147">
        <f t="shared" si="208"/>
        <v>301</v>
      </c>
      <c r="N758" s="150">
        <f t="shared" si="208"/>
        <v>5450</v>
      </c>
      <c r="O758" s="151">
        <f t="shared" si="208"/>
        <v>3503</v>
      </c>
      <c r="P758" s="133"/>
      <c r="Q758" s="191"/>
    </row>
    <row r="759" spans="1:17" ht="17.25" customHeight="1" x14ac:dyDescent="0.2">
      <c r="A759" s="240" t="s">
        <v>21</v>
      </c>
      <c r="B759" s="219" t="s">
        <v>116</v>
      </c>
      <c r="C759" s="18" t="s">
        <v>101</v>
      </c>
      <c r="D759" s="54">
        <v>2</v>
      </c>
      <c r="E759" s="40">
        <v>0</v>
      </c>
      <c r="F759" s="40">
        <v>0</v>
      </c>
      <c r="G759" s="40">
        <v>0</v>
      </c>
      <c r="H759" s="40">
        <f>+D759+E759+G759</f>
        <v>2</v>
      </c>
      <c r="I759" s="38">
        <v>3192</v>
      </c>
      <c r="J759" s="40">
        <v>43</v>
      </c>
      <c r="K759" s="153">
        <f>+I759+J759</f>
        <v>3235</v>
      </c>
      <c r="L759" s="38">
        <v>6062</v>
      </c>
      <c r="M759" s="40">
        <v>238</v>
      </c>
      <c r="N759" s="153">
        <f>+L759+M759</f>
        <v>6300</v>
      </c>
      <c r="O759" s="154">
        <f>+H759+K759</f>
        <v>3237</v>
      </c>
      <c r="P759" s="44"/>
      <c r="Q759" s="141"/>
    </row>
    <row r="760" spans="1:17" ht="17.25" customHeight="1" x14ac:dyDescent="0.2">
      <c r="A760" s="243"/>
      <c r="B760" s="194" t="s">
        <v>116</v>
      </c>
      <c r="C760" s="11" t="s">
        <v>675</v>
      </c>
      <c r="D760" s="44">
        <v>12</v>
      </c>
      <c r="E760" s="28">
        <v>0</v>
      </c>
      <c r="F760" s="28">
        <v>0</v>
      </c>
      <c r="G760" s="28">
        <v>0</v>
      </c>
      <c r="H760" s="28">
        <f>+D760+E760+G760</f>
        <v>12</v>
      </c>
      <c r="I760" s="33">
        <v>4412</v>
      </c>
      <c r="J760" s="28">
        <v>90</v>
      </c>
      <c r="K760" s="112">
        <f>+I760+J760</f>
        <v>4502</v>
      </c>
      <c r="L760" s="33">
        <v>6570</v>
      </c>
      <c r="M760" s="28">
        <v>98</v>
      </c>
      <c r="N760" s="112">
        <f>+L760+M760</f>
        <v>6668</v>
      </c>
      <c r="O760" s="133">
        <f>+H760+K760</f>
        <v>4514</v>
      </c>
      <c r="P760" s="44"/>
      <c r="Q760" s="141"/>
    </row>
    <row r="761" spans="1:17" ht="17.25" customHeight="1" x14ac:dyDescent="0.2">
      <c r="A761" s="243"/>
      <c r="B761" s="194" t="s">
        <v>116</v>
      </c>
      <c r="C761" s="11" t="s">
        <v>1</v>
      </c>
      <c r="D761" s="44">
        <v>28</v>
      </c>
      <c r="E761" s="28">
        <v>0</v>
      </c>
      <c r="F761" s="28">
        <v>0</v>
      </c>
      <c r="G761" s="28">
        <v>0</v>
      </c>
      <c r="H761" s="28">
        <f>+D761+E761+G761</f>
        <v>28</v>
      </c>
      <c r="I761" s="33">
        <v>5151</v>
      </c>
      <c r="J761" s="28">
        <v>71</v>
      </c>
      <c r="K761" s="112">
        <f>+I761+J761</f>
        <v>5222</v>
      </c>
      <c r="L761" s="33">
        <v>8380</v>
      </c>
      <c r="M761" s="28">
        <v>158</v>
      </c>
      <c r="N761" s="112">
        <f>+L761+M761</f>
        <v>8538</v>
      </c>
      <c r="O761" s="133">
        <f>+H761+K761</f>
        <v>5250</v>
      </c>
      <c r="P761" s="44"/>
      <c r="Q761" s="141"/>
    </row>
    <row r="762" spans="1:17" ht="17.25" customHeight="1" x14ac:dyDescent="0.2">
      <c r="A762" s="243"/>
      <c r="B762" s="194" t="s">
        <v>116</v>
      </c>
      <c r="C762" s="11" t="s">
        <v>113</v>
      </c>
      <c r="D762" s="44">
        <v>1</v>
      </c>
      <c r="E762" s="28">
        <v>0</v>
      </c>
      <c r="F762" s="28">
        <v>0</v>
      </c>
      <c r="G762" s="28">
        <v>0</v>
      </c>
      <c r="H762" s="28">
        <f>+D762+E762+G762</f>
        <v>1</v>
      </c>
      <c r="I762" s="33">
        <v>952</v>
      </c>
      <c r="J762" s="28">
        <v>16</v>
      </c>
      <c r="K762" s="112">
        <f>+I762+J762</f>
        <v>968</v>
      </c>
      <c r="L762" s="33">
        <v>2276</v>
      </c>
      <c r="M762" s="28">
        <v>42</v>
      </c>
      <c r="N762" s="112">
        <f>+L762+M762</f>
        <v>2318</v>
      </c>
      <c r="O762" s="133">
        <f>+H762+K762</f>
        <v>969</v>
      </c>
      <c r="P762" s="44"/>
      <c r="Q762" s="141"/>
    </row>
    <row r="763" spans="1:17" ht="17.25" customHeight="1" x14ac:dyDescent="0.2">
      <c r="A763" s="243"/>
      <c r="B763" s="194" t="s">
        <v>116</v>
      </c>
      <c r="C763" s="11" t="s">
        <v>114</v>
      </c>
      <c r="D763" s="44">
        <v>0</v>
      </c>
      <c r="E763" s="28">
        <v>0</v>
      </c>
      <c r="F763" s="28">
        <v>0</v>
      </c>
      <c r="G763" s="28">
        <v>0</v>
      </c>
      <c r="H763" s="28">
        <f>+D763+E763+G763</f>
        <v>0</v>
      </c>
      <c r="I763" s="33">
        <v>765</v>
      </c>
      <c r="J763" s="28">
        <v>15</v>
      </c>
      <c r="K763" s="112">
        <f>+I763+J763</f>
        <v>780</v>
      </c>
      <c r="L763" s="33">
        <v>1573</v>
      </c>
      <c r="M763" s="28">
        <v>41</v>
      </c>
      <c r="N763" s="112">
        <f>+L763+M763</f>
        <v>1614</v>
      </c>
      <c r="O763" s="133">
        <f>+H763+K763</f>
        <v>780</v>
      </c>
      <c r="P763" s="44"/>
      <c r="Q763" s="141"/>
    </row>
    <row r="764" spans="1:17" ht="18" customHeight="1" x14ac:dyDescent="0.2">
      <c r="A764" s="244"/>
      <c r="B764" s="218" t="s">
        <v>714</v>
      </c>
      <c r="C764" s="16" t="s">
        <v>143</v>
      </c>
      <c r="D764" s="148">
        <f>SUM(D759:D763)</f>
        <v>43</v>
      </c>
      <c r="E764" s="147">
        <f t="shared" ref="E764:O764" si="209">SUM(E759:E763)</f>
        <v>0</v>
      </c>
      <c r="F764" s="147">
        <f t="shared" si="209"/>
        <v>0</v>
      </c>
      <c r="G764" s="147">
        <f t="shared" si="209"/>
        <v>0</v>
      </c>
      <c r="H764" s="147">
        <f t="shared" si="209"/>
        <v>43</v>
      </c>
      <c r="I764" s="149">
        <f t="shared" si="209"/>
        <v>14472</v>
      </c>
      <c r="J764" s="147">
        <f t="shared" si="209"/>
        <v>235</v>
      </c>
      <c r="K764" s="150">
        <f t="shared" si="209"/>
        <v>14707</v>
      </c>
      <c r="L764" s="149">
        <f t="shared" si="209"/>
        <v>24861</v>
      </c>
      <c r="M764" s="147">
        <f t="shared" si="209"/>
        <v>577</v>
      </c>
      <c r="N764" s="150">
        <f t="shared" si="209"/>
        <v>25438</v>
      </c>
      <c r="O764" s="151">
        <f t="shared" si="209"/>
        <v>14750</v>
      </c>
      <c r="P764" s="133"/>
      <c r="Q764" s="191"/>
    </row>
    <row r="765" spans="1:17" x14ac:dyDescent="0.2">
      <c r="A765" s="47" t="s">
        <v>143</v>
      </c>
      <c r="B765" s="47"/>
      <c r="C765" s="47"/>
      <c r="D765" s="78"/>
      <c r="E765" s="78"/>
      <c r="F765" s="78"/>
      <c r="G765" s="78"/>
      <c r="H765" s="78"/>
      <c r="I765" s="78"/>
      <c r="J765" s="78"/>
      <c r="K765" s="78"/>
      <c r="L765" s="78"/>
      <c r="M765" s="78"/>
      <c r="N765" s="78"/>
      <c r="O765" s="78"/>
      <c r="P765" s="78"/>
      <c r="Q765" s="141"/>
    </row>
    <row r="766" spans="1:17" ht="21.75" customHeight="1" thickBot="1" x14ac:dyDescent="0.25">
      <c r="A766" s="108" t="s">
        <v>10</v>
      </c>
      <c r="B766" s="108"/>
      <c r="C766" s="108"/>
      <c r="D766" s="109"/>
      <c r="E766" s="109"/>
      <c r="F766" s="109"/>
      <c r="G766" s="109"/>
      <c r="H766" s="109"/>
      <c r="I766" s="109"/>
      <c r="J766" s="109"/>
      <c r="K766" s="109"/>
      <c r="L766" s="109"/>
      <c r="M766" s="109"/>
      <c r="N766" s="109"/>
      <c r="O766" s="109"/>
      <c r="P766" s="83"/>
      <c r="Q766" s="141"/>
    </row>
    <row r="767" spans="1:17" ht="32.25" customHeight="1" thickTop="1" x14ac:dyDescent="0.2">
      <c r="A767" s="228" t="s">
        <v>5</v>
      </c>
      <c r="B767" s="229"/>
      <c r="C767" s="230"/>
      <c r="D767" s="225" t="s">
        <v>198</v>
      </c>
      <c r="E767" s="226"/>
      <c r="F767" s="226"/>
      <c r="G767" s="226"/>
      <c r="H767" s="227"/>
      <c r="I767" s="234" t="s">
        <v>199</v>
      </c>
      <c r="J767" s="235"/>
      <c r="K767" s="236"/>
      <c r="L767" s="234" t="s">
        <v>200</v>
      </c>
      <c r="M767" s="235"/>
      <c r="N767" s="236"/>
      <c r="O767" s="58" t="s">
        <v>201</v>
      </c>
      <c r="P767" s="81"/>
      <c r="Q767" s="125"/>
    </row>
    <row r="768" spans="1:17" ht="28.5" customHeight="1" thickBot="1" x14ac:dyDescent="0.25">
      <c r="A768" s="231"/>
      <c r="B768" s="232"/>
      <c r="C768" s="233"/>
      <c r="D768" s="59" t="s">
        <v>202</v>
      </c>
      <c r="E768" s="7" t="s">
        <v>713</v>
      </c>
      <c r="F768" s="7" t="s">
        <v>712</v>
      </c>
      <c r="G768" s="60" t="s">
        <v>204</v>
      </c>
      <c r="H768" s="61" t="s">
        <v>205</v>
      </c>
      <c r="I768" s="62" t="s">
        <v>202</v>
      </c>
      <c r="J768" s="60" t="s">
        <v>203</v>
      </c>
      <c r="K768" s="63" t="s">
        <v>205</v>
      </c>
      <c r="L768" s="62" t="s">
        <v>202</v>
      </c>
      <c r="M768" s="60" t="s">
        <v>203</v>
      </c>
      <c r="N768" s="63" t="s">
        <v>205</v>
      </c>
      <c r="O768" s="64" t="s">
        <v>205</v>
      </c>
      <c r="P768" s="82"/>
      <c r="Q768" s="127"/>
    </row>
    <row r="769" spans="1:17" ht="18" customHeight="1" thickTop="1" thickBot="1" x14ac:dyDescent="0.25">
      <c r="A769" s="237" t="s">
        <v>4</v>
      </c>
      <c r="B769" s="238"/>
      <c r="C769" s="239"/>
      <c r="D769" s="175">
        <f>SUM(D771,D774,D780)</f>
        <v>1</v>
      </c>
      <c r="E769" s="135">
        <f t="shared" ref="E769:O769" si="210">SUM(E771,E774,E780)</f>
        <v>0</v>
      </c>
      <c r="F769" s="135"/>
      <c r="G769" s="135">
        <f t="shared" si="210"/>
        <v>0</v>
      </c>
      <c r="H769" s="187">
        <f t="shared" si="210"/>
        <v>1</v>
      </c>
      <c r="I769" s="175">
        <f t="shared" si="210"/>
        <v>721</v>
      </c>
      <c r="J769" s="135">
        <f t="shared" si="210"/>
        <v>43</v>
      </c>
      <c r="K769" s="138">
        <f t="shared" si="210"/>
        <v>764</v>
      </c>
      <c r="L769" s="137">
        <f t="shared" si="210"/>
        <v>1473</v>
      </c>
      <c r="M769" s="135">
        <f t="shared" si="210"/>
        <v>104</v>
      </c>
      <c r="N769" s="138">
        <f t="shared" si="210"/>
        <v>1577</v>
      </c>
      <c r="O769" s="177">
        <f t="shared" si="210"/>
        <v>765</v>
      </c>
      <c r="P769" s="133"/>
      <c r="Q769" s="188"/>
    </row>
    <row r="770" spans="1:17" ht="32.25" customHeight="1" thickTop="1" x14ac:dyDescent="0.2">
      <c r="A770" s="251" t="s">
        <v>18</v>
      </c>
      <c r="B770" s="220"/>
      <c r="C770" s="11" t="s">
        <v>676</v>
      </c>
      <c r="D770" s="73">
        <v>1</v>
      </c>
      <c r="E770" s="41">
        <v>0</v>
      </c>
      <c r="F770" s="41">
        <v>0</v>
      </c>
      <c r="G770" s="41">
        <v>0</v>
      </c>
      <c r="H770" s="189">
        <f>+D770+E770+G770</f>
        <v>1</v>
      </c>
      <c r="I770" s="34">
        <v>708</v>
      </c>
      <c r="J770" s="41">
        <v>33</v>
      </c>
      <c r="K770" s="155">
        <f>+I770+J770</f>
        <v>741</v>
      </c>
      <c r="L770" s="34">
        <v>1360</v>
      </c>
      <c r="M770" s="41">
        <v>90</v>
      </c>
      <c r="N770" s="155">
        <f>+L770+M770</f>
        <v>1450</v>
      </c>
      <c r="O770" s="164">
        <f>+H770+K770</f>
        <v>742</v>
      </c>
      <c r="P770" s="44"/>
      <c r="Q770" s="141"/>
    </row>
    <row r="771" spans="1:17" ht="18" customHeight="1" x14ac:dyDescent="0.2">
      <c r="A771" s="262"/>
      <c r="B771" s="218" t="s">
        <v>714</v>
      </c>
      <c r="C771" s="16" t="s">
        <v>143</v>
      </c>
      <c r="D771" s="157">
        <f>SUM(D770)</f>
        <v>1</v>
      </c>
      <c r="E771" s="147">
        <f t="shared" ref="E771:O771" si="211">SUM(E770)</f>
        <v>0</v>
      </c>
      <c r="F771" s="147">
        <f t="shared" si="211"/>
        <v>0</v>
      </c>
      <c r="G771" s="147">
        <f t="shared" si="211"/>
        <v>0</v>
      </c>
      <c r="H771" s="166">
        <f t="shared" si="211"/>
        <v>1</v>
      </c>
      <c r="I771" s="149">
        <f t="shared" si="211"/>
        <v>708</v>
      </c>
      <c r="J771" s="147">
        <f t="shared" si="211"/>
        <v>33</v>
      </c>
      <c r="K771" s="150">
        <f t="shared" si="211"/>
        <v>741</v>
      </c>
      <c r="L771" s="149">
        <f t="shared" si="211"/>
        <v>1360</v>
      </c>
      <c r="M771" s="147">
        <f t="shared" si="211"/>
        <v>90</v>
      </c>
      <c r="N771" s="150">
        <f t="shared" si="211"/>
        <v>1450</v>
      </c>
      <c r="O771" s="151">
        <f t="shared" si="211"/>
        <v>742</v>
      </c>
      <c r="P771" s="133"/>
      <c r="Q771" s="191"/>
    </row>
    <row r="772" spans="1:17" ht="18" customHeight="1" x14ac:dyDescent="0.2">
      <c r="A772" s="259" t="s">
        <v>197</v>
      </c>
      <c r="B772" s="221"/>
      <c r="C772" s="11" t="s">
        <v>673</v>
      </c>
      <c r="D772" s="88">
        <v>0</v>
      </c>
      <c r="E772" s="88"/>
      <c r="F772" s="88"/>
      <c r="G772" s="88"/>
      <c r="H772" s="89">
        <v>0</v>
      </c>
      <c r="I772" s="110">
        <v>0</v>
      </c>
      <c r="J772" s="88">
        <v>0</v>
      </c>
      <c r="K772" s="111">
        <v>0</v>
      </c>
      <c r="L772" s="33">
        <v>0</v>
      </c>
      <c r="M772" s="28">
        <v>0</v>
      </c>
      <c r="N772" s="112">
        <f>+L772+M772</f>
        <v>0</v>
      </c>
      <c r="O772" s="113">
        <f>+K772</f>
        <v>0</v>
      </c>
      <c r="P772" s="89"/>
      <c r="Q772" s="190"/>
    </row>
    <row r="773" spans="1:17" ht="23.25" customHeight="1" x14ac:dyDescent="0.2">
      <c r="A773" s="260"/>
      <c r="B773" s="222"/>
      <c r="C773" s="14" t="s">
        <v>677</v>
      </c>
      <c r="D773" s="88">
        <v>0</v>
      </c>
      <c r="E773" s="88"/>
      <c r="F773" s="88"/>
      <c r="G773" s="88"/>
      <c r="H773" s="89">
        <v>0</v>
      </c>
      <c r="I773" s="119">
        <v>0</v>
      </c>
      <c r="J773" s="120">
        <v>0</v>
      </c>
      <c r="K773" s="111">
        <v>0</v>
      </c>
      <c r="L773" s="34">
        <v>0</v>
      </c>
      <c r="M773" s="41">
        <v>0</v>
      </c>
      <c r="N773" s="112">
        <f>+L773+M773</f>
        <v>0</v>
      </c>
      <c r="O773" s="113">
        <f>+K773</f>
        <v>0</v>
      </c>
      <c r="P773" s="89"/>
      <c r="Q773" s="190"/>
    </row>
    <row r="774" spans="1:17" ht="18" customHeight="1" x14ac:dyDescent="0.2">
      <c r="A774" s="261"/>
      <c r="B774" s="218" t="s">
        <v>714</v>
      </c>
      <c r="C774" s="16" t="s">
        <v>143</v>
      </c>
      <c r="D774" s="90">
        <v>0</v>
      </c>
      <c r="E774" s="91">
        <v>0</v>
      </c>
      <c r="F774" s="91">
        <v>0</v>
      </c>
      <c r="G774" s="91">
        <v>0</v>
      </c>
      <c r="H774" s="92">
        <v>0</v>
      </c>
      <c r="I774" s="115">
        <v>0</v>
      </c>
      <c r="J774" s="91">
        <v>0</v>
      </c>
      <c r="K774" s="116">
        <v>0</v>
      </c>
      <c r="L774" s="149">
        <f t="shared" ref="L774:O774" si="212">SUM(L772:L773)</f>
        <v>0</v>
      </c>
      <c r="M774" s="147">
        <f t="shared" si="212"/>
        <v>0</v>
      </c>
      <c r="N774" s="150">
        <f t="shared" si="212"/>
        <v>0</v>
      </c>
      <c r="O774" s="151">
        <f t="shared" si="212"/>
        <v>0</v>
      </c>
      <c r="P774" s="133"/>
      <c r="Q774" s="193"/>
    </row>
    <row r="775" spans="1:17" ht="17.25" customHeight="1" x14ac:dyDescent="0.2">
      <c r="A775" s="251" t="s">
        <v>19</v>
      </c>
      <c r="B775" s="199" t="s">
        <v>116</v>
      </c>
      <c r="C775" s="11" t="s">
        <v>678</v>
      </c>
      <c r="D775" s="72">
        <v>0</v>
      </c>
      <c r="E775" s="28"/>
      <c r="F775" s="28"/>
      <c r="G775" s="28"/>
      <c r="H775" s="139">
        <f>+D775+E775+G775</f>
        <v>0</v>
      </c>
      <c r="I775" s="33">
        <v>7</v>
      </c>
      <c r="J775" s="28">
        <v>4</v>
      </c>
      <c r="K775" s="112">
        <v>11</v>
      </c>
      <c r="L775" s="33">
        <v>25</v>
      </c>
      <c r="M775" s="28">
        <v>5</v>
      </c>
      <c r="N775" s="112">
        <f>+L775+M775</f>
        <v>30</v>
      </c>
      <c r="O775" s="133">
        <f>+H775+K775</f>
        <v>11</v>
      </c>
      <c r="P775" s="44"/>
      <c r="Q775" s="141"/>
    </row>
    <row r="776" spans="1:17" ht="17.25" customHeight="1" x14ac:dyDescent="0.2">
      <c r="A776" s="252"/>
      <c r="B776" s="194" t="s">
        <v>116</v>
      </c>
      <c r="C776" s="11" t="s">
        <v>679</v>
      </c>
      <c r="D776" s="72">
        <v>0</v>
      </c>
      <c r="E776" s="28"/>
      <c r="F776" s="28"/>
      <c r="G776" s="28"/>
      <c r="H776" s="139">
        <f>+D776+E776+G776</f>
        <v>0</v>
      </c>
      <c r="I776" s="33">
        <v>2</v>
      </c>
      <c r="J776" s="28">
        <v>2</v>
      </c>
      <c r="K776" s="112">
        <v>4</v>
      </c>
      <c r="L776" s="33">
        <v>21</v>
      </c>
      <c r="M776" s="28">
        <v>2</v>
      </c>
      <c r="N776" s="112">
        <f>+L776+M776</f>
        <v>23</v>
      </c>
      <c r="O776" s="133">
        <f>+H776+K776</f>
        <v>4</v>
      </c>
      <c r="P776" s="44"/>
      <c r="Q776" s="141"/>
    </row>
    <row r="777" spans="1:17" ht="17.25" customHeight="1" x14ac:dyDescent="0.2">
      <c r="A777" s="252"/>
      <c r="B777" s="194" t="s">
        <v>116</v>
      </c>
      <c r="C777" s="11" t="s">
        <v>680</v>
      </c>
      <c r="D777" s="72">
        <v>0</v>
      </c>
      <c r="E777" s="28"/>
      <c r="F777" s="28"/>
      <c r="G777" s="28"/>
      <c r="H777" s="139">
        <f>+D777+E777+G777</f>
        <v>0</v>
      </c>
      <c r="I777" s="33">
        <v>0</v>
      </c>
      <c r="J777" s="28">
        <v>0</v>
      </c>
      <c r="K777" s="112">
        <v>0</v>
      </c>
      <c r="L777" s="33">
        <v>0</v>
      </c>
      <c r="M777" s="28">
        <v>0</v>
      </c>
      <c r="N777" s="112">
        <f>+L777+M777</f>
        <v>0</v>
      </c>
      <c r="O777" s="133">
        <f>+H777+K777</f>
        <v>0</v>
      </c>
      <c r="P777" s="44"/>
      <c r="Q777" s="141"/>
    </row>
    <row r="778" spans="1:17" ht="17.25" customHeight="1" x14ac:dyDescent="0.2">
      <c r="A778" s="252"/>
      <c r="B778" s="194" t="s">
        <v>116</v>
      </c>
      <c r="C778" s="11" t="s">
        <v>681</v>
      </c>
      <c r="D778" s="72">
        <v>0</v>
      </c>
      <c r="E778" s="28"/>
      <c r="F778" s="28"/>
      <c r="G778" s="28"/>
      <c r="H778" s="139">
        <f>+D778+E778+G778</f>
        <v>0</v>
      </c>
      <c r="I778" s="33">
        <v>1</v>
      </c>
      <c r="J778" s="28">
        <v>1</v>
      </c>
      <c r="K778" s="112">
        <v>2</v>
      </c>
      <c r="L778" s="33">
        <v>27</v>
      </c>
      <c r="M778" s="28">
        <v>3</v>
      </c>
      <c r="N778" s="112">
        <f>+L778+M778</f>
        <v>30</v>
      </c>
      <c r="O778" s="133">
        <f>+H778+K778</f>
        <v>2</v>
      </c>
      <c r="P778" s="44"/>
      <c r="Q778" s="141"/>
    </row>
    <row r="779" spans="1:17" ht="17.25" customHeight="1" x14ac:dyDescent="0.2">
      <c r="A779" s="252"/>
      <c r="B779" s="194" t="s">
        <v>116</v>
      </c>
      <c r="C779" s="11" t="s">
        <v>682</v>
      </c>
      <c r="D779" s="72">
        <v>0</v>
      </c>
      <c r="E779" s="28"/>
      <c r="F779" s="28"/>
      <c r="G779" s="28"/>
      <c r="H779" s="139">
        <f>+D779+E779+G779</f>
        <v>0</v>
      </c>
      <c r="I779" s="33">
        <v>3</v>
      </c>
      <c r="J779" s="28">
        <v>3</v>
      </c>
      <c r="K779" s="112">
        <v>6</v>
      </c>
      <c r="L779" s="33">
        <v>40</v>
      </c>
      <c r="M779" s="28">
        <v>4</v>
      </c>
      <c r="N779" s="112">
        <f>+L779+M779</f>
        <v>44</v>
      </c>
      <c r="O779" s="133">
        <f>+H779+K779</f>
        <v>6</v>
      </c>
      <c r="P779" s="44"/>
      <c r="Q779" s="141"/>
    </row>
    <row r="780" spans="1:17" ht="18" customHeight="1" x14ac:dyDescent="0.2">
      <c r="A780" s="253"/>
      <c r="B780" s="218" t="s">
        <v>714</v>
      </c>
      <c r="C780" s="16" t="s">
        <v>143</v>
      </c>
      <c r="D780" s="157">
        <f>SUM(D775:D779)</f>
        <v>0</v>
      </c>
      <c r="E780" s="147">
        <f t="shared" ref="E780:O780" si="213">SUM(E775:E779)</f>
        <v>0</v>
      </c>
      <c r="F780" s="147">
        <f t="shared" si="213"/>
        <v>0</v>
      </c>
      <c r="G780" s="147">
        <f t="shared" si="213"/>
        <v>0</v>
      </c>
      <c r="H780" s="166">
        <f t="shared" si="213"/>
        <v>0</v>
      </c>
      <c r="I780" s="149">
        <f t="shared" si="213"/>
        <v>13</v>
      </c>
      <c r="J780" s="147">
        <f t="shared" si="213"/>
        <v>10</v>
      </c>
      <c r="K780" s="150">
        <f t="shared" si="213"/>
        <v>23</v>
      </c>
      <c r="L780" s="149">
        <f t="shared" si="213"/>
        <v>113</v>
      </c>
      <c r="M780" s="147">
        <f t="shared" si="213"/>
        <v>14</v>
      </c>
      <c r="N780" s="150">
        <f t="shared" si="213"/>
        <v>127</v>
      </c>
      <c r="O780" s="151">
        <f t="shared" si="213"/>
        <v>23</v>
      </c>
      <c r="P780" s="133"/>
      <c r="Q780" s="191"/>
    </row>
    <row r="781" spans="1:17" ht="14.25" customHeight="1" x14ac:dyDescent="0.25">
      <c r="A781" s="84" t="s">
        <v>143</v>
      </c>
      <c r="B781" s="84"/>
      <c r="C781" s="84"/>
      <c r="D781" s="84"/>
      <c r="E781" s="84"/>
      <c r="F781" s="84"/>
      <c r="G781" s="84"/>
      <c r="H781" s="84"/>
      <c r="I781" s="84"/>
      <c r="J781" s="84"/>
      <c r="K781" s="84"/>
      <c r="L781" s="84"/>
      <c r="M781" s="84"/>
      <c r="N781" s="84"/>
      <c r="O781" s="84"/>
      <c r="P781" s="84"/>
    </row>
    <row r="782" spans="1:17" ht="14.4" x14ac:dyDescent="0.2">
      <c r="A782" s="48" t="s">
        <v>143</v>
      </c>
      <c r="B782" s="49"/>
      <c r="C782" s="50"/>
      <c r="D782" s="50"/>
      <c r="E782" s="50"/>
      <c r="F782" s="50"/>
      <c r="G782" s="50"/>
      <c r="H782" s="50"/>
      <c r="I782" s="50"/>
      <c r="J782" s="50"/>
      <c r="K782" s="50"/>
      <c r="L782" s="50"/>
      <c r="M782" s="50"/>
      <c r="N782" s="50"/>
      <c r="O782" s="50"/>
      <c r="P782" s="50"/>
    </row>
    <row r="783" spans="1:17" ht="14.4" x14ac:dyDescent="0.2">
      <c r="A783" s="48" t="s">
        <v>143</v>
      </c>
      <c r="B783" s="49"/>
      <c r="C783" s="50"/>
      <c r="D783" s="50"/>
      <c r="E783" s="50"/>
      <c r="F783" s="50"/>
      <c r="G783" s="50"/>
      <c r="H783" s="50"/>
      <c r="I783" s="50"/>
      <c r="J783" s="50"/>
      <c r="K783" s="50"/>
      <c r="L783" s="50"/>
      <c r="M783" s="50"/>
      <c r="N783" s="50"/>
      <c r="O783" s="50"/>
      <c r="P783" s="50"/>
    </row>
    <row r="784" spans="1:17" ht="14.4" x14ac:dyDescent="0.2">
      <c r="A784" s="48" t="s">
        <v>143</v>
      </c>
      <c r="B784" s="49"/>
      <c r="C784" s="50"/>
      <c r="D784" s="50"/>
      <c r="E784" s="50"/>
      <c r="F784" s="50"/>
      <c r="G784" s="50"/>
      <c r="H784" s="50"/>
      <c r="I784" s="50"/>
      <c r="J784" s="50"/>
      <c r="K784" s="50"/>
      <c r="L784" s="50"/>
      <c r="M784" s="50"/>
      <c r="N784" s="50"/>
      <c r="O784" s="50"/>
      <c r="P784" s="50"/>
    </row>
    <row r="785" spans="1:16" ht="14.4" x14ac:dyDescent="0.2">
      <c r="A785" s="48" t="s">
        <v>143</v>
      </c>
      <c r="B785" s="49"/>
      <c r="C785" s="50"/>
      <c r="D785" s="50"/>
      <c r="E785" s="50"/>
      <c r="F785" s="50"/>
      <c r="G785" s="50"/>
      <c r="H785" s="50"/>
      <c r="I785" s="50"/>
      <c r="J785" s="50"/>
      <c r="K785" s="50"/>
      <c r="L785" s="50"/>
      <c r="M785" s="50"/>
      <c r="N785" s="50"/>
      <c r="O785" s="50"/>
      <c r="P785" s="50"/>
    </row>
    <row r="786" spans="1:16" ht="14.4" x14ac:dyDescent="0.2">
      <c r="A786" s="48" t="s">
        <v>143</v>
      </c>
      <c r="B786" s="49"/>
      <c r="C786" s="50"/>
      <c r="D786" s="50"/>
      <c r="E786" s="50"/>
      <c r="F786" s="50"/>
      <c r="G786" s="50"/>
      <c r="H786" s="50"/>
      <c r="I786" s="50"/>
      <c r="J786" s="50"/>
      <c r="K786" s="50"/>
      <c r="L786" s="50"/>
      <c r="M786" s="50"/>
      <c r="N786" s="50"/>
      <c r="O786" s="50"/>
      <c r="P786" s="50"/>
    </row>
    <row r="787" spans="1:16" ht="14.4" x14ac:dyDescent="0.2">
      <c r="A787" s="48" t="s">
        <v>143</v>
      </c>
      <c r="B787" s="49"/>
      <c r="C787" s="50"/>
      <c r="D787" s="50"/>
      <c r="E787" s="50"/>
      <c r="F787" s="50"/>
      <c r="G787" s="50"/>
      <c r="H787" s="50"/>
      <c r="I787" s="50"/>
      <c r="J787" s="50"/>
      <c r="K787" s="50"/>
      <c r="L787" s="50"/>
      <c r="M787" s="50"/>
      <c r="N787" s="50"/>
      <c r="O787" s="50"/>
      <c r="P787" s="50"/>
    </row>
    <row r="788" spans="1:16" ht="14.4" x14ac:dyDescent="0.2">
      <c r="A788" s="48" t="s">
        <v>143</v>
      </c>
      <c r="B788" s="49"/>
      <c r="C788" s="50"/>
      <c r="D788" s="50"/>
      <c r="E788" s="50"/>
      <c r="F788" s="50"/>
      <c r="G788" s="50"/>
      <c r="H788" s="50"/>
      <c r="I788" s="50"/>
      <c r="J788" s="50"/>
      <c r="K788" s="50"/>
      <c r="L788" s="50"/>
      <c r="M788" s="50"/>
      <c r="N788" s="50"/>
      <c r="O788" s="50"/>
      <c r="P788" s="50"/>
    </row>
    <row r="789" spans="1:16" ht="14.4" x14ac:dyDescent="0.2">
      <c r="A789" s="48" t="s">
        <v>143</v>
      </c>
      <c r="B789" s="49"/>
      <c r="C789" s="50"/>
      <c r="D789" s="50"/>
      <c r="E789" s="50"/>
      <c r="F789" s="50"/>
      <c r="G789" s="50"/>
      <c r="H789" s="50"/>
      <c r="I789" s="50"/>
      <c r="J789" s="50"/>
      <c r="K789" s="50"/>
      <c r="L789" s="50"/>
      <c r="M789" s="50"/>
      <c r="N789" s="50"/>
      <c r="O789" s="50"/>
      <c r="P789" s="50"/>
    </row>
    <row r="790" spans="1:16" ht="14.4" x14ac:dyDescent="0.2">
      <c r="A790" s="48" t="s">
        <v>143</v>
      </c>
      <c r="B790" s="49"/>
      <c r="C790" s="50"/>
      <c r="D790" s="50"/>
      <c r="E790" s="50"/>
      <c r="F790" s="50"/>
      <c r="G790" s="50"/>
      <c r="H790" s="50"/>
      <c r="I790" s="50"/>
      <c r="J790" s="50"/>
      <c r="K790" s="50"/>
      <c r="L790" s="50"/>
      <c r="M790" s="50"/>
      <c r="N790" s="50"/>
      <c r="O790" s="50"/>
      <c r="P790" s="50"/>
    </row>
    <row r="791" spans="1:16" ht="14.4" x14ac:dyDescent="0.2">
      <c r="A791" s="48" t="s">
        <v>143</v>
      </c>
      <c r="B791" s="49"/>
      <c r="C791" s="50"/>
      <c r="D791" s="50"/>
      <c r="E791" s="50"/>
      <c r="F791" s="50"/>
      <c r="G791" s="50"/>
      <c r="H791" s="50"/>
      <c r="I791" s="50"/>
      <c r="J791" s="50"/>
      <c r="K791" s="50"/>
      <c r="L791" s="50"/>
      <c r="M791" s="50"/>
      <c r="N791" s="50"/>
      <c r="O791" s="50"/>
      <c r="P791" s="50"/>
    </row>
    <row r="792" spans="1:16" ht="14.4" x14ac:dyDescent="0.2">
      <c r="A792" s="48" t="s">
        <v>143</v>
      </c>
      <c r="B792" s="49"/>
      <c r="C792" s="50"/>
      <c r="D792" s="50"/>
      <c r="E792" s="50"/>
      <c r="F792" s="50"/>
      <c r="G792" s="50"/>
      <c r="H792" s="50"/>
      <c r="I792" s="50"/>
      <c r="J792" s="50"/>
      <c r="K792" s="50"/>
      <c r="L792" s="50"/>
      <c r="M792" s="50"/>
      <c r="N792" s="50"/>
      <c r="O792" s="50"/>
      <c r="P792" s="50"/>
    </row>
    <row r="793" spans="1:16" ht="14.4" x14ac:dyDescent="0.2">
      <c r="A793" s="48" t="s">
        <v>143</v>
      </c>
      <c r="B793" s="49"/>
      <c r="C793" s="50"/>
      <c r="D793" s="50"/>
      <c r="E793" s="50"/>
      <c r="F793" s="50"/>
      <c r="G793" s="50"/>
      <c r="H793" s="50"/>
      <c r="I793" s="50"/>
      <c r="J793" s="50"/>
      <c r="K793" s="50"/>
      <c r="L793" s="50"/>
      <c r="M793" s="50"/>
      <c r="N793" s="50"/>
      <c r="O793" s="50"/>
      <c r="P793" s="50"/>
    </row>
    <row r="794" spans="1:16" ht="14.4" x14ac:dyDescent="0.2">
      <c r="A794" s="48" t="s">
        <v>143</v>
      </c>
    </row>
    <row r="795" spans="1:16" ht="14.4" x14ac:dyDescent="0.2">
      <c r="A795" s="48" t="s">
        <v>143</v>
      </c>
    </row>
    <row r="796" spans="1:16" ht="14.4" x14ac:dyDescent="0.2">
      <c r="A796" s="48" t="s">
        <v>143</v>
      </c>
    </row>
    <row r="797" spans="1:16" ht="14.4" x14ac:dyDescent="0.2">
      <c r="A797" s="48" t="s">
        <v>143</v>
      </c>
    </row>
    <row r="798" spans="1:16" ht="14.4" x14ac:dyDescent="0.2">
      <c r="A798" s="48" t="s">
        <v>143</v>
      </c>
    </row>
    <row r="799" spans="1:16" ht="14.4" x14ac:dyDescent="0.2">
      <c r="A799" s="48" t="s">
        <v>143</v>
      </c>
    </row>
    <row r="800" spans="1:16" ht="14.4" x14ac:dyDescent="0.2">
      <c r="A800" s="48" t="s">
        <v>143</v>
      </c>
    </row>
    <row r="801" spans="1:1" ht="14.4" x14ac:dyDescent="0.2">
      <c r="A801" s="48" t="s">
        <v>143</v>
      </c>
    </row>
    <row r="802" spans="1:1" ht="14.4" x14ac:dyDescent="0.2">
      <c r="A802" s="48" t="s">
        <v>143</v>
      </c>
    </row>
    <row r="803" spans="1:1" ht="14.4" x14ac:dyDescent="0.2">
      <c r="A803" s="48" t="s">
        <v>143</v>
      </c>
    </row>
    <row r="804" spans="1:1" ht="14.4" x14ac:dyDescent="0.2">
      <c r="A804" s="48" t="s">
        <v>143</v>
      </c>
    </row>
    <row r="805" spans="1:1" ht="14.4" x14ac:dyDescent="0.2">
      <c r="A805" s="48" t="s">
        <v>143</v>
      </c>
    </row>
    <row r="806" spans="1:1" ht="14.4" x14ac:dyDescent="0.2">
      <c r="A806" s="48" t="s">
        <v>143</v>
      </c>
    </row>
    <row r="807" spans="1:1" ht="14.4" x14ac:dyDescent="0.2">
      <c r="A807" s="48" t="s">
        <v>143</v>
      </c>
    </row>
    <row r="808" spans="1:1" ht="14.4" x14ac:dyDescent="0.2">
      <c r="A808" s="48" t="s">
        <v>143</v>
      </c>
    </row>
    <row r="809" spans="1:1" ht="14.4" x14ac:dyDescent="0.2">
      <c r="A809" s="48" t="s">
        <v>143</v>
      </c>
    </row>
    <row r="810" spans="1:1" ht="14.4" x14ac:dyDescent="0.2">
      <c r="A810" s="48" t="s">
        <v>143</v>
      </c>
    </row>
    <row r="811" spans="1:1" ht="14.4" x14ac:dyDescent="0.2">
      <c r="A811" s="48" t="s">
        <v>143</v>
      </c>
    </row>
    <row r="812" spans="1:1" ht="14.4" x14ac:dyDescent="0.2">
      <c r="A812" s="48" t="s">
        <v>143</v>
      </c>
    </row>
    <row r="813" spans="1:1" ht="14.4" x14ac:dyDescent="0.2">
      <c r="A813" s="48" t="s">
        <v>143</v>
      </c>
    </row>
    <row r="814" spans="1:1" ht="14.4" x14ac:dyDescent="0.2">
      <c r="A814" s="48" t="s">
        <v>143</v>
      </c>
    </row>
    <row r="815" spans="1:1" ht="14.4" x14ac:dyDescent="0.2">
      <c r="A815" s="48" t="s">
        <v>143</v>
      </c>
    </row>
    <row r="816" spans="1:1" ht="14.4" x14ac:dyDescent="0.2">
      <c r="A816" s="48" t="s">
        <v>143</v>
      </c>
    </row>
    <row r="817" spans="1:1" ht="14.4" x14ac:dyDescent="0.2">
      <c r="A817" s="48" t="s">
        <v>143</v>
      </c>
    </row>
    <row r="818" spans="1:1" ht="14.4" x14ac:dyDescent="0.2">
      <c r="A818" s="48" t="s">
        <v>143</v>
      </c>
    </row>
    <row r="819" spans="1:1" ht="14.4" x14ac:dyDescent="0.2">
      <c r="A819" s="48" t="s">
        <v>143</v>
      </c>
    </row>
    <row r="820" spans="1:1" ht="14.4" x14ac:dyDescent="0.2">
      <c r="A820" s="48" t="s">
        <v>143</v>
      </c>
    </row>
    <row r="821" spans="1:1" ht="14.4" x14ac:dyDescent="0.2">
      <c r="A821" s="48" t="s">
        <v>143</v>
      </c>
    </row>
    <row r="822" spans="1:1" ht="14.4" x14ac:dyDescent="0.2">
      <c r="A822" s="48" t="s">
        <v>143</v>
      </c>
    </row>
    <row r="823" spans="1:1" ht="14.4" x14ac:dyDescent="0.2">
      <c r="A823" s="48" t="s">
        <v>143</v>
      </c>
    </row>
    <row r="824" spans="1:1" ht="14.4" x14ac:dyDescent="0.2">
      <c r="A824" s="48" t="s">
        <v>143</v>
      </c>
    </row>
    <row r="825" spans="1:1" ht="14.4" x14ac:dyDescent="0.2">
      <c r="A825" s="48" t="s">
        <v>143</v>
      </c>
    </row>
    <row r="826" spans="1:1" ht="14.4" x14ac:dyDescent="0.2">
      <c r="A826" s="48" t="s">
        <v>143</v>
      </c>
    </row>
    <row r="827" spans="1:1" ht="14.4" x14ac:dyDescent="0.2">
      <c r="A827" s="48" t="s">
        <v>143</v>
      </c>
    </row>
    <row r="828" spans="1:1" ht="14.4" x14ac:dyDescent="0.2">
      <c r="A828" s="48" t="s">
        <v>143</v>
      </c>
    </row>
    <row r="829" spans="1:1" ht="14.4" x14ac:dyDescent="0.2">
      <c r="A829" s="48" t="s">
        <v>143</v>
      </c>
    </row>
    <row r="830" spans="1:1" ht="14.4" x14ac:dyDescent="0.2">
      <c r="A830" s="48" t="s">
        <v>143</v>
      </c>
    </row>
    <row r="831" spans="1:1" ht="14.4" x14ac:dyDescent="0.2">
      <c r="A831" s="48" t="s">
        <v>143</v>
      </c>
    </row>
    <row r="832" spans="1:1" ht="14.4" x14ac:dyDescent="0.2">
      <c r="A832" s="48" t="s">
        <v>143</v>
      </c>
    </row>
    <row r="833" spans="1:1" ht="14.4" x14ac:dyDescent="0.2">
      <c r="A833" s="48" t="s">
        <v>143</v>
      </c>
    </row>
    <row r="834" spans="1:1" ht="14.4" x14ac:dyDescent="0.2">
      <c r="A834" s="48" t="s">
        <v>143</v>
      </c>
    </row>
    <row r="835" spans="1:1" ht="14.4" x14ac:dyDescent="0.2">
      <c r="A835" s="48" t="s">
        <v>143</v>
      </c>
    </row>
    <row r="836" spans="1:1" ht="14.4" x14ac:dyDescent="0.2">
      <c r="A836" s="48" t="s">
        <v>143</v>
      </c>
    </row>
    <row r="837" spans="1:1" ht="14.4" x14ac:dyDescent="0.2">
      <c r="A837" s="48" t="s">
        <v>143</v>
      </c>
    </row>
  </sheetData>
  <mergeCells count="119">
    <mergeCell ref="L70:N70"/>
    <mergeCell ref="D70:H70"/>
    <mergeCell ref="I70:K70"/>
    <mergeCell ref="A72:A91"/>
    <mergeCell ref="A70:C71"/>
    <mergeCell ref="A148:A161"/>
    <mergeCell ref="D137:H137"/>
    <mergeCell ref="L137:N137"/>
    <mergeCell ref="I137:K137"/>
    <mergeCell ref="A139:A147"/>
    <mergeCell ref="A92:A124"/>
    <mergeCell ref="A125:A135"/>
    <mergeCell ref="A137:C138"/>
    <mergeCell ref="L201:N201"/>
    <mergeCell ref="L268:N268"/>
    <mergeCell ref="A251:A266"/>
    <mergeCell ref="I268:K268"/>
    <mergeCell ref="D201:H201"/>
    <mergeCell ref="L396:N396"/>
    <mergeCell ref="A353:A367"/>
    <mergeCell ref="A162:A176"/>
    <mergeCell ref="A290:A330"/>
    <mergeCell ref="L332:N332"/>
    <mergeCell ref="A368:A394"/>
    <mergeCell ref="A236:A250"/>
    <mergeCell ref="A268:C269"/>
    <mergeCell ref="A332:C333"/>
    <mergeCell ref="D332:H332"/>
    <mergeCell ref="A177:A199"/>
    <mergeCell ref="A203:A207"/>
    <mergeCell ref="I4:K4"/>
    <mergeCell ref="A50:A64"/>
    <mergeCell ref="D4:H4"/>
    <mergeCell ref="A4:C5"/>
    <mergeCell ref="A65:B65"/>
    <mergeCell ref="L4:N4"/>
    <mergeCell ref="A28:A49"/>
    <mergeCell ref="A6:C6"/>
    <mergeCell ref="A7:C7"/>
    <mergeCell ref="A8:A27"/>
    <mergeCell ref="D655:H655"/>
    <mergeCell ref="A593:A599"/>
    <mergeCell ref="A473:A495"/>
    <mergeCell ref="A417:A433"/>
    <mergeCell ref="D396:H396"/>
    <mergeCell ref="D268:H268"/>
    <mergeCell ref="L655:N655"/>
    <mergeCell ref="I655:K655"/>
    <mergeCell ref="L591:N591"/>
    <mergeCell ref="A604:A608"/>
    <mergeCell ref="I591:K591"/>
    <mergeCell ref="A621:A635"/>
    <mergeCell ref="A600:A603"/>
    <mergeCell ref="L558:N558"/>
    <mergeCell ref="L462:N462"/>
    <mergeCell ref="A558:C559"/>
    <mergeCell ref="I528:K528"/>
    <mergeCell ref="I558:K558"/>
    <mergeCell ref="D558:H558"/>
    <mergeCell ref="L528:N528"/>
    <mergeCell ref="I462:K462"/>
    <mergeCell ref="A543:A555"/>
    <mergeCell ref="A561:A581"/>
    <mergeCell ref="D591:H591"/>
    <mergeCell ref="A775:A780"/>
    <mergeCell ref="A769:C769"/>
    <mergeCell ref="L717:N717"/>
    <mergeCell ref="D717:H717"/>
    <mergeCell ref="I717:K717"/>
    <mergeCell ref="A743:A749"/>
    <mergeCell ref="A723:A728"/>
    <mergeCell ref="A729:A731"/>
    <mergeCell ref="A732:A733"/>
    <mergeCell ref="A734:A737"/>
    <mergeCell ref="A772:A774"/>
    <mergeCell ref="A717:C718"/>
    <mergeCell ref="A738:A742"/>
    <mergeCell ref="A759:A764"/>
    <mergeCell ref="A753:A758"/>
    <mergeCell ref="L767:N767"/>
    <mergeCell ref="A770:A771"/>
    <mergeCell ref="A750:A752"/>
    <mergeCell ref="A767:C768"/>
    <mergeCell ref="D767:H767"/>
    <mergeCell ref="I767:K767"/>
    <mergeCell ref="A710:A715"/>
    <mergeCell ref="A719:A722"/>
    <mergeCell ref="A701:A705"/>
    <mergeCell ref="A706:A709"/>
    <mergeCell ref="A691:A700"/>
    <mergeCell ref="A680:A690"/>
    <mergeCell ref="A671:A679"/>
    <mergeCell ref="A655:C656"/>
    <mergeCell ref="A667:A670"/>
    <mergeCell ref="A657:A666"/>
    <mergeCell ref="A609:A620"/>
    <mergeCell ref="A636:A642"/>
    <mergeCell ref="A643:A652"/>
    <mergeCell ref="A270:A289"/>
    <mergeCell ref="A201:C202"/>
    <mergeCell ref="A496:A519"/>
    <mergeCell ref="A208:A235"/>
    <mergeCell ref="A464:A472"/>
    <mergeCell ref="A434:A445"/>
    <mergeCell ref="A462:C463"/>
    <mergeCell ref="D528:H528"/>
    <mergeCell ref="A591:C592"/>
    <mergeCell ref="I332:K332"/>
    <mergeCell ref="I201:K201"/>
    <mergeCell ref="A560:C560"/>
    <mergeCell ref="I396:K396"/>
    <mergeCell ref="D462:H462"/>
    <mergeCell ref="A446:A459"/>
    <mergeCell ref="A530:A542"/>
    <mergeCell ref="A528:C529"/>
    <mergeCell ref="A398:A416"/>
    <mergeCell ref="A396:C397"/>
    <mergeCell ref="A334:A352"/>
    <mergeCell ref="A582:A586"/>
  </mergeCells>
  <phoneticPr fontId="20"/>
  <pageMargins left="0.74803149606299213" right="0.39370078740157483" top="0.31496062992125984" bottom="0.15748031496062992" header="0.35433070866141736" footer="0.19685039370078741"/>
  <pageSetup paperSize="9" scale="65" fitToHeight="0" orientation="portrait" r:id="rId1"/>
  <headerFooter alignWithMargins="0"/>
  <rowBreaks count="11" manualBreakCount="11">
    <brk id="68" max="16383" man="1"/>
    <brk id="135" max="14" man="1"/>
    <brk id="199" max="16383" man="1"/>
    <brk id="266" max="16383" man="1"/>
    <brk id="330" max="16383" man="1"/>
    <brk id="394" max="16383" man="1"/>
    <brk id="460" max="14" man="1"/>
    <brk id="526" max="16383" man="1"/>
    <brk id="589" max="16383" man="1"/>
    <brk id="653" max="16383" man="1"/>
    <brk id="71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Ｐ10-21　駅別放置台数</vt:lpstr>
      <vt:lpstr>'Ｐ10-21　駅別放置台数'!Print_Area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2022-12-09T00:15:19Z</dcterms:created>
  <dcterms:modified xsi:type="dcterms:W3CDTF">2025-03-21T02:58:32Z</dcterms:modified>
</cp:coreProperties>
</file>