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09_様式（電子申請フォーム含む）\1 要綱様式（一部要綱外様式あり）\1 底力\"/>
    </mc:Choice>
  </mc:AlternateContent>
  <xr:revisionPtr revIDLastSave="0" documentId="8_{B9CDB761-60E1-4F93-B384-980A4ED8FBCB}" xr6:coauthVersionLast="47" xr6:coauthVersionMax="47" xr10:uidLastSave="{00000000-0000-0000-0000-000000000000}"/>
  <bookViews>
    <workbookView xWindow="28680" yWindow="-120" windowWidth="29040" windowHeight="15720" xr2:uid="{00000000-000D-0000-FFFF-FFFF00000000}"/>
  </bookViews>
  <sheets>
    <sheet name="第１号様式" sheetId="1" r:id="rId1"/>
    <sheet name="チェックシート" sheetId="16" r:id="rId2"/>
    <sheet name="第１号様式別紙" sheetId="2" r:id="rId3"/>
    <sheet name="第２号様式" sheetId="3" r:id="rId4"/>
    <sheet name="収支予算書" sheetId="6" r:id="rId5"/>
    <sheet name="第６号様式" sheetId="17" r:id="rId6"/>
    <sheet name="第７号様式" sheetId="13" r:id="rId7"/>
    <sheet name="積算明細書" sheetId="15" r:id="rId8"/>
    <sheet name="第10号様式" sheetId="9" r:id="rId9"/>
    <sheet name="決算書" sheetId="7" r:id="rId10"/>
    <sheet name="実績報告内容確認書C区分" sheetId="10" r:id="rId11"/>
    <sheet name="実績報告内容確認書D区分" sheetId="11" r:id="rId12"/>
    <sheet name="第12号様式" sheetId="18" r:id="rId13"/>
  </sheets>
  <definedNames>
    <definedName name="_xlnm._FilterDatabase" localSheetId="3" hidden="1">第２号様式!$A$5:$O$32</definedName>
    <definedName name="「地域防災力の強化」かつ「多文化共生社会づくり」につながる活動を行いますか">#REF!</definedName>
    <definedName name="OLE_LINK15" localSheetId="8">第10号様式!$L$1</definedName>
    <definedName name="OLE_LINK15" localSheetId="12">第12号様式!$I$2</definedName>
    <definedName name="OLE_LINK15" localSheetId="0">第１号様式!$J$1</definedName>
    <definedName name="OLE_LINK15" localSheetId="5">第６号様式!$I$2</definedName>
    <definedName name="OLE_LINK15" localSheetId="6">第７号様式!$F$2</definedName>
    <definedName name="_xlnm.Print_Area" localSheetId="9">決算書!$A$2:$L$72</definedName>
    <definedName name="_xlnm.Print_Area" localSheetId="10">実績報告内容確認書C区分!$A$1:$M$37</definedName>
    <definedName name="_xlnm.Print_Area" localSheetId="4">収支予算書!$A$1:$J$73</definedName>
    <definedName name="_xlnm.Print_Area" localSheetId="7">積算明細書!$A$2:$O$55</definedName>
    <definedName name="_xlnm.Print_Area" localSheetId="8">第10号様式!$A$1:$L$90</definedName>
    <definedName name="_xlnm.Print_Area" localSheetId="12">第12号様式!$A$1:$I$42</definedName>
    <definedName name="_xlnm.Print_Area" localSheetId="0">第１号様式!$A$1:$J$52</definedName>
    <definedName name="_xlnm.Print_Area" localSheetId="2">第１号様式別紙!$A$1:$L$31</definedName>
    <definedName name="_xlnm.Print_Area" localSheetId="3">第２号様式!$A$1:$N$32</definedName>
    <definedName name="_xlnm.Print_Area" localSheetId="5">第６号様式!$A$1:$I$42</definedName>
    <definedName name="_xlnm.Print_Area" localSheetId="6">第７号様式!$A$1:$F$46</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15" l="1"/>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J14" i="15"/>
  <c r="J13" i="15"/>
  <c r="J12" i="15"/>
  <c r="J11" i="15"/>
  <c r="J10" i="15"/>
  <c r="J9"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F14" i="10"/>
  <c r="F14" i="11"/>
  <c r="K12" i="7" l="1"/>
  <c r="K62" i="7"/>
  <c r="H66" i="7"/>
  <c r="H65" i="7"/>
  <c r="H64" i="7"/>
  <c r="H63"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1" i="7"/>
  <c r="H10" i="7"/>
  <c r="H8" i="7"/>
  <c r="H67" i="7"/>
  <c r="H62" i="7"/>
  <c r="H19" i="18"/>
  <c r="H17" i="18"/>
  <c r="H16" i="18" l="1"/>
  <c r="H12" i="18"/>
  <c r="H11" i="18"/>
  <c r="D19" i="18"/>
  <c r="D18" i="18"/>
  <c r="D17" i="18"/>
  <c r="D16" i="18"/>
  <c r="D13" i="18"/>
  <c r="D12" i="18"/>
  <c r="D11" i="18"/>
  <c r="B31" i="18"/>
  <c r="B34" i="17"/>
  <c r="B34" i="18"/>
  <c r="B31" i="17"/>
  <c r="B37" i="18"/>
  <c r="B37" i="17"/>
  <c r="B32" i="13" l="1"/>
  <c r="F28" i="9" l="1"/>
  <c r="I17" i="9"/>
  <c r="I15" i="9"/>
  <c r="I14" i="9"/>
  <c r="I10" i="9"/>
  <c r="I9" i="9"/>
  <c r="E17" i="9"/>
  <c r="E16" i="9"/>
  <c r="E15" i="9"/>
  <c r="E14" i="9"/>
  <c r="E11" i="9"/>
  <c r="E10" i="9"/>
  <c r="E9" i="9"/>
  <c r="E19" i="13"/>
  <c r="E17" i="13"/>
  <c r="E16" i="13"/>
  <c r="E12" i="13"/>
  <c r="E11" i="13"/>
  <c r="C19" i="13"/>
  <c r="C18" i="13"/>
  <c r="C17" i="13"/>
  <c r="C16" i="13"/>
  <c r="C11" i="13"/>
  <c r="C12" i="13"/>
  <c r="C13" i="13"/>
  <c r="H19" i="17"/>
  <c r="H17" i="17"/>
  <c r="H16" i="17"/>
  <c r="H12" i="17"/>
  <c r="H11" i="17"/>
  <c r="D19" i="17"/>
  <c r="D18" i="17"/>
  <c r="D17" i="17"/>
  <c r="D16" i="17"/>
  <c r="D13" i="17"/>
  <c r="D12" i="17"/>
  <c r="J3" i="7"/>
  <c r="C72" i="9"/>
  <c r="N13" i="15"/>
  <c r="L3" i="15"/>
  <c r="D11" i="17"/>
  <c r="I3" i="6"/>
  <c r="B23" i="2"/>
  <c r="E43" i="1"/>
  <c r="B30" i="2" l="1"/>
  <c r="B29" i="2"/>
  <c r="B28" i="2"/>
  <c r="B27" i="2"/>
  <c r="B26" i="2"/>
  <c r="B25" i="2"/>
  <c r="B24" i="2"/>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1" i="7"/>
  <c r="J12" i="6"/>
  <c r="N10" i="15"/>
  <c r="N9" i="15"/>
  <c r="G9" i="15" l="1"/>
  <c r="G66" i="7" l="1"/>
  <c r="G65" i="7"/>
  <c r="G64" i="7"/>
  <c r="G63" i="7"/>
  <c r="G51" i="15" l="1"/>
  <c r="G53" i="15"/>
  <c r="G52" i="15"/>
  <c r="G48" i="15"/>
  <c r="G47" i="15"/>
  <c r="G49" i="15"/>
  <c r="G44" i="15"/>
  <c r="G43" i="15"/>
  <c r="G45" i="15"/>
  <c r="G40" i="15"/>
  <c r="G41" i="15"/>
  <c r="G37" i="15"/>
  <c r="G50" i="15"/>
  <c r="G46" i="15"/>
  <c r="G42" i="15"/>
  <c r="G38" i="15"/>
  <c r="G39" i="15"/>
  <c r="N39" i="15" l="1"/>
  <c r="N42" i="15"/>
  <c r="G36" i="15"/>
  <c r="G35" i="15"/>
  <c r="G24" i="15"/>
  <c r="G26" i="15"/>
  <c r="G28" i="15"/>
  <c r="G30" i="15"/>
  <c r="G32" i="15"/>
  <c r="G23" i="15"/>
  <c r="G25" i="15"/>
  <c r="G27" i="15"/>
  <c r="G29" i="15"/>
  <c r="G31" i="15"/>
  <c r="G33" i="15"/>
  <c r="G16" i="15"/>
  <c r="G34" i="15"/>
  <c r="G18" i="15"/>
  <c r="G21" i="15"/>
  <c r="G20" i="15"/>
  <c r="G17" i="15"/>
  <c r="G19" i="15"/>
  <c r="G22" i="15"/>
  <c r="N38" i="15" l="1"/>
  <c r="N43" i="15"/>
  <c r="N37" i="15"/>
  <c r="N41" i="15"/>
  <c r="N40" i="15"/>
  <c r="N36" i="15"/>
  <c r="N35" i="15"/>
  <c r="N32" i="15"/>
  <c r="N30" i="15"/>
  <c r="N29" i="15"/>
  <c r="N28" i="15"/>
  <c r="N25" i="15"/>
  <c r="N24" i="15"/>
  <c r="N51" i="15"/>
  <c r="N49" i="15"/>
  <c r="N53" i="15"/>
  <c r="N52" i="15"/>
  <c r="N48" i="15"/>
  <c r="N47" i="15"/>
  <c r="N44" i="15"/>
  <c r="N45" i="15"/>
  <c r="N19" i="15"/>
  <c r="N50" i="15"/>
  <c r="N46" i="15"/>
  <c r="N34" i="15"/>
  <c r="N22" i="15"/>
  <c r="N17" i="15"/>
  <c r="N21" i="15"/>
  <c r="N18" i="15"/>
  <c r="N23" i="15" l="1"/>
  <c r="N27" i="15"/>
  <c r="N31" i="15"/>
  <c r="N33" i="15"/>
  <c r="N26" i="15"/>
  <c r="G15" i="15"/>
  <c r="G14" i="15"/>
  <c r="G12" i="15"/>
  <c r="N20" i="15"/>
  <c r="G13" i="15"/>
  <c r="N14" i="15" l="1"/>
  <c r="G11" i="15"/>
  <c r="G10" i="15"/>
  <c r="N15" i="15" l="1"/>
  <c r="N16" i="15"/>
  <c r="J62" i="6"/>
  <c r="J54" i="15"/>
  <c r="N12" i="15"/>
  <c r="J67" i="6" l="1"/>
  <c r="N11" i="15"/>
  <c r="H69" i="7" l="1"/>
  <c r="J69" i="6"/>
  <c r="M54" i="15"/>
  <c r="K67" i="7"/>
  <c r="N54" i="15"/>
  <c r="K69" i="7" l="1"/>
  <c r="E88" i="9" s="1"/>
  <c r="A17" i="2" l="1"/>
  <c r="A13" i="2"/>
  <c r="A15" i="2"/>
  <c r="A12" i="2"/>
  <c r="A14" i="2"/>
  <c r="A16" i="2"/>
  <c r="A11" i="2"/>
  <c r="J71" i="6" l="1"/>
  <c r="K71" i="7"/>
  <c r="H12" i="7" l="1"/>
  <c r="H71" i="7" s="1"/>
</calcChain>
</file>

<file path=xl/sharedStrings.xml><?xml version="1.0" encoding="utf-8"?>
<sst xmlns="http://schemas.openxmlformats.org/spreadsheetml/2006/main" count="737" uniqueCount="419">
  <si>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</si>
  <si>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</si>
  <si>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</si>
  <si>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</si>
  <si>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</si>
  <si>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</si>
  <si>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</si>
  <si>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</si>
  <si>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</si>
  <si>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</si>
  <si>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</si>
  <si>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</si>
  <si>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</si>
  <si>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</si>
  <si>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</si>
  <si>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</si>
  <si>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</si>
  <si>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</si>
  <si>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</si>
  <si>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</si>
  <si>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</si>
  <si>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</si>
  <si>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</si>
  <si>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</si>
  <si>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</si>
  <si>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</si>
  <si>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</si>
  <si>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</si>
  <si>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</si>
  <si>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</si>
  <si>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</si>
  <si>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</si>
  <si>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</si>
  <si>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</si>
  <si>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</si>
  <si>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</si>
  <si>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</si>
  <si>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</si>
  <si>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</si>
  <si>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</si>
  <si>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</si>
  <si>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</si>
  <si>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</si>
  <si>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</si>
  <si>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</si>
  <si>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</si>
  <si>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</si>
  <si>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</si>
  <si>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</si>
  <si>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</si>
  <si>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</si>
  <si>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</si>
  <si>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</si>
  <si>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</si>
  <si>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</si>
  <si>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</si>
  <si>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</si>
  <si>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</si>
  <si>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</si>
  <si>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</si>
  <si>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</si>
  <si>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</si>
  <si>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</si>
  <si>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</si>
  <si>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</si>
  <si>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</si>
  <si>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</si>
  <si>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</si>
  <si>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</si>
  <si>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</si>
  <si>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</si>
  <si>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</si>
  <si>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</si>
  <si>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</si>
  <si>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</si>
  <si>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</si>
  <si>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</si>
  <si>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</si>
  <si>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</si>
  <si>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</si>
  <si>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</si>
  <si>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</si>
  <si>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</si>
  <si>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</si>
  <si>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</si>
  <si>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</si>
  <si>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</si>
  <si>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</si>
  <si>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ある</t>
    <phoneticPr fontId="1"/>
  </si>
  <si>
    <t>年</t>
    <rPh sb="0" eb="1">
      <t>ネン</t>
    </rPh>
    <phoneticPr fontId="1"/>
  </si>
  <si>
    <t>月</t>
    <rPh sb="0" eb="1">
      <t>ガツ</t>
    </rPh>
    <phoneticPr fontId="1"/>
  </si>
  <si>
    <t>旬</t>
    <rPh sb="0" eb="1">
      <t>ジュン</t>
    </rPh>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</si>
  <si>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</si>
  <si>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</si>
  <si>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</si>
  <si>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約</t>
    <rPh sb="0" eb="1">
      <t>ヤク</t>
    </rPh>
    <phoneticPr fontId="1"/>
  </si>
  <si>
    <t>名</t>
    <rPh sb="0" eb="1">
      <t>メイ</t>
    </rPh>
    <phoneticPr fontId="1"/>
  </si>
  <si>
    <t>第３号様式</t>
    <rPh sb="0" eb="1">
      <t>ダイ</t>
    </rPh>
    <rPh sb="2" eb="3">
      <t>ゴウ</t>
    </rPh>
    <rPh sb="3" eb="5">
      <t>ヨウシキ</t>
    </rPh>
    <phoneticPr fontId="15"/>
  </si>
  <si>
    <t>収支予算書</t>
    <rPh sb="0" eb="1">
      <t>オサム</t>
    </rPh>
    <rPh sb="1" eb="2">
      <t>ササ</t>
    </rPh>
    <rPh sb="2" eb="3">
      <t>ヨ</t>
    </rPh>
    <rPh sb="3" eb="4">
      <t>ザン</t>
    </rPh>
    <rPh sb="4" eb="5">
      <t>ショ</t>
    </rPh>
    <phoneticPr fontId="15"/>
  </si>
  <si>
    <t>団体名</t>
    <rPh sb="0" eb="2">
      <t>ダンタイ</t>
    </rPh>
    <rPh sb="2" eb="3">
      <t>メイ</t>
    </rPh>
    <phoneticPr fontId="15"/>
  </si>
  <si>
    <t>(単位：円）</t>
    <rPh sb="1" eb="3">
      <t>タンイ</t>
    </rPh>
    <rPh sb="4" eb="5">
      <t>エン</t>
    </rPh>
    <phoneticPr fontId="15"/>
  </si>
  <si>
    <t>科　　　　　目</t>
    <rPh sb="0" eb="1">
      <t>カ</t>
    </rPh>
    <rPh sb="6" eb="7">
      <t>メ</t>
    </rPh>
    <phoneticPr fontId="15"/>
  </si>
  <si>
    <t>収入内容</t>
    <rPh sb="0" eb="2">
      <t>シュウニュウ</t>
    </rPh>
    <rPh sb="2" eb="4">
      <t>ナイヨウ</t>
    </rPh>
    <phoneticPr fontId="15"/>
  </si>
  <si>
    <t>金額</t>
    <rPh sb="0" eb="2">
      <t>キンガク</t>
    </rPh>
    <phoneticPr fontId="15"/>
  </si>
  <si>
    <t>Ⅰ　収入の部</t>
    <rPh sb="2" eb="4">
      <t>シュウニュウ</t>
    </rPh>
    <rPh sb="5" eb="6">
      <t>ブ</t>
    </rPh>
    <phoneticPr fontId="15"/>
  </si>
  <si>
    <r>
      <t>助成金収入</t>
    </r>
    <r>
      <rPr>
        <sz val="9"/>
        <rFont val="ＭＳ Ｐゴシック"/>
        <family val="3"/>
        <charset val="128"/>
      </rPr>
      <t/>
    </r>
    <rPh sb="0" eb="3">
      <t>ジョセイキン</t>
    </rPh>
    <rPh sb="3" eb="5">
      <t>シュウニュウ</t>
    </rPh>
    <phoneticPr fontId="15"/>
  </si>
  <si>
    <t>地域の底力発展事業助成金</t>
    <rPh sb="0" eb="2">
      <t>チイキ</t>
    </rPh>
    <rPh sb="3" eb="5">
      <t>ソコヂカラ</t>
    </rPh>
    <rPh sb="5" eb="7">
      <t>ハッテン</t>
    </rPh>
    <rPh sb="7" eb="9">
      <t>ジギョウ</t>
    </rPh>
    <rPh sb="9" eb="11">
      <t>ジョセイ</t>
    </rPh>
    <rPh sb="11" eb="12">
      <t>キン</t>
    </rPh>
    <phoneticPr fontId="15"/>
  </si>
  <si>
    <t>（1,000円未満切捨て）</t>
    <rPh sb="6" eb="7">
      <t>エン</t>
    </rPh>
    <rPh sb="7" eb="9">
      <t>ミマン</t>
    </rPh>
    <rPh sb="9" eb="11">
      <t>キリス</t>
    </rPh>
    <phoneticPr fontId="15"/>
  </si>
  <si>
    <t>その他収入</t>
    <rPh sb="2" eb="3">
      <t>タ</t>
    </rPh>
    <rPh sb="3" eb="5">
      <t>シュウニュウ</t>
    </rPh>
    <phoneticPr fontId="15"/>
  </si>
  <si>
    <t>自己資金</t>
    <rPh sb="0" eb="2">
      <t>ジコ</t>
    </rPh>
    <rPh sb="2" eb="4">
      <t>シキン</t>
    </rPh>
    <phoneticPr fontId="15"/>
  </si>
  <si>
    <t>収入合計</t>
    <rPh sb="0" eb="2">
      <t>シュウニュウ</t>
    </rPh>
    <rPh sb="2" eb="4">
      <t>ゴウケイ</t>
    </rPh>
    <phoneticPr fontId="15"/>
  </si>
  <si>
    <t>科　　　　目</t>
    <rPh sb="0" eb="1">
      <t>カ</t>
    </rPh>
    <rPh sb="5" eb="6">
      <t>メ</t>
    </rPh>
    <phoneticPr fontId="15"/>
  </si>
  <si>
    <t>支出内容</t>
    <rPh sb="0" eb="2">
      <t>シシュツ</t>
    </rPh>
    <rPh sb="2" eb="4">
      <t>ナイヨウ</t>
    </rPh>
    <phoneticPr fontId="15"/>
  </si>
  <si>
    <t>数量</t>
    <rPh sb="0" eb="2">
      <t>スウリョウ</t>
    </rPh>
    <phoneticPr fontId="15"/>
  </si>
  <si>
    <t>Ⅱ　支出の部</t>
    <rPh sb="2" eb="4">
      <t>シシュツ</t>
    </rPh>
    <rPh sb="5" eb="6">
      <t>ブ</t>
    </rPh>
    <phoneticPr fontId="15"/>
  </si>
  <si>
    <t>１　助成対象経費</t>
    <rPh sb="2" eb="6">
      <t>ジョセイタイショウ</t>
    </rPh>
    <rPh sb="6" eb="8">
      <t>ケイヒ</t>
    </rPh>
    <phoneticPr fontId="15"/>
  </si>
  <si>
    <t>（1）</t>
    <phoneticPr fontId="15"/>
  </si>
  <si>
    <t>謝礼金</t>
    <rPh sb="0" eb="3">
      <t>シャレイキン</t>
    </rPh>
    <phoneticPr fontId="15"/>
  </si>
  <si>
    <t>（2）</t>
    <phoneticPr fontId="15"/>
  </si>
  <si>
    <t>打合せ経費</t>
    <rPh sb="0" eb="2">
      <t>ウチアワ</t>
    </rPh>
    <rPh sb="3" eb="5">
      <t>ケイヒ</t>
    </rPh>
    <phoneticPr fontId="15"/>
  </si>
  <si>
    <t>（3）</t>
    <phoneticPr fontId="15"/>
  </si>
  <si>
    <t>物品購入費</t>
    <rPh sb="0" eb="2">
      <t>ブッピン</t>
    </rPh>
    <rPh sb="2" eb="5">
      <t>コウニュウヒ</t>
    </rPh>
    <phoneticPr fontId="15"/>
  </si>
  <si>
    <t>（4）</t>
    <phoneticPr fontId="15"/>
  </si>
  <si>
    <t>印刷経費</t>
    <rPh sb="0" eb="2">
      <t>インサツ</t>
    </rPh>
    <rPh sb="2" eb="4">
      <t>ケイヒ</t>
    </rPh>
    <phoneticPr fontId="15"/>
  </si>
  <si>
    <t>（5）</t>
    <phoneticPr fontId="15"/>
  </si>
  <si>
    <t>役務費</t>
    <rPh sb="0" eb="2">
      <t>エキム</t>
    </rPh>
    <rPh sb="2" eb="3">
      <t>ヒ</t>
    </rPh>
    <phoneticPr fontId="15"/>
  </si>
  <si>
    <t>（6）</t>
    <phoneticPr fontId="15"/>
  </si>
  <si>
    <t>委託料</t>
    <rPh sb="0" eb="2">
      <t>イタク</t>
    </rPh>
    <rPh sb="2" eb="3">
      <t>リョウ</t>
    </rPh>
    <phoneticPr fontId="15"/>
  </si>
  <si>
    <t>（7）</t>
    <phoneticPr fontId="15"/>
  </si>
  <si>
    <t>レンタル・</t>
    <phoneticPr fontId="15"/>
  </si>
  <si>
    <t>リース料</t>
    <rPh sb="3" eb="4">
      <t>リョウ</t>
    </rPh>
    <phoneticPr fontId="15"/>
  </si>
  <si>
    <t>（8）</t>
    <phoneticPr fontId="15"/>
  </si>
  <si>
    <t>工事費</t>
    <rPh sb="0" eb="3">
      <t>コウジヒ</t>
    </rPh>
    <phoneticPr fontId="15"/>
  </si>
  <si>
    <t>小計①</t>
    <rPh sb="0" eb="2">
      <t>ショウケイ</t>
    </rPh>
    <phoneticPr fontId="15"/>
  </si>
  <si>
    <t>２　助成対象外経費</t>
    <rPh sb="2" eb="4">
      <t>ジョセイ</t>
    </rPh>
    <rPh sb="4" eb="7">
      <t>タイショウガイ</t>
    </rPh>
    <rPh sb="7" eb="9">
      <t>ケイヒ</t>
    </rPh>
    <phoneticPr fontId="15"/>
  </si>
  <si>
    <t>　（その他経費）</t>
    <rPh sb="4" eb="5">
      <t>タ</t>
    </rPh>
    <rPh sb="5" eb="7">
      <t>ケイヒ</t>
    </rPh>
    <phoneticPr fontId="15"/>
  </si>
  <si>
    <t>小計②</t>
    <rPh sb="0" eb="2">
      <t>ショウケイ</t>
    </rPh>
    <phoneticPr fontId="15"/>
  </si>
  <si>
    <t>支出合計</t>
    <rPh sb="0" eb="2">
      <t>シシュツ</t>
    </rPh>
    <rPh sb="2" eb="4">
      <t>ゴウケイ</t>
    </rPh>
    <phoneticPr fontId="15"/>
  </si>
  <si>
    <t>小計①+②</t>
    <rPh sb="0" eb="2">
      <t>ショウケイ</t>
    </rPh>
    <phoneticPr fontId="15"/>
  </si>
  <si>
    <t>収支差額</t>
    <rPh sb="0" eb="2">
      <t>シュウシ</t>
    </rPh>
    <rPh sb="2" eb="4">
      <t>サガク</t>
    </rPh>
    <phoneticPr fontId="15"/>
  </si>
  <si>
    <t>決　　算　　書</t>
    <rPh sb="0" eb="1">
      <t>ケツ</t>
    </rPh>
    <rPh sb="3" eb="4">
      <t>ザン</t>
    </rPh>
    <rPh sb="6" eb="7">
      <t>ショ</t>
    </rPh>
    <phoneticPr fontId="15"/>
  </si>
  <si>
    <t>１　助成金収入</t>
    <phoneticPr fontId="15"/>
  </si>
  <si>
    <t>地域の底力発展事業助成金</t>
    <phoneticPr fontId="15"/>
  </si>
  <si>
    <t>２　その他収入</t>
    <rPh sb="4" eb="5">
      <t>タ</t>
    </rPh>
    <rPh sb="5" eb="7">
      <t>シュウニュウ</t>
    </rPh>
    <phoneticPr fontId="15"/>
  </si>
  <si>
    <t>領収書
番号</t>
    <rPh sb="0" eb="2">
      <t>リョウシュウ</t>
    </rPh>
    <rPh sb="2" eb="3">
      <t>ショ</t>
    </rPh>
    <rPh sb="4" eb="6">
      <t>バンゴウ</t>
    </rPh>
    <phoneticPr fontId="15"/>
  </si>
  <si>
    <t>１　助成対象経費</t>
    <rPh sb="2" eb="4">
      <t>ジョセイ</t>
    </rPh>
    <rPh sb="4" eb="6">
      <t>タイショウ</t>
    </rPh>
    <rPh sb="6" eb="8">
      <t>ケイヒ</t>
    </rPh>
    <phoneticPr fontId="15"/>
  </si>
  <si>
    <t>(1)　謝礼金</t>
    <rPh sb="4" eb="6">
      <t>シャレイ</t>
    </rPh>
    <rPh sb="6" eb="7">
      <t>カネ</t>
    </rPh>
    <phoneticPr fontId="15"/>
  </si>
  <si>
    <t>(2)　打合せ経費</t>
    <rPh sb="4" eb="6">
      <t>ウチアワ</t>
    </rPh>
    <rPh sb="7" eb="9">
      <t>ケイヒ</t>
    </rPh>
    <phoneticPr fontId="15"/>
  </si>
  <si>
    <t>(3)　物品購入費</t>
    <rPh sb="4" eb="6">
      <t>ブッピン</t>
    </rPh>
    <rPh sb="6" eb="8">
      <t>コウニュウ</t>
    </rPh>
    <rPh sb="8" eb="9">
      <t>ヒ</t>
    </rPh>
    <phoneticPr fontId="15"/>
  </si>
  <si>
    <t>(4)　印刷経費</t>
    <rPh sb="4" eb="6">
      <t>インサツ</t>
    </rPh>
    <rPh sb="6" eb="8">
      <t>ケイヒ</t>
    </rPh>
    <phoneticPr fontId="15"/>
  </si>
  <si>
    <t>(5)　役務費</t>
    <rPh sb="4" eb="6">
      <t>エキム</t>
    </rPh>
    <rPh sb="6" eb="7">
      <t>ヒ</t>
    </rPh>
    <phoneticPr fontId="15"/>
  </si>
  <si>
    <t>(6)　委託料</t>
    <rPh sb="4" eb="7">
      <t>イタクリョウ</t>
    </rPh>
    <phoneticPr fontId="15"/>
  </si>
  <si>
    <t>(8)　工事費</t>
    <rPh sb="4" eb="6">
      <t>コウジ</t>
    </rPh>
    <rPh sb="6" eb="7">
      <t>ヒ</t>
    </rPh>
    <phoneticPr fontId="15"/>
  </si>
  <si>
    <t>予算額</t>
    <rPh sb="0" eb="3">
      <t>ヨサンガク</t>
    </rPh>
    <phoneticPr fontId="1"/>
  </si>
  <si>
    <t>決算額</t>
    <rPh sb="0" eb="2">
      <t>ケッサン</t>
    </rPh>
    <rPh sb="2" eb="3">
      <t>ガク</t>
    </rPh>
    <phoneticPr fontId="15"/>
  </si>
  <si>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</si>
  <si>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</si>
  <si>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</si>
  <si>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</si>
  <si>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</si>
  <si>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</si>
  <si>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</si>
  <si>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</si>
  <si>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</si>
  <si>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</si>
  <si>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</si>
  <si>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</si>
  <si>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</si>
  <si>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</si>
  <si>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</si>
  <si>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</si>
  <si>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</si>
  <si>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</si>
  <si>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</si>
  <si>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</si>
  <si>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</si>
  <si>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</si>
  <si>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</si>
  <si>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</si>
  <si>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</si>
  <si>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</si>
  <si>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</si>
  <si>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</si>
  <si>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</si>
  <si>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</si>
  <si>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</si>
  <si>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</si>
  <si>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</si>
  <si>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</si>
  <si>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</si>
  <si>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</si>
  <si>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</si>
  <si>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</si>
  <si>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</si>
  <si>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</si>
  <si>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</si>
  <si>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</si>
  <si>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</si>
  <si>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</si>
  <si>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</si>
  <si>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</si>
  <si>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</si>
  <si>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</si>
  <si>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</si>
  <si>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</si>
  <si>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</si>
  <si>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</si>
  <si>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</si>
  <si>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</si>
  <si>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</si>
  <si>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</si>
  <si>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</si>
  <si>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</si>
  <si>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5"/>
  </si>
  <si>
    <t>(7)　レンタル・</t>
    <phoneticPr fontId="15"/>
  </si>
  <si>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</si>
  <si>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</si>
  <si>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</si>
  <si>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5"/>
  </si>
  <si>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</si>
  <si>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5"/>
  </si>
  <si>
    <t>実績報告時収入内容</t>
    <rPh sb="0" eb="2">
      <t>ジッセキ</t>
    </rPh>
    <rPh sb="2" eb="4">
      <t>ホウコク</t>
    </rPh>
    <rPh sb="4" eb="5">
      <t>ジ</t>
    </rPh>
    <rPh sb="5" eb="7">
      <t>シュウニュウ</t>
    </rPh>
    <rPh sb="7" eb="9">
      <t>ナイヨウ</t>
    </rPh>
    <phoneticPr fontId="1"/>
  </si>
  <si>
    <t>単価(税込)</t>
    <rPh sb="0" eb="2">
      <t>タンカ</t>
    </rPh>
    <rPh sb="3" eb="5">
      <t>ゼイコミ</t>
    </rPh>
    <phoneticPr fontId="15"/>
  </si>
  <si>
    <t>金額(税込)</t>
    <rPh sb="0" eb="2">
      <t>キンガク</t>
    </rPh>
    <phoneticPr fontId="15"/>
  </si>
  <si>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</si>
  <si>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</si>
  <si>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 xml:space="preserve">令和　　年　　月　　日  </t>
    <phoneticPr fontId="1"/>
  </si>
  <si>
    <t>印</t>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</si>
  <si>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</si>
  <si>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</si>
  <si>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</si>
  <si>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</si>
  <si>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</si>
  <si>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</si>
  <si>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</si>
  <si>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</si>
  <si>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</si>
  <si>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</si>
  <si>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</si>
  <si>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</si>
  <si>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</si>
  <si>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</si>
  <si>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</si>
  <si>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</si>
  <si>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</si>
  <si>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</si>
  <si>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</si>
  <si>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</si>
  <si>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</si>
  <si>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</si>
  <si>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</si>
  <si>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</si>
  <si>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</si>
  <si>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別紙　変更に伴う経費の積算明細書</t>
    <rPh sb="0" eb="2">
      <t>ベッシ</t>
    </rPh>
    <phoneticPr fontId="15"/>
  </si>
  <si>
    <t xml:space="preserve">団　　体　　名 </t>
    <rPh sb="0" eb="1">
      <t>ダン</t>
    </rPh>
    <rPh sb="3" eb="4">
      <t>カラダ</t>
    </rPh>
    <rPh sb="6" eb="7">
      <t>メイ</t>
    </rPh>
    <phoneticPr fontId="15"/>
  </si>
  <si>
    <t>申請時</t>
    <rPh sb="0" eb="2">
      <t>シンセイ</t>
    </rPh>
    <rPh sb="2" eb="3">
      <t>ジ</t>
    </rPh>
    <phoneticPr fontId="15"/>
  </si>
  <si>
    <t>変更後</t>
    <rPh sb="0" eb="2">
      <t>ヘンコウ</t>
    </rPh>
    <rPh sb="2" eb="3">
      <t>ゴ</t>
    </rPh>
    <phoneticPr fontId="15"/>
  </si>
  <si>
    <t>差額</t>
    <rPh sb="0" eb="2">
      <t>サガク</t>
    </rPh>
    <phoneticPr fontId="15"/>
  </si>
  <si>
    <t>変更理由</t>
    <rPh sb="0" eb="2">
      <t>ヘンコウ</t>
    </rPh>
    <rPh sb="2" eb="4">
      <t>リユウ</t>
    </rPh>
    <phoneticPr fontId="15"/>
  </si>
  <si>
    <t>金額（税込）</t>
    <rPh sb="0" eb="2">
      <t>キンガク</t>
    </rPh>
    <rPh sb="3" eb="5">
      <t>ゼイコミ</t>
    </rPh>
    <phoneticPr fontId="15"/>
  </si>
  <si>
    <t>助成対象経費</t>
    <rPh sb="0" eb="2">
      <t>ジョセイ</t>
    </rPh>
    <rPh sb="2" eb="4">
      <t>タイショウ</t>
    </rPh>
    <rPh sb="4" eb="6">
      <t>ケイヒ</t>
    </rPh>
    <phoneticPr fontId="15"/>
  </si>
  <si>
    <t>(7)　レンタル・リース料</t>
    <rPh sb="12" eb="13">
      <t>リョウ</t>
    </rPh>
    <phoneticPr fontId="15"/>
  </si>
  <si>
    <t>計</t>
    <rPh sb="0" eb="1">
      <t>ケイ</t>
    </rPh>
    <phoneticPr fontId="15"/>
  </si>
  <si>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</si>
  <si>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</si>
  <si>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</si>
  <si>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</si>
  <si>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</si>
  <si>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今回申請する区分は初めてですか</t>
    <rPh sb="0" eb="2">
      <t>コンカイ</t>
    </rPh>
    <rPh sb="2" eb="4">
      <t>シンセイ</t>
    </rPh>
    <rPh sb="6" eb="8">
      <t>クブン</t>
    </rPh>
    <rPh sb="9" eb="10">
      <t>ハジ</t>
    </rPh>
    <phoneticPr fontId="1"/>
  </si>
  <si>
    <t>助成率は「10/10」です</t>
    <rPh sb="0" eb="2">
      <t>ジョセイ</t>
    </rPh>
    <rPh sb="2" eb="3">
      <t>リツ</t>
    </rPh>
    <phoneticPr fontId="1"/>
  </si>
  <si>
    <t>↓</t>
    <phoneticPr fontId="1"/>
  </si>
  <si>
    <t>「地域防災力の強化」かつ「多文化共生社会づくり」</t>
    <rPh sb="1" eb="6">
      <t>チイキボウサイリョク</t>
    </rPh>
    <rPh sb="7" eb="9">
      <t>キョウカ</t>
    </rPh>
    <rPh sb="13" eb="16">
      <t>タブンカ</t>
    </rPh>
    <rPh sb="16" eb="18">
      <t>キョウセイ</t>
    </rPh>
    <rPh sb="18" eb="20">
      <t>シャカイ</t>
    </rPh>
    <phoneticPr fontId="1"/>
  </si>
  <si>
    <t>につながる活動は行いますか</t>
    <phoneticPr fontId="1"/>
  </si>
  <si>
    <t>↓実施する</t>
    <rPh sb="1" eb="3">
      <t>ジッシ</t>
    </rPh>
    <phoneticPr fontId="1"/>
  </si>
  <si>
    <t>↓実施しない</t>
    <rPh sb="1" eb="3">
      <t>ジッシ</t>
    </rPh>
    <phoneticPr fontId="1"/>
  </si>
  <si>
    <t>助成率は「1/2」です</t>
    <rPh sb="0" eb="2">
      <t>ジョセイ</t>
    </rPh>
    <rPh sb="2" eb="3">
      <t>リツ</t>
    </rPh>
    <phoneticPr fontId="1"/>
  </si>
  <si>
    <t>↓初めて(Ａ区分以外)</t>
    <rPh sb="6" eb="8">
      <t>クブン</t>
    </rPh>
    <rPh sb="8" eb="10">
      <t>イガイ</t>
    </rPh>
    <phoneticPr fontId="1"/>
  </si>
  <si>
    <t>↓初めて(Ａ区分)</t>
    <rPh sb="1" eb="2">
      <t>ハジ</t>
    </rPh>
    <rPh sb="6" eb="8">
      <t>クブン</t>
    </rPh>
    <phoneticPr fontId="1"/>
  </si>
  <si>
    <t>↓(２回目以上)</t>
    <rPh sb="3" eb="5">
      <t>カイメ</t>
    </rPh>
    <rPh sb="5" eb="7">
      <t>イジョウ</t>
    </rPh>
    <phoneticPr fontId="1"/>
  </si>
  <si>
    <t>↓B-1、B-3、B-S区分、</t>
    <phoneticPr fontId="1"/>
  </si>
  <si>
    <t>↓C、D区分(防災、見守り、デジタル)</t>
    <phoneticPr fontId="1"/>
  </si>
  <si>
    <t>↓A、B-2、B-4、B-5区分、</t>
    <phoneticPr fontId="1"/>
  </si>
  <si>
    <t>↓C、D区分(防災、見守り、デジタル以外)</t>
    <phoneticPr fontId="1"/>
  </si>
  <si>
    <t>↓ない</t>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</si>
  <si>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</si>
  <si>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</si>
  <si>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</si>
  <si>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</si>
  <si>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</si>
  <si>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</si>
  <si>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</si>
  <si>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</si>
  <si>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</si>
  <si>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</si>
  <si>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</si>
  <si>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</si>
  <si>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</si>
  <si>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</si>
  <si>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</si>
  <si>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</si>
  <si>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</si>
  <si>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</si>
  <si>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</si>
  <si>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</si>
  <si>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</si>
  <si>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</si>
  <si>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</si>
  <si>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</si>
  <si>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</si>
  <si>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</si>
  <si>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</si>
  <si>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</si>
  <si>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</si>
  <si>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</si>
  <si>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</si>
  <si>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</si>
  <si>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</si>
  <si>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</si>
  <si>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</si>
  <si>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</si>
  <si>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</si>
  <si>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</si>
  <si>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</si>
  <si>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</si>
  <si>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</si>
  <si>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</si>
  <si>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</si>
  <si>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</si>
  <si>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</si>
  <si>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</si>
  <si>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</si>
  <si>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</si>
  <si>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</si>
  <si>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</si>
  <si>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</si>
  <si>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</si>
  <si>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</si>
  <si>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5"/>
  </si>
  <si>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</si>
  <si>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</si>
  <si>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</si>
  <si>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</si>
  <si>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</si>
  <si>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</si>
  <si>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</si>
  <si>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</si>
  <si>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</si>
  <si>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</si>
  <si>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</si>
  <si>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</si>
  <si>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</si>
  <si>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</si>
  <si>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</si>
  <si>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</si>
  <si>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</si>
  <si>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</si>
  <si>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</si>
  <si>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</si>
  <si>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</si>
  <si>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</si>
  <si>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</si>
  <si>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</si>
  <si>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</si>
  <si>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</si>
  <si>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</si>
  <si>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</si>
  <si>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</si>
  <si>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</si>
  <si>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</si>
  <si>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</si>
  <si>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</si>
  <si>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</si>
  <si>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</si>
  <si>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</si>
  <si>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</si>
  <si>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t>
    <phoneticPr fontId="1"/>
  </si>
  <si>
    <t>①
②</t>
    <phoneticPr fontId="1"/>
  </si>
  <si>
    <t>令和　　年　　月　　日付けで交付決定を受けた事業が完了したので、令和７年度地域の底力発展</t>
    <phoneticPr fontId="1"/>
  </si>
  <si>
    <t>事業助成金概算払について、下記のとおり精算します。</t>
    <rPh sb="5" eb="7">
      <t>ガイサン</t>
    </rPh>
    <rPh sb="7" eb="8">
      <t>バライ</t>
    </rPh>
    <rPh sb="13" eb="15">
      <t>カキ</t>
    </rPh>
    <rPh sb="19" eb="21">
      <t>セイサン</t>
    </rPh>
    <phoneticPr fontId="1"/>
  </si>
  <si>
    <t>　　　　年　　　　月　　　　日から　　　　年　　　　月　　　　日まで</t>
    <phoneticPr fontId="1"/>
  </si>
  <si>
    <t>　　　　　　　　　名</t>
    <phoneticPr fontId="1"/>
  </si>
  <si>
    <t>　 　　 　　　　　名</t>
    <phoneticPr fontId="1"/>
  </si>
  <si>
    <t>　　　　月　　　　日</t>
    <phoneticPr fontId="1"/>
  </si>
  <si>
    <t>(　　　 部配布)</t>
    <phoneticPr fontId="1"/>
  </si>
  <si>
    <t>(　　　　　　　　　　　　　　　　　　　　　　　　)</t>
    <phoneticPr fontId="1"/>
  </si>
  <si>
    <t>(　　 　部作成)</t>
    <phoneticPr fontId="1"/>
  </si>
  <si>
    <t>(　　　　　　　　　　　　　　　　　　　　　　　　　　　　　　　　　　　)</t>
    <phoneticPr fontId="1"/>
  </si>
  <si>
    <t>(新規加入世帯数：　　　　　　　　世帯)</t>
    <rPh sb="1" eb="3">
      <t>シンキ</t>
    </rPh>
    <rPh sb="3" eb="5">
      <t>カニュウ</t>
    </rPh>
    <rPh sb="5" eb="7">
      <t>セタイ</t>
    </rPh>
    <rPh sb="7" eb="8">
      <t>スウ</t>
    </rPh>
    <rPh sb="17" eb="19">
      <t>セタイ</t>
    </rPh>
    <phoneticPr fontId="1"/>
  </si>
  <si>
    <t xml:space="preserve"> ※把握している範囲で記入してください。</t>
    <rPh sb="2" eb="4">
      <t>ハアク</t>
    </rPh>
    <rPh sb="8" eb="10">
      <t>ハンイ</t>
    </rPh>
    <rPh sb="11" eb="13">
      <t>キニュウ</t>
    </rPh>
    <phoneticPr fontId="1"/>
  </si>
  <si>
    <t>□</t>
    <phoneticPr fontId="1"/>
  </si>
  <si>
    <t>令和　　年　　月　　日付けで令和７年度地域の底力発展事業助成金の交付決定を受けた事業</t>
    <phoneticPr fontId="1"/>
  </si>
  <si>
    <t>令和　　年　　月　　日付けで交付決定通知のあった、令和７年度地域の底力発展事業助成金</t>
    <phoneticPr fontId="1"/>
  </si>
  <si>
    <t>（　　　　 　　　　　　　　　　　　　　　　　　　　　　　　　　　　　）</t>
    <phoneticPr fontId="1"/>
  </si>
  <si>
    <t>（　　　　　　　　　　　　　　　　　　　　　　　　　　　　　　　　　　　　　）</t>
    <phoneticPr fontId="1"/>
  </si>
  <si>
    <t>(　 　　 　)</t>
    <phoneticPr fontId="1"/>
  </si>
  <si>
    <t>　令和７年度地域の底力発展事業助成金について、令和７年度地域の底力発展事業助成金交付要綱第８の規定</t>
    <rPh sb="47" eb="49">
      <t>キテイ</t>
    </rPh>
    <phoneticPr fontId="1"/>
  </si>
  <si>
    <t>（令和　　年　　月末現在）</t>
    <phoneticPr fontId="1"/>
  </si>
  <si>
    <t>←収支予算書から自動転記されます</t>
    <rPh sb="1" eb="3">
      <t>シュウシ</t>
    </rPh>
    <rPh sb="3" eb="6">
      <t>ヨサンショ</t>
    </rPh>
    <rPh sb="8" eb="10">
      <t>ジドウ</t>
    </rPh>
    <rPh sb="10" eb="12">
      <t>テンキ</t>
    </rPh>
    <phoneticPr fontId="1"/>
  </si>
  <si>
    <t>←各々プルダウンリストから選択してください</t>
    <rPh sb="1" eb="3">
      <t>オノオノ</t>
    </rPh>
    <rPh sb="13" eb="15">
      <t>センタク</t>
    </rPh>
    <phoneticPr fontId="1"/>
  </si>
  <si>
    <t>←該当する欄のプルダウンリストから○を選んでください</t>
    <rPh sb="1" eb="3">
      <t>ガイトウ</t>
    </rPh>
    <rPh sb="5" eb="6">
      <t>ラン</t>
    </rPh>
    <rPh sb="19" eb="20">
      <t>エラ</t>
    </rPh>
    <phoneticPr fontId="1"/>
  </si>
  <si>
    <t>←表示されている額が交付決定額と同じか御確認ください</t>
    <rPh sb="1" eb="3">
      <t>ヒョウジ</t>
    </rPh>
    <rPh sb="8" eb="9">
      <t>ガク</t>
    </rPh>
    <rPh sb="10" eb="14">
      <t>コウフケッテイ</t>
    </rPh>
    <rPh sb="14" eb="15">
      <t>ガク</t>
    </rPh>
    <rPh sb="16" eb="17">
      <t>オナ</t>
    </rPh>
    <rPh sb="19" eb="22">
      <t>ゴカクニン</t>
    </rPh>
    <phoneticPr fontId="1"/>
  </si>
  <si>
    <t>←表示されている額が交付決定額の７割以内か御確認ください</t>
    <rPh sb="1" eb="3">
      <t>ヒョウジ</t>
    </rPh>
    <rPh sb="8" eb="9">
      <t>ガク</t>
    </rPh>
    <rPh sb="10" eb="14">
      <t>コウフケッテイ</t>
    </rPh>
    <rPh sb="14" eb="15">
      <t>ガク</t>
    </rPh>
    <rPh sb="17" eb="18">
      <t>ワリ</t>
    </rPh>
    <rPh sb="18" eb="20">
      <t>イナイ</t>
    </rPh>
    <rPh sb="21" eb="24">
      <t>ゴカクニン</t>
    </rPh>
    <phoneticPr fontId="1"/>
  </si>
  <si>
    <t>←交付申請書から自動転記されます</t>
    <rPh sb="1" eb="3">
      <t>コウフ</t>
    </rPh>
    <rPh sb="3" eb="6">
      <t>シンセイショ</t>
    </rPh>
    <rPh sb="8" eb="10">
      <t>ジドウ</t>
    </rPh>
    <rPh sb="10" eb="12">
      <t>テンキ</t>
    </rPh>
    <phoneticPr fontId="1"/>
  </si>
  <si>
    <t>←プルダウンリストから選択してください</t>
    <rPh sb="11" eb="13">
      <t>センタク</t>
    </rPh>
    <phoneticPr fontId="1"/>
  </si>
  <si>
    <t>←手入力してください</t>
    <rPh sb="1" eb="4">
      <t>テニュウリョク</t>
    </rPh>
    <phoneticPr fontId="1"/>
  </si>
  <si>
    <t>←事業計画書から転記されます</t>
    <rPh sb="1" eb="3">
      <t>ジギョウ</t>
    </rPh>
    <rPh sb="3" eb="6">
      <t>ケイカクショ</t>
    </rPh>
    <rPh sb="8" eb="10">
      <t>テンキ</t>
    </rPh>
    <phoneticPr fontId="1"/>
  </si>
  <si>
    <t>←交付申請書から自動転記されます</t>
    <rPh sb="1" eb="6">
      <t>コウフシンセイショ</t>
    </rPh>
    <rPh sb="8" eb="12">
      <t>ジドウテンキ</t>
    </rPh>
    <phoneticPr fontId="1"/>
  </si>
  <si>
    <t>←申請時の内容は収支予算書から自動転記されます</t>
    <rPh sb="1" eb="4">
      <t>シンセイジ</t>
    </rPh>
    <rPh sb="5" eb="7">
      <t>ナイヨウ</t>
    </rPh>
    <rPh sb="8" eb="10">
      <t>シュウシ</t>
    </rPh>
    <rPh sb="10" eb="13">
      <t>ヨサンショ</t>
    </rPh>
    <rPh sb="15" eb="19">
      <t>ジドウテンキ</t>
    </rPh>
    <phoneticPr fontId="1"/>
  </si>
  <si>
    <t>←決算書の支出合計から自動転記されます</t>
    <rPh sb="1" eb="4">
      <t>ケッサンショ</t>
    </rPh>
    <rPh sb="5" eb="7">
      <t>シシュツ</t>
    </rPh>
    <rPh sb="7" eb="9">
      <t>ゴウケイ</t>
    </rPh>
    <rPh sb="11" eb="13">
      <t>ジドウ</t>
    </rPh>
    <rPh sb="13" eb="15">
      <t>テンキ</t>
    </rPh>
    <phoneticPr fontId="1"/>
  </si>
  <si>
    <t>←事業計画書から自動転記されます</t>
    <rPh sb="1" eb="3">
      <t>ジギョウ</t>
    </rPh>
    <rPh sb="3" eb="6">
      <t>ケイカクショ</t>
    </rPh>
    <rPh sb="8" eb="10">
      <t>ジドウ</t>
    </rPh>
    <rPh sb="10" eb="12">
      <t>テンキ</t>
    </rPh>
    <phoneticPr fontId="1"/>
  </si>
  <si>
    <t>←決算書から自動転記されます</t>
    <rPh sb="1" eb="4">
      <t>ケッサンショ</t>
    </rPh>
    <rPh sb="6" eb="10">
      <t>ジドウテンキ</t>
    </rPh>
    <phoneticPr fontId="1"/>
  </si>
  <si>
    <t>←第６号様式の助成金概算払分交付請求額と同額か確認してください</t>
    <rPh sb="1" eb="2">
      <t>ダイ</t>
    </rPh>
    <rPh sb="3" eb="4">
      <t>ゴウ</t>
    </rPh>
    <rPh sb="4" eb="6">
      <t>ヨウシキ</t>
    </rPh>
    <rPh sb="20" eb="22">
      <t>ドウガク</t>
    </rPh>
    <rPh sb="23" eb="25">
      <t>カクニン</t>
    </rPh>
    <phoneticPr fontId="1"/>
  </si>
  <si>
    <t>←上記１から上記２を引いた額になっているか確認してください</t>
    <rPh sb="1" eb="3">
      <t>ジョウキ</t>
    </rPh>
    <rPh sb="6" eb="8">
      <t>ジョウキ</t>
    </rPh>
    <rPh sb="10" eb="11">
      <t>ヒ</t>
    </rPh>
    <rPh sb="13" eb="14">
      <t>ガク</t>
    </rPh>
    <rPh sb="21" eb="23">
      <t>カクニン</t>
    </rPh>
    <phoneticPr fontId="1"/>
  </si>
  <si>
    <t>←交付申請時収入内容は収支予算書から転記されます</t>
    <rPh sb="1" eb="5">
      <t>コウフシンセイ</t>
    </rPh>
    <rPh sb="5" eb="6">
      <t>ジ</t>
    </rPh>
    <rPh sb="6" eb="8">
      <t>シュウニュウ</t>
    </rPh>
    <rPh sb="8" eb="10">
      <t>ナイヨウ</t>
    </rPh>
    <rPh sb="11" eb="16">
      <t>シュウシヨサンショ</t>
    </rPh>
    <rPh sb="18" eb="20">
      <t>テンキ</t>
    </rPh>
    <phoneticPr fontId="1"/>
  </si>
  <si>
    <t>←交付申請時支出内容は収支予算書から転記されます</t>
    <rPh sb="1" eb="5">
      <t>コウフシンセイ</t>
    </rPh>
    <rPh sb="5" eb="6">
      <t>ジ</t>
    </rPh>
    <rPh sb="6" eb="8">
      <t>シシュツ</t>
    </rPh>
    <rPh sb="8" eb="10">
      <t>ナイヨウ</t>
    </rPh>
    <rPh sb="11" eb="16">
      <t>シュウシヨサンショ</t>
    </rPh>
    <rPh sb="18" eb="20">
      <t>テンキ</t>
    </rPh>
    <phoneticPr fontId="1"/>
  </si>
  <si>
    <t>令和　　年　　月　　日付けで交付決定を受けた事業を完了したので、令和７年度地域の底力発展</t>
    <phoneticPr fontId="1"/>
  </si>
  <si>
    <t>←交付申請書から自動転記されます</t>
    <rPh sb="1" eb="5">
      <t>コウフシンセイ</t>
    </rPh>
    <rPh sb="5" eb="6">
      <t>ショ</t>
    </rPh>
    <rPh sb="8" eb="12">
      <t>ジドウテンキ</t>
    </rPh>
    <phoneticPr fontId="1"/>
  </si>
  <si>
    <t>←申請団体名は自動転記されます</t>
    <rPh sb="1" eb="3">
      <t>シンセイ</t>
    </rPh>
    <rPh sb="3" eb="5">
      <t>ダンタイ</t>
    </rPh>
    <rPh sb="5" eb="6">
      <t>メイ</t>
    </rPh>
    <rPh sb="7" eb="11">
      <t>ジドウテンキ</t>
    </rPh>
    <phoneticPr fontId="1"/>
  </si>
  <si>
    <t>←共同実施・連携実施団体名は自動転記されます</t>
    <rPh sb="1" eb="3">
      <t>キョウドウ</t>
    </rPh>
    <rPh sb="3" eb="5">
      <t>ジッシ</t>
    </rPh>
    <rPh sb="6" eb="10">
      <t>レンケイジッシ</t>
    </rPh>
    <rPh sb="10" eb="12">
      <t>ダンタイ</t>
    </rPh>
    <rPh sb="12" eb="13">
      <t>メイ</t>
    </rPh>
    <rPh sb="14" eb="18">
      <t>ジドウテンキ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</si>
</sst>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Red]\-#,##0.0"/>
    <numFmt numFmtId="179" formatCode="[DBNum3][$-411]#,##0"/>
    <numFmt numFmtId="180" formatCode="&quot;〒&quot;000\-0000"/>
    <numFmt numFmtId="181" formatCode="#,##0&quot;冊&quot;"/>
    <numFmt numFmtId="182" formatCode="#,##0&quot;本&quot;"/>
    <numFmt numFmtId="183" formatCode="#,##0&quot;袋&quot;"/>
  </numFmts>
  <fonts count="3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ABF8F"/>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4" fillId="0" borderId="0">
      <alignment vertical="center"/>
    </xf>
    <xf numFmtId="38" fontId="14"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2" fillId="2" borderId="3" xfId="0" applyFont="1" applyFill="1" applyBorder="1" applyAlignment="1">
      <alignment horizontal="center" vertical="center"/>
    </xf>
    <xf numFmtId="0" fontId="13" fillId="2" borderId="0" xfId="0" quotePrefix="1" applyFont="1" applyFill="1">
      <alignment vertical="center"/>
    </xf>
    <xf numFmtId="0" fontId="13" fillId="2" borderId="0" xfId="0" applyFont="1" applyFill="1">
      <alignment vertical="center"/>
    </xf>
    <xf numFmtId="38" fontId="19" fillId="0" borderId="11" xfId="2" applyFont="1" applyBorder="1" applyAlignment="1">
      <alignment vertical="center"/>
    </xf>
    <xf numFmtId="38" fontId="19" fillId="0" borderId="41" xfId="2" applyFont="1" applyBorder="1" applyAlignment="1">
      <alignment vertical="center"/>
    </xf>
    <xf numFmtId="38" fontId="20" fillId="0" borderId="40" xfId="2" applyFont="1" applyBorder="1" applyAlignment="1">
      <alignment horizontal="right" vertical="center"/>
    </xf>
    <xf numFmtId="38" fontId="20" fillId="4" borderId="40" xfId="2" applyFont="1" applyFill="1" applyBorder="1" applyAlignment="1">
      <alignment horizontal="right" vertical="center"/>
    </xf>
    <xf numFmtId="38" fontId="19" fillId="0" borderId="40" xfId="2" applyFont="1" applyBorder="1" applyAlignment="1">
      <alignment vertical="center"/>
    </xf>
    <xf numFmtId="38" fontId="20" fillId="0" borderId="40" xfId="2" applyFont="1" applyBorder="1" applyAlignment="1">
      <alignment vertical="center"/>
    </xf>
    <xf numFmtId="38" fontId="19" fillId="0" borderId="0" xfId="2" applyFont="1" applyBorder="1" applyAlignment="1">
      <alignment vertical="center"/>
    </xf>
    <xf numFmtId="38" fontId="20" fillId="0" borderId="0" xfId="2" applyFont="1" applyBorder="1" applyAlignment="1">
      <alignment vertical="center"/>
    </xf>
    <xf numFmtId="38" fontId="20" fillId="0" borderId="0" xfId="2" applyFont="1" applyBorder="1" applyAlignment="1">
      <alignment horizontal="right" vertical="center"/>
    </xf>
    <xf numFmtId="38" fontId="20" fillId="0" borderId="38" xfId="2" applyFont="1" applyBorder="1" applyAlignment="1">
      <alignment horizontal="right" vertical="center"/>
    </xf>
    <xf numFmtId="0" fontId="17" fillId="0" borderId="0" xfId="1" applyFont="1">
      <alignment vertical="center"/>
    </xf>
    <xf numFmtId="0" fontId="21" fillId="4" borderId="23" xfId="1" applyFont="1" applyFill="1" applyBorder="1" applyAlignment="1">
      <alignment horizontal="center" vertical="center"/>
    </xf>
    <xf numFmtId="0" fontId="17" fillId="0" borderId="0" xfId="1" applyFont="1" applyAlignment="1">
      <alignment horizontal="right"/>
    </xf>
    <xf numFmtId="0" fontId="17" fillId="0" borderId="28" xfId="1" applyFont="1" applyBorder="1">
      <alignment vertical="center"/>
    </xf>
    <xf numFmtId="0" fontId="17" fillId="0" borderId="31" xfId="1" applyFont="1" applyBorder="1" applyAlignment="1">
      <alignment vertical="top"/>
    </xf>
    <xf numFmtId="0" fontId="17" fillId="0" borderId="35" xfId="1" applyFont="1" applyBorder="1">
      <alignment vertical="center"/>
    </xf>
    <xf numFmtId="0" fontId="17" fillId="4" borderId="3" xfId="1" applyFont="1" applyFill="1" applyBorder="1" applyAlignment="1">
      <alignment horizontal="center" vertical="center"/>
    </xf>
    <xf numFmtId="0" fontId="17" fillId="4" borderId="3" xfId="1" applyFont="1" applyFill="1" applyBorder="1" applyAlignment="1">
      <alignment horizontal="center" vertical="center" wrapText="1"/>
    </xf>
    <xf numFmtId="0" fontId="19" fillId="0" borderId="9" xfId="1" applyFont="1" applyBorder="1" applyAlignment="1">
      <alignment vertical="center" shrinkToFit="1"/>
    </xf>
    <xf numFmtId="38" fontId="19" fillId="0" borderId="9" xfId="2" applyFont="1" applyBorder="1" applyAlignment="1">
      <alignment horizontal="right" vertical="center" shrinkToFit="1"/>
    </xf>
    <xf numFmtId="38" fontId="19" fillId="0" borderId="8" xfId="2" applyFont="1" applyBorder="1" applyAlignment="1">
      <alignment horizontal="right" vertical="center" shrinkToFit="1"/>
    </xf>
    <xf numFmtId="0" fontId="17" fillId="0" borderId="31" xfId="1" applyFont="1" applyBorder="1">
      <alignment vertical="center"/>
    </xf>
    <xf numFmtId="49" fontId="17" fillId="0" borderId="31" xfId="1" applyNumberFormat="1" applyFont="1" applyBorder="1">
      <alignment vertical="center"/>
    </xf>
    <xf numFmtId="49" fontId="17" fillId="0" borderId="0" xfId="1" applyNumberFormat="1" applyFont="1">
      <alignment vertical="center"/>
    </xf>
    <xf numFmtId="0" fontId="17" fillId="0" borderId="40" xfId="1" applyFont="1" applyBorder="1">
      <alignment vertical="center"/>
    </xf>
    <xf numFmtId="0" fontId="17" fillId="4" borderId="1" xfId="1" applyFont="1" applyFill="1" applyBorder="1">
      <alignment vertical="center"/>
    </xf>
    <xf numFmtId="0" fontId="17" fillId="4" borderId="1" xfId="1" applyFont="1" applyFill="1" applyBorder="1" applyAlignment="1">
      <alignment vertical="center" shrinkToFit="1"/>
    </xf>
    <xf numFmtId="38" fontId="17" fillId="4" borderId="1" xfId="2" applyFont="1" applyFill="1" applyBorder="1" applyAlignment="1">
      <alignment horizontal="right" vertical="center" shrinkToFit="1"/>
    </xf>
    <xf numFmtId="38" fontId="17" fillId="4" borderId="12" xfId="2" applyFont="1" applyFill="1" applyBorder="1" applyAlignment="1">
      <alignment horizontal="right" vertical="center" shrinkToFit="1"/>
    </xf>
    <xf numFmtId="38" fontId="17" fillId="0" borderId="0" xfId="2" applyFont="1" applyBorder="1" applyAlignment="1">
      <alignment horizontal="right" vertical="center" shrinkToFit="1"/>
    </xf>
    <xf numFmtId="38" fontId="17" fillId="0" borderId="11" xfId="2" applyFont="1" applyBorder="1" applyAlignment="1">
      <alignment horizontal="right" vertical="center" shrinkToFit="1"/>
    </xf>
    <xf numFmtId="0" fontId="19" fillId="0" borderId="43" xfId="1" applyFont="1" applyBorder="1">
      <alignment vertical="center"/>
    </xf>
    <xf numFmtId="0" fontId="19" fillId="0" borderId="44" xfId="1" applyFont="1" applyBorder="1">
      <alignment vertical="center"/>
    </xf>
    <xf numFmtId="0" fontId="17" fillId="0" borderId="13"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3" xfId="1" applyFont="1" applyBorder="1" applyAlignment="1">
      <alignment horizontal="left" vertical="center" shrinkToFit="1"/>
    </xf>
    <xf numFmtId="0" fontId="17" fillId="0" borderId="30" xfId="1" applyFont="1" applyBorder="1">
      <alignment vertical="center"/>
    </xf>
    <xf numFmtId="0" fontId="14" fillId="0" borderId="0" xfId="1">
      <alignment vertical="center"/>
    </xf>
    <xf numFmtId="0" fontId="14" fillId="0" borderId="0" xfId="1" applyAlignment="1">
      <alignment horizontal="center" vertical="center"/>
    </xf>
    <xf numFmtId="0" fontId="22" fillId="0" borderId="0" xfId="1" applyFont="1" applyAlignment="1">
      <alignment horizontal="left" vertical="center"/>
    </xf>
    <xf numFmtId="0" fontId="23" fillId="0" borderId="45" xfId="1" applyFont="1" applyBorder="1" applyAlignment="1">
      <alignment horizontal="center" vertical="center"/>
    </xf>
    <xf numFmtId="0" fontId="14" fillId="0" borderId="0" xfId="1" applyAlignment="1">
      <alignment horizontal="right" vertical="center"/>
    </xf>
    <xf numFmtId="0" fontId="18" fillId="0" borderId="49" xfId="1" applyFont="1" applyBorder="1" applyAlignment="1">
      <alignment horizontal="center" vertical="center" wrapText="1"/>
    </xf>
    <xf numFmtId="38" fontId="17" fillId="0" borderId="29" xfId="2" applyFont="1" applyBorder="1" applyAlignment="1">
      <alignment vertical="center"/>
    </xf>
    <xf numFmtId="38" fontId="17" fillId="0" borderId="39" xfId="2" applyFont="1" applyBorder="1" applyAlignment="1">
      <alignment horizontal="right" vertical="center"/>
    </xf>
    <xf numFmtId="38" fontId="17" fillId="0" borderId="40" xfId="2" applyFont="1" applyFill="1" applyBorder="1" applyAlignment="1">
      <alignment horizontal="right" vertical="center"/>
    </xf>
    <xf numFmtId="0" fontId="14" fillId="0" borderId="43" xfId="1" applyBorder="1">
      <alignment vertical="center"/>
    </xf>
    <xf numFmtId="0" fontId="14" fillId="0" borderId="44" xfId="1" applyBorder="1">
      <alignment vertical="center"/>
    </xf>
    <xf numFmtId="38" fontId="21" fillId="0" borderId="7" xfId="2" applyFont="1" applyBorder="1" applyAlignment="1">
      <alignment horizontal="right" vertical="center" shrinkToFit="1"/>
    </xf>
    <xf numFmtId="0" fontId="7" fillId="2" borderId="0" xfId="0" applyFont="1" applyFill="1">
      <alignment vertical="center"/>
    </xf>
    <xf numFmtId="0" fontId="24"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5"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7" fillId="0" borderId="27" xfId="1" applyFont="1" applyBorder="1" applyAlignment="1">
      <alignment horizontal="center" vertical="center"/>
    </xf>
    <xf numFmtId="0" fontId="17" fillId="0" borderId="46" xfId="1" applyFont="1" applyBorder="1" applyAlignment="1">
      <alignment horizontal="center" vertical="center"/>
    </xf>
    <xf numFmtId="0" fontId="17" fillId="0" borderId="9" xfId="1" applyFont="1" applyBorder="1" applyAlignment="1">
      <alignment horizontal="left" vertical="center" shrinkToFit="1"/>
    </xf>
    <xf numFmtId="0" fontId="17" fillId="0" borderId="47" xfId="1" applyFont="1" applyBorder="1" applyAlignment="1">
      <alignment horizontal="center" vertical="center"/>
    </xf>
    <xf numFmtId="0" fontId="17" fillId="0" borderId="36" xfId="1" applyFont="1" applyBorder="1" applyAlignment="1">
      <alignment horizontal="left" vertical="center" shrinkToFit="1"/>
    </xf>
    <xf numFmtId="0" fontId="17" fillId="0" borderId="3" xfId="1" applyFont="1" applyBorder="1" applyAlignment="1">
      <alignment horizontal="center" vertical="center"/>
    </xf>
    <xf numFmtId="0" fontId="17" fillId="0" borderId="9" xfId="1" applyFont="1" applyBorder="1" applyAlignment="1">
      <alignment vertical="center" shrinkToFit="1"/>
    </xf>
    <xf numFmtId="177" fontId="17" fillId="0" borderId="9" xfId="1" applyNumberFormat="1" applyFont="1" applyBorder="1" applyAlignment="1">
      <alignment vertical="center" shrinkToFit="1"/>
    </xf>
    <xf numFmtId="0" fontId="17" fillId="0" borderId="33" xfId="1" applyFont="1" applyBorder="1" applyAlignment="1">
      <alignment vertical="center" shrinkToFit="1"/>
    </xf>
    <xf numFmtId="0" fontId="17" fillId="0" borderId="29" xfId="1" applyFont="1" applyBorder="1" applyAlignment="1">
      <alignment vertical="center" shrinkToFit="1"/>
    </xf>
    <xf numFmtId="38" fontId="21" fillId="0" borderId="38" xfId="2" applyFont="1" applyBorder="1" applyAlignment="1">
      <alignment vertical="center" shrinkToFit="1"/>
    </xf>
    <xf numFmtId="38" fontId="21" fillId="0" borderId="8" xfId="2" applyFont="1" applyBorder="1" applyAlignment="1">
      <alignment vertical="center" shrinkToFit="1"/>
    </xf>
    <xf numFmtId="38" fontId="17" fillId="0" borderId="39" xfId="2" applyFont="1" applyBorder="1" applyAlignment="1">
      <alignment vertical="center"/>
    </xf>
    <xf numFmtId="0" fontId="17" fillId="0" borderId="1" xfId="1" applyFont="1" applyBorder="1">
      <alignment vertical="center"/>
    </xf>
    <xf numFmtId="0" fontId="17" fillId="0" borderId="8" xfId="1" applyFont="1" applyBorder="1" applyAlignment="1">
      <alignment vertical="center" shrinkToFit="1"/>
    </xf>
    <xf numFmtId="0" fontId="17" fillId="0" borderId="7" xfId="1" applyFont="1" applyBorder="1" applyAlignment="1">
      <alignment vertical="center" shrinkToFit="1"/>
    </xf>
    <xf numFmtId="38" fontId="17" fillId="0" borderId="33" xfId="2" applyFont="1" applyBorder="1" applyAlignment="1">
      <alignment horizontal="right" vertical="center" shrinkToFit="1"/>
    </xf>
    <xf numFmtId="38" fontId="17" fillId="0" borderId="9" xfId="2" applyFont="1" applyBorder="1" applyAlignment="1">
      <alignment horizontal="right" vertical="center" shrinkToFit="1"/>
    </xf>
    <xf numFmtId="38" fontId="17" fillId="0" borderId="29" xfId="2" applyFont="1" applyBorder="1" applyAlignment="1">
      <alignment horizontal="right" vertical="center" shrinkToFit="1"/>
    </xf>
    <xf numFmtId="178" fontId="17" fillId="0" borderId="9" xfId="2" applyNumberFormat="1" applyFont="1" applyBorder="1" applyAlignment="1">
      <alignment horizontal="right" vertical="center" shrinkToFit="1"/>
    </xf>
    <xf numFmtId="38" fontId="17" fillId="0" borderId="29" xfId="2" applyFont="1" applyBorder="1" applyAlignment="1">
      <alignment horizontal="right" vertical="center"/>
    </xf>
    <xf numFmtId="38" fontId="17" fillId="0" borderId="42" xfId="2" applyFont="1" applyBorder="1" applyAlignment="1">
      <alignment vertical="center"/>
    </xf>
    <xf numFmtId="38" fontId="17" fillId="0" borderId="40" xfId="2" applyFont="1" applyBorder="1" applyAlignment="1">
      <alignment horizontal="right" vertical="center"/>
    </xf>
    <xf numFmtId="38" fontId="17" fillId="0" borderId="38" xfId="2" applyFont="1" applyBorder="1" applyAlignment="1">
      <alignment horizontal="right" vertical="center" shrinkToFit="1"/>
    </xf>
    <xf numFmtId="38" fontId="17" fillId="0" borderId="8" xfId="2" applyFont="1" applyBorder="1" applyAlignment="1">
      <alignment horizontal="right" vertical="center" shrinkToFit="1"/>
    </xf>
    <xf numFmtId="38" fontId="17" fillId="0" borderId="39" xfId="2" applyFont="1" applyBorder="1" applyAlignment="1">
      <alignment horizontal="right" vertical="center" shrinkToFit="1"/>
    </xf>
    <xf numFmtId="0" fontId="17" fillId="0" borderId="56" xfId="1" applyFont="1" applyBorder="1" applyAlignment="1">
      <alignment horizontal="center" vertical="center" wrapText="1"/>
    </xf>
    <xf numFmtId="0" fontId="17" fillId="0" borderId="57" xfId="1" applyFont="1" applyBorder="1" applyAlignment="1">
      <alignment horizontal="center" vertical="center"/>
    </xf>
    <xf numFmtId="0" fontId="17" fillId="0" borderId="58" xfId="1" applyFont="1" applyBorder="1" applyAlignment="1">
      <alignment horizontal="center" vertical="center"/>
    </xf>
    <xf numFmtId="0" fontId="17" fillId="0" borderId="0" xfId="1" applyFont="1" applyAlignment="1">
      <alignment horizontal="left" vertical="center" shrinkToFit="1"/>
    </xf>
    <xf numFmtId="177" fontId="17" fillId="0" borderId="0" xfId="1" applyNumberFormat="1" applyFont="1" applyAlignment="1">
      <alignment vertical="center" shrinkToFit="1"/>
    </xf>
    <xf numFmtId="177" fontId="17" fillId="0" borderId="13" xfId="1" applyNumberFormat="1" applyFont="1" applyBorder="1" applyAlignment="1">
      <alignment vertical="center" shrinkToFit="1"/>
    </xf>
    <xf numFmtId="0" fontId="23" fillId="0" borderId="0" xfId="1" applyFont="1" applyAlignment="1">
      <alignment horizontal="center" vertical="center"/>
    </xf>
    <xf numFmtId="0" fontId="23" fillId="0" borderId="57" xfId="1" applyFont="1" applyBorder="1" applyAlignment="1">
      <alignment horizontal="center" vertical="center"/>
    </xf>
    <xf numFmtId="38" fontId="26" fillId="0" borderId="8" xfId="2" applyFont="1" applyBorder="1" applyAlignment="1">
      <alignment horizontal="right" vertical="center" shrinkToFit="1"/>
    </xf>
    <xf numFmtId="177" fontId="0" fillId="0" borderId="44" xfId="2" applyNumberFormat="1" applyFont="1" applyBorder="1">
      <alignment vertical="center"/>
    </xf>
    <xf numFmtId="3" fontId="21" fillId="0" borderId="38" xfId="0" applyNumberFormat="1" applyFont="1" applyBorder="1" applyAlignment="1">
      <alignment horizontal="right" vertical="center"/>
    </xf>
    <xf numFmtId="3" fontId="21" fillId="0" borderId="8" xfId="0" applyNumberFormat="1" applyFont="1" applyBorder="1" applyAlignment="1">
      <alignment horizontal="right" vertical="center"/>
    </xf>
    <xf numFmtId="3" fontId="21" fillId="0" borderId="7" xfId="0" applyNumberFormat="1" applyFont="1" applyBorder="1" applyAlignment="1">
      <alignment horizontal="right" vertical="center"/>
    </xf>
    <xf numFmtId="3" fontId="21" fillId="0" borderId="39" xfId="0" applyNumberFormat="1" applyFont="1" applyBorder="1">
      <alignment vertical="center"/>
    </xf>
    <xf numFmtId="3" fontId="17" fillId="0" borderId="9" xfId="1" applyNumberFormat="1" applyFont="1" applyBorder="1" applyAlignment="1">
      <alignment vertical="center" shrinkToFit="1"/>
    </xf>
    <xf numFmtId="3" fontId="21" fillId="0" borderId="39" xfId="0" applyNumberFormat="1" applyFont="1" applyBorder="1" applyAlignment="1">
      <alignment horizontal="right" vertical="center"/>
    </xf>
    <xf numFmtId="3" fontId="21" fillId="0" borderId="3" xfId="2" applyNumberFormat="1" applyFont="1" applyFill="1" applyBorder="1" applyAlignment="1">
      <alignment horizontal="center" vertical="center" shrinkToFit="1"/>
    </xf>
    <xf numFmtId="3" fontId="21" fillId="0" borderId="8" xfId="2" applyNumberFormat="1" applyFont="1" applyBorder="1" applyAlignment="1">
      <alignment horizontal="right" vertical="center" shrinkToFit="1"/>
    </xf>
    <xf numFmtId="3" fontId="21" fillId="0" borderId="38" xfId="2" applyNumberFormat="1" applyFont="1" applyBorder="1" applyAlignment="1">
      <alignment horizontal="right" vertical="center" shrinkToFit="1"/>
    </xf>
    <xf numFmtId="3" fontId="21" fillId="0" borderId="39" xfId="2" applyNumberFormat="1" applyFont="1" applyBorder="1" applyAlignment="1">
      <alignment horizontal="right" vertical="center" shrinkToFit="1"/>
    </xf>
    <xf numFmtId="3" fontId="17" fillId="0" borderId="39" xfId="2" applyNumberFormat="1" applyFont="1" applyBorder="1" applyAlignment="1">
      <alignment horizontal="right" vertical="center" shrinkToFit="1"/>
    </xf>
    <xf numFmtId="3" fontId="21" fillId="0" borderId="52" xfId="2" applyNumberFormat="1" applyFont="1" applyBorder="1" applyAlignment="1">
      <alignment horizontal="right" vertical="center" shrinkToFit="1"/>
    </xf>
    <xf numFmtId="3" fontId="17" fillId="0" borderId="8" xfId="2" applyNumberFormat="1" applyFont="1" applyBorder="1" applyAlignment="1">
      <alignment horizontal="right" vertical="center" shrinkToFit="1"/>
    </xf>
    <xf numFmtId="3" fontId="21" fillId="0" borderId="7" xfId="2" applyNumberFormat="1" applyFont="1" applyBorder="1" applyAlignment="1">
      <alignment horizontal="right" vertical="center" shrinkToFit="1"/>
    </xf>
    <xf numFmtId="3" fontId="21" fillId="0" borderId="9" xfId="2" applyNumberFormat="1" applyFont="1" applyBorder="1" applyAlignment="1">
      <alignment horizontal="right" vertical="center"/>
    </xf>
    <xf numFmtId="3" fontId="21" fillId="0" borderId="14" xfId="2" applyNumberFormat="1" applyFont="1" applyBorder="1" applyAlignment="1">
      <alignment horizontal="right" vertical="center"/>
    </xf>
    <xf numFmtId="3" fontId="17" fillId="0" borderId="33" xfId="1" applyNumberFormat="1" applyFont="1" applyBorder="1" applyAlignment="1">
      <alignment horizontal="right" vertical="center" shrinkToFit="1"/>
    </xf>
    <xf numFmtId="3" fontId="17" fillId="0" borderId="29" xfId="1" applyNumberFormat="1" applyFont="1" applyBorder="1" applyAlignment="1">
      <alignment horizontal="left" vertical="center" shrinkToFit="1"/>
    </xf>
    <xf numFmtId="3" fontId="17" fillId="0" borderId="9" xfId="1" applyNumberFormat="1" applyFont="1" applyBorder="1" applyAlignment="1">
      <alignment horizontal="right" vertical="center" shrinkToFit="1"/>
    </xf>
    <xf numFmtId="3" fontId="17" fillId="0" borderId="36" xfId="1" applyNumberFormat="1" applyFont="1" applyBorder="1" applyAlignment="1">
      <alignment horizontal="right" vertical="center" shrinkToFit="1"/>
    </xf>
    <xf numFmtId="3" fontId="17" fillId="0" borderId="3" xfId="1" applyNumberFormat="1" applyFont="1" applyBorder="1" applyAlignment="1">
      <alignment horizontal="center" vertical="center"/>
    </xf>
    <xf numFmtId="3" fontId="17" fillId="0" borderId="33" xfId="1" applyNumberFormat="1" applyFont="1" applyBorder="1" applyAlignment="1">
      <alignment vertical="center" shrinkToFit="1"/>
    </xf>
    <xf numFmtId="3" fontId="17" fillId="0" borderId="29" xfId="1" applyNumberFormat="1" applyFont="1" applyBorder="1" applyAlignment="1">
      <alignment vertical="center" shrinkToFit="1"/>
    </xf>
    <xf numFmtId="3" fontId="17" fillId="0" borderId="29" xfId="2" applyNumberFormat="1" applyFont="1" applyBorder="1" applyAlignment="1">
      <alignment vertical="center"/>
    </xf>
    <xf numFmtId="3" fontId="17" fillId="0" borderId="40" xfId="2" applyNumberFormat="1" applyFont="1" applyFill="1" applyBorder="1" applyAlignment="1">
      <alignment horizontal="right" vertical="center"/>
    </xf>
    <xf numFmtId="3" fontId="17" fillId="0" borderId="39" xfId="2" applyNumberFormat="1" applyFont="1" applyBorder="1" applyAlignment="1">
      <alignment horizontal="right" vertical="center"/>
    </xf>
    <xf numFmtId="3" fontId="20" fillId="0" borderId="8" xfId="2" applyNumberFormat="1" applyFont="1" applyBorder="1" applyAlignment="1">
      <alignment horizontal="right" vertical="center"/>
    </xf>
    <xf numFmtId="3" fontId="17" fillId="0" borderId="14" xfId="1" applyNumberFormat="1" applyFont="1" applyBorder="1" applyAlignment="1">
      <alignment vertical="center" shrinkToFit="1"/>
    </xf>
    <xf numFmtId="0" fontId="17" fillId="0" borderId="50"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3" xfId="1" applyFont="1" applyBorder="1" applyAlignment="1">
      <alignment horizontal="center" vertical="center" wrapText="1"/>
    </xf>
    <xf numFmtId="0" fontId="17" fillId="3" borderId="47" xfId="1" applyFont="1" applyFill="1" applyBorder="1" applyAlignment="1">
      <alignment horizontal="center" vertical="center" wrapText="1"/>
    </xf>
    <xf numFmtId="0" fontId="17" fillId="0" borderId="54" xfId="1" applyFont="1" applyBorder="1" applyAlignment="1">
      <alignment horizontal="center" vertical="center" wrapText="1"/>
    </xf>
    <xf numFmtId="0" fontId="17" fillId="0" borderId="48" xfId="1" applyFont="1" applyBorder="1" applyAlignment="1">
      <alignment horizontal="center" vertical="center" wrapText="1"/>
    </xf>
    <xf numFmtId="0" fontId="14" fillId="0" borderId="55" xfId="1" applyBorder="1" applyAlignment="1">
      <alignment horizontal="center" vertical="center" wrapText="1"/>
    </xf>
    <xf numFmtId="0" fontId="17" fillId="0" borderId="0" xfId="1" applyFont="1" applyAlignment="1">
      <alignment vertical="center" shrinkToFit="1"/>
    </xf>
    <xf numFmtId="176" fontId="5" fillId="2" borderId="0" xfId="0" applyNumberFormat="1" applyFont="1" applyFill="1" applyAlignment="1">
      <alignment horizontal="right" vertical="center"/>
    </xf>
    <xf numFmtId="0" fontId="22" fillId="0" borderId="0" xfId="1" applyFont="1">
      <alignment vertical="center"/>
    </xf>
    <xf numFmtId="0" fontId="14" fillId="5" borderId="62" xfId="1" applyFill="1" applyBorder="1" applyAlignment="1">
      <alignment horizontal="center" vertical="center"/>
    </xf>
    <xf numFmtId="0" fontId="17" fillId="5" borderId="3" xfId="1" applyFont="1" applyFill="1" applyBorder="1" applyAlignment="1">
      <alignment horizontal="center" vertical="center"/>
    </xf>
    <xf numFmtId="38" fontId="17" fillId="5" borderId="49" xfId="2" applyFont="1" applyFill="1" applyBorder="1" applyAlignment="1">
      <alignment horizontal="center" vertical="center"/>
    </xf>
    <xf numFmtId="0" fontId="17" fillId="5" borderId="64" xfId="1" applyFont="1" applyFill="1" applyBorder="1" applyAlignment="1">
      <alignment horizontal="center" vertical="center"/>
    </xf>
    <xf numFmtId="0" fontId="14" fillId="0" borderId="28" xfId="1" applyBorder="1">
      <alignment vertical="center"/>
    </xf>
    <xf numFmtId="0" fontId="14" fillId="0" borderId="28" xfId="1" applyBorder="1" applyAlignment="1">
      <alignment vertical="center" shrinkToFit="1"/>
    </xf>
    <xf numFmtId="38" fontId="0" fillId="0" borderId="28" xfId="2" applyFont="1" applyBorder="1" applyAlignment="1">
      <alignment horizontal="right" vertical="center" shrinkToFit="1"/>
    </xf>
    <xf numFmtId="38" fontId="0" fillId="0" borderId="8" xfId="2" applyFont="1" applyBorder="1" applyAlignment="1">
      <alignment horizontal="right" vertical="center" shrinkToFit="1"/>
    </xf>
    <xf numFmtId="38" fontId="0" fillId="0" borderId="47" xfId="2" applyFont="1" applyBorder="1" applyAlignment="1">
      <alignment horizontal="right" vertical="center"/>
    </xf>
    <xf numFmtId="0" fontId="14" fillId="0" borderId="65" xfId="1" applyBorder="1">
      <alignment vertical="center"/>
    </xf>
    <xf numFmtId="0" fontId="14" fillId="0" borderId="57" xfId="1" applyBorder="1">
      <alignment vertical="center"/>
    </xf>
    <xf numFmtId="0" fontId="14" fillId="0" borderId="66" xfId="1" applyBorder="1" applyAlignment="1">
      <alignment vertical="center" shrinkToFit="1"/>
    </xf>
    <xf numFmtId="38" fontId="14" fillId="0" borderId="65" xfId="1" applyNumberFormat="1" applyBorder="1">
      <alignment vertical="center"/>
    </xf>
    <xf numFmtId="0" fontId="14" fillId="0" borderId="31" xfId="1" applyBorder="1">
      <alignment vertical="center"/>
    </xf>
    <xf numFmtId="0" fontId="28" fillId="0" borderId="67" xfId="1" applyFont="1" applyBorder="1" applyAlignment="1">
      <alignment vertical="center" shrinkToFit="1"/>
    </xf>
    <xf numFmtId="0" fontId="28" fillId="0" borderId="28" xfId="1" applyFont="1" applyBorder="1" applyAlignment="1">
      <alignment vertical="center" shrinkToFit="1"/>
    </xf>
    <xf numFmtId="38" fontId="28" fillId="0" borderId="28" xfId="2" applyFont="1" applyBorder="1" applyAlignment="1">
      <alignment horizontal="right" vertical="center" shrinkToFit="1"/>
    </xf>
    <xf numFmtId="38" fontId="28" fillId="0" borderId="8" xfId="2" applyFont="1" applyBorder="1" applyAlignment="1">
      <alignment horizontal="right" vertical="center" shrinkToFit="1"/>
    </xf>
    <xf numFmtId="38" fontId="28" fillId="0" borderId="47" xfId="2" applyFont="1" applyBorder="1" applyAlignment="1">
      <alignment horizontal="right" vertical="center"/>
    </xf>
    <xf numFmtId="38" fontId="28" fillId="0" borderId="68" xfId="2" applyFont="1" applyBorder="1" applyAlignment="1">
      <alignment horizontal="right" vertical="center" shrinkToFit="1"/>
    </xf>
    <xf numFmtId="38" fontId="28" fillId="0" borderId="38" xfId="2" applyFont="1" applyBorder="1" applyAlignment="1">
      <alignment horizontal="right" vertical="center" shrinkToFit="1"/>
    </xf>
    <xf numFmtId="38" fontId="28" fillId="0" borderId="50" xfId="2" applyFont="1" applyBorder="1" applyAlignment="1">
      <alignment horizontal="right" vertical="center"/>
    </xf>
    <xf numFmtId="0" fontId="28" fillId="0" borderId="65" xfId="1" applyFont="1" applyBorder="1" applyAlignment="1">
      <alignment vertical="center" shrinkToFit="1"/>
    </xf>
    <xf numFmtId="0" fontId="28" fillId="0" borderId="72" xfId="1" applyFont="1" applyBorder="1" applyAlignment="1">
      <alignment vertical="center" shrinkToFit="1"/>
    </xf>
    <xf numFmtId="38" fontId="28" fillId="0" borderId="51" xfId="2" applyFont="1" applyBorder="1" applyAlignment="1">
      <alignment horizontal="right" vertical="center"/>
    </xf>
    <xf numFmtId="0" fontId="28" fillId="0" borderId="68" xfId="1" applyFont="1" applyBorder="1" applyAlignment="1">
      <alignment vertical="center" shrinkToFit="1"/>
    </xf>
    <xf numFmtId="38" fontId="28" fillId="0" borderId="31" xfId="2" applyFont="1" applyBorder="1" applyAlignment="1">
      <alignment horizontal="right" vertical="center" shrinkToFit="1"/>
    </xf>
    <xf numFmtId="38" fontId="28" fillId="0" borderId="50" xfId="2" applyFont="1" applyBorder="1" applyAlignment="1">
      <alignment horizontal="right" vertical="center" shrinkToFit="1"/>
    </xf>
    <xf numFmtId="38" fontId="28" fillId="0" borderId="0" xfId="2" applyFont="1" applyBorder="1" applyAlignment="1">
      <alignment horizontal="right" vertical="center" shrinkToFit="1"/>
    </xf>
    <xf numFmtId="38" fontId="28" fillId="0" borderId="47" xfId="2" applyFont="1" applyBorder="1" applyAlignment="1">
      <alignment horizontal="right" vertical="center" shrinkToFit="1"/>
    </xf>
    <xf numFmtId="0" fontId="28" fillId="0" borderId="66" xfId="1" applyFont="1" applyBorder="1" applyAlignment="1">
      <alignment vertical="center" shrinkToFit="1"/>
    </xf>
    <xf numFmtId="38" fontId="28" fillId="0" borderId="66" xfId="2" applyFont="1" applyBorder="1" applyAlignment="1">
      <alignment horizontal="right" vertical="center" shrinkToFit="1"/>
    </xf>
    <xf numFmtId="38" fontId="28" fillId="0" borderId="39" xfId="2" applyFont="1" applyBorder="1" applyAlignment="1">
      <alignment horizontal="right" vertical="center" shrinkToFit="1"/>
    </xf>
    <xf numFmtId="38" fontId="28" fillId="0" borderId="30" xfId="2" applyFont="1" applyBorder="1" applyAlignment="1">
      <alignment horizontal="right" vertical="center" shrinkToFit="1"/>
    </xf>
    <xf numFmtId="38" fontId="28" fillId="0" borderId="57" xfId="2" applyFont="1" applyBorder="1" applyAlignment="1">
      <alignment horizontal="right" vertical="center"/>
    </xf>
    <xf numFmtId="38" fontId="19" fillId="0" borderId="44" xfId="2" applyFont="1" applyBorder="1" applyAlignment="1">
      <alignment vertical="center"/>
    </xf>
    <xf numFmtId="38" fontId="17" fillId="0" borderId="43" xfId="2" applyFont="1" applyBorder="1" applyAlignment="1">
      <alignment vertical="center"/>
    </xf>
    <xf numFmtId="0" fontId="14" fillId="5" borderId="20" xfId="1" applyFill="1" applyBorder="1">
      <alignment vertical="center"/>
    </xf>
    <xf numFmtId="0" fontId="14" fillId="5" borderId="21" xfId="1" applyFill="1" applyBorder="1">
      <alignment vertical="center"/>
    </xf>
    <xf numFmtId="38" fontId="19" fillId="5" borderId="22" xfId="2" applyFont="1" applyFill="1" applyBorder="1" applyAlignment="1">
      <alignment vertical="center"/>
    </xf>
    <xf numFmtId="38" fontId="17" fillId="5" borderId="43" xfId="2" applyFont="1" applyFill="1" applyBorder="1" applyAlignment="1">
      <alignment vertical="center"/>
    </xf>
    <xf numFmtId="38" fontId="17" fillId="5" borderId="43" xfId="2" applyFont="1" applyFill="1" applyBorder="1" applyAlignment="1">
      <alignment horizontal="right" vertical="center"/>
    </xf>
    <xf numFmtId="38" fontId="17" fillId="5" borderId="44" xfId="2" applyFont="1" applyFill="1" applyBorder="1" applyAlignment="1">
      <alignment horizontal="right" vertical="center"/>
    </xf>
    <xf numFmtId="38" fontId="28" fillId="0" borderId="74" xfId="2" applyFont="1" applyBorder="1" applyAlignment="1">
      <alignment horizontal="right" vertical="center"/>
    </xf>
    <xf numFmtId="38" fontId="28" fillId="0" borderId="23" xfId="1" applyNumberFormat="1" applyFont="1" applyBorder="1">
      <alignment vertical="center"/>
    </xf>
    <xf numFmtId="0" fontId="14" fillId="5" borderId="75" xfId="1" applyFill="1" applyBorder="1">
      <alignment vertical="center"/>
    </xf>
    <xf numFmtId="0" fontId="14" fillId="0" borderId="0" xfId="1" applyAlignment="1">
      <alignment vertical="center" shrinkToFit="1"/>
    </xf>
    <xf numFmtId="0" fontId="17" fillId="5" borderId="63" xfId="1" applyFont="1" applyFill="1" applyBorder="1" applyAlignment="1">
      <alignment horizontal="center" vertical="center" shrinkToFit="1"/>
    </xf>
    <xf numFmtId="38" fontId="2" fillId="0" borderId="28" xfId="2" applyFont="1" applyBorder="1" applyAlignment="1">
      <alignment horizontal="right" vertical="center" shrinkToFit="1"/>
    </xf>
    <xf numFmtId="38" fontId="28" fillId="0" borderId="31" xfId="2" applyFont="1" applyFill="1" applyBorder="1" applyAlignment="1">
      <alignment horizontal="right" vertical="center" shrinkToFit="1"/>
    </xf>
    <xf numFmtId="0" fontId="28" fillId="0" borderId="38" xfId="2" applyNumberFormat="1" applyFont="1" applyBorder="1" applyAlignment="1">
      <alignment horizontal="right" vertical="center" shrinkToFit="1"/>
    </xf>
    <xf numFmtId="38" fontId="28" fillId="0" borderId="38" xfId="2" applyFont="1" applyBorder="1" applyAlignment="1">
      <alignment horizontal="right" vertical="center"/>
    </xf>
    <xf numFmtId="38" fontId="2" fillId="0" borderId="71" xfId="2" applyFont="1" applyFill="1" applyBorder="1" applyAlignment="1">
      <alignment horizontal="right" vertical="center" shrinkToFit="1"/>
    </xf>
    <xf numFmtId="181" fontId="28" fillId="0" borderId="8" xfId="2" applyNumberFormat="1" applyFont="1" applyBorder="1" applyAlignment="1">
      <alignment horizontal="right" vertical="center" shrinkToFit="1"/>
    </xf>
    <xf numFmtId="38" fontId="28" fillId="0" borderId="9" xfId="2" applyFont="1" applyBorder="1" applyAlignment="1">
      <alignment horizontal="right" vertical="center"/>
    </xf>
    <xf numFmtId="38" fontId="2" fillId="0" borderId="0" xfId="2" applyFont="1" applyFill="1" applyBorder="1" applyAlignment="1">
      <alignment horizontal="right" vertical="center" shrinkToFit="1"/>
    </xf>
    <xf numFmtId="182" fontId="2" fillId="0" borderId="8" xfId="2" applyNumberFormat="1" applyFont="1" applyBorder="1" applyAlignment="1">
      <alignment horizontal="right" vertical="center" shrinkToFit="1"/>
    </xf>
    <xf numFmtId="38" fontId="2" fillId="0" borderId="9" xfId="2" applyFont="1" applyBorder="1" applyAlignment="1">
      <alignment horizontal="right" vertical="center"/>
    </xf>
    <xf numFmtId="38" fontId="28" fillId="0" borderId="0" xfId="2" applyFont="1" applyFill="1" applyBorder="1" applyAlignment="1">
      <alignment horizontal="right" vertical="center" shrinkToFit="1"/>
    </xf>
    <xf numFmtId="0" fontId="28" fillId="0" borderId="8" xfId="2" applyNumberFormat="1" applyFont="1" applyBorder="1" applyAlignment="1">
      <alignment horizontal="right" vertical="center" shrinkToFit="1"/>
    </xf>
    <xf numFmtId="182" fontId="28" fillId="0" borderId="8" xfId="2" applyNumberFormat="1" applyFont="1" applyBorder="1" applyAlignment="1">
      <alignment horizontal="right" vertical="center" shrinkToFit="1"/>
    </xf>
    <xf numFmtId="38" fontId="2" fillId="2" borderId="0" xfId="2" applyFont="1" applyFill="1" applyBorder="1" applyAlignment="1">
      <alignment horizontal="right" vertical="center" shrinkToFit="1"/>
    </xf>
    <xf numFmtId="38" fontId="2" fillId="0" borderId="0" xfId="2" applyFont="1" applyBorder="1" applyAlignment="1">
      <alignment horizontal="right" vertical="center" shrinkToFit="1"/>
    </xf>
    <xf numFmtId="183" fontId="28" fillId="0" borderId="39" xfId="2" applyNumberFormat="1" applyFont="1" applyBorder="1" applyAlignment="1">
      <alignment horizontal="right" vertical="center" shrinkToFit="1"/>
    </xf>
    <xf numFmtId="38" fontId="2" fillId="0" borderId="38" xfId="2" applyFont="1" applyBorder="1" applyAlignment="1">
      <alignment horizontal="right" vertical="center" shrinkToFit="1"/>
    </xf>
    <xf numFmtId="38" fontId="2" fillId="0" borderId="50" xfId="2" applyFont="1" applyBorder="1" applyAlignment="1">
      <alignment horizontal="right" vertical="center"/>
    </xf>
    <xf numFmtId="38" fontId="2" fillId="0" borderId="68" xfId="2" applyFont="1" applyBorder="1" applyAlignment="1">
      <alignment horizontal="right" vertical="center" shrinkToFit="1"/>
    </xf>
    <xf numFmtId="38" fontId="28" fillId="0" borderId="65" xfId="1" applyNumberFormat="1" applyFont="1" applyBorder="1">
      <alignment vertical="center"/>
    </xf>
    <xf numFmtId="38" fontId="2" fillId="0" borderId="8" xfId="2" applyFont="1" applyBorder="1" applyAlignment="1">
      <alignment horizontal="right" vertical="center" shrinkToFit="1"/>
    </xf>
    <xf numFmtId="38" fontId="2" fillId="0" borderId="47" xfId="2" applyFont="1" applyBorder="1" applyAlignment="1">
      <alignment horizontal="right" vertical="center"/>
    </xf>
    <xf numFmtId="38" fontId="2" fillId="0" borderId="66" xfId="2" applyFont="1" applyBorder="1" applyAlignment="1">
      <alignment horizontal="right" vertical="center" shrinkToFit="1"/>
    </xf>
    <xf numFmtId="38" fontId="2" fillId="0" borderId="39" xfId="2" applyFont="1" applyBorder="1" applyAlignment="1">
      <alignment horizontal="right" vertical="center" shrinkToFit="1"/>
    </xf>
    <xf numFmtId="38" fontId="2" fillId="0" borderId="51" xfId="2" applyFont="1" applyBorder="1" applyAlignment="1">
      <alignment horizontal="right" vertical="center"/>
    </xf>
    <xf numFmtId="38" fontId="28" fillId="0" borderId="57" xfId="2" applyFont="1" applyBorder="1" applyAlignment="1">
      <alignment horizontal="right" vertical="center" shrinkToFit="1"/>
    </xf>
    <xf numFmtId="38" fontId="28" fillId="0" borderId="43" xfId="2" applyFont="1" applyBorder="1" applyAlignment="1">
      <alignment horizontal="right" vertical="center"/>
    </xf>
    <xf numFmtId="38" fontId="28" fillId="0" borderId="73" xfId="2" applyFont="1" applyBorder="1" applyAlignment="1">
      <alignment horizontal="right" vertical="center"/>
    </xf>
    <xf numFmtId="0" fontId="28" fillId="0" borderId="69" xfId="1" applyFont="1" applyBorder="1" applyAlignment="1">
      <alignment vertical="center" shrinkToFit="1"/>
    </xf>
    <xf numFmtId="0" fontId="28" fillId="0" borderId="57" xfId="1" applyFont="1" applyBorder="1" applyAlignment="1">
      <alignment vertical="center" shrinkToFit="1"/>
    </xf>
    <xf numFmtId="0" fontId="28" fillId="0" borderId="70" xfId="1" applyFont="1" applyBorder="1" applyAlignment="1">
      <alignment vertical="center" shrinkToFit="1"/>
    </xf>
    <xf numFmtId="0" fontId="28" fillId="0" borderId="75" xfId="1" applyFont="1" applyBorder="1" applyAlignment="1">
      <alignment vertical="center" shrinkToFit="1"/>
    </xf>
    <xf numFmtId="38" fontId="28" fillId="0" borderId="67" xfId="1" applyNumberFormat="1" applyFont="1" applyBorder="1">
      <alignment vertical="center"/>
    </xf>
    <xf numFmtId="0" fontId="17" fillId="4" borderId="61" xfId="1" applyFont="1" applyFill="1" applyBorder="1" applyAlignment="1">
      <alignment horizontal="center" vertical="center"/>
    </xf>
    <xf numFmtId="38" fontId="19" fillId="0" borderId="47" xfId="2" applyFont="1" applyBorder="1" applyAlignment="1">
      <alignment horizontal="right" vertical="center"/>
    </xf>
    <xf numFmtId="38" fontId="17" fillId="0" borderId="50" xfId="2" applyFont="1" applyBorder="1" applyAlignment="1">
      <alignment horizontal="right" vertical="center"/>
    </xf>
    <xf numFmtId="38" fontId="17" fillId="0" borderId="51" xfId="2" applyFont="1" applyBorder="1" applyAlignment="1">
      <alignment horizontal="right" vertical="center"/>
    </xf>
    <xf numFmtId="38" fontId="17" fillId="0" borderId="47" xfId="2" applyFont="1" applyBorder="1" applyAlignment="1">
      <alignment horizontal="right" vertical="center"/>
    </xf>
    <xf numFmtId="38" fontId="17" fillId="0" borderId="78" xfId="2" applyFont="1" applyBorder="1" applyAlignment="1">
      <alignment horizontal="right" vertical="center"/>
    </xf>
    <xf numFmtId="38" fontId="21" fillId="4" borderId="49" xfId="2" applyFont="1" applyFill="1" applyBorder="1" applyAlignment="1">
      <alignment horizontal="center" vertical="center" wrapText="1"/>
    </xf>
    <xf numFmtId="38" fontId="17" fillId="0" borderId="53" xfId="2" applyFont="1" applyBorder="1" applyAlignment="1">
      <alignment horizontal="right" vertical="center"/>
    </xf>
    <xf numFmtId="38" fontId="17" fillId="0" borderId="48" xfId="2" applyFont="1" applyBorder="1" applyAlignment="1">
      <alignment horizontal="right" vertical="center"/>
    </xf>
    <xf numFmtId="38" fontId="19" fillId="0" borderId="75" xfId="2"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3" borderId="79" xfId="0" applyFill="1" applyBorder="1" applyAlignment="1">
      <alignment horizontal="centerContinuous" vertical="center"/>
    </xf>
    <xf numFmtId="0" fontId="0" fillId="3" borderId="80" xfId="0" applyFill="1" applyBorder="1" applyAlignment="1">
      <alignment horizontal="centerContinuous" vertical="center"/>
    </xf>
    <xf numFmtId="0" fontId="0" fillId="3" borderId="81" xfId="0" applyFill="1" applyBorder="1" applyAlignment="1">
      <alignment horizontal="centerContinuous" vertical="center"/>
    </xf>
    <xf numFmtId="0" fontId="0" fillId="3" borderId="43" xfId="0" applyFill="1" applyBorder="1" applyAlignment="1">
      <alignment horizontal="centerContinuous" vertical="center"/>
    </xf>
    <xf numFmtId="0" fontId="0" fillId="3" borderId="44" xfId="0" applyFill="1" applyBorder="1" applyAlignment="1">
      <alignment horizontal="centerContinuous" vertical="center"/>
    </xf>
    <xf numFmtId="0" fontId="0" fillId="3" borderId="75" xfId="0" applyFill="1" applyBorder="1" applyAlignment="1">
      <alignment horizontal="centerContinuous" vertical="center"/>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29" fillId="2" borderId="0" xfId="0" applyFont="1" applyFill="1">
      <alignment vertical="center"/>
    </xf>
    <xf numFmtId="0" fontId="24" fillId="2" borderId="0" xfId="0" applyFont="1" applyFill="1">
      <alignment vertical="center"/>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29" fillId="2" borderId="0" xfId="0" quotePrefix="1" applyFont="1" applyFill="1">
      <alignment vertical="center"/>
    </xf>
    <xf numFmtId="0" fontId="2" fillId="2" borderId="0" xfId="0" applyFont="1" applyFill="1" applyAlignment="1">
      <alignment horizontal="distributed" vertical="center"/>
    </xf>
    <xf numFmtId="0" fontId="30" fillId="2" borderId="0" xfId="0" applyFont="1" applyFill="1">
      <alignment vertical="center"/>
    </xf>
    <xf numFmtId="0" fontId="2" fillId="2" borderId="0" xfId="0" applyFont="1" applyFill="1" applyAlignment="1">
      <alignment horizontal="left" vertical="center"/>
    </xf>
    <xf numFmtId="0" fontId="24"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1" fillId="2" borderId="0" xfId="0" applyFont="1" applyFill="1">
      <alignment vertical="center"/>
    </xf>
    <xf numFmtId="0" fontId="31" fillId="2" borderId="0" xfId="0" applyFont="1" applyFill="1" applyAlignment="1">
      <alignment horizontal="left" vertical="center"/>
    </xf>
    <xf numFmtId="0" fontId="7" fillId="2" borderId="0" xfId="0" applyFont="1" applyFill="1" applyAlignment="1">
      <alignment horizontal="left" vertical="center"/>
    </xf>
    <xf numFmtId="0" fontId="31" fillId="2" borderId="0" xfId="0" applyFont="1" applyFill="1" applyAlignment="1">
      <alignment horizontal="center" vertical="center"/>
    </xf>
    <xf numFmtId="179" fontId="7" fillId="2" borderId="0" xfId="0" applyNumberFormat="1" applyFont="1" applyFill="1" applyAlignment="1">
      <alignment horizontal="distributed" vertical="center"/>
    </xf>
    <xf numFmtId="0" fontId="32" fillId="2" borderId="0" xfId="0" applyFont="1" applyFill="1">
      <alignment vertical="center"/>
    </xf>
    <xf numFmtId="0" fontId="33"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4" fillId="2" borderId="0" xfId="0" applyFont="1" applyFill="1">
      <alignment vertical="center"/>
    </xf>
    <xf numFmtId="0" fontId="29"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0"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7" fillId="2" borderId="0" xfId="0" applyFont="1" applyFill="1" applyAlignment="1">
      <alignment vertical="top" wrapText="1"/>
    </xf>
    <xf numFmtId="0" fontId="2" fillId="2" borderId="2" xfId="0" applyFont="1" applyFill="1" applyBorder="1" applyAlignment="1">
      <alignment vertical="center" wrapText="1"/>
    </xf>
    <xf numFmtId="49" fontId="2" fillId="2" borderId="3" xfId="0" quotePrefix="1" applyNumberFormat="1" applyFont="1" applyFill="1" applyBorder="1" applyAlignment="1">
      <alignment horizontal="center" vertical="center"/>
    </xf>
    <xf numFmtId="0" fontId="2" fillId="2" borderId="22" xfId="0" applyFont="1" applyFill="1" applyBorder="1" applyAlignment="1">
      <alignment vertical="center" wrapText="1"/>
    </xf>
    <xf numFmtId="0" fontId="2" fillId="2" borderId="12" xfId="0" applyFont="1" applyFill="1" applyBorder="1" applyAlignment="1">
      <alignment vertical="center" wrapText="1" shrinkToFit="1"/>
    </xf>
    <xf numFmtId="0" fontId="2" fillId="2" borderId="0" xfId="0" applyFont="1" applyFill="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1" xfId="0" applyFont="1" applyFill="1" applyBorder="1">
      <alignment vertical="center"/>
    </xf>
    <xf numFmtId="0" fontId="2" fillId="2" borderId="12" xfId="0" applyFont="1"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lignment vertical="center"/>
    </xf>
    <xf numFmtId="0" fontId="2" fillId="2" borderId="10" xfId="0" applyFont="1" applyFill="1" applyBorder="1">
      <alignment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9" fillId="2" borderId="0" xfId="0" applyFont="1" applyFill="1" applyAlignment="1">
      <alignment horizontal="right" vertical="center"/>
    </xf>
    <xf numFmtId="0" fontId="2" fillId="2" borderId="0" xfId="0" applyFont="1" applyFill="1" applyAlignment="1">
      <alignment horizontal="lef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1" xfId="0" applyFont="1" applyFill="1" applyBorder="1" applyAlignment="1">
      <alignment vertical="center" wrapText="1" shrinkToFit="1"/>
    </xf>
    <xf numFmtId="0" fontId="2" fillId="2" borderId="12" xfId="0" applyFont="1" applyFill="1" applyBorder="1" applyAlignment="1">
      <alignment vertical="center" wrapText="1" shrinkToFit="1"/>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3"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0" xfId="0" applyFont="1" applyFill="1" applyAlignment="1">
      <alignment horizontal="center" vertical="center"/>
    </xf>
    <xf numFmtId="0" fontId="7" fillId="2" borderId="15" xfId="0" applyFont="1" applyFill="1" applyBorder="1" applyAlignment="1">
      <alignment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0" xfId="0" applyFont="1" applyFill="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7" fillId="4" borderId="24" xfId="1" applyFont="1" applyFill="1" applyBorder="1" applyAlignment="1">
      <alignment horizontal="center" vertical="center"/>
    </xf>
    <xf numFmtId="0" fontId="17" fillId="4" borderId="25" xfId="1" applyFont="1" applyFill="1" applyBorder="1" applyAlignment="1">
      <alignment horizontal="center" vertical="center"/>
    </xf>
    <xf numFmtId="0" fontId="17" fillId="4" borderId="26" xfId="1" applyFont="1" applyFill="1" applyBorder="1" applyAlignment="1">
      <alignment horizontal="center" vertical="center"/>
    </xf>
    <xf numFmtId="0" fontId="17" fillId="4" borderId="27" xfId="1" applyFont="1" applyFill="1" applyBorder="1" applyAlignment="1">
      <alignment horizontal="center" vertical="center"/>
    </xf>
    <xf numFmtId="0" fontId="17" fillId="0" borderId="13" xfId="1" applyFont="1" applyBorder="1" applyAlignment="1">
      <alignment horizontal="left" vertical="center" shrinkToFit="1"/>
    </xf>
    <xf numFmtId="0" fontId="17" fillId="0" borderId="15"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0" xfId="1" applyFont="1" applyBorder="1" applyAlignment="1">
      <alignment horizontal="left" vertical="center" shrinkToFit="1"/>
    </xf>
    <xf numFmtId="0" fontId="17" fillId="0" borderId="31" xfId="1" applyFont="1" applyBorder="1" applyAlignment="1">
      <alignment vertical="center" shrinkToFit="1"/>
    </xf>
    <xf numFmtId="0" fontId="17" fillId="0" borderId="32" xfId="1" applyFont="1" applyBorder="1" applyAlignment="1">
      <alignment vertical="center" shrinkToFit="1"/>
    </xf>
    <xf numFmtId="0" fontId="17" fillId="0" borderId="31" xfId="1" applyFont="1" applyBorder="1" applyAlignment="1">
      <alignment vertical="top" wrapText="1"/>
    </xf>
    <xf numFmtId="0" fontId="17" fillId="0" borderId="32" xfId="1" applyFont="1" applyBorder="1" applyAlignment="1">
      <alignment vertical="top" wrapText="1"/>
    </xf>
    <xf numFmtId="0" fontId="17" fillId="0" borderId="33" xfId="1" applyFont="1" applyBorder="1" applyAlignment="1">
      <alignment horizontal="left" vertical="center" shrinkToFit="1"/>
    </xf>
    <xf numFmtId="0" fontId="17" fillId="0" borderId="31" xfId="1" applyFont="1" applyBorder="1" applyAlignment="1">
      <alignment horizontal="left" vertical="center" shrinkToFit="1"/>
    </xf>
    <xf numFmtId="0" fontId="17" fillId="0" borderId="30" xfId="1" applyFont="1" applyBorder="1" applyAlignment="1">
      <alignment vertical="center" shrinkToFit="1"/>
    </xf>
    <xf numFmtId="0" fontId="17" fillId="0" borderId="34" xfId="1" applyFont="1" applyBorder="1" applyAlignment="1">
      <alignment vertical="center" shrinkToFit="1"/>
    </xf>
    <xf numFmtId="0" fontId="17" fillId="0" borderId="30" xfId="1" applyFont="1" applyBorder="1">
      <alignment vertical="center"/>
    </xf>
    <xf numFmtId="0" fontId="17" fillId="0" borderId="0" xfId="1" applyFont="1" applyAlignment="1">
      <alignment vertical="center" shrinkToFit="1"/>
    </xf>
    <xf numFmtId="0" fontId="17" fillId="0" borderId="11" xfId="1" applyFont="1" applyBorder="1" applyAlignment="1">
      <alignment vertical="center" shrinkToFit="1"/>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21" fillId="2" borderId="20" xfId="1" applyFont="1" applyFill="1" applyBorder="1" applyAlignment="1">
      <alignment vertical="center" wrapText="1" shrinkToFit="1"/>
    </xf>
    <xf numFmtId="0" fontId="21" fillId="2" borderId="22" xfId="1" applyFont="1" applyFill="1" applyBorder="1" applyAlignment="1">
      <alignment vertical="center" wrapText="1" shrinkToFit="1"/>
    </xf>
    <xf numFmtId="0" fontId="19" fillId="0" borderId="36" xfId="1" applyFont="1" applyBorder="1" applyAlignment="1">
      <alignment horizontal="left" vertical="center" shrinkToFit="1"/>
    </xf>
    <xf numFmtId="0" fontId="19" fillId="0" borderId="35" xfId="1" applyFont="1" applyBorder="1" applyAlignment="1">
      <alignment horizontal="left" vertical="center" shrinkToFit="1"/>
    </xf>
    <xf numFmtId="0" fontId="17" fillId="4" borderId="37" xfId="1" applyFont="1" applyFill="1" applyBorder="1" applyAlignment="1">
      <alignment horizontal="center" vertical="center"/>
    </xf>
    <xf numFmtId="0" fontId="17" fillId="4" borderId="2" xfId="1" applyFont="1" applyFill="1" applyBorder="1" applyAlignment="1">
      <alignment horizontal="center" vertical="center"/>
    </xf>
    <xf numFmtId="0" fontId="17" fillId="4" borderId="5" xfId="1" applyFont="1" applyFill="1" applyBorder="1" applyAlignment="1">
      <alignment horizontal="center" vertical="center"/>
    </xf>
    <xf numFmtId="0" fontId="2" fillId="2" borderId="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82" xfId="0" applyFont="1" applyFill="1" applyBorder="1" applyAlignment="1">
      <alignment horizontal="distributed" vertical="center"/>
    </xf>
    <xf numFmtId="0" fontId="2" fillId="2" borderId="80" xfId="0" applyFont="1" applyFill="1" applyBorder="1" applyAlignment="1">
      <alignment horizontal="distributed" vertical="center"/>
    </xf>
    <xf numFmtId="0" fontId="2" fillId="2" borderId="80" xfId="0" applyFont="1" applyFill="1" applyBorder="1" applyAlignment="1">
      <alignment horizontal="left" vertical="center"/>
    </xf>
    <xf numFmtId="0" fontId="2" fillId="2" borderId="83"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7" fillId="2" borderId="0" xfId="0" applyFont="1" applyFill="1" applyAlignment="1">
      <alignment vertical="top" wrapText="1"/>
    </xf>
    <xf numFmtId="0" fontId="23" fillId="5" borderId="20" xfId="1" applyFont="1" applyFill="1" applyBorder="1" applyAlignment="1">
      <alignment horizontal="center" vertical="center"/>
    </xf>
    <xf numFmtId="0" fontId="23" fillId="5" borderId="21" xfId="1" applyFont="1" applyFill="1" applyBorder="1" applyAlignment="1">
      <alignment horizontal="center" vertical="center"/>
    </xf>
    <xf numFmtId="0" fontId="23" fillId="5" borderId="22" xfId="1" applyFont="1" applyFill="1" applyBorder="1" applyAlignment="1">
      <alignment horizontal="center" vertical="center"/>
    </xf>
    <xf numFmtId="0" fontId="22" fillId="0" borderId="21" xfId="1" applyFont="1" applyBorder="1">
      <alignment vertical="center"/>
    </xf>
    <xf numFmtId="0" fontId="22" fillId="0" borderId="22" xfId="1" applyFont="1" applyBorder="1">
      <alignment vertical="center"/>
    </xf>
    <xf numFmtId="0" fontId="14" fillId="5" borderId="60" xfId="1" applyFill="1" applyBorder="1" applyAlignment="1">
      <alignment horizontal="center" vertical="center"/>
    </xf>
    <xf numFmtId="0" fontId="14" fillId="5" borderId="46" xfId="1" applyFill="1" applyBorder="1" applyAlignment="1">
      <alignment horizontal="center" vertical="center"/>
    </xf>
    <xf numFmtId="0" fontId="14" fillId="5" borderId="27" xfId="1" applyFill="1" applyBorder="1" applyAlignment="1">
      <alignment horizontal="center" vertical="center"/>
    </xf>
    <xf numFmtId="0" fontId="14" fillId="5" borderId="63" xfId="1" applyFill="1" applyBorder="1" applyAlignment="1">
      <alignment horizontal="center" vertical="center"/>
    </xf>
    <xf numFmtId="0" fontId="14" fillId="5" borderId="3" xfId="1" applyFill="1" applyBorder="1" applyAlignment="1">
      <alignment horizontal="center" vertical="center"/>
    </xf>
    <xf numFmtId="0" fontId="14" fillId="5" borderId="4" xfId="1" applyFill="1" applyBorder="1" applyAlignment="1">
      <alignment horizontal="center" vertical="center"/>
    </xf>
    <xf numFmtId="0" fontId="14" fillId="5" borderId="24" xfId="1" applyFill="1" applyBorder="1" applyAlignment="1">
      <alignment horizontal="center" vertical="center"/>
    </xf>
    <xf numFmtId="0" fontId="14" fillId="5" borderId="37" xfId="1" applyFill="1" applyBorder="1" applyAlignment="1">
      <alignment horizontal="center" vertical="center"/>
    </xf>
    <xf numFmtId="0" fontId="14" fillId="5" borderId="61" xfId="1" applyFill="1" applyBorder="1" applyAlignment="1">
      <alignment horizontal="center" vertical="center"/>
    </xf>
    <xf numFmtId="0" fontId="14" fillId="0" borderId="31" xfId="1" applyBorder="1" applyAlignment="1">
      <alignment vertical="center" shrinkToFit="1"/>
    </xf>
    <xf numFmtId="0" fontId="14" fillId="0" borderId="69" xfId="1" applyBorder="1" applyAlignment="1">
      <alignment vertical="center" shrinkToFit="1"/>
    </xf>
    <xf numFmtId="0" fontId="14" fillId="0" borderId="31" xfId="1" applyBorder="1">
      <alignment vertical="center"/>
    </xf>
    <xf numFmtId="0" fontId="14" fillId="5" borderId="76" xfId="1" applyFill="1" applyBorder="1" applyAlignment="1">
      <alignment horizontal="center" vertical="center"/>
    </xf>
    <xf numFmtId="0" fontId="14" fillId="5" borderId="77" xfId="1" applyFill="1" applyBorder="1" applyAlignment="1">
      <alignment horizontal="center" vertical="center"/>
    </xf>
    <xf numFmtId="0" fontId="5" fillId="2" borderId="2" xfId="0" applyFont="1" applyFill="1" applyBorder="1">
      <alignment vertical="center"/>
    </xf>
    <xf numFmtId="0" fontId="5" fillId="2" borderId="5" xfId="0" applyFont="1" applyFill="1" applyBorder="1">
      <alignment vertical="center"/>
    </xf>
    <xf numFmtId="0" fontId="7" fillId="2" borderId="2" xfId="0" applyFont="1" applyFill="1" applyBorder="1">
      <alignment vertical="center"/>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7" fillId="2" borderId="1" xfId="0" applyFont="1" applyFill="1" applyBorder="1">
      <alignment vertical="center"/>
    </xf>
    <xf numFmtId="0" fontId="5" fillId="2" borderId="15" xfId="0" applyFont="1" applyFill="1" applyBorder="1" applyAlignment="1">
      <alignment vertical="center" shrinkToFit="1"/>
    </xf>
    <xf numFmtId="0" fontId="5" fillId="2" borderId="10" xfId="0" applyFont="1" applyFill="1" applyBorder="1" applyAlignment="1">
      <alignment vertical="center" shrinkToFi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0" xfId="0" applyFont="1" applyFill="1">
      <alignment vertical="center"/>
    </xf>
    <xf numFmtId="0" fontId="5" fillId="2" borderId="11" xfId="0" applyFont="1" applyFill="1" applyBorder="1">
      <alignment vertical="center"/>
    </xf>
    <xf numFmtId="0" fontId="31" fillId="2" borderId="0" xfId="0" applyFont="1" applyFill="1" applyAlignment="1">
      <alignment vertical="center" wrapText="1"/>
    </xf>
    <xf numFmtId="0" fontId="31" fillId="2" borderId="1" xfId="0" applyFont="1" applyFill="1" applyBorder="1" applyAlignment="1">
      <alignment vertical="center" wrapText="1"/>
    </xf>
    <xf numFmtId="0" fontId="5" fillId="2" borderId="2" xfId="0" applyFont="1" applyFill="1" applyBorder="1" applyAlignment="1">
      <alignment vertical="center" shrinkToFit="1"/>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179" fontId="7" fillId="2" borderId="1" xfId="0" applyNumberFormat="1" applyFont="1" applyFill="1" applyBorder="1" applyAlignment="1">
      <alignment horizontal="distributed" vertical="center"/>
    </xf>
    <xf numFmtId="0" fontId="5" fillId="2" borderId="5" xfId="0" applyFont="1" applyFill="1" applyBorder="1" applyAlignment="1">
      <alignment vertical="center" shrinkToFit="1"/>
    </xf>
    <xf numFmtId="0" fontId="5" fillId="2" borderId="15" xfId="0" applyFont="1" applyFill="1" applyBorder="1">
      <alignment vertical="center"/>
    </xf>
    <xf numFmtId="0" fontId="5" fillId="2" borderId="10" xfId="0" applyFont="1" applyFill="1" applyBorder="1">
      <alignment vertical="center"/>
    </xf>
    <xf numFmtId="176" fontId="7" fillId="2" borderId="0" xfId="0" applyNumberFormat="1" applyFont="1" applyFill="1">
      <alignment vertical="center"/>
    </xf>
    <xf numFmtId="0" fontId="23" fillId="0" borderId="21" xfId="1" applyFont="1" applyBorder="1" applyAlignment="1">
      <alignment vertical="center" shrinkToFit="1"/>
    </xf>
    <xf numFmtId="0" fontId="23" fillId="0" borderId="22" xfId="1" applyFont="1" applyBorder="1" applyAlignment="1">
      <alignment vertical="center" shrinkToFit="1"/>
    </xf>
    <xf numFmtId="0" fontId="17" fillId="0" borderId="0" xfId="1" applyFont="1">
      <alignment vertical="center"/>
    </xf>
    <xf numFmtId="0" fontId="17" fillId="0" borderId="11" xfId="1" applyFont="1" applyBorder="1">
      <alignment vertical="center"/>
    </xf>
    <xf numFmtId="0" fontId="17" fillId="0" borderId="31" xfId="1" applyFont="1" applyBorder="1">
      <alignment vertical="center"/>
    </xf>
    <xf numFmtId="0" fontId="17" fillId="0" borderId="32" xfId="1" applyFont="1" applyBorder="1">
      <alignment vertical="center"/>
    </xf>
    <xf numFmtId="0" fontId="17" fillId="0" borderId="27" xfId="1" applyFont="1" applyBorder="1" applyAlignment="1">
      <alignment horizontal="center" vertical="center"/>
    </xf>
    <xf numFmtId="0" fontId="17" fillId="0" borderId="26"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27" fillId="0" borderId="30" xfId="1" applyFont="1" applyBorder="1">
      <alignment vertical="center"/>
    </xf>
    <xf numFmtId="0" fontId="27" fillId="0" borderId="34" xfId="1" applyFont="1" applyBorder="1">
      <alignment vertical="center"/>
    </xf>
    <xf numFmtId="0" fontId="17" fillId="0" borderId="37" xfId="1" applyFont="1" applyBorder="1" applyAlignment="1">
      <alignment horizontal="center" vertical="center"/>
    </xf>
    <xf numFmtId="0" fontId="17" fillId="0" borderId="2" xfId="1" applyFont="1" applyBorder="1" applyAlignment="1">
      <alignment horizontal="center" vertical="center"/>
    </xf>
    <xf numFmtId="177" fontId="17" fillId="0" borderId="33" xfId="1" applyNumberFormat="1" applyFont="1" applyBorder="1" applyAlignment="1">
      <alignment vertical="center" shrinkToFit="1"/>
    </xf>
    <xf numFmtId="177" fontId="17" fillId="0" borderId="32" xfId="1" applyNumberFormat="1" applyFont="1" applyBorder="1" applyAlignment="1">
      <alignment vertical="center" shrinkToFit="1"/>
    </xf>
    <xf numFmtId="177" fontId="17" fillId="0" borderId="9" xfId="1" applyNumberFormat="1" applyFont="1" applyBorder="1" applyAlignment="1">
      <alignment vertical="center" shrinkToFit="1"/>
    </xf>
    <xf numFmtId="177" fontId="17" fillId="0" borderId="11" xfId="1" applyNumberFormat="1" applyFont="1" applyBorder="1" applyAlignment="1">
      <alignment vertical="center" shrinkToFit="1"/>
    </xf>
    <xf numFmtId="177" fontId="17" fillId="0" borderId="29" xfId="1" applyNumberFormat="1" applyFont="1" applyBorder="1" applyAlignment="1">
      <alignment vertical="center" shrinkToFit="1"/>
    </xf>
    <xf numFmtId="177" fontId="17" fillId="0" borderId="34" xfId="1" applyNumberFormat="1" applyFont="1" applyBorder="1" applyAlignment="1">
      <alignment vertical="center" shrinkToFit="1"/>
    </xf>
    <xf numFmtId="177" fontId="21" fillId="0" borderId="33" xfId="2" applyNumberFormat="1" applyFont="1" applyBorder="1" applyAlignment="1">
      <alignment vertical="center" shrinkToFit="1"/>
    </xf>
    <xf numFmtId="177" fontId="21" fillId="0" borderId="32" xfId="2" applyNumberFormat="1" applyFont="1" applyBorder="1" applyAlignment="1">
      <alignment vertical="center" shrinkToFit="1"/>
    </xf>
    <xf numFmtId="177" fontId="21" fillId="0" borderId="9" xfId="2" applyNumberFormat="1" applyFont="1" applyBorder="1" applyAlignment="1">
      <alignment vertical="center" shrinkToFit="1"/>
    </xf>
    <xf numFmtId="177" fontId="21" fillId="0" borderId="11" xfId="2" applyNumberFormat="1" applyFont="1" applyBorder="1" applyAlignment="1">
      <alignment vertical="center" shrinkToFit="1"/>
    </xf>
    <xf numFmtId="177" fontId="17" fillId="0" borderId="29" xfId="2" applyNumberFormat="1" applyFont="1" applyBorder="1" applyAlignment="1">
      <alignment vertical="center"/>
    </xf>
    <xf numFmtId="177" fontId="17" fillId="0" borderId="34" xfId="2" applyNumberFormat="1" applyFont="1" applyBorder="1" applyAlignment="1">
      <alignment vertical="center"/>
    </xf>
    <xf numFmtId="177" fontId="17" fillId="0" borderId="40" xfId="2" applyNumberFormat="1" applyFont="1" applyFill="1" applyBorder="1" applyAlignment="1">
      <alignment vertical="center"/>
    </xf>
    <xf numFmtId="177" fontId="17" fillId="0" borderId="41" xfId="2" applyNumberFormat="1" applyFont="1" applyFill="1" applyBorder="1" applyAlignment="1">
      <alignment vertical="center"/>
    </xf>
    <xf numFmtId="177" fontId="20" fillId="0" borderId="33" xfId="2" applyNumberFormat="1" applyFont="1" applyBorder="1" applyAlignment="1">
      <alignment vertical="center"/>
    </xf>
    <xf numFmtId="177" fontId="20" fillId="0" borderId="32" xfId="2" applyNumberFormat="1" applyFont="1" applyBorder="1" applyAlignment="1">
      <alignment vertical="center"/>
    </xf>
    <xf numFmtId="177" fontId="21" fillId="0" borderId="14" xfId="2" applyNumberFormat="1" applyFont="1" applyBorder="1" applyAlignment="1">
      <alignment vertical="center" shrinkToFit="1"/>
    </xf>
    <xf numFmtId="177" fontId="21" fillId="0" borderId="12" xfId="2" applyNumberFormat="1" applyFont="1" applyBorder="1" applyAlignment="1">
      <alignment vertical="center" shrinkToFit="1"/>
    </xf>
    <xf numFmtId="0" fontId="17" fillId="0" borderId="13" xfId="1" applyFont="1" applyBorder="1" applyAlignment="1">
      <alignment vertical="center" shrinkToFit="1"/>
    </xf>
    <xf numFmtId="0" fontId="17" fillId="0" borderId="10" xfId="1" applyFont="1" applyBorder="1" applyAlignment="1">
      <alignment vertical="center" shrinkToFit="1"/>
    </xf>
    <xf numFmtId="0" fontId="17" fillId="0" borderId="14" xfId="1" applyFont="1" applyBorder="1" applyAlignment="1">
      <alignment vertical="center" shrinkToFit="1"/>
    </xf>
    <xf numFmtId="0" fontId="17" fillId="0" borderId="12" xfId="1" applyFont="1" applyBorder="1" applyAlignment="1">
      <alignment vertical="center" shrinkToFit="1"/>
    </xf>
    <xf numFmtId="38" fontId="17" fillId="0" borderId="33" xfId="1" applyNumberFormat="1" applyFont="1" applyBorder="1" applyAlignment="1">
      <alignment vertical="center" shrinkToFit="1"/>
    </xf>
    <xf numFmtId="38" fontId="17" fillId="0" borderId="32" xfId="1" applyNumberFormat="1" applyFont="1" applyBorder="1" applyAlignment="1">
      <alignment vertical="center" shrinkToFit="1"/>
    </xf>
    <xf numFmtId="0" fontId="17" fillId="0" borderId="29" xfId="1" applyFont="1" applyBorder="1" applyAlignment="1">
      <alignment horizontal="center" vertical="center" shrinkToFit="1"/>
    </xf>
    <xf numFmtId="0" fontId="17" fillId="0" borderId="34" xfId="1" applyFont="1" applyBorder="1" applyAlignment="1">
      <alignment horizontal="center" vertical="center" shrinkToFit="1"/>
    </xf>
    <xf numFmtId="38" fontId="17" fillId="0" borderId="29" xfId="1" applyNumberFormat="1" applyFont="1" applyBorder="1" applyAlignment="1">
      <alignment vertical="center" shrinkToFit="1"/>
    </xf>
    <xf numFmtId="38" fontId="17" fillId="0" borderId="34" xfId="1" applyNumberFormat="1" applyFont="1" applyBorder="1" applyAlignment="1">
      <alignment vertical="center" shrinkToFit="1"/>
    </xf>
    <xf numFmtId="38" fontId="17" fillId="0" borderId="36" xfId="1" applyNumberFormat="1" applyFont="1" applyBorder="1" applyAlignment="1">
      <alignment horizontal="center" vertical="center" shrinkToFit="1"/>
    </xf>
    <xf numFmtId="38" fontId="17" fillId="0" borderId="59" xfId="1" applyNumberFormat="1" applyFont="1" applyBorder="1" applyAlignment="1">
      <alignment horizontal="center" vertical="center" shrinkToFit="1"/>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3">
    <cellStyle name="桁区切り 2" xfId="2" xr:uid="{00000000-0005-0000-0000-000001000000}"/>
    <cellStyle name="標準" xfId="0" builtinId="0"/>
    <cellStyle name="標準 2" xfId="1" xr:uid="{00000000-0005-0000-0000-000003000000}"/>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7620</xdr:colOff>
          <xdr:row>7</xdr:row>
          <xdr:rowOff>7620</xdr:rowOff>
        </xdr:from>
        <xdr:to>
          <xdr:col>2</xdr:col>
          <xdr:colOff>198120</xdr:colOff>
          <xdr:row>7</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xdr:row>
          <xdr:rowOff>7620</xdr:rowOff>
        </xdr:from>
        <xdr:to>
          <xdr:col>2</xdr:col>
          <xdr:colOff>198120</xdr:colOff>
          <xdr:row>8</xdr:row>
          <xdr:rowOff>243840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7620</xdr:rowOff>
        </xdr:from>
        <xdr:to>
          <xdr:col>2</xdr:col>
          <xdr:colOff>198120</xdr:colOff>
          <xdr:row>9</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7620</xdr:rowOff>
        </xdr:from>
        <xdr:to>
          <xdr:col>2</xdr:col>
          <xdr:colOff>198120</xdr:colOff>
          <xdr:row>10</xdr:row>
          <xdr:rowOff>243840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7620</xdr:rowOff>
        </xdr:from>
        <xdr:to>
          <xdr:col>2</xdr:col>
          <xdr:colOff>198120</xdr:colOff>
          <xdr:row>11</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7620</xdr:rowOff>
        </xdr:from>
        <xdr:to>
          <xdr:col>2</xdr:col>
          <xdr:colOff>198120</xdr:colOff>
          <xdr:row>12</xdr:row>
          <xdr:rowOff>243840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7620</xdr:rowOff>
        </xdr:from>
        <xdr:to>
          <xdr:col>2</xdr:col>
          <xdr:colOff>198120</xdr:colOff>
          <xdr:row>13</xdr:row>
          <xdr:rowOff>243840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2</xdr:col>
          <xdr:colOff>198120</xdr:colOff>
          <xdr:row>14</xdr:row>
          <xdr:rowOff>243840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xdr:rowOff>
        </xdr:from>
        <xdr:to>
          <xdr:col>2</xdr:col>
          <xdr:colOff>198120</xdr:colOff>
          <xdr:row>15</xdr:row>
          <xdr:rowOff>243840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7620</xdr:rowOff>
        </xdr:from>
        <xdr:to>
          <xdr:col>2</xdr:col>
          <xdr:colOff>198120</xdr:colOff>
          <xdr:row>16</xdr:row>
          <xdr:rowOff>243840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7620</xdr:rowOff>
        </xdr:from>
        <xdr:to>
          <xdr:col>2</xdr:col>
          <xdr:colOff>198120</xdr:colOff>
          <xdr:row>17</xdr:row>
          <xdr:rowOff>243840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7620</xdr:rowOff>
        </xdr:from>
        <xdr:to>
          <xdr:col>2</xdr:col>
          <xdr:colOff>198120</xdr:colOff>
          <xdr:row>18</xdr:row>
          <xdr:rowOff>243840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7620</xdr:rowOff>
        </xdr:from>
        <xdr:to>
          <xdr:col>2</xdr:col>
          <xdr:colOff>198120</xdr:colOff>
          <xdr:row>19</xdr:row>
          <xdr:rowOff>243840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7620</xdr:rowOff>
        </xdr:from>
        <xdr:to>
          <xdr:col>2</xdr:col>
          <xdr:colOff>198120</xdr:colOff>
          <xdr:row>20</xdr:row>
          <xdr:rowOff>243840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7620</xdr:rowOff>
        </xdr:from>
        <xdr:to>
          <xdr:col>2</xdr:col>
          <xdr:colOff>198120</xdr:colOff>
          <xdr:row>21</xdr:row>
          <xdr:rowOff>243840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7620</xdr:rowOff>
        </xdr:from>
        <xdr:to>
          <xdr:col>2</xdr:col>
          <xdr:colOff>198120</xdr:colOff>
          <xdr:row>22</xdr:row>
          <xdr:rowOff>243840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xdr:row>
          <xdr:rowOff>7620</xdr:rowOff>
        </xdr:from>
        <xdr:to>
          <xdr:col>4</xdr:col>
          <xdr:colOff>198120</xdr:colOff>
          <xdr:row>9</xdr:row>
          <xdr:rowOff>243840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7620</xdr:rowOff>
        </xdr:from>
        <xdr:to>
          <xdr:col>6</xdr:col>
          <xdr:colOff>198120</xdr:colOff>
          <xdr:row>9</xdr:row>
          <xdr:rowOff>243840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7620</xdr:rowOff>
        </xdr:from>
        <xdr:to>
          <xdr:col>8</xdr:col>
          <xdr:colOff>198120</xdr:colOff>
          <xdr:row>9</xdr:row>
          <xdr:rowOff>243840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7620</xdr:rowOff>
        </xdr:from>
        <xdr:to>
          <xdr:col>10</xdr:col>
          <xdr:colOff>198120</xdr:colOff>
          <xdr:row>9</xdr:row>
          <xdr:rowOff>243840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xdr:row>
          <xdr:rowOff>7620</xdr:rowOff>
        </xdr:from>
        <xdr:to>
          <xdr:col>12</xdr:col>
          <xdr:colOff>198120</xdr:colOff>
          <xdr:row>9</xdr:row>
          <xdr:rowOff>243840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xdr:row>
          <xdr:rowOff>7620</xdr:rowOff>
        </xdr:from>
        <xdr:to>
          <xdr:col>4</xdr:col>
          <xdr:colOff>198120</xdr:colOff>
          <xdr:row>7</xdr:row>
          <xdr:rowOff>243840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xdr:row>
          <xdr:rowOff>7620</xdr:rowOff>
        </xdr:from>
        <xdr:to>
          <xdr:col>6</xdr:col>
          <xdr:colOff>198120</xdr:colOff>
          <xdr:row>7</xdr:row>
          <xdr:rowOff>243840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xdr:row>
          <xdr:rowOff>7620</xdr:rowOff>
        </xdr:from>
        <xdr:to>
          <xdr:col>8</xdr:col>
          <xdr:colOff>198120</xdr:colOff>
          <xdr:row>7</xdr:row>
          <xdr:rowOff>243840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xdr:row>
          <xdr:rowOff>7620</xdr:rowOff>
        </xdr:from>
        <xdr:to>
          <xdr:col>10</xdr:col>
          <xdr:colOff>198120</xdr:colOff>
          <xdr:row>7</xdr:row>
          <xdr:rowOff>243840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xdr:row>
          <xdr:rowOff>7620</xdr:rowOff>
        </xdr:from>
        <xdr:to>
          <xdr:col>12</xdr:col>
          <xdr:colOff>198120</xdr:colOff>
          <xdr:row>7</xdr:row>
          <xdr:rowOff>243840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10</xdr:row>
          <xdr:rowOff>7620</xdr:rowOff>
        </xdr:from>
        <xdr:to>
          <xdr:col>12</xdr:col>
          <xdr:colOff>198120</xdr:colOff>
          <xdr:row>10</xdr:row>
          <xdr:rowOff>243840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7620</xdr:rowOff>
        </xdr:from>
        <xdr:to>
          <xdr:col>10</xdr:col>
          <xdr:colOff>198120</xdr:colOff>
          <xdr:row>10</xdr:row>
          <xdr:rowOff>243840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7620</xdr:rowOff>
        </xdr:from>
        <xdr:to>
          <xdr:col>8</xdr:col>
          <xdr:colOff>198120</xdr:colOff>
          <xdr:row>10</xdr:row>
          <xdr:rowOff>243840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7620</xdr:rowOff>
        </xdr:from>
        <xdr:to>
          <xdr:col>4</xdr:col>
          <xdr:colOff>198120</xdr:colOff>
          <xdr:row>10</xdr:row>
          <xdr:rowOff>243840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xdr:row>
          <xdr:rowOff>7620</xdr:rowOff>
        </xdr:from>
        <xdr:to>
          <xdr:col>6</xdr:col>
          <xdr:colOff>198120</xdr:colOff>
          <xdr:row>11</xdr:row>
          <xdr:rowOff>243840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198120</xdr:colOff>
          <xdr:row>11</xdr:row>
          <xdr:rowOff>243840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13</xdr:row>
          <xdr:rowOff>7620</xdr:rowOff>
        </xdr:from>
        <xdr:to>
          <xdr:col>4</xdr:col>
          <xdr:colOff>198120</xdr:colOff>
          <xdr:row>13</xdr:row>
          <xdr:rowOff>243840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13</xdr:row>
          <xdr:rowOff>7620</xdr:rowOff>
        </xdr:from>
        <xdr:to>
          <xdr:col>6</xdr:col>
          <xdr:colOff>198120</xdr:colOff>
          <xdr:row>13</xdr:row>
          <xdr:rowOff>243840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7620</xdr:rowOff>
        </xdr:from>
        <xdr:to>
          <xdr:col>8</xdr:col>
          <xdr:colOff>198120</xdr:colOff>
          <xdr:row>13</xdr:row>
          <xdr:rowOff>243840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7620</xdr:rowOff>
        </xdr:from>
        <xdr:to>
          <xdr:col>10</xdr:col>
          <xdr:colOff>198120</xdr:colOff>
          <xdr:row>13</xdr:row>
          <xdr:rowOff>243840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15</xdr:row>
          <xdr:rowOff>7620</xdr:rowOff>
        </xdr:from>
        <xdr:to>
          <xdr:col>4</xdr:col>
          <xdr:colOff>198120</xdr:colOff>
          <xdr:row>15</xdr:row>
          <xdr:rowOff>243840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7620</xdr:rowOff>
        </xdr:from>
        <xdr:to>
          <xdr:col>4</xdr:col>
          <xdr:colOff>198120</xdr:colOff>
          <xdr:row>17</xdr:row>
          <xdr:rowOff>243840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xdr:row>
          <xdr:rowOff>7620</xdr:rowOff>
        </xdr:from>
        <xdr:to>
          <xdr:col>6</xdr:col>
          <xdr:colOff>198120</xdr:colOff>
          <xdr:row>17</xdr:row>
          <xdr:rowOff>243840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7620</xdr:rowOff>
        </xdr:from>
        <xdr:to>
          <xdr:col>8</xdr:col>
          <xdr:colOff>198120</xdr:colOff>
          <xdr:row>17</xdr:row>
          <xdr:rowOff>243840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xdr:row>
          <xdr:rowOff>7620</xdr:rowOff>
        </xdr:from>
        <xdr:to>
          <xdr:col>6</xdr:col>
          <xdr:colOff>198120</xdr:colOff>
          <xdr:row>19</xdr:row>
          <xdr:rowOff>243840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7620</xdr:rowOff>
        </xdr:from>
        <xdr:to>
          <xdr:col>10</xdr:col>
          <xdr:colOff>198120</xdr:colOff>
          <xdr:row>19</xdr:row>
          <xdr:rowOff>243840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xdr:row>
          <xdr:rowOff>7620</xdr:rowOff>
        </xdr:from>
        <xdr:to>
          <xdr:col>6</xdr:col>
          <xdr:colOff>198120</xdr:colOff>
          <xdr:row>21</xdr:row>
          <xdr:rowOff>243840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30</xdr:row>
          <xdr:rowOff>182880</xdr:rowOff>
        </xdr:from>
        <xdr:to>
          <xdr:col>2</xdr:col>
          <xdr:colOff>198120</xdr:colOff>
          <xdr:row>30</xdr:row>
          <xdr:rowOff>411480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30</xdr:row>
          <xdr:rowOff>182880</xdr:rowOff>
        </xdr:from>
        <xdr:to>
          <xdr:col>4</xdr:col>
          <xdr:colOff>198120</xdr:colOff>
          <xdr:row>30</xdr:row>
          <xdr:rowOff>411480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30</xdr:row>
          <xdr:rowOff>182880</xdr:rowOff>
        </xdr:from>
        <xdr:to>
          <xdr:col>6</xdr:col>
          <xdr:colOff>198120</xdr:colOff>
          <xdr:row>30</xdr:row>
          <xdr:rowOff>411480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30</xdr:row>
          <xdr:rowOff>182880</xdr:rowOff>
        </xdr:from>
        <xdr:to>
          <xdr:col>8</xdr:col>
          <xdr:colOff>198120</xdr:colOff>
          <xdr:row>30</xdr:row>
          <xdr:rowOff>411480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30</xdr:row>
          <xdr:rowOff>182880</xdr:rowOff>
        </xdr:from>
        <xdr:to>
          <xdr:col>10</xdr:col>
          <xdr:colOff>198120</xdr:colOff>
          <xdr:row>30</xdr:row>
          <xdr:rowOff>411480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15240</xdr:colOff>
          <xdr:row>46</xdr:row>
          <xdr:rowOff>60960</xdr:rowOff>
        </xdr:from>
        <xdr:to>
          <xdr:col>4</xdr:col>
          <xdr:colOff>198120</xdr:colOff>
          <xdr:row>46</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47</xdr:row>
          <xdr:rowOff>30480</xdr:rowOff>
        </xdr:from>
        <xdr:to>
          <xdr:col>4</xdr:col>
          <xdr:colOff>198120</xdr:colOff>
          <xdr:row>47</xdr:row>
          <xdr:rowOff>274320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46</xdr:row>
          <xdr:rowOff>60960</xdr:rowOff>
        </xdr:from>
        <xdr:to>
          <xdr:col>8</xdr:col>
          <xdr:colOff>190500</xdr:colOff>
          <xdr:row>46</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49</xdr:row>
          <xdr:rowOff>60960</xdr:rowOff>
        </xdr:from>
        <xdr:to>
          <xdr:col>4</xdr:col>
          <xdr:colOff>205740</xdr:colOff>
          <xdr:row>49</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50</xdr:row>
          <xdr:rowOff>30480</xdr:rowOff>
        </xdr:from>
        <xdr:to>
          <xdr:col>4</xdr:col>
          <xdr:colOff>213360</xdr:colOff>
          <xdr:row>50</xdr:row>
          <xdr:rowOff>274320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51</xdr:row>
          <xdr:rowOff>30480</xdr:rowOff>
        </xdr:from>
        <xdr:to>
          <xdr:col>4</xdr:col>
          <xdr:colOff>213360</xdr:colOff>
          <xdr:row>51</xdr:row>
          <xdr:rowOff>274320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49</xdr:row>
          <xdr:rowOff>60960</xdr:rowOff>
        </xdr:from>
        <xdr:to>
          <xdr:col>8</xdr:col>
          <xdr:colOff>198120</xdr:colOff>
          <xdr:row>49</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30480</xdr:rowOff>
        </xdr:from>
        <xdr:to>
          <xdr:col>8</xdr:col>
          <xdr:colOff>190500</xdr:colOff>
          <xdr:row>50</xdr:row>
          <xdr:rowOff>274320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58</xdr:row>
          <xdr:rowOff>30480</xdr:rowOff>
        </xdr:from>
        <xdr:to>
          <xdr:col>2</xdr:col>
          <xdr:colOff>160020</xdr:colOff>
          <xdr:row>58</xdr:row>
          <xdr:rowOff>274320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59</xdr:row>
          <xdr:rowOff>30480</xdr:rowOff>
        </xdr:from>
        <xdr:to>
          <xdr:col>2</xdr:col>
          <xdr:colOff>152400</xdr:colOff>
          <xdr:row>59</xdr:row>
          <xdr:rowOff>274320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61</xdr:row>
          <xdr:rowOff>30480</xdr:rowOff>
        </xdr:from>
        <xdr:to>
          <xdr:col>2</xdr:col>
          <xdr:colOff>160020</xdr:colOff>
          <xdr:row>61</xdr:row>
          <xdr:rowOff>274320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62</xdr:row>
          <xdr:rowOff>30480</xdr:rowOff>
        </xdr:from>
        <xdr:to>
          <xdr:col>2</xdr:col>
          <xdr:colOff>152400</xdr:colOff>
          <xdr:row>62</xdr:row>
          <xdr:rowOff>274320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63</xdr:row>
          <xdr:rowOff>30480</xdr:rowOff>
        </xdr:from>
        <xdr:to>
          <xdr:col>2</xdr:col>
          <xdr:colOff>160020</xdr:colOff>
          <xdr:row>63</xdr:row>
          <xdr:rowOff>274320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65</xdr:row>
          <xdr:rowOff>30480</xdr:rowOff>
        </xdr:from>
        <xdr:to>
          <xdr:col>2</xdr:col>
          <xdr:colOff>152400</xdr:colOff>
          <xdr:row>65</xdr:row>
          <xdr:rowOff>274320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30480</xdr:rowOff>
        </xdr:from>
        <xdr:to>
          <xdr:col>2</xdr:col>
          <xdr:colOff>152400</xdr:colOff>
          <xdr:row>66</xdr:row>
          <xdr:rowOff>274320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67</xdr:row>
          <xdr:rowOff>30480</xdr:rowOff>
        </xdr:from>
        <xdr:to>
          <xdr:col>2</xdr:col>
          <xdr:colOff>152400</xdr:colOff>
          <xdr:row>67</xdr:row>
          <xdr:rowOff>274320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30480</xdr:rowOff>
        </xdr:from>
        <xdr:to>
          <xdr:col>2</xdr:col>
          <xdr:colOff>152400</xdr:colOff>
          <xdr:row>68</xdr:row>
          <xdr:rowOff>274320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71</xdr:row>
          <xdr:rowOff>30480</xdr:rowOff>
        </xdr:from>
        <xdr:to>
          <xdr:col>2</xdr:col>
          <xdr:colOff>152400</xdr:colOff>
          <xdr:row>71</xdr:row>
          <xdr:rowOff>274320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72</xdr:row>
          <xdr:rowOff>30480</xdr:rowOff>
        </xdr:from>
        <xdr:to>
          <xdr:col>2</xdr:col>
          <xdr:colOff>152400</xdr:colOff>
          <xdr:row>72</xdr:row>
          <xdr:rowOff>274320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74</xdr:row>
          <xdr:rowOff>30480</xdr:rowOff>
        </xdr:from>
        <xdr:to>
          <xdr:col>2</xdr:col>
          <xdr:colOff>152400</xdr:colOff>
          <xdr:row>74</xdr:row>
          <xdr:rowOff>274320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76</xdr:row>
          <xdr:rowOff>30480</xdr:rowOff>
        </xdr:from>
        <xdr:to>
          <xdr:col>2</xdr:col>
          <xdr:colOff>152400</xdr:colOff>
          <xdr:row>76</xdr:row>
          <xdr:rowOff>274320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77</xdr:row>
          <xdr:rowOff>30480</xdr:rowOff>
        </xdr:from>
        <xdr:to>
          <xdr:col>2</xdr:col>
          <xdr:colOff>152400</xdr:colOff>
          <xdr:row>77</xdr:row>
          <xdr:rowOff>274320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2.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drawing" Target="../drawings/drawing7.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9.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tabSelected="1" view="pageBreakPreview" zoomScale="120" zoomScaleNormal="100" zoomScaleSheetLayoutView="120" workbookViewId="0">
      <selection activeCell="G43" sqref="G43:J43"/>
    </sheetView>
  </sheetViews>
  <sheetFormatPr defaultRowHeight="13.2" x14ac:dyDescent="0.45"/>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10" t="s">
        <v>0</v>
      </c>
      <c r="B4" s="310"/>
      <c r="C4" s="310"/>
      <c r="D4" s="310"/>
      <c r="E4" s="6"/>
      <c r="F4" s="6"/>
      <c r="G4" s="6"/>
      <c r="H4" s="6"/>
      <c r="I4" s="6"/>
      <c r="J4" s="6"/>
    </row>
    <row r="5" spans="1:11" x14ac:dyDescent="0.45">
      <c r="A5" s="305" t="s">
        <v>1</v>
      </c>
      <c r="B5" s="305"/>
      <c r="C5" s="305"/>
      <c r="D5" s="305"/>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88"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292"/>
      <c r="I9" s="292"/>
      <c r="J9" s="6"/>
    </row>
    <row r="10" spans="1:11" ht="26.4" customHeight="1" thickBot="1" x14ac:dyDescent="0.5">
      <c r="A10" s="6"/>
      <c r="B10" s="6"/>
      <c r="C10" s="6"/>
      <c r="D10" s="325" t="s">
        <v>11</v>
      </c>
      <c r="E10" s="370"/>
      <c r="F10" s="370"/>
      <c r="G10" s="371"/>
      <c r="H10" s="322" t="s">
        <v>290</v>
      </c>
      <c r="I10" s="343"/>
      <c r="J10" s="337" t="s">
        <v>342</v>
      </c>
      <c r="K10" s="11" t="s">
        <v>404</v>
      </c>
    </row>
    <row r="11" spans="1:11" x14ac:dyDescent="0.45">
      <c r="A11" s="6"/>
      <c r="B11" s="6"/>
      <c r="C11" s="6"/>
      <c r="D11" s="379" t="s">
        <v>12</v>
      </c>
      <c r="E11" s="347" t="s">
        <v>375</v>
      </c>
      <c r="F11" s="347"/>
      <c r="G11" s="348"/>
      <c r="H11" s="375" t="s">
        <v>310</v>
      </c>
      <c r="I11" s="357"/>
      <c r="J11" s="358"/>
      <c r="K11" s="11" t="s">
        <v>404</v>
      </c>
    </row>
    <row r="12" spans="1:11" x14ac:dyDescent="0.45">
      <c r="A12" s="6"/>
      <c r="B12" s="6"/>
      <c r="C12" s="6"/>
      <c r="D12" s="352"/>
      <c r="E12" s="366"/>
      <c r="F12" s="366"/>
      <c r="G12" s="367"/>
      <c r="H12" s="376"/>
      <c r="I12" s="353"/>
      <c r="J12" s="354"/>
    </row>
    <row r="13" spans="1:11" ht="6.6" customHeight="1" x14ac:dyDescent="0.45">
      <c r="A13" s="6"/>
      <c r="B13" s="6"/>
      <c r="C13" s="6"/>
      <c r="D13" s="290"/>
      <c r="E13" s="6"/>
      <c r="F13" s="6"/>
      <c r="G13" s="6"/>
      <c r="H13" s="290"/>
      <c r="I13" s="290"/>
      <c r="J13" s="319"/>
    </row>
    <row r="14" spans="1:11" ht="13.2" customHeight="1" x14ac:dyDescent="0.45">
      <c r="A14" s="6"/>
      <c r="B14" s="6"/>
      <c r="C14" s="6"/>
      <c r="D14" s="307" t="s">
        <v>314</v>
      </c>
      <c r="E14" s="6" t="s">
        <v>343</v>
      </c>
      <c r="F14" s="6"/>
      <c r="G14" s="6"/>
      <c r="H14" s="6"/>
      <c r="I14" s="6"/>
      <c r="J14" s="6"/>
    </row>
    <row r="15" spans="1:11" ht="26.4" customHeight="1" x14ac:dyDescent="0.45">
      <c r="A15" s="6"/>
      <c r="B15" s="6"/>
      <c r="C15" s="6"/>
      <c r="D15" s="320" t="s">
        <v>312</v>
      </c>
      <c r="E15" s="349"/>
      <c r="F15" s="349"/>
      <c r="G15" s="350"/>
      <c r="H15" s="284" t="s">
        <v>311</v>
      </c>
      <c r="I15" s="349"/>
      <c r="J15" s="350"/>
      <c r="K15" s="11" t="s">
        <v>404</v>
      </c>
    </row>
    <row r="16" spans="1:11" ht="12.6" customHeight="1" x14ac:dyDescent="0.45">
      <c r="A16" s="6"/>
      <c r="B16" s="6"/>
      <c r="C16" s="6"/>
      <c r="D16" s="351" t="s">
        <v>12</v>
      </c>
      <c r="E16" s="357" t="s">
        <v>375</v>
      </c>
      <c r="F16" s="357"/>
      <c r="G16" s="358"/>
      <c r="H16" s="377" t="s">
        <v>339</v>
      </c>
      <c r="I16" s="359" t="s">
        <v>376</v>
      </c>
      <c r="J16" s="360"/>
      <c r="K16" s="11" t="s">
        <v>404</v>
      </c>
    </row>
    <row r="17" spans="1:11" ht="22.2" customHeight="1" x14ac:dyDescent="0.45">
      <c r="A17" s="6"/>
      <c r="B17" s="6"/>
      <c r="C17" s="6"/>
      <c r="D17" s="352"/>
      <c r="E17" s="372"/>
      <c r="F17" s="372"/>
      <c r="G17" s="373"/>
      <c r="H17" s="376"/>
      <c r="I17" s="361"/>
      <c r="J17" s="362"/>
    </row>
    <row r="18" spans="1:11" ht="26.4" customHeight="1" x14ac:dyDescent="0.45">
      <c r="A18" s="6"/>
      <c r="B18" s="6"/>
      <c r="C18" s="6"/>
      <c r="D18" s="324" t="s">
        <v>324</v>
      </c>
      <c r="E18" s="353"/>
      <c r="F18" s="353"/>
      <c r="G18" s="354"/>
      <c r="H18" s="322" t="s">
        <v>313</v>
      </c>
      <c r="I18" s="363"/>
      <c r="J18" s="364"/>
      <c r="K18" s="11" t="s">
        <v>404</v>
      </c>
    </row>
    <row r="19" spans="1:11" x14ac:dyDescent="0.45">
      <c r="A19" s="6"/>
      <c r="B19" s="6"/>
      <c r="C19" s="6"/>
      <c r="D19" s="290"/>
      <c r="E19" s="6"/>
      <c r="F19" s="378" t="s">
        <v>315</v>
      </c>
      <c r="G19" s="378"/>
      <c r="H19" s="378"/>
      <c r="I19" s="378"/>
      <c r="J19" s="378"/>
    </row>
    <row r="20" spans="1:11" ht="13.2" customHeight="1" x14ac:dyDescent="0.45">
      <c r="A20" s="6"/>
      <c r="B20" s="6"/>
      <c r="C20" s="6"/>
      <c r="D20" s="6"/>
      <c r="E20" s="6"/>
      <c r="F20" s="368"/>
      <c r="G20" s="368"/>
      <c r="H20" s="368"/>
      <c r="I20" s="368"/>
      <c r="J20" s="368"/>
    </row>
    <row r="21" spans="1:11" ht="6" customHeight="1" x14ac:dyDescent="0.45">
      <c r="A21" s="6"/>
      <c r="B21" s="6"/>
      <c r="C21" s="6"/>
      <c r="D21" s="6"/>
      <c r="E21" s="6"/>
      <c r="F21" s="6"/>
      <c r="G21" s="6"/>
      <c r="H21" s="6"/>
      <c r="I21" s="6"/>
      <c r="J21" s="6"/>
    </row>
    <row r="22" spans="1:11" x14ac:dyDescent="0.45">
      <c r="A22" s="309" t="s">
        <v>285</v>
      </c>
      <c r="B22" s="309"/>
      <c r="C22" s="309"/>
      <c r="D22" s="309"/>
      <c r="E22" s="309"/>
      <c r="F22" s="309"/>
      <c r="G22" s="309"/>
      <c r="H22" s="309"/>
      <c r="I22" s="309"/>
      <c r="J22" s="309"/>
    </row>
    <row r="23" spans="1:11" x14ac:dyDescent="0.45">
      <c r="A23" s="6"/>
      <c r="B23" s="6"/>
      <c r="C23" s="6"/>
      <c r="D23" s="6"/>
      <c r="E23" s="6"/>
      <c r="F23" s="6"/>
      <c r="G23" s="6"/>
      <c r="H23" s="6"/>
      <c r="I23" s="6"/>
      <c r="J23" s="6"/>
    </row>
    <row r="24" spans="1:11" x14ac:dyDescent="0.45">
      <c r="A24" s="6" t="s">
        <v>395</v>
      </c>
      <c r="B24" s="6"/>
      <c r="C24" s="6"/>
      <c r="D24" s="6"/>
      <c r="E24" s="6"/>
      <c r="F24" s="6"/>
      <c r="G24" s="6"/>
      <c r="H24" s="6"/>
      <c r="I24" s="6"/>
      <c r="J24" s="6"/>
    </row>
    <row r="25" spans="1:11" x14ac:dyDescent="0.45">
      <c r="A25" s="6" t="s">
        <v>328</v>
      </c>
      <c r="B25" s="6"/>
      <c r="C25" s="6"/>
      <c r="D25" s="6"/>
      <c r="E25" s="6"/>
      <c r="F25" s="6"/>
      <c r="G25" s="6"/>
      <c r="H25" s="6"/>
      <c r="I25" s="6"/>
      <c r="J25" s="6"/>
    </row>
    <row r="26" spans="1:11" x14ac:dyDescent="0.45">
      <c r="A26" s="6" t="s">
        <v>329</v>
      </c>
      <c r="B26" s="6"/>
      <c r="C26" s="6"/>
      <c r="D26" s="6"/>
      <c r="E26" s="6"/>
      <c r="F26" s="6"/>
      <c r="G26" s="6"/>
      <c r="H26" s="6"/>
      <c r="I26" s="6"/>
      <c r="J26" s="6"/>
    </row>
    <row r="27" spans="1:11" x14ac:dyDescent="0.45">
      <c r="A27" s="6" t="s">
        <v>330</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09" t="s">
        <v>4</v>
      </c>
      <c r="B29" s="309"/>
      <c r="C29" s="309"/>
      <c r="D29" s="309"/>
      <c r="E29" s="309"/>
      <c r="F29" s="309"/>
      <c r="G29" s="309"/>
      <c r="H29" s="309"/>
      <c r="I29" s="309"/>
      <c r="J29" s="309"/>
    </row>
    <row r="30" spans="1:11" ht="6" customHeight="1" x14ac:dyDescent="0.45">
      <c r="A30" s="309"/>
      <c r="B30" s="309"/>
      <c r="C30" s="309"/>
      <c r="D30" s="309"/>
      <c r="E30" s="309"/>
      <c r="F30" s="309"/>
      <c r="G30" s="309"/>
      <c r="H30" s="309"/>
      <c r="I30" s="309"/>
      <c r="J30" s="309"/>
    </row>
    <row r="31" spans="1:11" ht="24.6" customHeight="1" x14ac:dyDescent="0.2">
      <c r="A31" s="311" t="s">
        <v>6</v>
      </c>
      <c r="B31" s="311" t="s">
        <v>236</v>
      </c>
      <c r="C31" s="273"/>
      <c r="D31" s="6"/>
      <c r="E31" s="312" t="s">
        <v>286</v>
      </c>
      <c r="F31" s="6"/>
      <c r="G31" s="6"/>
      <c r="H31" s="6"/>
      <c r="I31" s="6"/>
      <c r="J31" s="6"/>
      <c r="K31" s="11" t="s">
        <v>399</v>
      </c>
    </row>
    <row r="32" spans="1:11" ht="22.2" customHeight="1" x14ac:dyDescent="0.45">
      <c r="A32" s="289"/>
      <c r="B32" s="313"/>
      <c r="C32" s="365" t="s">
        <v>244</v>
      </c>
      <c r="D32" s="349"/>
      <c r="E32" s="350"/>
      <c r="F32" s="313"/>
      <c r="G32" s="365" t="s">
        <v>249</v>
      </c>
      <c r="H32" s="349"/>
      <c r="I32" s="349"/>
      <c r="J32" s="350"/>
    </row>
    <row r="33" spans="1:11" ht="22.2" customHeight="1" x14ac:dyDescent="0.45">
      <c r="A33" s="289"/>
      <c r="B33" s="313"/>
      <c r="C33" s="365" t="s">
        <v>245</v>
      </c>
      <c r="D33" s="349"/>
      <c r="E33" s="350"/>
      <c r="F33" s="313"/>
      <c r="G33" s="365" t="s">
        <v>250</v>
      </c>
      <c r="H33" s="349"/>
      <c r="I33" s="349"/>
      <c r="J33" s="350"/>
    </row>
    <row r="34" spans="1:11" ht="22.2" customHeight="1" x14ac:dyDescent="0.45">
      <c r="A34" s="289"/>
      <c r="B34" s="313"/>
      <c r="C34" s="365" t="s">
        <v>246</v>
      </c>
      <c r="D34" s="349"/>
      <c r="E34" s="350"/>
      <c r="F34" s="313"/>
      <c r="G34" s="380" t="s">
        <v>251</v>
      </c>
      <c r="H34" s="381"/>
      <c r="I34" s="381"/>
      <c r="J34" s="382"/>
    </row>
    <row r="35" spans="1:11" ht="22.2" customHeight="1" x14ac:dyDescent="0.45">
      <c r="A35" s="289"/>
      <c r="B35" s="313"/>
      <c r="C35" s="365" t="s">
        <v>247</v>
      </c>
      <c r="D35" s="349"/>
      <c r="E35" s="350"/>
      <c r="F35" s="313"/>
      <c r="G35" s="380" t="s">
        <v>252</v>
      </c>
      <c r="H35" s="381"/>
      <c r="I35" s="381"/>
      <c r="J35" s="382"/>
    </row>
    <row r="36" spans="1:11" ht="22.2" customHeight="1" x14ac:dyDescent="0.45">
      <c r="A36" s="289"/>
      <c r="B36" s="313"/>
      <c r="C36" s="365" t="s">
        <v>248</v>
      </c>
      <c r="D36" s="349"/>
      <c r="E36" s="350"/>
      <c r="F36" s="314"/>
      <c r="G36" s="314"/>
      <c r="H36" s="314"/>
      <c r="I36" s="314"/>
      <c r="J36" s="314"/>
    </row>
    <row r="37" spans="1:11" ht="6" customHeight="1" x14ac:dyDescent="0.45">
      <c r="A37" s="6"/>
      <c r="B37" s="6"/>
      <c r="C37" s="6"/>
      <c r="D37" s="6"/>
      <c r="E37" s="6"/>
      <c r="F37" s="6"/>
      <c r="G37" s="6"/>
      <c r="H37" s="6"/>
      <c r="I37" s="6"/>
      <c r="J37" s="6"/>
    </row>
    <row r="38" spans="1:11" ht="24.6" customHeight="1" x14ac:dyDescent="0.45">
      <c r="A38" s="289" t="s">
        <v>7</v>
      </c>
      <c r="B38" s="289" t="s">
        <v>237</v>
      </c>
      <c r="C38" s="273"/>
      <c r="D38" s="273"/>
      <c r="E38" s="344"/>
      <c r="F38" s="374" t="s">
        <v>291</v>
      </c>
      <c r="G38" s="374"/>
      <c r="H38" s="374"/>
      <c r="I38" s="355"/>
      <c r="J38" s="356"/>
      <c r="K38" s="11" t="s">
        <v>398</v>
      </c>
    </row>
    <row r="39" spans="1:11" x14ac:dyDescent="0.45">
      <c r="A39" s="6"/>
      <c r="B39" s="6" t="s">
        <v>264</v>
      </c>
      <c r="C39" s="6"/>
      <c r="D39" s="6"/>
      <c r="E39" s="6"/>
      <c r="F39" s="6"/>
      <c r="G39" s="6"/>
      <c r="H39" s="6"/>
      <c r="I39" s="6"/>
      <c r="J39" s="6"/>
    </row>
    <row r="40" spans="1:11" x14ac:dyDescent="0.45">
      <c r="A40" s="6"/>
      <c r="B40" s="6" t="s">
        <v>331</v>
      </c>
      <c r="C40" s="6"/>
      <c r="D40" s="6"/>
      <c r="E40" s="6"/>
      <c r="F40" s="6"/>
      <c r="G40" s="6"/>
      <c r="H40" s="6"/>
      <c r="I40" s="6"/>
      <c r="J40" s="6"/>
    </row>
    <row r="41" spans="1:11" x14ac:dyDescent="0.45">
      <c r="A41" s="6"/>
      <c r="B41" s="6" t="s">
        <v>332</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89" t="s">
        <v>8</v>
      </c>
      <c r="B43" s="289" t="s">
        <v>238</v>
      </c>
      <c r="C43" s="273"/>
      <c r="D43" s="273"/>
      <c r="E43" s="315" t="str">
        <f>IF(収支予算書!J8="","",DBCS(収支予算書!J8))</f>
        <v/>
      </c>
      <c r="F43" s="316" t="s">
        <v>287</v>
      </c>
      <c r="G43" s="369" t="s">
        <v>340</v>
      </c>
      <c r="H43" s="369"/>
      <c r="I43" s="369"/>
      <c r="J43" s="369"/>
      <c r="K43" s="11" t="s">
        <v>397</v>
      </c>
    </row>
    <row r="44" spans="1:11" ht="6" customHeight="1" x14ac:dyDescent="0.45">
      <c r="A44" s="6"/>
      <c r="B44" s="6"/>
      <c r="C44" s="6"/>
      <c r="D44" s="6"/>
      <c r="E44" s="6"/>
      <c r="F44" s="6"/>
      <c r="G44" s="6"/>
      <c r="H44" s="6"/>
      <c r="I44" s="6"/>
      <c r="J44" s="6"/>
    </row>
    <row r="45" spans="1:11" ht="24.6" customHeight="1" x14ac:dyDescent="0.45">
      <c r="A45" s="289" t="s">
        <v>9</v>
      </c>
      <c r="B45" s="289" t="s">
        <v>239</v>
      </c>
      <c r="C45" s="273"/>
      <c r="D45" s="273"/>
      <c r="E45" s="16"/>
      <c r="F45" s="307"/>
      <c r="G45" s="6"/>
      <c r="H45" s="6"/>
      <c r="I45" s="6"/>
      <c r="J45" s="6"/>
      <c r="K45" s="11" t="s">
        <v>403</v>
      </c>
    </row>
    <row r="46" spans="1:11" x14ac:dyDescent="0.45">
      <c r="A46" s="6"/>
      <c r="B46" s="6" t="s">
        <v>333</v>
      </c>
      <c r="C46" s="6"/>
      <c r="D46" s="6"/>
      <c r="E46" s="6"/>
      <c r="F46" s="6"/>
      <c r="G46" s="6"/>
      <c r="H46" s="6"/>
      <c r="I46" s="6"/>
      <c r="J46" s="6"/>
    </row>
    <row r="47" spans="1:11" x14ac:dyDescent="0.45">
      <c r="A47" s="6"/>
      <c r="B47" s="6" t="s">
        <v>334</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89" t="s">
        <v>10</v>
      </c>
      <c r="B49" s="289" t="s">
        <v>240</v>
      </c>
      <c r="C49" s="273"/>
      <c r="D49" s="273"/>
      <c r="E49" s="6"/>
      <c r="F49" s="6"/>
      <c r="G49" s="6"/>
      <c r="H49" s="6"/>
      <c r="I49" s="6"/>
      <c r="J49" s="6"/>
    </row>
    <row r="50" spans="1:11" ht="24.6" customHeight="1" x14ac:dyDescent="0.45">
      <c r="A50" s="6"/>
      <c r="B50" s="6" t="s">
        <v>241</v>
      </c>
      <c r="C50" s="6"/>
      <c r="D50" s="6"/>
      <c r="E50" s="317"/>
      <c r="F50" s="318" t="s">
        <v>288</v>
      </c>
      <c r="G50" s="347" t="s">
        <v>396</v>
      </c>
      <c r="H50" s="347"/>
      <c r="I50" s="347"/>
      <c r="J50" s="347"/>
      <c r="K50" s="11" t="s">
        <v>404</v>
      </c>
    </row>
    <row r="51" spans="1:11" ht="24.6" customHeight="1" x14ac:dyDescent="0.45">
      <c r="A51" s="6"/>
      <c r="B51" s="6" t="s">
        <v>242</v>
      </c>
      <c r="C51" s="6"/>
      <c r="D51" s="6"/>
      <c r="E51" s="317"/>
      <c r="F51" s="318" t="s">
        <v>289</v>
      </c>
      <c r="G51" s="6" t="s">
        <v>341</v>
      </c>
      <c r="H51" s="6"/>
      <c r="I51" s="6"/>
      <c r="J51" s="6"/>
      <c r="K51" s="11" t="s">
        <v>404</v>
      </c>
    </row>
    <row r="52" spans="1:11" x14ac:dyDescent="0.45">
      <c r="A52" s="6"/>
      <c r="B52" s="6" t="s">
        <v>243</v>
      </c>
      <c r="C52" s="291"/>
      <c r="D52" s="291"/>
      <c r="E52" s="6"/>
      <c r="F52" s="6"/>
      <c r="G52" s="6"/>
      <c r="H52" s="6"/>
      <c r="I52" s="6"/>
      <c r="J52" s="6"/>
    </row>
    <row r="53" spans="1:11" ht="14.4" x14ac:dyDescent="0.45">
      <c r="A53" s="68"/>
      <c r="B53" s="68"/>
      <c r="C53" s="68"/>
      <c r="D53" s="68"/>
      <c r="E53" s="68"/>
      <c r="F53" s="68"/>
      <c r="G53" s="68"/>
      <c r="H53" s="68"/>
      <c r="I53" s="68"/>
      <c r="J53" s="68"/>
    </row>
  </sheetData>
  <dataConsolidate/>
  <mergeCells count="30">
    <mergeCell ref="G50:J50"/>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E11:G11"/>
    <mergeCell ref="E15:G15"/>
    <mergeCell ref="D16:D17"/>
    <mergeCell ref="E18:G18"/>
    <mergeCell ref="I38:J38"/>
    <mergeCell ref="I11:J12"/>
    <mergeCell ref="I15:J15"/>
    <mergeCell ref="I16:J17"/>
    <mergeCell ref="I18:J18"/>
    <mergeCell ref="C32:E32"/>
    <mergeCell ref="C33:E33"/>
    <mergeCell ref="E12:G12"/>
    <mergeCell ref="F20:J20"/>
    <mergeCell ref="E16:G16"/>
  </mergeCells>
  <phoneticPr fontId="1"/>
  <dataValidations count="4">
    <dataValidation type="list" allowBlank="1" showInputMessage="1" showErrorMessage="1" sqref="B32:B36 F32:F35" xr:uid="{482C475B-ED98-4091-AA81-5C88568C0764}">
      <formula1>"○"</formula1>
    </dataValidation>
    <dataValidation type="list" allowBlank="1" showInputMessage="1" showErrorMessage="1" sqref="E38" xr:uid="{C1C9C887-FA4E-4F3F-8D39-DE5BFE75B38E}">
      <formula1>"'10/10,'１／２"</formula1>
    </dataValidation>
    <dataValidation type="list" allowBlank="1" showInputMessage="1" showErrorMessage="1" sqref="I38:J38" xr:uid="{0AC91F3E-F2D5-4696-AD5C-BF6E0608FCC7}">
      <formula1>"活用する,活用しない"</formula1>
    </dataValidation>
    <dataValidation type="list" allowBlank="1" showInputMessage="1" showErrorMessage="1" sqref="E45" xr:uid="{C49D34E4-E6A6-4CBD-9624-3ADD5A05C77E}">
      <formula1>"有,無"</formula1>
    </dataValidation>
  </dataValidations>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3"/>
  <sheetViews>
    <sheetView view="pageBreakPreview" zoomScaleNormal="100" zoomScaleSheetLayoutView="100" workbookViewId="0">
      <selection activeCell="H17" sqref="H17"/>
    </sheetView>
  </sheetViews>
  <sheetFormatPr defaultRowHeight="13.2" x14ac:dyDescent="0.45"/>
  <cols>
    <col min="1" max="1" width="0.8984375" style="56" customWidth="1"/>
    <col min="2" max="4" width="2" style="56" customWidth="1"/>
    <col min="5" max="5" width="4.296875" style="56" customWidth="1"/>
    <col min="6" max="6" width="7.296875" style="56" customWidth="1"/>
    <col min="7" max="7" width="26.19921875" style="56" customWidth="1"/>
    <col min="8" max="8" width="7.5" style="56" customWidth="1"/>
    <col min="9" max="10" width="13.3984375" style="56" customWidth="1"/>
    <col min="11" max="11" width="7.5" style="56" customWidth="1"/>
    <col min="12" max="12" width="5.19921875" style="57" customWidth="1"/>
    <col min="13" max="13" width="1.296875" style="56" customWidth="1"/>
    <col min="14" max="14" width="0.59765625" style="56" customWidth="1"/>
    <col min="15" max="16384" width="8.796875" style="56"/>
  </cols>
  <sheetData>
    <row r="1" spans="1:15" ht="6.15" customHeight="1" x14ac:dyDescent="0.45"/>
    <row r="2" spans="1:15" ht="19.8" thickBot="1" x14ac:dyDescent="0.5">
      <c r="B2" s="58" t="s">
        <v>140</v>
      </c>
    </row>
    <row r="3" spans="1:15" ht="16.8" customHeight="1" thickBot="1" x14ac:dyDescent="0.5">
      <c r="A3" s="58"/>
      <c r="B3" s="58"/>
      <c r="C3" s="58"/>
      <c r="D3" s="58"/>
      <c r="E3" s="58"/>
      <c r="F3" s="58"/>
      <c r="G3" s="112"/>
      <c r="H3" s="113"/>
      <c r="I3" s="59" t="s">
        <v>217</v>
      </c>
      <c r="J3" s="541" t="str">
        <f>第１号様式!E10&amp;""</f>
        <v/>
      </c>
      <c r="K3" s="541"/>
      <c r="L3" s="542"/>
      <c r="N3" s="57"/>
      <c r="O3" s="56" t="s">
        <v>416</v>
      </c>
    </row>
    <row r="4" spans="1:15" ht="14.1" customHeight="1" thickBot="1" x14ac:dyDescent="0.5">
      <c r="K4" s="60"/>
      <c r="L4" s="60" t="s">
        <v>216</v>
      </c>
    </row>
    <row r="5" spans="1:15" ht="21.6" customHeight="1" x14ac:dyDescent="0.45">
      <c r="B5" s="551" t="s">
        <v>101</v>
      </c>
      <c r="C5" s="552"/>
      <c r="D5" s="552"/>
      <c r="E5" s="552"/>
      <c r="F5" s="548"/>
      <c r="G5" s="80" t="s">
        <v>220</v>
      </c>
      <c r="H5" s="80" t="s">
        <v>153</v>
      </c>
      <c r="I5" s="547" t="s">
        <v>221</v>
      </c>
      <c r="J5" s="548"/>
      <c r="K5" s="81" t="s">
        <v>154</v>
      </c>
      <c r="L5" s="106"/>
      <c r="O5" s="56" t="s">
        <v>413</v>
      </c>
    </row>
    <row r="6" spans="1:15" ht="2.4" customHeight="1" x14ac:dyDescent="0.45">
      <c r="B6" s="32"/>
      <c r="C6" s="29"/>
      <c r="D6" s="29"/>
      <c r="E6" s="29"/>
      <c r="F6" s="29"/>
      <c r="G6" s="52"/>
      <c r="H6" s="82"/>
      <c r="I6" s="52"/>
      <c r="J6" s="109"/>
      <c r="K6" s="114"/>
      <c r="L6" s="107"/>
    </row>
    <row r="7" spans="1:15" ht="13.2" customHeight="1" x14ac:dyDescent="0.45">
      <c r="B7" s="32" t="s">
        <v>104</v>
      </c>
      <c r="C7" s="29"/>
      <c r="D7" s="29"/>
      <c r="E7" s="29"/>
      <c r="F7" s="29"/>
      <c r="G7" s="53"/>
      <c r="H7" s="82"/>
      <c r="I7" s="82"/>
      <c r="J7" s="109"/>
      <c r="K7" s="114"/>
      <c r="L7" s="107"/>
    </row>
    <row r="8" spans="1:15" ht="13.2" customHeight="1" x14ac:dyDescent="0.45">
      <c r="B8" s="32"/>
      <c r="C8" s="40" t="s">
        <v>141</v>
      </c>
      <c r="D8" s="40"/>
      <c r="E8" s="40"/>
      <c r="F8" s="40"/>
      <c r="G8" s="54" t="s">
        <v>142</v>
      </c>
      <c r="H8" s="132" t="str">
        <f>IF(収支予算書!J8="","",収支予算書!J8)</f>
        <v/>
      </c>
      <c r="I8" s="579" t="s">
        <v>229</v>
      </c>
      <c r="J8" s="580"/>
      <c r="K8" s="116"/>
      <c r="L8" s="107"/>
    </row>
    <row r="9" spans="1:15" ht="13.2" customHeight="1" x14ac:dyDescent="0.45">
      <c r="B9" s="32"/>
      <c r="C9" s="55"/>
      <c r="D9" s="553" t="s">
        <v>107</v>
      </c>
      <c r="E9" s="553"/>
      <c r="F9" s="554"/>
      <c r="G9" s="53"/>
      <c r="H9" s="133"/>
      <c r="I9" s="581"/>
      <c r="J9" s="582"/>
      <c r="K9" s="121"/>
      <c r="L9" s="107"/>
    </row>
    <row r="10" spans="1:15" ht="13.2" customHeight="1" x14ac:dyDescent="0.45">
      <c r="B10" s="32"/>
      <c r="C10" s="29" t="s">
        <v>143</v>
      </c>
      <c r="D10" s="29"/>
      <c r="E10" s="29"/>
      <c r="F10" s="29"/>
      <c r="G10" s="54" t="s">
        <v>109</v>
      </c>
      <c r="H10" s="134" t="str">
        <f>IF(収支予算書!J10="","",収支予算書!J10)</f>
        <v/>
      </c>
      <c r="I10" s="579" t="s">
        <v>228</v>
      </c>
      <c r="J10" s="580"/>
      <c r="K10" s="117"/>
      <c r="L10" s="107"/>
    </row>
    <row r="11" spans="1:15" ht="13.2" customHeight="1" x14ac:dyDescent="0.45">
      <c r="B11" s="32"/>
      <c r="C11" s="29"/>
      <c r="D11" s="29"/>
      <c r="E11" s="29"/>
      <c r="F11" s="29"/>
      <c r="G11" s="53" t="str">
        <f>収支予算書!G11&amp;""</f>
        <v/>
      </c>
      <c r="H11" s="134" t="str">
        <f>IF(収支予算書!J11="","",収支予算書!J11)</f>
        <v/>
      </c>
      <c r="I11" s="583"/>
      <c r="J11" s="584"/>
      <c r="K11" s="119"/>
      <c r="L11" s="107"/>
    </row>
    <row r="12" spans="1:15" ht="13.2" customHeight="1" x14ac:dyDescent="0.45">
      <c r="B12" s="32"/>
      <c r="C12" s="34" t="s">
        <v>110</v>
      </c>
      <c r="D12" s="34"/>
      <c r="E12" s="34"/>
      <c r="F12" s="34"/>
      <c r="G12" s="84"/>
      <c r="H12" s="135" t="str">
        <f>IFERROR(H8+H10+IF(H11="",0,H11), "")</f>
        <v/>
      </c>
      <c r="I12" s="585"/>
      <c r="J12" s="586"/>
      <c r="K12" s="118" t="str">
        <f>IF(SUM(K8:K11)&lt;&gt;0,SUM(K8:K11),"")</f>
        <v/>
      </c>
      <c r="L12" s="108"/>
    </row>
    <row r="13" spans="1:15" ht="21.6" x14ac:dyDescent="0.45">
      <c r="B13" s="555" t="s">
        <v>111</v>
      </c>
      <c r="C13" s="556"/>
      <c r="D13" s="556"/>
      <c r="E13" s="556"/>
      <c r="F13" s="550"/>
      <c r="G13" s="85" t="s">
        <v>218</v>
      </c>
      <c r="H13" s="136" t="s">
        <v>153</v>
      </c>
      <c r="I13" s="549" t="s">
        <v>219</v>
      </c>
      <c r="J13" s="550"/>
      <c r="K13" s="122" t="s">
        <v>154</v>
      </c>
      <c r="L13" s="61" t="s">
        <v>144</v>
      </c>
      <c r="O13" s="56" t="s">
        <v>414</v>
      </c>
    </row>
    <row r="14" spans="1:15" ht="2.4" customHeight="1" x14ac:dyDescent="0.45">
      <c r="B14" s="32"/>
      <c r="C14" s="29"/>
      <c r="D14" s="29"/>
      <c r="E14" s="29"/>
      <c r="F14" s="29"/>
      <c r="G14" s="86"/>
      <c r="H14" s="120"/>
      <c r="I14" s="111"/>
      <c r="J14" s="110"/>
      <c r="K14" s="123"/>
      <c r="L14" s="83"/>
    </row>
    <row r="15" spans="1:15" ht="13.2" customHeight="1" x14ac:dyDescent="0.45">
      <c r="B15" s="32" t="s">
        <v>114</v>
      </c>
      <c r="C15" s="29"/>
      <c r="D15" s="29"/>
      <c r="E15" s="29"/>
      <c r="F15" s="29"/>
      <c r="G15" s="86"/>
      <c r="H15" s="120"/>
      <c r="I15" s="87"/>
      <c r="J15" s="110"/>
      <c r="K15" s="123"/>
      <c r="L15" s="83"/>
    </row>
    <row r="16" spans="1:15" x14ac:dyDescent="0.45">
      <c r="B16" s="32"/>
      <c r="C16" s="29" t="s">
        <v>145</v>
      </c>
      <c r="D16" s="29"/>
      <c r="E16" s="29"/>
      <c r="F16" s="29"/>
      <c r="G16" s="86"/>
      <c r="H16" s="120"/>
      <c r="I16" s="87"/>
      <c r="J16" s="110"/>
      <c r="K16" s="123"/>
      <c r="L16" s="83"/>
    </row>
    <row r="17" spans="2:12" ht="13.2" customHeight="1" x14ac:dyDescent="0.45">
      <c r="B17" s="32"/>
      <c r="C17" s="40"/>
      <c r="D17" s="545" t="s">
        <v>146</v>
      </c>
      <c r="E17" s="545"/>
      <c r="F17" s="546"/>
      <c r="G17" s="88" t="str">
        <f>収支予算書!G17&amp;""</f>
        <v/>
      </c>
      <c r="H17" s="137" t="str">
        <f>IF(収支予算書!J17="","",収支予算書!J17)</f>
        <v/>
      </c>
      <c r="I17" s="557"/>
      <c r="J17" s="558"/>
      <c r="K17" s="124"/>
      <c r="L17" s="144"/>
    </row>
    <row r="18" spans="2:12" ht="13.2" customHeight="1" x14ac:dyDescent="0.45">
      <c r="B18" s="32"/>
      <c r="C18" s="29"/>
      <c r="D18" s="29"/>
      <c r="E18" s="29"/>
      <c r="F18" s="29"/>
      <c r="G18" s="86" t="str">
        <f>収支予算書!G18&amp;""</f>
        <v/>
      </c>
      <c r="H18" s="120" t="str">
        <f>IF(収支予算書!J18="","",収支予算書!J18)</f>
        <v/>
      </c>
      <c r="I18" s="559"/>
      <c r="J18" s="560"/>
      <c r="K18" s="123"/>
      <c r="L18" s="145"/>
    </row>
    <row r="19" spans="2:12" ht="13.2" customHeight="1" x14ac:dyDescent="0.45">
      <c r="B19" s="32"/>
      <c r="C19" s="29"/>
      <c r="D19" s="29"/>
      <c r="E19" s="29"/>
      <c r="F19" s="29"/>
      <c r="G19" s="86" t="str">
        <f>収支予算書!G19&amp;""</f>
        <v/>
      </c>
      <c r="H19" s="120" t="str">
        <f>IF(収支予算書!J19="","",収支予算書!J19)</f>
        <v/>
      </c>
      <c r="I19" s="559"/>
      <c r="J19" s="560"/>
      <c r="K19" s="123"/>
      <c r="L19" s="145"/>
    </row>
    <row r="20" spans="2:12" ht="13.2" customHeight="1" x14ac:dyDescent="0.45">
      <c r="B20" s="32"/>
      <c r="C20" s="29"/>
      <c r="D20" s="29"/>
      <c r="E20" s="29"/>
      <c r="F20" s="29"/>
      <c r="G20" s="89" t="str">
        <f>収支予算書!G20&amp;""</f>
        <v/>
      </c>
      <c r="H20" s="138" t="str">
        <f>IF(収支予算書!J20="","",収支予算書!J20)</f>
        <v/>
      </c>
      <c r="I20" s="561"/>
      <c r="J20" s="562"/>
      <c r="K20" s="125"/>
      <c r="L20" s="146"/>
    </row>
    <row r="21" spans="2:12" x14ac:dyDescent="0.45">
      <c r="B21" s="32"/>
      <c r="C21" s="29"/>
      <c r="D21" s="545" t="s">
        <v>147</v>
      </c>
      <c r="E21" s="545"/>
      <c r="F21" s="546"/>
      <c r="G21" s="86" t="str">
        <f>収支予算書!G21&amp;""</f>
        <v/>
      </c>
      <c r="H21" s="120" t="str">
        <f>IF(収支予算書!J21="","",収支予算書!J21)</f>
        <v/>
      </c>
      <c r="I21" s="557"/>
      <c r="J21" s="558"/>
      <c r="K21" s="124"/>
      <c r="L21" s="145"/>
    </row>
    <row r="22" spans="2:12" ht="13.2" customHeight="1" x14ac:dyDescent="0.45">
      <c r="B22" s="32"/>
      <c r="C22" s="29"/>
      <c r="D22" s="29"/>
      <c r="E22" s="29"/>
      <c r="F22" s="29"/>
      <c r="G22" s="86" t="str">
        <f>収支予算書!G22&amp;""</f>
        <v/>
      </c>
      <c r="H22" s="120" t="str">
        <f>IF(収支予算書!J22="","",収支予算書!J22)</f>
        <v/>
      </c>
      <c r="I22" s="559"/>
      <c r="J22" s="560"/>
      <c r="K22" s="123"/>
      <c r="L22" s="145"/>
    </row>
    <row r="23" spans="2:12" ht="13.2" customHeight="1" x14ac:dyDescent="0.45">
      <c r="B23" s="32"/>
      <c r="C23" s="29"/>
      <c r="D23" s="29"/>
      <c r="E23" s="29"/>
      <c r="F23" s="29"/>
      <c r="G23" s="86" t="str">
        <f>収支予算書!G23&amp;""</f>
        <v/>
      </c>
      <c r="H23" s="120" t="str">
        <f>IF(収支予算書!J23="","",収支予算書!J23)</f>
        <v/>
      </c>
      <c r="I23" s="559"/>
      <c r="J23" s="560"/>
      <c r="K23" s="123"/>
      <c r="L23" s="145"/>
    </row>
    <row r="24" spans="2:12" ht="13.2" customHeight="1" x14ac:dyDescent="0.45">
      <c r="B24" s="32"/>
      <c r="C24" s="29"/>
      <c r="D24" s="29"/>
      <c r="E24" s="29"/>
      <c r="F24" s="29"/>
      <c r="G24" s="86" t="str">
        <f>収支予算書!G24&amp;""</f>
        <v/>
      </c>
      <c r="H24" s="120" t="str">
        <f>IF(収支予算書!J24="","",収支予算書!J24)</f>
        <v/>
      </c>
      <c r="I24" s="561"/>
      <c r="J24" s="562"/>
      <c r="K24" s="123"/>
      <c r="L24" s="145"/>
    </row>
    <row r="25" spans="2:12" ht="13.2" customHeight="1" x14ac:dyDescent="0.45">
      <c r="B25" s="32"/>
      <c r="C25" s="29"/>
      <c r="D25" s="545" t="s">
        <v>148</v>
      </c>
      <c r="E25" s="545"/>
      <c r="F25" s="546"/>
      <c r="G25" s="88" t="str">
        <f>収支予算書!G25&amp;""</f>
        <v/>
      </c>
      <c r="H25" s="137" t="str">
        <f>IF(収支予算書!J25="","",収支予算書!J25)</f>
        <v/>
      </c>
      <c r="I25" s="557"/>
      <c r="J25" s="558"/>
      <c r="K25" s="124"/>
      <c r="L25" s="144"/>
    </row>
    <row r="26" spans="2:12" ht="13.2" customHeight="1" x14ac:dyDescent="0.45">
      <c r="B26" s="32"/>
      <c r="C26" s="29"/>
      <c r="D26" s="29"/>
      <c r="E26" s="29"/>
      <c r="F26" s="29"/>
      <c r="G26" s="86" t="str">
        <f>収支予算書!G26&amp;""</f>
        <v/>
      </c>
      <c r="H26" s="120" t="str">
        <f>IF(収支予算書!J26="","",収支予算書!J26)</f>
        <v/>
      </c>
      <c r="I26" s="559"/>
      <c r="J26" s="560"/>
      <c r="K26" s="123"/>
      <c r="L26" s="145"/>
    </row>
    <row r="27" spans="2:12" ht="13.2" customHeight="1" x14ac:dyDescent="0.45">
      <c r="B27" s="32"/>
      <c r="C27" s="29"/>
      <c r="D27" s="29"/>
      <c r="E27" s="29"/>
      <c r="F27" s="29"/>
      <c r="G27" s="86" t="str">
        <f>収支予算書!G27&amp;""</f>
        <v/>
      </c>
      <c r="H27" s="120" t="str">
        <f>IF(収支予算書!J27="","",収支予算書!J27)</f>
        <v/>
      </c>
      <c r="I27" s="559"/>
      <c r="J27" s="560"/>
      <c r="K27" s="123"/>
      <c r="L27" s="145"/>
    </row>
    <row r="28" spans="2:12" ht="13.2" customHeight="1" x14ac:dyDescent="0.45">
      <c r="B28" s="32"/>
      <c r="C28" s="29"/>
      <c r="D28" s="29"/>
      <c r="E28" s="29"/>
      <c r="F28" s="29"/>
      <c r="G28" s="86" t="str">
        <f>収支予算書!G28&amp;""</f>
        <v/>
      </c>
      <c r="H28" s="120" t="str">
        <f>IF(収支予算書!J28="","",収支予算書!J28)</f>
        <v/>
      </c>
      <c r="I28" s="559"/>
      <c r="J28" s="560"/>
      <c r="K28" s="123"/>
      <c r="L28" s="145"/>
    </row>
    <row r="29" spans="2:12" ht="13.2" customHeight="1" x14ac:dyDescent="0.45">
      <c r="B29" s="32"/>
      <c r="C29" s="29"/>
      <c r="D29" s="29"/>
      <c r="E29" s="29"/>
      <c r="F29" s="29"/>
      <c r="G29" s="86" t="str">
        <f>収支予算書!G29&amp;""</f>
        <v/>
      </c>
      <c r="H29" s="120" t="str">
        <f>IF(収支予算書!J29="","",収支予算書!J29)</f>
        <v/>
      </c>
      <c r="I29" s="559"/>
      <c r="J29" s="560"/>
      <c r="K29" s="123"/>
      <c r="L29" s="145"/>
    </row>
    <row r="30" spans="2:12" ht="13.2" customHeight="1" x14ac:dyDescent="0.45">
      <c r="B30" s="32"/>
      <c r="C30" s="29"/>
      <c r="D30" s="29"/>
      <c r="E30" s="29"/>
      <c r="F30" s="29"/>
      <c r="G30" s="86" t="str">
        <f>収支予算書!G30&amp;""</f>
        <v/>
      </c>
      <c r="H30" s="120" t="str">
        <f>IF(収支予算書!J30="","",収支予算書!J30)</f>
        <v/>
      </c>
      <c r="I30" s="559"/>
      <c r="J30" s="560"/>
      <c r="K30" s="123"/>
      <c r="L30" s="145"/>
    </row>
    <row r="31" spans="2:12" ht="13.2" customHeight="1" x14ac:dyDescent="0.45">
      <c r="B31" s="32"/>
      <c r="C31" s="29"/>
      <c r="D31" s="29"/>
      <c r="E31" s="29"/>
      <c r="F31" s="29"/>
      <c r="G31" s="86" t="str">
        <f>収支予算書!G31&amp;""</f>
        <v/>
      </c>
      <c r="H31" s="120" t="str">
        <f>IF(収支予算書!J31="","",収支予算書!J31)</f>
        <v/>
      </c>
      <c r="I31" s="559"/>
      <c r="J31" s="560"/>
      <c r="K31" s="123"/>
      <c r="L31" s="145"/>
    </row>
    <row r="32" spans="2:12" ht="13.2" customHeight="1" x14ac:dyDescent="0.45">
      <c r="B32" s="32"/>
      <c r="C32" s="29"/>
      <c r="D32" s="29"/>
      <c r="E32" s="29"/>
      <c r="F32" s="29"/>
      <c r="G32" s="86" t="str">
        <f>収支予算書!G32&amp;""</f>
        <v/>
      </c>
      <c r="H32" s="120" t="str">
        <f>IF(収支予算書!J32="","",収支予算書!J32)</f>
        <v/>
      </c>
      <c r="I32" s="559"/>
      <c r="J32" s="560"/>
      <c r="K32" s="123"/>
      <c r="L32" s="145"/>
    </row>
    <row r="33" spans="2:12" ht="13.2" customHeight="1" x14ac:dyDescent="0.45">
      <c r="B33" s="32"/>
      <c r="C33" s="29"/>
      <c r="D33" s="29"/>
      <c r="E33" s="29"/>
      <c r="F33" s="29"/>
      <c r="G33" s="86" t="str">
        <f>収支予算書!G33&amp;""</f>
        <v/>
      </c>
      <c r="H33" s="120" t="str">
        <f>IF(収支予算書!J33="","",収支予算書!J33)</f>
        <v/>
      </c>
      <c r="I33" s="559"/>
      <c r="J33" s="560"/>
      <c r="K33" s="123"/>
      <c r="L33" s="145"/>
    </row>
    <row r="34" spans="2:12" ht="13.2" customHeight="1" x14ac:dyDescent="0.45">
      <c r="B34" s="32"/>
      <c r="C34" s="29"/>
      <c r="D34" s="29"/>
      <c r="E34" s="29"/>
      <c r="F34" s="29"/>
      <c r="G34" s="86" t="str">
        <f>収支予算書!G34&amp;""</f>
        <v/>
      </c>
      <c r="H34" s="120" t="str">
        <f>IF(収支予算書!J34="","",収支予算書!J34)</f>
        <v/>
      </c>
      <c r="I34" s="559"/>
      <c r="J34" s="560"/>
      <c r="K34" s="123"/>
      <c r="L34" s="145"/>
    </row>
    <row r="35" spans="2:12" ht="13.2" customHeight="1" x14ac:dyDescent="0.45">
      <c r="B35" s="32"/>
      <c r="C35" s="29"/>
      <c r="D35" s="29"/>
      <c r="E35" s="29"/>
      <c r="F35" s="29"/>
      <c r="G35" s="86" t="str">
        <f>収支予算書!G35&amp;""</f>
        <v/>
      </c>
      <c r="H35" s="120" t="str">
        <f>IF(収支予算書!J35="","",収支予算書!J35)</f>
        <v/>
      </c>
      <c r="I35" s="559"/>
      <c r="J35" s="560"/>
      <c r="K35" s="123"/>
      <c r="L35" s="145"/>
    </row>
    <row r="36" spans="2:12" ht="13.2" customHeight="1" x14ac:dyDescent="0.45">
      <c r="B36" s="32"/>
      <c r="C36" s="29"/>
      <c r="D36" s="29"/>
      <c r="E36" s="29"/>
      <c r="F36" s="29"/>
      <c r="G36" s="86" t="str">
        <f>収支予算書!G36&amp;""</f>
        <v/>
      </c>
      <c r="H36" s="120" t="str">
        <f>IF(収支予算書!J36="","",収支予算書!J36)</f>
        <v/>
      </c>
      <c r="I36" s="559"/>
      <c r="J36" s="560"/>
      <c r="K36" s="123"/>
      <c r="L36" s="145"/>
    </row>
    <row r="37" spans="2:12" ht="13.2" customHeight="1" x14ac:dyDescent="0.45">
      <c r="B37" s="32"/>
      <c r="C37" s="29"/>
      <c r="D37" s="29"/>
      <c r="E37" s="29"/>
      <c r="F37" s="29"/>
      <c r="G37" s="86" t="str">
        <f>収支予算書!G37&amp;""</f>
        <v/>
      </c>
      <c r="H37" s="120" t="str">
        <f>IF(収支予算書!J37="","",収支予算書!J37)</f>
        <v/>
      </c>
      <c r="I37" s="559"/>
      <c r="J37" s="560"/>
      <c r="K37" s="123"/>
      <c r="L37" s="145"/>
    </row>
    <row r="38" spans="2:12" ht="13.2" customHeight="1" x14ac:dyDescent="0.45">
      <c r="B38" s="32"/>
      <c r="C38" s="29"/>
      <c r="D38" s="29"/>
      <c r="E38" s="29"/>
      <c r="F38" s="29"/>
      <c r="G38" s="86" t="str">
        <f>収支予算書!G38&amp;""</f>
        <v/>
      </c>
      <c r="H38" s="120" t="str">
        <f>IF(収支予算書!J38="","",収支予算書!J38)</f>
        <v/>
      </c>
      <c r="I38" s="559"/>
      <c r="J38" s="560"/>
      <c r="K38" s="123"/>
      <c r="L38" s="145"/>
    </row>
    <row r="39" spans="2:12" ht="13.2" customHeight="1" x14ac:dyDescent="0.45">
      <c r="B39" s="32"/>
      <c r="C39" s="29"/>
      <c r="D39" s="29"/>
      <c r="E39" s="29"/>
      <c r="F39" s="29"/>
      <c r="G39" s="86" t="str">
        <f>収支予算書!G39&amp;""</f>
        <v/>
      </c>
      <c r="H39" s="120" t="str">
        <f>IF(収支予算書!J39="","",収支予算書!J39)</f>
        <v/>
      </c>
      <c r="I39" s="559"/>
      <c r="J39" s="560"/>
      <c r="K39" s="123"/>
      <c r="L39" s="145"/>
    </row>
    <row r="40" spans="2:12" ht="13.2" customHeight="1" x14ac:dyDescent="0.45">
      <c r="B40" s="32"/>
      <c r="C40" s="29"/>
      <c r="D40" s="29"/>
      <c r="E40" s="29"/>
      <c r="F40" s="29"/>
      <c r="G40" s="86" t="str">
        <f>収支予算書!G40&amp;""</f>
        <v/>
      </c>
      <c r="H40" s="120" t="str">
        <f>IF(収支予算書!J40="","",収支予算書!J40)</f>
        <v/>
      </c>
      <c r="I40" s="559"/>
      <c r="J40" s="560"/>
      <c r="K40" s="123"/>
      <c r="L40" s="145"/>
    </row>
    <row r="41" spans="2:12" ht="13.2" customHeight="1" x14ac:dyDescent="0.45">
      <c r="B41" s="32"/>
      <c r="C41" s="29"/>
      <c r="D41" s="29"/>
      <c r="E41" s="29"/>
      <c r="F41" s="29"/>
      <c r="G41" s="89" t="str">
        <f>収支予算書!G41&amp;""</f>
        <v/>
      </c>
      <c r="H41" s="138" t="str">
        <f>IF(収支予算書!J41="","",収支予算書!J41)</f>
        <v/>
      </c>
      <c r="I41" s="561"/>
      <c r="J41" s="562"/>
      <c r="K41" s="125"/>
      <c r="L41" s="146"/>
    </row>
    <row r="42" spans="2:12" ht="13.2" customHeight="1" x14ac:dyDescent="0.45">
      <c r="B42" s="32"/>
      <c r="C42" s="29"/>
      <c r="D42" s="545" t="s">
        <v>149</v>
      </c>
      <c r="E42" s="545"/>
      <c r="F42" s="546"/>
      <c r="G42" s="86" t="str">
        <f>収支予算書!G42&amp;""</f>
        <v/>
      </c>
      <c r="H42" s="120" t="str">
        <f>IF(収支予算書!J42="","",収支予算書!J42)</f>
        <v/>
      </c>
      <c r="I42" s="557"/>
      <c r="J42" s="558"/>
      <c r="K42" s="123"/>
      <c r="L42" s="145"/>
    </row>
    <row r="43" spans="2:12" ht="13.2" customHeight="1" x14ac:dyDescent="0.45">
      <c r="B43" s="32"/>
      <c r="C43" s="29"/>
      <c r="D43" s="29"/>
      <c r="E43" s="29"/>
      <c r="F43" s="29"/>
      <c r="G43" s="86" t="str">
        <f>収支予算書!G43&amp;""</f>
        <v/>
      </c>
      <c r="H43" s="120" t="str">
        <f>IF(収支予算書!J43="","",収支予算書!J43)</f>
        <v/>
      </c>
      <c r="I43" s="559"/>
      <c r="J43" s="560"/>
      <c r="K43" s="123"/>
      <c r="L43" s="145"/>
    </row>
    <row r="44" spans="2:12" ht="13.2" customHeight="1" x14ac:dyDescent="0.45">
      <c r="B44" s="32"/>
      <c r="C44" s="29"/>
      <c r="D44" s="29"/>
      <c r="E44" s="29"/>
      <c r="F44" s="29"/>
      <c r="G44" s="86" t="str">
        <f>収支予算書!G44&amp;""</f>
        <v/>
      </c>
      <c r="H44" s="120" t="str">
        <f>IF(収支予算書!J44="","",収支予算書!J44)</f>
        <v/>
      </c>
      <c r="I44" s="559"/>
      <c r="J44" s="560"/>
      <c r="K44" s="123"/>
      <c r="L44" s="145"/>
    </row>
    <row r="45" spans="2:12" ht="13.2" customHeight="1" x14ac:dyDescent="0.45">
      <c r="B45" s="32"/>
      <c r="C45" s="29"/>
      <c r="D45" s="29"/>
      <c r="E45" s="29"/>
      <c r="F45" s="29"/>
      <c r="G45" s="86" t="str">
        <f>収支予算書!G45&amp;""</f>
        <v/>
      </c>
      <c r="H45" s="120" t="str">
        <f>IF(収支予算書!J45="","",収支予算書!J45)</f>
        <v/>
      </c>
      <c r="I45" s="561"/>
      <c r="J45" s="562"/>
      <c r="K45" s="123"/>
      <c r="L45" s="145"/>
    </row>
    <row r="46" spans="2:12" ht="13.2" customHeight="1" x14ac:dyDescent="0.45">
      <c r="B46" s="32"/>
      <c r="C46" s="29"/>
      <c r="D46" s="545" t="s">
        <v>150</v>
      </c>
      <c r="E46" s="545"/>
      <c r="F46" s="546"/>
      <c r="G46" s="88" t="str">
        <f>収支予算書!G46&amp;""</f>
        <v/>
      </c>
      <c r="H46" s="137" t="str">
        <f>IF(収支予算書!J46="","",収支予算書!J46)</f>
        <v/>
      </c>
      <c r="I46" s="557"/>
      <c r="J46" s="558"/>
      <c r="K46" s="124"/>
      <c r="L46" s="144"/>
    </row>
    <row r="47" spans="2:12" ht="13.2" customHeight="1" x14ac:dyDescent="0.45">
      <c r="B47" s="32"/>
      <c r="C47" s="29"/>
      <c r="D47" s="29"/>
      <c r="E47" s="29"/>
      <c r="F47" s="29"/>
      <c r="G47" s="86" t="str">
        <f>収支予算書!G47&amp;""</f>
        <v/>
      </c>
      <c r="H47" s="120" t="str">
        <f>IF(収支予算書!J47="","",収支予算書!J47)</f>
        <v/>
      </c>
      <c r="I47" s="559"/>
      <c r="J47" s="560"/>
      <c r="K47" s="123"/>
      <c r="L47" s="145"/>
    </row>
    <row r="48" spans="2:12" ht="13.2" customHeight="1" x14ac:dyDescent="0.45">
      <c r="B48" s="32"/>
      <c r="C48" s="29"/>
      <c r="D48" s="29"/>
      <c r="E48" s="29"/>
      <c r="F48" s="29"/>
      <c r="G48" s="86" t="str">
        <f>収支予算書!G48&amp;""</f>
        <v/>
      </c>
      <c r="H48" s="120" t="str">
        <f>IF(収支予算書!J48="","",収支予算書!J48)</f>
        <v/>
      </c>
      <c r="I48" s="559"/>
      <c r="J48" s="560"/>
      <c r="K48" s="123"/>
      <c r="L48" s="145"/>
    </row>
    <row r="49" spans="2:12" ht="13.2" customHeight="1" x14ac:dyDescent="0.45">
      <c r="B49" s="32"/>
      <c r="C49" s="29"/>
      <c r="D49" s="29"/>
      <c r="E49" s="29"/>
      <c r="F49" s="29"/>
      <c r="G49" s="89" t="str">
        <f>収支予算書!G49&amp;""</f>
        <v/>
      </c>
      <c r="H49" s="138" t="str">
        <f>IF(収支予算書!J49="","",収支予算書!J49)</f>
        <v/>
      </c>
      <c r="I49" s="561"/>
      <c r="J49" s="562"/>
      <c r="K49" s="125"/>
      <c r="L49" s="146"/>
    </row>
    <row r="50" spans="2:12" ht="13.2" customHeight="1" x14ac:dyDescent="0.45">
      <c r="B50" s="32"/>
      <c r="C50" s="29"/>
      <c r="D50" s="545" t="s">
        <v>151</v>
      </c>
      <c r="E50" s="545"/>
      <c r="F50" s="546"/>
      <c r="G50" s="86" t="str">
        <f>収支予算書!G50&amp;""</f>
        <v/>
      </c>
      <c r="H50" s="120" t="str">
        <f>IF(収支予算書!J50="","",収支予算書!J50)</f>
        <v/>
      </c>
      <c r="I50" s="557"/>
      <c r="J50" s="558"/>
      <c r="K50" s="123"/>
      <c r="L50" s="145"/>
    </row>
    <row r="51" spans="2:12" ht="13.2" customHeight="1" x14ac:dyDescent="0.45">
      <c r="B51" s="32"/>
      <c r="C51" s="29"/>
      <c r="D51" s="29"/>
      <c r="E51" s="29"/>
      <c r="F51" s="29"/>
      <c r="G51" s="86" t="str">
        <f>収支予算書!G51&amp;""</f>
        <v/>
      </c>
      <c r="H51" s="120" t="str">
        <f>IF(収支予算書!J51="","",収支予算書!J51)</f>
        <v/>
      </c>
      <c r="I51" s="559"/>
      <c r="J51" s="560"/>
      <c r="K51" s="123"/>
      <c r="L51" s="145"/>
    </row>
    <row r="52" spans="2:12" ht="13.2" customHeight="1" x14ac:dyDescent="0.45">
      <c r="B52" s="32"/>
      <c r="C52" s="29"/>
      <c r="D52" s="29"/>
      <c r="E52" s="29"/>
      <c r="F52" s="29"/>
      <c r="G52" s="86" t="str">
        <f>収支予算書!G52&amp;""</f>
        <v/>
      </c>
      <c r="H52" s="120" t="str">
        <f>IF(収支予算書!J52="","",収支予算書!J52)</f>
        <v/>
      </c>
      <c r="I52" s="559"/>
      <c r="J52" s="560"/>
      <c r="K52" s="123"/>
      <c r="L52" s="145"/>
    </row>
    <row r="53" spans="2:12" ht="13.2" customHeight="1" x14ac:dyDescent="0.45">
      <c r="B53" s="32"/>
      <c r="C53" s="29"/>
      <c r="D53" s="29"/>
      <c r="E53" s="29"/>
      <c r="F53" s="29"/>
      <c r="G53" s="86" t="str">
        <f>収支予算書!G53&amp;""</f>
        <v/>
      </c>
      <c r="H53" s="120" t="str">
        <f>IF(収支予算書!J53="","",収支予算書!J53)</f>
        <v/>
      </c>
      <c r="I53" s="561"/>
      <c r="J53" s="562"/>
      <c r="K53" s="123"/>
      <c r="L53" s="145"/>
    </row>
    <row r="54" spans="2:12" ht="13.2" customHeight="1" x14ac:dyDescent="0.45">
      <c r="B54" s="32"/>
      <c r="C54" s="29"/>
      <c r="D54" s="545" t="s">
        <v>214</v>
      </c>
      <c r="E54" s="545"/>
      <c r="F54" s="546"/>
      <c r="G54" s="88" t="str">
        <f>収支予算書!G54&amp;""</f>
        <v/>
      </c>
      <c r="H54" s="137" t="str">
        <f>IF(収支予算書!J54="","",収支予算書!J54)</f>
        <v/>
      </c>
      <c r="I54" s="557"/>
      <c r="J54" s="558"/>
      <c r="K54" s="124"/>
      <c r="L54" s="144"/>
    </row>
    <row r="55" spans="2:12" ht="13.2" customHeight="1" x14ac:dyDescent="0.45">
      <c r="B55" s="32"/>
      <c r="C55" s="29"/>
      <c r="D55" s="29"/>
      <c r="E55" s="29" t="s">
        <v>215</v>
      </c>
      <c r="F55" s="29"/>
      <c r="G55" s="86" t="str">
        <f>収支予算書!G55&amp;""</f>
        <v/>
      </c>
      <c r="H55" s="120" t="str">
        <f>IF(収支予算書!J55="","",収支予算書!J55)</f>
        <v/>
      </c>
      <c r="I55" s="559"/>
      <c r="J55" s="560"/>
      <c r="K55" s="123"/>
      <c r="L55" s="145"/>
    </row>
    <row r="56" spans="2:12" ht="13.2" customHeight="1" x14ac:dyDescent="0.45">
      <c r="B56" s="32"/>
      <c r="C56" s="29"/>
      <c r="D56" s="29"/>
      <c r="E56" s="29"/>
      <c r="F56" s="29"/>
      <c r="G56" s="86" t="str">
        <f>収支予算書!G56&amp;""</f>
        <v/>
      </c>
      <c r="H56" s="120" t="str">
        <f>IF(収支予算書!J56="","",収支予算書!J56)</f>
        <v/>
      </c>
      <c r="I56" s="559"/>
      <c r="J56" s="560"/>
      <c r="K56" s="123"/>
      <c r="L56" s="145"/>
    </row>
    <row r="57" spans="2:12" ht="13.2" customHeight="1" x14ac:dyDescent="0.45">
      <c r="B57" s="32"/>
      <c r="C57" s="29"/>
      <c r="D57" s="29"/>
      <c r="E57" s="29"/>
      <c r="F57" s="29"/>
      <c r="G57" s="89" t="str">
        <f>収支予算書!G57&amp;""</f>
        <v/>
      </c>
      <c r="H57" s="138" t="str">
        <f>IF(収支予算書!J57="","",収支予算書!J57)</f>
        <v/>
      </c>
      <c r="I57" s="561"/>
      <c r="J57" s="562"/>
      <c r="K57" s="125"/>
      <c r="L57" s="146"/>
    </row>
    <row r="58" spans="2:12" ht="13.2" customHeight="1" x14ac:dyDescent="0.45">
      <c r="B58" s="32"/>
      <c r="C58" s="29"/>
      <c r="D58" s="545" t="s">
        <v>152</v>
      </c>
      <c r="E58" s="545"/>
      <c r="F58" s="546"/>
      <c r="G58" s="86" t="str">
        <f>収支予算書!G58&amp;""</f>
        <v/>
      </c>
      <c r="H58" s="120" t="str">
        <f>IF(収支予算書!J58="","",収支予算書!J58)</f>
        <v/>
      </c>
      <c r="I58" s="557"/>
      <c r="J58" s="558"/>
      <c r="K58" s="123"/>
      <c r="L58" s="145"/>
    </row>
    <row r="59" spans="2:12" ht="13.2" customHeight="1" x14ac:dyDescent="0.45">
      <c r="B59" s="32"/>
      <c r="C59" s="29"/>
      <c r="D59" s="29"/>
      <c r="E59" s="29"/>
      <c r="F59" s="29"/>
      <c r="G59" s="86" t="str">
        <f>収支予算書!G59&amp;""</f>
        <v/>
      </c>
      <c r="H59" s="120" t="str">
        <f>IF(収支予算書!J59="","",収支予算書!J59)</f>
        <v/>
      </c>
      <c r="I59" s="559"/>
      <c r="J59" s="560"/>
      <c r="K59" s="123"/>
      <c r="L59" s="145"/>
    </row>
    <row r="60" spans="2:12" ht="13.2" customHeight="1" x14ac:dyDescent="0.45">
      <c r="B60" s="32"/>
      <c r="C60" s="29"/>
      <c r="D60" s="29"/>
      <c r="E60" s="29"/>
      <c r="F60" s="29"/>
      <c r="G60" s="86" t="str">
        <f>収支予算書!G60&amp;""</f>
        <v/>
      </c>
      <c r="H60" s="120" t="str">
        <f>IF(収支予算書!J60="","",収支予算書!J60)</f>
        <v/>
      </c>
      <c r="I60" s="559"/>
      <c r="J60" s="560"/>
      <c r="K60" s="123"/>
      <c r="L60" s="145"/>
    </row>
    <row r="61" spans="2:12" ht="13.2" customHeight="1" x14ac:dyDescent="0.45">
      <c r="B61" s="32"/>
      <c r="C61" s="29"/>
      <c r="D61" s="29"/>
      <c r="E61" s="29"/>
      <c r="F61" s="19"/>
      <c r="G61" s="62" t="str">
        <f>収支予算書!G61&amp;""</f>
        <v/>
      </c>
      <c r="H61" s="139" t="str">
        <f>IF(収支予算書!J61="","",収支予算書!J61)</f>
        <v/>
      </c>
      <c r="I61" s="561"/>
      <c r="J61" s="562"/>
      <c r="K61" s="126"/>
      <c r="L61" s="145"/>
    </row>
    <row r="62" spans="2:12" ht="13.2" customHeight="1" x14ac:dyDescent="0.45">
      <c r="B62" s="32"/>
      <c r="C62" s="43"/>
      <c r="D62" s="43"/>
      <c r="E62" s="43"/>
      <c r="F62" s="20"/>
      <c r="G62" s="64" t="s">
        <v>133</v>
      </c>
      <c r="H62" s="140" t="str">
        <f>収支予算書!J62</f>
        <v/>
      </c>
      <c r="I62" s="569"/>
      <c r="J62" s="570"/>
      <c r="K62" s="127" t="str">
        <f>IF(SUM(K17:K61)&lt;&gt;0,SUM(K17:K61),"")</f>
        <v/>
      </c>
      <c r="L62" s="147"/>
    </row>
    <row r="63" spans="2:12" ht="13.2" customHeight="1" x14ac:dyDescent="0.45">
      <c r="B63" s="32"/>
      <c r="C63" s="543" t="s">
        <v>213</v>
      </c>
      <c r="D63" s="543"/>
      <c r="E63" s="543"/>
      <c r="F63" s="544"/>
      <c r="G63" s="90" t="str">
        <f>収支予算書!G63&amp;""</f>
        <v/>
      </c>
      <c r="H63" s="123" t="str">
        <f>IF(収支予算書!J63="","",収支予算書!J63)</f>
        <v/>
      </c>
      <c r="I63" s="563"/>
      <c r="J63" s="564"/>
      <c r="K63" s="123"/>
      <c r="L63" s="148"/>
    </row>
    <row r="64" spans="2:12" ht="13.2" customHeight="1" x14ac:dyDescent="0.45">
      <c r="B64" s="32"/>
      <c r="C64" s="29"/>
      <c r="D64" s="543" t="s">
        <v>135</v>
      </c>
      <c r="E64" s="543"/>
      <c r="F64" s="544"/>
      <c r="G64" s="91" t="str">
        <f>収支予算書!G64&amp;""</f>
        <v/>
      </c>
      <c r="H64" s="123" t="str">
        <f>IF(収支予算書!J64="","",収支予算書!J64)</f>
        <v/>
      </c>
      <c r="I64" s="565"/>
      <c r="J64" s="566"/>
      <c r="K64" s="123"/>
      <c r="L64" s="148"/>
    </row>
    <row r="65" spans="2:12" ht="13.2" customHeight="1" x14ac:dyDescent="0.45">
      <c r="B65" s="32"/>
      <c r="C65" s="29"/>
      <c r="D65" s="29"/>
      <c r="E65" s="29"/>
      <c r="F65" s="29"/>
      <c r="G65" s="91" t="str">
        <f>収支予算書!G65&amp;""</f>
        <v/>
      </c>
      <c r="H65" s="123" t="str">
        <f>IF(収支予算書!J65="","",収支予算書!J65)</f>
        <v/>
      </c>
      <c r="I65" s="565"/>
      <c r="J65" s="566"/>
      <c r="K65" s="123"/>
      <c r="L65" s="148"/>
    </row>
    <row r="66" spans="2:12" ht="13.2" customHeight="1" x14ac:dyDescent="0.45">
      <c r="B66" s="32"/>
      <c r="C66" s="29"/>
      <c r="D66" s="29"/>
      <c r="E66" s="29"/>
      <c r="F66" s="19"/>
      <c r="G66" s="92" t="str">
        <f>収支予算書!G66&amp;""</f>
        <v/>
      </c>
      <c r="H66" s="141" t="str">
        <f>IF(収支予算書!J66="","",収支予算書!J66)</f>
        <v/>
      </c>
      <c r="I66" s="567"/>
      <c r="J66" s="568"/>
      <c r="K66" s="125"/>
      <c r="L66" s="148"/>
    </row>
    <row r="67" spans="2:12" ht="13.2" customHeight="1" x14ac:dyDescent="0.45">
      <c r="B67" s="32"/>
      <c r="C67" s="43"/>
      <c r="D67" s="43"/>
      <c r="E67" s="43"/>
      <c r="F67" s="23"/>
      <c r="G67" s="64" t="s">
        <v>136</v>
      </c>
      <c r="H67" s="140" t="str">
        <f>収支予算書!J67</f>
        <v/>
      </c>
      <c r="I67" s="569"/>
      <c r="J67" s="570"/>
      <c r="K67" s="127" t="str">
        <f>IF(K62&lt;&gt;"",SUM(K63:K66),"")</f>
        <v/>
      </c>
      <c r="L67" s="147"/>
    </row>
    <row r="68" spans="2:12" ht="2.4" customHeight="1" x14ac:dyDescent="0.45">
      <c r="B68" s="32"/>
      <c r="C68" s="29"/>
      <c r="D68" s="29"/>
      <c r="E68" s="29"/>
      <c r="F68" s="25"/>
      <c r="G68" s="28"/>
      <c r="H68" s="142"/>
      <c r="I68" s="571"/>
      <c r="J68" s="572"/>
      <c r="K68" s="128"/>
      <c r="L68" s="145"/>
    </row>
    <row r="69" spans="2:12" ht="13.2" customHeight="1" x14ac:dyDescent="0.45">
      <c r="B69" s="32"/>
      <c r="C69" s="93" t="s">
        <v>137</v>
      </c>
      <c r="D69" s="93"/>
      <c r="E69" s="93"/>
      <c r="F69" s="93"/>
      <c r="G69" s="67" t="s">
        <v>138</v>
      </c>
      <c r="H69" s="129" t="str">
        <f>IF(SUM(H62,H67)&lt;&gt;0,SUM(H62,H67),"")</f>
        <v/>
      </c>
      <c r="I69" s="573"/>
      <c r="J69" s="574"/>
      <c r="K69" s="129" t="str">
        <f>IF(SUM(K62,K67)&lt;&gt;0,SUM(K62,K67),"")</f>
        <v/>
      </c>
      <c r="L69" s="145"/>
    </row>
    <row r="70" spans="2:12" ht="2.4" customHeight="1" x14ac:dyDescent="0.45">
      <c r="B70" s="32"/>
      <c r="C70" s="29"/>
      <c r="D70" s="29"/>
      <c r="E70" s="29"/>
      <c r="F70" s="29"/>
      <c r="G70" s="94"/>
      <c r="H70" s="120"/>
      <c r="I70" s="575"/>
      <c r="J70" s="576"/>
      <c r="K70" s="130"/>
      <c r="L70" s="149"/>
    </row>
    <row r="71" spans="2:12" ht="13.2" customHeight="1" x14ac:dyDescent="0.45">
      <c r="B71" s="32"/>
      <c r="C71" s="93" t="s">
        <v>139</v>
      </c>
      <c r="D71" s="93"/>
      <c r="E71" s="93"/>
      <c r="F71" s="93"/>
      <c r="G71" s="95"/>
      <c r="H71" s="143" t="str">
        <f>IFERROR(H12-H69,"")</f>
        <v/>
      </c>
      <c r="I71" s="577"/>
      <c r="J71" s="578"/>
      <c r="K71" s="131" t="str">
        <f>IFERROR(K12-K69,"")</f>
        <v/>
      </c>
      <c r="L71" s="150"/>
    </row>
    <row r="72" spans="2:12" ht="5.4" customHeight="1" thickBot="1" x14ac:dyDescent="0.5">
      <c r="B72" s="65"/>
      <c r="C72" s="66"/>
      <c r="D72" s="66"/>
      <c r="E72" s="66"/>
      <c r="F72" s="66"/>
      <c r="G72" s="66"/>
      <c r="H72" s="66"/>
      <c r="I72" s="66"/>
      <c r="J72" s="66"/>
      <c r="K72" s="115"/>
      <c r="L72" s="151"/>
    </row>
    <row r="73" spans="2:12" ht="14.1" customHeight="1" x14ac:dyDescent="0.45"/>
  </sheetData>
  <mergeCells count="76">
    <mergeCell ref="I8:J8"/>
    <mergeCell ref="I9:J9"/>
    <mergeCell ref="I10:J10"/>
    <mergeCell ref="I11:J11"/>
    <mergeCell ref="I12:J12"/>
    <mergeCell ref="I67:J67"/>
    <mergeCell ref="I68:J68"/>
    <mergeCell ref="I69:J69"/>
    <mergeCell ref="I70:J70"/>
    <mergeCell ref="I71:J71"/>
    <mergeCell ref="I63:J63"/>
    <mergeCell ref="I64:J64"/>
    <mergeCell ref="I65:J65"/>
    <mergeCell ref="I66:J66"/>
    <mergeCell ref="I62:J62"/>
    <mergeCell ref="I57:J57"/>
    <mergeCell ref="I58:J58"/>
    <mergeCell ref="I59:J59"/>
    <mergeCell ref="I60:J60"/>
    <mergeCell ref="I61:J61"/>
    <mergeCell ref="I52:J52"/>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37:J37"/>
    <mergeCell ref="I38:J38"/>
    <mergeCell ref="I39:J39"/>
    <mergeCell ref="I40:J40"/>
    <mergeCell ref="I41:J41"/>
    <mergeCell ref="I32:J32"/>
    <mergeCell ref="I33:J33"/>
    <mergeCell ref="I34:J34"/>
    <mergeCell ref="I35:J35"/>
    <mergeCell ref="I36:J36"/>
    <mergeCell ref="I27:J27"/>
    <mergeCell ref="I28:J28"/>
    <mergeCell ref="I29:J29"/>
    <mergeCell ref="I30:J30"/>
    <mergeCell ref="I31:J31"/>
    <mergeCell ref="I22:J22"/>
    <mergeCell ref="I23:J23"/>
    <mergeCell ref="I24:J24"/>
    <mergeCell ref="I25:J25"/>
    <mergeCell ref="I26:J26"/>
    <mergeCell ref="I17:J17"/>
    <mergeCell ref="I18:J18"/>
    <mergeCell ref="I19:J19"/>
    <mergeCell ref="I20:J20"/>
    <mergeCell ref="I21:J21"/>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F15" sqref="F15"/>
    </sheetView>
  </sheetViews>
  <sheetFormatPr defaultRowHeight="14.4" x14ac:dyDescent="0.45"/>
  <cols>
    <col min="1" max="1" width="2.19921875" style="68" customWidth="1"/>
    <col min="2" max="5" width="6.296875" style="68" customWidth="1"/>
    <col min="6" max="7" width="6.19921875" style="68" customWidth="1"/>
    <col min="8" max="11" width="6.5" style="68" customWidth="1"/>
    <col min="12" max="12" width="11.296875" style="68" customWidth="1"/>
    <col min="13" max="13" width="4.5" style="68" customWidth="1"/>
    <col min="14" max="16384" width="8.796875" style="68"/>
  </cols>
  <sheetData>
    <row r="2" spans="1:13" ht="18" customHeight="1" x14ac:dyDescent="0.45">
      <c r="A2" s="69"/>
      <c r="L2" s="70"/>
      <c r="M2" s="70" t="s">
        <v>207</v>
      </c>
    </row>
    <row r="3" spans="1:13" ht="18" customHeight="1" x14ac:dyDescent="0.45"/>
    <row r="5" spans="1:13" ht="21" x14ac:dyDescent="0.45">
      <c r="A5" s="78" t="s">
        <v>200</v>
      </c>
      <c r="B5" s="13"/>
      <c r="C5" s="13"/>
      <c r="D5" s="13"/>
      <c r="E5" s="13"/>
      <c r="F5" s="13"/>
      <c r="G5" s="13"/>
      <c r="H5" s="13"/>
      <c r="I5" s="13"/>
      <c r="J5" s="13"/>
      <c r="K5" s="13"/>
      <c r="L5" s="13"/>
    </row>
    <row r="7" spans="1:13" x14ac:dyDescent="0.45">
      <c r="M7" s="70" t="s">
        <v>226</v>
      </c>
    </row>
    <row r="9" spans="1:13" x14ac:dyDescent="0.45">
      <c r="A9" s="68" t="s">
        <v>201</v>
      </c>
    </row>
    <row r="11" spans="1:13" x14ac:dyDescent="0.45">
      <c r="A11" s="68" t="s">
        <v>205</v>
      </c>
    </row>
    <row r="12" spans="1:13" x14ac:dyDescent="0.45">
      <c r="A12" s="68" t="s">
        <v>206</v>
      </c>
    </row>
    <row r="14" spans="1:13" x14ac:dyDescent="0.45">
      <c r="A14" s="68" t="s">
        <v>202</v>
      </c>
      <c r="D14" s="68" t="s">
        <v>3</v>
      </c>
      <c r="F14" s="68" t="str">
        <f>第１号様式!E10&amp;""</f>
        <v/>
      </c>
    </row>
    <row r="15" spans="1:13" x14ac:dyDescent="0.45">
      <c r="D15" s="68" t="s">
        <v>203</v>
      </c>
      <c r="K15" s="70"/>
      <c r="L15" s="68" t="s">
        <v>227</v>
      </c>
    </row>
    <row r="17" spans="1:12" x14ac:dyDescent="0.45">
      <c r="A17" s="68" t="s">
        <v>204</v>
      </c>
    </row>
    <row r="18" spans="1:12" ht="23.4" customHeight="1" x14ac:dyDescent="0.45">
      <c r="B18" s="71" t="s">
        <v>3</v>
      </c>
      <c r="C18" s="72"/>
      <c r="D18" s="72"/>
      <c r="E18" s="72"/>
      <c r="F18" s="72"/>
      <c r="G18" s="73"/>
      <c r="H18" s="71" t="s">
        <v>3</v>
      </c>
      <c r="I18" s="72"/>
      <c r="J18" s="72"/>
      <c r="K18" s="72"/>
      <c r="L18" s="73"/>
    </row>
    <row r="19" spans="1:12" ht="23.4" customHeight="1" x14ac:dyDescent="0.45">
      <c r="B19" s="587"/>
      <c r="C19" s="406"/>
      <c r="D19" s="406"/>
      <c r="E19" s="406"/>
      <c r="F19" s="406"/>
      <c r="G19" s="588"/>
      <c r="H19" s="587"/>
      <c r="I19" s="406"/>
      <c r="J19" s="406"/>
      <c r="K19" s="406"/>
      <c r="L19" s="588"/>
    </row>
    <row r="20" spans="1:12" ht="23.4" customHeight="1" x14ac:dyDescent="0.45">
      <c r="B20" s="74" t="s">
        <v>211</v>
      </c>
      <c r="G20" s="75"/>
      <c r="H20" s="74" t="s">
        <v>211</v>
      </c>
      <c r="L20" s="75"/>
    </row>
    <row r="21" spans="1:12" ht="23.4" customHeight="1" x14ac:dyDescent="0.45">
      <c r="B21" s="76"/>
      <c r="C21" s="77"/>
      <c r="D21" s="77"/>
      <c r="E21" s="77"/>
      <c r="F21" s="77"/>
      <c r="G21" s="79" t="s">
        <v>14</v>
      </c>
      <c r="H21" s="76"/>
      <c r="I21" s="77"/>
      <c r="J21" s="77"/>
      <c r="K21" s="77"/>
      <c r="L21" s="79" t="s">
        <v>212</v>
      </c>
    </row>
    <row r="22" spans="1:12" ht="23.4" customHeight="1" x14ac:dyDescent="0.45">
      <c r="B22" s="71" t="s">
        <v>3</v>
      </c>
      <c r="C22" s="72"/>
      <c r="D22" s="72"/>
      <c r="E22" s="72"/>
      <c r="F22" s="72"/>
      <c r="G22" s="73"/>
      <c r="H22" s="71" t="s">
        <v>3</v>
      </c>
      <c r="I22" s="72"/>
      <c r="J22" s="72"/>
      <c r="K22" s="72"/>
      <c r="L22" s="73"/>
    </row>
    <row r="23" spans="1:12" ht="23.4" customHeight="1" x14ac:dyDescent="0.45">
      <c r="B23" s="587"/>
      <c r="C23" s="406"/>
      <c r="D23" s="406"/>
      <c r="E23" s="406"/>
      <c r="F23" s="406"/>
      <c r="G23" s="588"/>
      <c r="H23" s="587"/>
      <c r="I23" s="406"/>
      <c r="J23" s="406"/>
      <c r="K23" s="406"/>
      <c r="L23" s="588"/>
    </row>
    <row r="24" spans="1:12" ht="23.4" customHeight="1" x14ac:dyDescent="0.45">
      <c r="B24" s="74" t="s">
        <v>211</v>
      </c>
      <c r="G24" s="75"/>
      <c r="H24" s="74" t="s">
        <v>211</v>
      </c>
      <c r="L24" s="75"/>
    </row>
    <row r="25" spans="1:12" ht="23.4" customHeight="1" x14ac:dyDescent="0.45">
      <c r="B25" s="76"/>
      <c r="C25" s="77"/>
      <c r="D25" s="77"/>
      <c r="E25" s="77"/>
      <c r="F25" s="77"/>
      <c r="G25" s="79" t="s">
        <v>14</v>
      </c>
      <c r="H25" s="76"/>
      <c r="I25" s="77"/>
      <c r="J25" s="77"/>
      <c r="K25" s="77"/>
      <c r="L25" s="79" t="s">
        <v>212</v>
      </c>
    </row>
    <row r="26" spans="1:12" ht="23.4" customHeight="1" x14ac:dyDescent="0.45">
      <c r="B26" s="71" t="s">
        <v>3</v>
      </c>
      <c r="C26" s="72"/>
      <c r="D26" s="72"/>
      <c r="E26" s="72"/>
      <c r="F26" s="72"/>
      <c r="G26" s="73"/>
      <c r="H26" s="71" t="s">
        <v>3</v>
      </c>
      <c r="I26" s="72"/>
      <c r="J26" s="72"/>
      <c r="K26" s="72"/>
      <c r="L26" s="73"/>
    </row>
    <row r="27" spans="1:12" ht="23.4" customHeight="1" x14ac:dyDescent="0.45">
      <c r="B27" s="587"/>
      <c r="C27" s="406"/>
      <c r="D27" s="406"/>
      <c r="E27" s="406"/>
      <c r="F27" s="406"/>
      <c r="G27" s="588"/>
      <c r="H27" s="587"/>
      <c r="I27" s="406"/>
      <c r="J27" s="406"/>
      <c r="K27" s="406"/>
      <c r="L27" s="588"/>
    </row>
    <row r="28" spans="1:12" ht="23.4" customHeight="1" x14ac:dyDescent="0.45">
      <c r="B28" s="74" t="s">
        <v>211</v>
      </c>
      <c r="G28" s="75"/>
      <c r="H28" s="74" t="s">
        <v>211</v>
      </c>
      <c r="L28" s="75"/>
    </row>
    <row r="29" spans="1:12" ht="23.4" customHeight="1" x14ac:dyDescent="0.45">
      <c r="B29" s="76"/>
      <c r="C29" s="77"/>
      <c r="D29" s="77"/>
      <c r="E29" s="77"/>
      <c r="F29" s="77"/>
      <c r="G29" s="79" t="s">
        <v>14</v>
      </c>
      <c r="H29" s="76"/>
      <c r="I29" s="77"/>
      <c r="J29" s="77"/>
      <c r="K29" s="77"/>
      <c r="L29" s="79" t="s">
        <v>212</v>
      </c>
    </row>
    <row r="30" spans="1:12" ht="23.4" customHeight="1" x14ac:dyDescent="0.45">
      <c r="B30" s="71" t="s">
        <v>3</v>
      </c>
      <c r="C30" s="72"/>
      <c r="D30" s="72"/>
      <c r="E30" s="72"/>
      <c r="F30" s="72"/>
      <c r="G30" s="73"/>
      <c r="H30" s="71" t="s">
        <v>3</v>
      </c>
      <c r="I30" s="72"/>
      <c r="J30" s="72"/>
      <c r="K30" s="72"/>
      <c r="L30" s="73"/>
    </row>
    <row r="31" spans="1:12" ht="23.4" customHeight="1" x14ac:dyDescent="0.45">
      <c r="B31" s="587"/>
      <c r="C31" s="406"/>
      <c r="D31" s="406"/>
      <c r="E31" s="406"/>
      <c r="F31" s="406"/>
      <c r="G31" s="588"/>
      <c r="H31" s="587"/>
      <c r="I31" s="406"/>
      <c r="J31" s="406"/>
      <c r="K31" s="406"/>
      <c r="L31" s="588"/>
    </row>
    <row r="32" spans="1:12" ht="23.4" customHeight="1" x14ac:dyDescent="0.45">
      <c r="B32" s="74" t="s">
        <v>211</v>
      </c>
      <c r="G32" s="75"/>
      <c r="H32" s="74" t="s">
        <v>211</v>
      </c>
      <c r="L32" s="75"/>
    </row>
    <row r="33" spans="2:12" ht="23.4" customHeight="1" x14ac:dyDescent="0.45">
      <c r="B33" s="76"/>
      <c r="C33" s="77"/>
      <c r="D33" s="77"/>
      <c r="E33" s="77"/>
      <c r="F33" s="77"/>
      <c r="G33" s="79" t="s">
        <v>14</v>
      </c>
      <c r="H33" s="76"/>
      <c r="I33" s="77"/>
      <c r="J33" s="77"/>
      <c r="K33" s="77"/>
      <c r="L33" s="79" t="s">
        <v>212</v>
      </c>
    </row>
    <row r="34" spans="2:12" ht="23.4" customHeight="1" x14ac:dyDescent="0.45">
      <c r="B34" s="71" t="s">
        <v>3</v>
      </c>
      <c r="C34" s="72"/>
      <c r="D34" s="72"/>
      <c r="E34" s="72"/>
      <c r="F34" s="72"/>
      <c r="G34" s="73"/>
      <c r="H34" s="71" t="s">
        <v>3</v>
      </c>
      <c r="I34" s="72"/>
      <c r="J34" s="72"/>
      <c r="K34" s="72"/>
      <c r="L34" s="73"/>
    </row>
    <row r="35" spans="2:12" ht="23.4" customHeight="1" x14ac:dyDescent="0.45">
      <c r="B35" s="587"/>
      <c r="C35" s="406"/>
      <c r="D35" s="406"/>
      <c r="E35" s="406"/>
      <c r="F35" s="406"/>
      <c r="G35" s="588"/>
      <c r="H35" s="587"/>
      <c r="I35" s="406"/>
      <c r="J35" s="406"/>
      <c r="K35" s="406"/>
      <c r="L35" s="588"/>
    </row>
    <row r="36" spans="2:12" ht="23.4" customHeight="1" x14ac:dyDescent="0.45">
      <c r="B36" s="74" t="s">
        <v>211</v>
      </c>
      <c r="G36" s="75"/>
      <c r="H36" s="74" t="s">
        <v>211</v>
      </c>
      <c r="L36" s="75"/>
    </row>
    <row r="37" spans="2:12" ht="23.4" customHeight="1" x14ac:dyDescent="0.45">
      <c r="B37" s="76"/>
      <c r="C37" s="77"/>
      <c r="D37" s="77"/>
      <c r="E37" s="77"/>
      <c r="F37" s="77"/>
      <c r="G37" s="79" t="s">
        <v>14</v>
      </c>
      <c r="H37" s="76"/>
      <c r="I37" s="77"/>
      <c r="J37" s="77"/>
      <c r="K37" s="77"/>
      <c r="L37" s="79" t="s">
        <v>212</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F15" sqref="F15"/>
    </sheetView>
  </sheetViews>
  <sheetFormatPr defaultRowHeight="14.4" x14ac:dyDescent="0.45"/>
  <cols>
    <col min="1" max="1" width="2.19921875" style="68" customWidth="1"/>
    <col min="2" max="5" width="6.296875" style="68" customWidth="1"/>
    <col min="6" max="7" width="6.19921875" style="68" customWidth="1"/>
    <col min="8" max="11" width="6.5" style="68" customWidth="1"/>
    <col min="12" max="12" width="11.296875" style="68" customWidth="1"/>
    <col min="13" max="13" width="4.5" style="68" customWidth="1"/>
    <col min="14" max="16384" width="8.796875" style="68"/>
  </cols>
  <sheetData>
    <row r="2" spans="1:13" ht="18" customHeight="1" x14ac:dyDescent="0.45">
      <c r="A2" s="69"/>
      <c r="L2" s="70"/>
      <c r="M2" s="70" t="s">
        <v>208</v>
      </c>
    </row>
    <row r="3" spans="1:13" ht="18" customHeight="1" x14ac:dyDescent="0.45"/>
    <row r="5" spans="1:13" ht="21" x14ac:dyDescent="0.45">
      <c r="A5" s="78" t="s">
        <v>200</v>
      </c>
      <c r="B5" s="13"/>
      <c r="C5" s="13"/>
      <c r="D5" s="13"/>
      <c r="E5" s="13"/>
      <c r="F5" s="13"/>
      <c r="G5" s="13"/>
      <c r="H5" s="13"/>
      <c r="I5" s="13"/>
      <c r="J5" s="13"/>
      <c r="K5" s="13"/>
      <c r="L5" s="13"/>
    </row>
    <row r="7" spans="1:13" x14ac:dyDescent="0.45">
      <c r="M7" s="70" t="s">
        <v>263</v>
      </c>
    </row>
    <row r="9" spans="1:13" x14ac:dyDescent="0.45">
      <c r="A9" s="68" t="s">
        <v>201</v>
      </c>
    </row>
    <row r="11" spans="1:13" x14ac:dyDescent="0.45">
      <c r="A11" s="68" t="s">
        <v>205</v>
      </c>
    </row>
    <row r="12" spans="1:13" x14ac:dyDescent="0.45">
      <c r="A12" s="68" t="s">
        <v>206</v>
      </c>
    </row>
    <row r="14" spans="1:13" x14ac:dyDescent="0.45">
      <c r="A14" s="68" t="s">
        <v>209</v>
      </c>
      <c r="D14" s="68" t="s">
        <v>3</v>
      </c>
      <c r="F14" s="68" t="str">
        <f>第１号様式!E10&amp;""</f>
        <v/>
      </c>
    </row>
    <row r="15" spans="1:13" x14ac:dyDescent="0.45">
      <c r="D15" s="68" t="s">
        <v>203</v>
      </c>
      <c r="K15" s="70"/>
      <c r="L15" s="68" t="s">
        <v>227</v>
      </c>
    </row>
    <row r="17" spans="1:12" x14ac:dyDescent="0.45">
      <c r="A17" s="68" t="s">
        <v>210</v>
      </c>
    </row>
    <row r="18" spans="1:12" ht="23.4" customHeight="1" x14ac:dyDescent="0.45">
      <c r="B18" s="71" t="s">
        <v>3</v>
      </c>
      <c r="C18" s="72"/>
      <c r="D18" s="72"/>
      <c r="E18" s="72"/>
      <c r="F18" s="72"/>
      <c r="G18" s="73"/>
      <c r="H18" s="71" t="s">
        <v>3</v>
      </c>
      <c r="I18" s="72"/>
      <c r="J18" s="72"/>
      <c r="K18" s="72"/>
      <c r="L18" s="73"/>
    </row>
    <row r="19" spans="1:12" ht="23.4" customHeight="1" x14ac:dyDescent="0.45">
      <c r="B19" s="587"/>
      <c r="C19" s="406"/>
      <c r="D19" s="406"/>
      <c r="E19" s="406"/>
      <c r="F19" s="406"/>
      <c r="G19" s="588"/>
      <c r="H19" s="587"/>
      <c r="I19" s="406"/>
      <c r="J19" s="406"/>
      <c r="K19" s="406"/>
      <c r="L19" s="588"/>
    </row>
    <row r="20" spans="1:12" ht="23.4" customHeight="1" x14ac:dyDescent="0.45">
      <c r="B20" s="74" t="s">
        <v>211</v>
      </c>
      <c r="G20" s="75"/>
      <c r="H20" s="74" t="s">
        <v>211</v>
      </c>
      <c r="L20" s="75"/>
    </row>
    <row r="21" spans="1:12" ht="23.4" customHeight="1" x14ac:dyDescent="0.45">
      <c r="B21" s="76"/>
      <c r="C21" s="77"/>
      <c r="D21" s="77"/>
      <c r="E21" s="77"/>
      <c r="F21" s="77"/>
      <c r="G21" s="79" t="s">
        <v>14</v>
      </c>
      <c r="H21" s="76"/>
      <c r="I21" s="77"/>
      <c r="J21" s="77"/>
      <c r="K21" s="77"/>
      <c r="L21" s="79" t="s">
        <v>212</v>
      </c>
    </row>
    <row r="22" spans="1:12" ht="23.4" customHeight="1" x14ac:dyDescent="0.45">
      <c r="B22" s="71" t="s">
        <v>3</v>
      </c>
      <c r="C22" s="72"/>
      <c r="D22" s="72"/>
      <c r="E22" s="72"/>
      <c r="F22" s="72"/>
      <c r="G22" s="73"/>
      <c r="H22" s="71" t="s">
        <v>3</v>
      </c>
      <c r="I22" s="72"/>
      <c r="J22" s="72"/>
      <c r="K22" s="72"/>
      <c r="L22" s="73"/>
    </row>
    <row r="23" spans="1:12" ht="23.4" customHeight="1" x14ac:dyDescent="0.45">
      <c r="B23" s="587"/>
      <c r="C23" s="406"/>
      <c r="D23" s="406"/>
      <c r="E23" s="406"/>
      <c r="F23" s="406"/>
      <c r="G23" s="588"/>
      <c r="H23" s="587"/>
      <c r="I23" s="406"/>
      <c r="J23" s="406"/>
      <c r="K23" s="406"/>
      <c r="L23" s="588"/>
    </row>
    <row r="24" spans="1:12" ht="23.4" customHeight="1" x14ac:dyDescent="0.45">
      <c r="B24" s="74" t="s">
        <v>211</v>
      </c>
      <c r="G24" s="75"/>
      <c r="H24" s="74" t="s">
        <v>211</v>
      </c>
      <c r="L24" s="75"/>
    </row>
    <row r="25" spans="1:12" ht="23.4" customHeight="1" x14ac:dyDescent="0.45">
      <c r="B25" s="76"/>
      <c r="C25" s="77"/>
      <c r="D25" s="77"/>
      <c r="E25" s="77"/>
      <c r="F25" s="77"/>
      <c r="G25" s="79" t="s">
        <v>14</v>
      </c>
      <c r="H25" s="76"/>
      <c r="I25" s="77"/>
      <c r="J25" s="77"/>
      <c r="K25" s="77"/>
      <c r="L25" s="79" t="s">
        <v>212</v>
      </c>
    </row>
    <row r="26" spans="1:12" ht="23.4" customHeight="1" x14ac:dyDescent="0.45">
      <c r="B26" s="71" t="s">
        <v>3</v>
      </c>
      <c r="C26" s="72"/>
      <c r="D26" s="72"/>
      <c r="E26" s="72"/>
      <c r="F26" s="72"/>
      <c r="G26" s="73"/>
      <c r="H26" s="71" t="s">
        <v>3</v>
      </c>
      <c r="I26" s="72"/>
      <c r="J26" s="72"/>
      <c r="K26" s="72"/>
      <c r="L26" s="73"/>
    </row>
    <row r="27" spans="1:12" ht="23.4" customHeight="1" x14ac:dyDescent="0.45">
      <c r="B27" s="587"/>
      <c r="C27" s="406"/>
      <c r="D27" s="406"/>
      <c r="E27" s="406"/>
      <c r="F27" s="406"/>
      <c r="G27" s="588"/>
      <c r="H27" s="587"/>
      <c r="I27" s="406"/>
      <c r="J27" s="406"/>
      <c r="K27" s="406"/>
      <c r="L27" s="588"/>
    </row>
    <row r="28" spans="1:12" ht="23.4" customHeight="1" x14ac:dyDescent="0.45">
      <c r="B28" s="74" t="s">
        <v>211</v>
      </c>
      <c r="G28" s="75"/>
      <c r="H28" s="74" t="s">
        <v>211</v>
      </c>
      <c r="L28" s="75"/>
    </row>
    <row r="29" spans="1:12" ht="23.4" customHeight="1" x14ac:dyDescent="0.45">
      <c r="B29" s="76"/>
      <c r="C29" s="77"/>
      <c r="D29" s="77"/>
      <c r="E29" s="77"/>
      <c r="F29" s="77"/>
      <c r="G29" s="79" t="s">
        <v>14</v>
      </c>
      <c r="H29" s="76"/>
      <c r="I29" s="77"/>
      <c r="J29" s="77"/>
      <c r="K29" s="77"/>
      <c r="L29" s="79" t="s">
        <v>212</v>
      </c>
    </row>
    <row r="30" spans="1:12" ht="23.4" customHeight="1" x14ac:dyDescent="0.45">
      <c r="B30" s="71" t="s">
        <v>3</v>
      </c>
      <c r="C30" s="72"/>
      <c r="D30" s="72"/>
      <c r="E30" s="72"/>
      <c r="F30" s="72"/>
      <c r="G30" s="73"/>
      <c r="H30" s="71" t="s">
        <v>3</v>
      </c>
      <c r="I30" s="72"/>
      <c r="J30" s="72"/>
      <c r="K30" s="72"/>
      <c r="L30" s="73"/>
    </row>
    <row r="31" spans="1:12" ht="23.4" customHeight="1" x14ac:dyDescent="0.45">
      <c r="B31" s="587"/>
      <c r="C31" s="406"/>
      <c r="D31" s="406"/>
      <c r="E31" s="406"/>
      <c r="F31" s="406"/>
      <c r="G31" s="588"/>
      <c r="H31" s="587"/>
      <c r="I31" s="406"/>
      <c r="J31" s="406"/>
      <c r="K31" s="406"/>
      <c r="L31" s="588"/>
    </row>
    <row r="32" spans="1:12" ht="23.4" customHeight="1" x14ac:dyDescent="0.45">
      <c r="B32" s="74" t="s">
        <v>211</v>
      </c>
      <c r="G32" s="75"/>
      <c r="H32" s="74" t="s">
        <v>211</v>
      </c>
      <c r="L32" s="75"/>
    </row>
    <row r="33" spans="2:12" ht="23.4" customHeight="1" x14ac:dyDescent="0.45">
      <c r="B33" s="76"/>
      <c r="C33" s="77"/>
      <c r="D33" s="77"/>
      <c r="E33" s="77"/>
      <c r="F33" s="77"/>
      <c r="G33" s="79" t="s">
        <v>14</v>
      </c>
      <c r="H33" s="76"/>
      <c r="I33" s="77"/>
      <c r="J33" s="77"/>
      <c r="K33" s="77"/>
      <c r="L33" s="79" t="s">
        <v>212</v>
      </c>
    </row>
    <row r="34" spans="2:12" ht="23.4" customHeight="1" x14ac:dyDescent="0.45">
      <c r="B34" s="71" t="s">
        <v>3</v>
      </c>
      <c r="C34" s="72"/>
      <c r="D34" s="72"/>
      <c r="E34" s="72"/>
      <c r="F34" s="72"/>
      <c r="G34" s="73"/>
      <c r="H34" s="71" t="s">
        <v>3</v>
      </c>
      <c r="I34" s="72"/>
      <c r="J34" s="72"/>
      <c r="K34" s="72"/>
      <c r="L34" s="73"/>
    </row>
    <row r="35" spans="2:12" ht="23.4" customHeight="1" x14ac:dyDescent="0.45">
      <c r="B35" s="587"/>
      <c r="C35" s="406"/>
      <c r="D35" s="406"/>
      <c r="E35" s="406"/>
      <c r="F35" s="406"/>
      <c r="G35" s="588"/>
      <c r="H35" s="587"/>
      <c r="I35" s="406"/>
      <c r="J35" s="406"/>
      <c r="K35" s="406"/>
      <c r="L35" s="588"/>
    </row>
    <row r="36" spans="2:12" ht="23.4" customHeight="1" x14ac:dyDescent="0.45">
      <c r="B36" s="74" t="s">
        <v>211</v>
      </c>
      <c r="G36" s="75"/>
      <c r="H36" s="74" t="s">
        <v>211</v>
      </c>
      <c r="L36" s="75"/>
    </row>
    <row r="37" spans="2:12" ht="23.4" customHeight="1" x14ac:dyDescent="0.45">
      <c r="B37" s="76"/>
      <c r="C37" s="77"/>
      <c r="D37" s="77"/>
      <c r="E37" s="77"/>
      <c r="F37" s="77"/>
      <c r="G37" s="79" t="s">
        <v>14</v>
      </c>
      <c r="H37" s="76"/>
      <c r="I37" s="77"/>
      <c r="J37" s="77"/>
      <c r="K37" s="77"/>
      <c r="L37" s="79" t="s">
        <v>212</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J46"/>
  <sheetViews>
    <sheetView view="pageBreakPreview" topLeftCell="A6" zoomScaleNormal="100" zoomScaleSheetLayoutView="100" workbookViewId="0">
      <selection activeCell="D11" sqref="D11:F11"/>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10" x14ac:dyDescent="0.45">
      <c r="A5" s="10"/>
      <c r="B5" s="10"/>
      <c r="C5" s="10"/>
      <c r="D5" s="10"/>
      <c r="E5" s="10"/>
    </row>
    <row r="6" spans="1:10" ht="14.4" x14ac:dyDescent="0.45">
      <c r="A6" s="306" t="s">
        <v>370</v>
      </c>
      <c r="B6" s="12"/>
      <c r="C6" s="12"/>
      <c r="D6" s="12"/>
      <c r="E6" s="12"/>
    </row>
    <row r="8" spans="1:10" ht="14.4" x14ac:dyDescent="0.45">
      <c r="I8" s="70" t="s">
        <v>5</v>
      </c>
    </row>
    <row r="9" spans="1:10" ht="14.4" x14ac:dyDescent="0.45">
      <c r="A9" s="68" t="s">
        <v>2</v>
      </c>
    </row>
    <row r="10" spans="1:10" ht="15" thickBot="1" x14ac:dyDescent="0.5">
      <c r="G10" s="68"/>
      <c r="H10" s="68"/>
    </row>
    <row r="11" spans="1:10" ht="26.4" customHeight="1" thickBot="1" x14ac:dyDescent="0.5">
      <c r="B11" s="460" t="s">
        <v>11</v>
      </c>
      <c r="C11" s="461"/>
      <c r="D11" s="462" t="str">
        <f>IF(第１号様式!E45&lt;&gt;"有","",第１号様式!E10&amp;"")</f>
        <v/>
      </c>
      <c r="E11" s="462"/>
      <c r="F11" s="463"/>
      <c r="G11" s="322" t="s">
        <v>290</v>
      </c>
      <c r="H11" s="343" t="str">
        <f>IF(第１号様式!E45&lt;&gt;"有","",第１号様式!I10&amp;"")</f>
        <v/>
      </c>
      <c r="I11" s="321" t="s">
        <v>14</v>
      </c>
      <c r="J11" s="11" t="s">
        <v>402</v>
      </c>
    </row>
    <row r="12" spans="1:10" ht="13.2" customHeight="1" x14ac:dyDescent="0.45">
      <c r="B12" s="464" t="s">
        <v>12</v>
      </c>
      <c r="C12" s="465"/>
      <c r="D12" s="466" t="str">
        <f>IF(第１号様式!E45&lt;&gt;"有","〒",第１号様式!E11&amp;"")</f>
        <v>〒</v>
      </c>
      <c r="E12" s="466"/>
      <c r="F12" s="467"/>
      <c r="G12" s="375" t="s">
        <v>13</v>
      </c>
      <c r="H12" s="357" t="str">
        <f>IF(第１号様式!E45&lt;&gt;"有","",第１号様式!I11&amp;"")</f>
        <v/>
      </c>
      <c r="I12" s="358"/>
      <c r="J12" s="11" t="s">
        <v>402</v>
      </c>
    </row>
    <row r="13" spans="1:10" ht="13.2" customHeight="1" x14ac:dyDescent="0.45">
      <c r="B13" s="352"/>
      <c r="C13" s="376"/>
      <c r="D13" s="458" t="str">
        <f>IF(第１号様式!E45&lt;&gt;"有","",第１号様式!E12&amp;"")</f>
        <v/>
      </c>
      <c r="E13" s="458"/>
      <c r="F13" s="459"/>
      <c r="G13" s="376"/>
      <c r="H13" s="353"/>
      <c r="I13" s="354"/>
    </row>
    <row r="14" spans="1:10" ht="6.6" customHeight="1" x14ac:dyDescent="0.45">
      <c r="B14" s="326"/>
      <c r="C14" s="326"/>
      <c r="D14" s="326"/>
      <c r="E14" s="326"/>
      <c r="F14" s="314"/>
      <c r="G14" s="314"/>
      <c r="H14" s="314"/>
      <c r="I14" s="314"/>
    </row>
    <row r="15" spans="1:10" ht="13.2" customHeight="1" x14ac:dyDescent="0.45">
      <c r="B15" s="468" t="s">
        <v>314</v>
      </c>
      <c r="C15" s="468"/>
      <c r="D15" s="468"/>
      <c r="E15" s="468"/>
      <c r="F15" s="468"/>
      <c r="G15" s="468"/>
      <c r="H15" s="468"/>
      <c r="I15" s="468"/>
    </row>
    <row r="16" spans="1:10" ht="26.4" customHeight="1" x14ac:dyDescent="0.45">
      <c r="B16" s="469" t="s">
        <v>312</v>
      </c>
      <c r="C16" s="470"/>
      <c r="D16" s="471" t="str">
        <f>IF(第１号様式!E45&lt;&gt;"有","",第１号様式!E15&amp;"")</f>
        <v/>
      </c>
      <c r="E16" s="471"/>
      <c r="F16" s="472"/>
      <c r="G16" s="284" t="s">
        <v>311</v>
      </c>
      <c r="H16" s="349" t="str">
        <f>IF(第１号様式!E45&lt;&gt;"有","",第１号様式!I15&amp;"")</f>
        <v/>
      </c>
      <c r="I16" s="350"/>
      <c r="J16" s="11" t="s">
        <v>402</v>
      </c>
    </row>
    <row r="17" spans="1:10" ht="12.6" customHeight="1" x14ac:dyDescent="0.45">
      <c r="B17" s="473" t="s">
        <v>318</v>
      </c>
      <c r="C17" s="377"/>
      <c r="D17" s="476" t="str">
        <f>IF(第１号様式!E45&lt;&gt;"有","〒",第１号様式!E16&amp;"")</f>
        <v>〒</v>
      </c>
      <c r="E17" s="476"/>
      <c r="F17" s="477"/>
      <c r="G17" s="377" t="s">
        <v>339</v>
      </c>
      <c r="H17" s="478" t="str">
        <f>IF(第１号様式!E45&lt;&gt;"有","①　　　　　         　　　　　　　　　②",第１号様式!I16&amp;"")</f>
        <v>①　　　　　         　　　　　　　　　②</v>
      </c>
      <c r="I17" s="479"/>
    </row>
    <row r="18" spans="1:10" ht="22.2" customHeight="1" x14ac:dyDescent="0.45">
      <c r="B18" s="474"/>
      <c r="C18" s="475"/>
      <c r="D18" s="468" t="str">
        <f>IF(第１号様式!E45&lt;&gt;"有","",第１号様式!E17&amp;"")</f>
        <v/>
      </c>
      <c r="E18" s="468"/>
      <c r="F18" s="480"/>
      <c r="G18" s="376"/>
      <c r="H18" s="468"/>
      <c r="I18" s="480"/>
      <c r="J18" s="11" t="s">
        <v>402</v>
      </c>
    </row>
    <row r="19" spans="1:10" ht="22.8" customHeight="1" x14ac:dyDescent="0.45">
      <c r="B19" s="483" t="s">
        <v>324</v>
      </c>
      <c r="C19" s="484"/>
      <c r="D19" s="485" t="str">
        <f>IF(第１号様式!E45&lt;&gt;"有","",第１号様式!E18&amp;"")</f>
        <v/>
      </c>
      <c r="E19" s="485"/>
      <c r="F19" s="486"/>
      <c r="G19" s="322" t="s">
        <v>313</v>
      </c>
      <c r="H19" s="487" t="str">
        <f>IF(第１号様式!E45&lt;&gt;"有","",第１号様式!I18&amp;"")</f>
        <v/>
      </c>
      <c r="I19" s="488"/>
      <c r="J19" s="11" t="s">
        <v>402</v>
      </c>
    </row>
    <row r="20" spans="1:10" ht="13.2" customHeight="1" x14ac:dyDescent="0.45">
      <c r="F20" s="489" t="s">
        <v>18</v>
      </c>
      <c r="G20" s="489"/>
      <c r="H20" s="489"/>
      <c r="I20" s="489"/>
    </row>
    <row r="22" spans="1:10" ht="14.4" x14ac:dyDescent="0.45">
      <c r="A22" s="13" t="s">
        <v>371</v>
      </c>
      <c r="B22" s="13"/>
      <c r="C22" s="13"/>
      <c r="D22" s="13"/>
      <c r="E22" s="13"/>
      <c r="F22" s="14"/>
      <c r="G22" s="14"/>
      <c r="H22" s="14"/>
      <c r="I22" s="14"/>
    </row>
    <row r="24" spans="1:10" ht="14.4" x14ac:dyDescent="0.45">
      <c r="A24" s="490" t="s">
        <v>377</v>
      </c>
      <c r="B24" s="490"/>
      <c r="C24" s="490"/>
      <c r="D24" s="490"/>
      <c r="E24" s="490"/>
      <c r="F24" s="490"/>
      <c r="G24" s="490"/>
      <c r="H24" s="490"/>
      <c r="I24" s="490"/>
    </row>
    <row r="25" spans="1:10" ht="14.4" x14ac:dyDescent="0.45">
      <c r="A25" s="68" t="s">
        <v>378</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93" t="s">
        <v>6</v>
      </c>
      <c r="B30" s="274" t="s">
        <v>372</v>
      </c>
      <c r="C30" s="274"/>
      <c r="D30" s="274"/>
      <c r="E30" s="274"/>
      <c r="F30" s="68"/>
      <c r="G30" s="68"/>
      <c r="H30" s="68"/>
      <c r="I30" s="68"/>
    </row>
    <row r="31" spans="1:10" ht="24.6" customHeight="1" x14ac:dyDescent="0.45">
      <c r="A31" s="293"/>
      <c r="B31" s="482" t="str">
        <f>IF(第１号様式!E45&lt;&gt;"有","金　　　　　　　　　　　　円",IF(決算書!K8="","金　　　　　　　　　　　　円","金"&amp;DBCS(TEXT(決算書!K8,"#,##0"))&amp;"円"))</f>
        <v>金　　　　　　　　　　　　円</v>
      </c>
      <c r="C31" s="482"/>
      <c r="D31" s="482"/>
      <c r="E31" s="482"/>
      <c r="F31" s="68"/>
      <c r="G31" s="68"/>
      <c r="H31" s="68"/>
      <c r="I31" s="68"/>
      <c r="J31" s="11" t="s">
        <v>410</v>
      </c>
    </row>
    <row r="32" spans="1:10" ht="13.2" customHeight="1" x14ac:dyDescent="0.45">
      <c r="A32" s="68"/>
      <c r="B32" s="68"/>
      <c r="C32" s="68"/>
      <c r="D32" s="68"/>
      <c r="E32" s="68"/>
      <c r="F32" s="68"/>
      <c r="G32" s="68"/>
      <c r="H32" s="68"/>
      <c r="I32" s="68"/>
    </row>
    <row r="33" spans="1:10" ht="14.4" x14ac:dyDescent="0.45">
      <c r="A33" s="293" t="s">
        <v>7</v>
      </c>
      <c r="B33" s="274" t="s">
        <v>373</v>
      </c>
      <c r="C33" s="274"/>
      <c r="D33" s="274"/>
      <c r="E33" s="274"/>
      <c r="F33" s="295"/>
      <c r="G33" s="68"/>
      <c r="H33" s="68"/>
      <c r="I33" s="68"/>
    </row>
    <row r="34" spans="1:10" ht="24.6" customHeight="1" x14ac:dyDescent="0.45">
      <c r="A34" s="68"/>
      <c r="B34" s="482" t="str">
        <f>IF(第１号様式!E45&lt;&gt;"有","金　　　　　　　　　　　　円",IF(収支予算書!J8="","金　　　　　　　　　　　　円","金"&amp;DBCS(TEXT(ROUNDDOWN(収支予算書!J8*0.7,-3),"#,##0"))&amp;"円"))</f>
        <v>金　　　　　　　　　　　　円</v>
      </c>
      <c r="C34" s="482"/>
      <c r="D34" s="482"/>
      <c r="E34" s="482"/>
      <c r="F34" s="68"/>
      <c r="G34" s="68"/>
      <c r="H34" s="68"/>
      <c r="I34" s="287"/>
      <c r="J34" s="11" t="s">
        <v>411</v>
      </c>
    </row>
    <row r="35" spans="1:10" ht="13.2" customHeight="1" x14ac:dyDescent="0.45">
      <c r="A35" s="68"/>
      <c r="B35" s="68"/>
      <c r="C35" s="68"/>
      <c r="D35" s="68"/>
      <c r="E35" s="68"/>
      <c r="F35" s="68"/>
      <c r="G35" s="68"/>
      <c r="H35" s="68"/>
      <c r="I35" s="68"/>
    </row>
    <row r="36" spans="1:10" ht="14.4" x14ac:dyDescent="0.45">
      <c r="A36" s="293" t="s">
        <v>8</v>
      </c>
      <c r="B36" s="274" t="s">
        <v>374</v>
      </c>
      <c r="C36" s="274"/>
      <c r="D36" s="274"/>
      <c r="E36" s="274"/>
      <c r="F36" s="308"/>
      <c r="G36" s="68"/>
      <c r="H36" s="68"/>
      <c r="I36" s="68"/>
    </row>
    <row r="37" spans="1:10" ht="24.6" customHeight="1" x14ac:dyDescent="0.45">
      <c r="A37" s="293"/>
      <c r="B37" s="482" t="str">
        <f>IF(第１号様式!E45&lt;&gt;"有","金　　　　　　　　　　　　円",IF(決算書!K8-収支予算書!J8*0.7&lt;0,"金△"&amp;DBCS(TEXT(ABS(決算書!K8-ROUNDDOWN(収支予算書!J8*0.7,-3)),"#,##0"))&amp;"円","金"&amp;DBCS(TEXT(決算書!K8-ROUNDDOWN(収支予算書!J8*0.7,-3),"#,##0"))&amp;"円"))</f>
        <v>金　　　　　　　　　　　　円</v>
      </c>
      <c r="C37" s="482"/>
      <c r="D37" s="482"/>
      <c r="E37" s="482"/>
      <c r="F37" s="342"/>
      <c r="G37" s="342"/>
      <c r="H37" s="342"/>
      <c r="I37" s="342"/>
      <c r="J37" s="11" t="s">
        <v>412</v>
      </c>
    </row>
    <row r="38" spans="1:10" ht="13.2" customHeight="1" x14ac:dyDescent="0.45">
      <c r="A38" s="68"/>
      <c r="B38" s="68"/>
      <c r="C38" s="68"/>
      <c r="D38" s="68"/>
      <c r="E38" s="68"/>
      <c r="F38" s="68"/>
      <c r="G38" s="68"/>
      <c r="H38" s="68"/>
      <c r="I38" s="68"/>
    </row>
    <row r="39" spans="1:10" ht="14.4" x14ac:dyDescent="0.45">
      <c r="A39" s="293"/>
      <c r="B39" s="68"/>
      <c r="C39" s="274"/>
      <c r="D39" s="274"/>
      <c r="E39" s="274"/>
      <c r="F39" s="287"/>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4">
    <mergeCell ref="B31:E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topLeftCell="A6" workbookViewId="0">
      <selection activeCell="F16" sqref="F16"/>
    </sheetView>
  </sheetViews>
  <sheetFormatPr defaultRowHeight="18" x14ac:dyDescent="0.45"/>
  <cols>
    <col min="1" max="9" width="8.69921875" customWidth="1"/>
  </cols>
  <sheetData>
    <row r="1" spans="1:9" x14ac:dyDescent="0.45">
      <c r="A1" t="s">
        <v>265</v>
      </c>
    </row>
    <row r="2" spans="1:9" ht="18.600000000000001" thickBot="1" x14ac:dyDescent="0.5"/>
    <row r="3" spans="1:9" ht="18.600000000000001" thickBot="1" x14ac:dyDescent="0.5">
      <c r="A3" s="248" t="s">
        <v>266</v>
      </c>
      <c r="B3" s="249"/>
      <c r="C3" s="249"/>
      <c r="D3" s="249"/>
      <c r="E3" s="249"/>
      <c r="F3" s="249"/>
      <c r="G3" s="249"/>
      <c r="H3" s="249"/>
      <c r="I3" s="250"/>
    </row>
    <row r="4" spans="1:9" x14ac:dyDescent="0.45">
      <c r="A4" s="247" t="s">
        <v>270</v>
      </c>
      <c r="B4" s="247"/>
      <c r="G4" s="246" t="s">
        <v>270</v>
      </c>
    </row>
    <row r="5" spans="1:9" x14ac:dyDescent="0.45">
      <c r="A5" s="247" t="s">
        <v>283</v>
      </c>
      <c r="B5" s="247"/>
      <c r="G5" s="246" t="s">
        <v>270</v>
      </c>
      <c r="H5" s="247" t="s">
        <v>88</v>
      </c>
    </row>
    <row r="6" spans="1:9" ht="18.600000000000001" thickBot="1" x14ac:dyDescent="0.5">
      <c r="A6" s="247" t="s">
        <v>270</v>
      </c>
      <c r="B6" s="247"/>
      <c r="G6" s="246" t="s">
        <v>270</v>
      </c>
    </row>
    <row r="7" spans="1:9" ht="18.600000000000001" thickBot="1" x14ac:dyDescent="0.5">
      <c r="A7" s="247" t="s">
        <v>270</v>
      </c>
      <c r="B7" s="248" t="s">
        <v>267</v>
      </c>
      <c r="C7" s="249"/>
      <c r="D7" s="249"/>
      <c r="E7" s="249"/>
      <c r="F7" s="249"/>
      <c r="G7" s="249"/>
      <c r="H7" s="249"/>
      <c r="I7" s="250"/>
    </row>
    <row r="8" spans="1:9" x14ac:dyDescent="0.45">
      <c r="A8" s="247" t="s">
        <v>270</v>
      </c>
      <c r="B8" s="247" t="s">
        <v>270</v>
      </c>
      <c r="F8" s="247" t="s">
        <v>270</v>
      </c>
      <c r="G8" s="246"/>
    </row>
    <row r="9" spans="1:9" x14ac:dyDescent="0.45">
      <c r="A9" s="247" t="s">
        <v>270</v>
      </c>
      <c r="B9" s="247" t="s">
        <v>279</v>
      </c>
      <c r="F9" s="247" t="s">
        <v>281</v>
      </c>
      <c r="G9" s="247"/>
    </row>
    <row r="10" spans="1:9" x14ac:dyDescent="0.45">
      <c r="A10" s="247" t="s">
        <v>270</v>
      </c>
      <c r="B10" s="247" t="s">
        <v>280</v>
      </c>
      <c r="F10" s="247" t="s">
        <v>282</v>
      </c>
      <c r="G10" s="246"/>
    </row>
    <row r="11" spans="1:9" ht="18.600000000000001" thickBot="1" x14ac:dyDescent="0.5">
      <c r="A11" s="247" t="s">
        <v>270</v>
      </c>
      <c r="B11" s="247" t="s">
        <v>270</v>
      </c>
      <c r="F11" s="247" t="s">
        <v>270</v>
      </c>
      <c r="G11" s="246"/>
    </row>
    <row r="12" spans="1:9" ht="18.600000000000001" thickBot="1" x14ac:dyDescent="0.5">
      <c r="A12" s="247" t="s">
        <v>270</v>
      </c>
      <c r="B12" s="247" t="s">
        <v>270</v>
      </c>
      <c r="C12" s="248" t="s">
        <v>268</v>
      </c>
      <c r="D12" s="249"/>
      <c r="E12" s="249"/>
      <c r="F12" s="249"/>
      <c r="G12" s="249"/>
      <c r="H12" s="249"/>
      <c r="I12" s="250"/>
    </row>
    <row r="13" spans="1:9" x14ac:dyDescent="0.45">
      <c r="A13" s="247" t="s">
        <v>270</v>
      </c>
      <c r="B13" s="247" t="s">
        <v>270</v>
      </c>
      <c r="C13" t="s">
        <v>270</v>
      </c>
      <c r="F13" t="s">
        <v>270</v>
      </c>
      <c r="H13" t="s">
        <v>270</v>
      </c>
    </row>
    <row r="14" spans="1:9" x14ac:dyDescent="0.45">
      <c r="A14" s="247" t="s">
        <v>270</v>
      </c>
      <c r="B14" s="247" t="s">
        <v>270</v>
      </c>
      <c r="C14" t="s">
        <v>276</v>
      </c>
      <c r="F14" t="s">
        <v>277</v>
      </c>
      <c r="H14" t="s">
        <v>278</v>
      </c>
    </row>
    <row r="15" spans="1:9" ht="18.600000000000001" thickBot="1" x14ac:dyDescent="0.5">
      <c r="A15" s="247" t="s">
        <v>270</v>
      </c>
      <c r="B15" s="247" t="s">
        <v>270</v>
      </c>
      <c r="C15" t="s">
        <v>270</v>
      </c>
      <c r="F15" t="s">
        <v>270</v>
      </c>
      <c r="H15" t="s">
        <v>270</v>
      </c>
    </row>
    <row r="16" spans="1:9" x14ac:dyDescent="0.45">
      <c r="A16" s="247" t="s">
        <v>270</v>
      </c>
      <c r="B16" s="247" t="s">
        <v>270</v>
      </c>
      <c r="C16" t="s">
        <v>270</v>
      </c>
      <c r="D16" s="251" t="s">
        <v>271</v>
      </c>
      <c r="E16" s="252"/>
      <c r="F16" s="252"/>
      <c r="G16" s="252"/>
      <c r="H16" s="252"/>
      <c r="I16" s="253"/>
    </row>
    <row r="17" spans="1:9" ht="18.600000000000001" thickBot="1" x14ac:dyDescent="0.5">
      <c r="A17" s="247" t="s">
        <v>270</v>
      </c>
      <c r="B17" s="247" t="s">
        <v>270</v>
      </c>
      <c r="C17" t="s">
        <v>270</v>
      </c>
      <c r="D17" s="254" t="s">
        <v>272</v>
      </c>
      <c r="E17" s="255"/>
      <c r="F17" s="255"/>
      <c r="G17" s="255"/>
      <c r="H17" s="255"/>
      <c r="I17" s="256"/>
    </row>
    <row r="18" spans="1:9" x14ac:dyDescent="0.45">
      <c r="A18" s="247" t="s">
        <v>270</v>
      </c>
      <c r="B18" s="247" t="s">
        <v>270</v>
      </c>
      <c r="C18" t="s">
        <v>270</v>
      </c>
      <c r="D18" s="247" t="s">
        <v>270</v>
      </c>
      <c r="E18" s="247"/>
      <c r="H18" t="s">
        <v>270</v>
      </c>
    </row>
    <row r="19" spans="1:9" x14ac:dyDescent="0.45">
      <c r="A19" s="247" t="s">
        <v>270</v>
      </c>
      <c r="B19" s="247" t="s">
        <v>270</v>
      </c>
      <c r="C19" t="s">
        <v>270</v>
      </c>
      <c r="D19" s="247" t="s">
        <v>273</v>
      </c>
      <c r="E19" s="247"/>
      <c r="H19" t="s">
        <v>274</v>
      </c>
    </row>
    <row r="20" spans="1:9" ht="18.600000000000001" thickBot="1" x14ac:dyDescent="0.5">
      <c r="A20" s="247" t="s">
        <v>270</v>
      </c>
      <c r="B20" s="247" t="s">
        <v>270</v>
      </c>
      <c r="C20" t="s">
        <v>270</v>
      </c>
      <c r="D20" s="247" t="s">
        <v>270</v>
      </c>
      <c r="E20" s="247"/>
      <c r="H20" t="s">
        <v>270</v>
      </c>
    </row>
    <row r="21" spans="1:9" ht="18.600000000000001" thickBot="1" x14ac:dyDescent="0.5">
      <c r="A21" s="248" t="s">
        <v>269</v>
      </c>
      <c r="B21" s="249"/>
      <c r="C21" s="249"/>
      <c r="D21" s="250"/>
      <c r="E21" s="250"/>
      <c r="G21" s="248" t="s">
        <v>275</v>
      </c>
      <c r="H21" s="249"/>
      <c r="I21" s="25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B21" sqref="B21:L21"/>
    </sheetView>
  </sheetViews>
  <sheetFormatPr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2" x14ac:dyDescent="0.45">
      <c r="A2" s="5"/>
    </row>
    <row r="4" spans="1:12" ht="16.2" x14ac:dyDescent="0.45">
      <c r="A4" s="7" t="s">
        <v>17</v>
      </c>
    </row>
    <row r="6" spans="1:12" x14ac:dyDescent="0.45">
      <c r="A6" s="6" t="s">
        <v>361</v>
      </c>
    </row>
    <row r="7" spans="1:12" x14ac:dyDescent="0.45">
      <c r="A7" s="6" t="s">
        <v>15</v>
      </c>
    </row>
    <row r="8" spans="1:12" x14ac:dyDescent="0.45">
      <c r="A8" s="6" t="s">
        <v>362</v>
      </c>
    </row>
    <row r="9" spans="1:12" x14ac:dyDescent="0.45">
      <c r="A9" s="6" t="s">
        <v>16</v>
      </c>
    </row>
    <row r="10" spans="1:12" ht="39.6" x14ac:dyDescent="0.45">
      <c r="A10" s="341" t="s">
        <v>354</v>
      </c>
      <c r="B10" s="388" t="s">
        <v>355</v>
      </c>
      <c r="C10" s="390"/>
      <c r="D10" s="341" t="s">
        <v>356</v>
      </c>
      <c r="E10" s="388" t="s">
        <v>357</v>
      </c>
      <c r="F10" s="389"/>
      <c r="G10" s="390"/>
      <c r="H10" s="355" t="s">
        <v>358</v>
      </c>
      <c r="I10" s="356"/>
      <c r="J10" s="355" t="s">
        <v>359</v>
      </c>
      <c r="K10" s="356"/>
      <c r="L10" s="341" t="s">
        <v>360</v>
      </c>
    </row>
    <row r="11" spans="1:12" ht="52.2" customHeight="1" x14ac:dyDescent="0.45">
      <c r="A11" s="8" t="str">
        <f>IF(B11="", "",1)</f>
        <v/>
      </c>
      <c r="B11" s="388"/>
      <c r="C11" s="390"/>
      <c r="D11" s="16"/>
      <c r="E11" s="355"/>
      <c r="F11" s="394"/>
      <c r="G11" s="9" t="s">
        <v>14</v>
      </c>
      <c r="H11" s="386"/>
      <c r="I11" s="387"/>
      <c r="J11" s="355"/>
      <c r="K11" s="356"/>
      <c r="L11" s="16"/>
    </row>
    <row r="12" spans="1:12" ht="52.2" customHeight="1" x14ac:dyDescent="0.45">
      <c r="A12" s="8" t="str">
        <f>IF(B12="", "",2)</f>
        <v/>
      </c>
      <c r="B12" s="388"/>
      <c r="C12" s="390"/>
      <c r="D12" s="16"/>
      <c r="E12" s="355"/>
      <c r="F12" s="394"/>
      <c r="G12" s="9" t="s">
        <v>14</v>
      </c>
      <c r="H12" s="386"/>
      <c r="I12" s="387"/>
      <c r="J12" s="355"/>
      <c r="K12" s="356"/>
      <c r="L12" s="16"/>
    </row>
    <row r="13" spans="1:12" ht="52.2" customHeight="1" x14ac:dyDescent="0.45">
      <c r="A13" s="8" t="str">
        <f>IF(B13="", "",3)</f>
        <v/>
      </c>
      <c r="B13" s="388"/>
      <c r="C13" s="390"/>
      <c r="D13" s="16"/>
      <c r="E13" s="355"/>
      <c r="F13" s="394"/>
      <c r="G13" s="9" t="s">
        <v>14</v>
      </c>
      <c r="H13" s="386"/>
      <c r="I13" s="387"/>
      <c r="J13" s="355"/>
      <c r="K13" s="356"/>
      <c r="L13" s="16"/>
    </row>
    <row r="14" spans="1:12" ht="52.2" customHeight="1" x14ac:dyDescent="0.45">
      <c r="A14" s="8" t="str">
        <f>IF(B14="", "",4)</f>
        <v/>
      </c>
      <c r="B14" s="388"/>
      <c r="C14" s="390"/>
      <c r="D14" s="16"/>
      <c r="E14" s="355"/>
      <c r="F14" s="394"/>
      <c r="G14" s="9" t="s">
        <v>14</v>
      </c>
      <c r="H14" s="386"/>
      <c r="I14" s="387"/>
      <c r="J14" s="355"/>
      <c r="K14" s="356"/>
      <c r="L14" s="16"/>
    </row>
    <row r="15" spans="1:12" ht="52.2" customHeight="1" x14ac:dyDescent="0.45">
      <c r="A15" s="8" t="str">
        <f>IF(B15="", "",5)</f>
        <v/>
      </c>
      <c r="B15" s="388"/>
      <c r="C15" s="390"/>
      <c r="D15" s="16"/>
      <c r="E15" s="355"/>
      <c r="F15" s="394"/>
      <c r="G15" s="9" t="s">
        <v>14</v>
      </c>
      <c r="H15" s="386"/>
      <c r="I15" s="387"/>
      <c r="J15" s="355"/>
      <c r="K15" s="356"/>
      <c r="L15" s="16"/>
    </row>
    <row r="16" spans="1:12" ht="52.2" customHeight="1" x14ac:dyDescent="0.45">
      <c r="A16" s="8" t="str">
        <f>IF(B16="", "",6)</f>
        <v/>
      </c>
      <c r="B16" s="388"/>
      <c r="C16" s="390"/>
      <c r="D16" s="16"/>
      <c r="E16" s="355"/>
      <c r="F16" s="394"/>
      <c r="G16" s="9" t="s">
        <v>14</v>
      </c>
      <c r="H16" s="386"/>
      <c r="I16" s="387"/>
      <c r="J16" s="355"/>
      <c r="K16" s="356"/>
      <c r="L16" s="16"/>
    </row>
    <row r="17" spans="1:13" ht="52.2" customHeight="1" x14ac:dyDescent="0.45">
      <c r="A17" s="8" t="str">
        <f>IF(B17="", "",7)</f>
        <v/>
      </c>
      <c r="B17" s="388"/>
      <c r="C17" s="390"/>
      <c r="D17" s="16"/>
      <c r="E17" s="355"/>
      <c r="F17" s="394"/>
      <c r="G17" s="9" t="s">
        <v>14</v>
      </c>
      <c r="H17" s="386"/>
      <c r="I17" s="387"/>
      <c r="J17" s="355"/>
      <c r="K17" s="356"/>
      <c r="L17" s="16"/>
    </row>
    <row r="18" spans="1:13" ht="7.2" customHeight="1" x14ac:dyDescent="0.45">
      <c r="B18" s="338"/>
      <c r="C18" s="338"/>
      <c r="D18" s="307"/>
      <c r="E18" s="307"/>
      <c r="F18" s="307"/>
      <c r="G18" s="307"/>
      <c r="H18" s="340"/>
      <c r="I18" s="340"/>
      <c r="J18" s="307"/>
      <c r="K18" s="307"/>
      <c r="L18" s="307"/>
    </row>
    <row r="19" spans="1:13" x14ac:dyDescent="0.45">
      <c r="B19" s="6" t="s">
        <v>351</v>
      </c>
    </row>
    <row r="20" spans="1:13" x14ac:dyDescent="0.45">
      <c r="B20" s="391" t="s">
        <v>353</v>
      </c>
      <c r="C20" s="391"/>
      <c r="D20" s="391"/>
      <c r="E20" s="391"/>
      <c r="F20" s="391"/>
      <c r="G20" s="391"/>
      <c r="H20" s="391"/>
      <c r="I20" s="391"/>
      <c r="J20" s="391"/>
      <c r="K20" s="391"/>
      <c r="L20" s="391"/>
    </row>
    <row r="21" spans="1:13" ht="27" customHeight="1" x14ac:dyDescent="0.45">
      <c r="B21" s="392" t="s">
        <v>364</v>
      </c>
      <c r="C21" s="392"/>
      <c r="D21" s="392"/>
      <c r="E21" s="392"/>
      <c r="F21" s="392"/>
      <c r="G21" s="392"/>
      <c r="H21" s="392"/>
      <c r="I21" s="392"/>
      <c r="J21" s="392"/>
      <c r="K21" s="392"/>
      <c r="L21" s="392"/>
    </row>
    <row r="22" spans="1:13" x14ac:dyDescent="0.45">
      <c r="B22" s="388" t="s">
        <v>352</v>
      </c>
      <c r="C22" s="389"/>
      <c r="D22" s="390"/>
      <c r="E22" s="334" t="s">
        <v>344</v>
      </c>
      <c r="F22" s="334" t="s">
        <v>345</v>
      </c>
      <c r="G22" s="393" t="s">
        <v>346</v>
      </c>
      <c r="H22" s="393"/>
      <c r="I22" s="334" t="s">
        <v>347</v>
      </c>
      <c r="J22" s="334" t="s">
        <v>348</v>
      </c>
      <c r="K22" s="334" t="s">
        <v>349</v>
      </c>
      <c r="L22" s="334" t="s">
        <v>350</v>
      </c>
    </row>
    <row r="23" spans="1:13" ht="28.05" customHeight="1" x14ac:dyDescent="0.45">
      <c r="A23" s="338"/>
      <c r="B23" s="383" t="str">
        <f>第１号様式!E10&amp;""</f>
        <v/>
      </c>
      <c r="C23" s="383"/>
      <c r="D23" s="383"/>
      <c r="E23" s="339"/>
      <c r="F23" s="339"/>
      <c r="G23" s="384"/>
      <c r="H23" s="385"/>
      <c r="I23" s="339"/>
      <c r="J23" s="339"/>
      <c r="K23" s="339"/>
      <c r="L23" s="339"/>
      <c r="M23" s="6" t="s">
        <v>417</v>
      </c>
    </row>
    <row r="24" spans="1:13" ht="28.05" customHeight="1" x14ac:dyDescent="0.45">
      <c r="B24" s="383" t="str">
        <f>B11&amp;""</f>
        <v/>
      </c>
      <c r="C24" s="383"/>
      <c r="D24" s="383"/>
      <c r="E24" s="339"/>
      <c r="F24" s="339"/>
      <c r="G24" s="384"/>
      <c r="H24" s="385"/>
      <c r="I24" s="339"/>
      <c r="J24" s="339"/>
      <c r="K24" s="339"/>
      <c r="L24" s="339"/>
      <c r="M24" s="6" t="s">
        <v>418</v>
      </c>
    </row>
    <row r="25" spans="1:13" ht="28.05" customHeight="1" x14ac:dyDescent="0.45">
      <c r="B25" s="383" t="str">
        <f t="shared" ref="B25:B30" si="0">B12&amp;""</f>
        <v/>
      </c>
      <c r="C25" s="383"/>
      <c r="D25" s="383"/>
      <c r="E25" s="339"/>
      <c r="F25" s="339"/>
      <c r="G25" s="384"/>
      <c r="H25" s="385"/>
      <c r="I25" s="339"/>
      <c r="J25" s="339"/>
      <c r="K25" s="339"/>
      <c r="L25" s="339"/>
      <c r="M25" s="6" t="s">
        <v>418</v>
      </c>
    </row>
    <row r="26" spans="1:13" ht="28.05" customHeight="1" x14ac:dyDescent="0.45">
      <c r="B26" s="383" t="str">
        <f t="shared" si="0"/>
        <v/>
      </c>
      <c r="C26" s="383"/>
      <c r="D26" s="383"/>
      <c r="E26" s="339"/>
      <c r="F26" s="339"/>
      <c r="G26" s="384"/>
      <c r="H26" s="385"/>
      <c r="I26" s="339"/>
      <c r="J26" s="339"/>
      <c r="K26" s="339"/>
      <c r="L26" s="339"/>
      <c r="M26" s="6" t="s">
        <v>418</v>
      </c>
    </row>
    <row r="27" spans="1:13" ht="28.05" customHeight="1" x14ac:dyDescent="0.45">
      <c r="B27" s="383" t="str">
        <f t="shared" si="0"/>
        <v/>
      </c>
      <c r="C27" s="383"/>
      <c r="D27" s="383"/>
      <c r="E27" s="339"/>
      <c r="F27" s="339"/>
      <c r="G27" s="384"/>
      <c r="H27" s="385"/>
      <c r="I27" s="339"/>
      <c r="J27" s="339"/>
      <c r="K27" s="339"/>
      <c r="L27" s="339"/>
      <c r="M27" s="6" t="s">
        <v>418</v>
      </c>
    </row>
    <row r="28" spans="1:13" ht="28.05" customHeight="1" x14ac:dyDescent="0.45">
      <c r="B28" s="383" t="str">
        <f t="shared" si="0"/>
        <v/>
      </c>
      <c r="C28" s="383"/>
      <c r="D28" s="383"/>
      <c r="E28" s="339"/>
      <c r="F28" s="339"/>
      <c r="G28" s="384"/>
      <c r="H28" s="385"/>
      <c r="I28" s="339"/>
      <c r="J28" s="339"/>
      <c r="K28" s="339"/>
      <c r="L28" s="339"/>
      <c r="M28" s="6" t="s">
        <v>418</v>
      </c>
    </row>
    <row r="29" spans="1:13" ht="28.05" customHeight="1" x14ac:dyDescent="0.45">
      <c r="B29" s="383" t="str">
        <f t="shared" si="0"/>
        <v/>
      </c>
      <c r="C29" s="383"/>
      <c r="D29" s="383"/>
      <c r="E29" s="339"/>
      <c r="F29" s="339"/>
      <c r="G29" s="384"/>
      <c r="H29" s="385"/>
      <c r="I29" s="339"/>
      <c r="J29" s="339"/>
      <c r="K29" s="339"/>
      <c r="L29" s="339"/>
      <c r="M29" s="6" t="s">
        <v>418</v>
      </c>
    </row>
    <row r="30" spans="1:13" ht="28.05" customHeight="1" x14ac:dyDescent="0.45">
      <c r="B30" s="383" t="str">
        <f t="shared" si="0"/>
        <v/>
      </c>
      <c r="C30" s="383"/>
      <c r="D30" s="383"/>
      <c r="E30" s="339"/>
      <c r="F30" s="339"/>
      <c r="G30" s="384"/>
      <c r="H30" s="385"/>
      <c r="I30" s="339"/>
      <c r="J30" s="339"/>
      <c r="K30" s="339"/>
      <c r="L30" s="339"/>
      <c r="M30" s="6" t="s">
        <v>418</v>
      </c>
    </row>
    <row r="31" spans="1:13" x14ac:dyDescent="0.45">
      <c r="B31" s="6" t="s">
        <v>363</v>
      </c>
    </row>
  </sheetData>
  <mergeCells count="52">
    <mergeCell ref="B13:C13"/>
    <mergeCell ref="B14:C14"/>
    <mergeCell ref="B15:C15"/>
    <mergeCell ref="H11:I11"/>
    <mergeCell ref="B17:C17"/>
    <mergeCell ref="B16:C16"/>
    <mergeCell ref="E11:F11"/>
    <mergeCell ref="E12:F12"/>
    <mergeCell ref="E13:F13"/>
    <mergeCell ref="E14:F14"/>
    <mergeCell ref="E15:F15"/>
    <mergeCell ref="E16:F16"/>
    <mergeCell ref="E17:F17"/>
    <mergeCell ref="G26:H26"/>
    <mergeCell ref="B27:D27"/>
    <mergeCell ref="B28:D28"/>
    <mergeCell ref="B29:D29"/>
    <mergeCell ref="H14:I14"/>
    <mergeCell ref="H15:I15"/>
    <mergeCell ref="H16:I16"/>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s>
  <phoneticPr fontId="1"/>
  <dataValidations count="1">
    <dataValidation type="list" allowBlank="1" showInputMessage="1" showErrorMessage="1" sqref="E23:L30" xr:uid="{E021C163-F4C5-4389-BA3B-4B31E9B4FA45}">
      <formula1>"✅"</formula1>
    </dataValidation>
  </dataValidations>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zoomScaleNormal="100" zoomScaleSheetLayoutView="100" workbookViewId="0">
      <selection activeCell="D20" sqref="D20:F20"/>
    </sheetView>
  </sheetViews>
  <sheetFormatPr defaultRowHeight="12" x14ac:dyDescent="0.45"/>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x14ac:dyDescent="0.45">
      <c r="A5" s="395" t="s">
        <v>284</v>
      </c>
      <c r="B5" s="395"/>
      <c r="C5" s="395"/>
      <c r="D5" s="395"/>
      <c r="E5" s="395"/>
      <c r="F5" s="395"/>
      <c r="G5" s="395"/>
      <c r="H5" s="395"/>
      <c r="I5" s="395"/>
      <c r="J5" s="395"/>
      <c r="K5" s="395"/>
      <c r="L5" s="395"/>
      <c r="M5" s="395"/>
      <c r="N5" s="395"/>
    </row>
    <row r="6" spans="1:14" ht="14.4" x14ac:dyDescent="0.45">
      <c r="A6" s="274" t="s">
        <v>19</v>
      </c>
    </row>
    <row r="7" spans="1:14" ht="48" customHeight="1" x14ac:dyDescent="0.45">
      <c r="A7" s="264" t="s">
        <v>293</v>
      </c>
      <c r="B7" s="402"/>
      <c r="C7" s="403"/>
      <c r="D7" s="403"/>
      <c r="E7" s="403"/>
      <c r="F7" s="403"/>
      <c r="G7" s="403"/>
      <c r="H7" s="403"/>
      <c r="I7" s="403"/>
      <c r="J7" s="403"/>
      <c r="K7" s="403"/>
      <c r="L7" s="403"/>
      <c r="M7" s="403"/>
      <c r="N7" s="404"/>
    </row>
    <row r="8" spans="1:14" ht="19.95" customHeight="1" x14ac:dyDescent="0.45">
      <c r="A8" s="397" t="s">
        <v>20</v>
      </c>
      <c r="B8" s="261" t="s">
        <v>34</v>
      </c>
      <c r="C8" s="269"/>
      <c r="D8" s="275" t="s">
        <v>23</v>
      </c>
      <c r="E8" s="282"/>
      <c r="F8" s="275" t="s">
        <v>24</v>
      </c>
      <c r="G8" s="282"/>
      <c r="H8" s="275" t="s">
        <v>25</v>
      </c>
      <c r="I8" s="282"/>
      <c r="J8" s="275" t="s">
        <v>26</v>
      </c>
      <c r="K8" s="282"/>
      <c r="L8" s="275" t="s">
        <v>27</v>
      </c>
      <c r="M8" s="282"/>
      <c r="N8" s="276" t="s">
        <v>28</v>
      </c>
    </row>
    <row r="9" spans="1:14" ht="19.95" customHeight="1" x14ac:dyDescent="0.45">
      <c r="A9" s="407"/>
      <c r="B9" s="262" t="s">
        <v>35</v>
      </c>
      <c r="C9" s="279"/>
      <c r="D9" s="278" t="s">
        <v>40</v>
      </c>
      <c r="E9" s="410" t="s">
        <v>393</v>
      </c>
      <c r="F9" s="410"/>
      <c r="G9" s="410"/>
      <c r="H9" s="410"/>
      <c r="I9" s="410"/>
      <c r="J9" s="410"/>
      <c r="K9" s="410"/>
      <c r="L9" s="410"/>
      <c r="M9" s="410"/>
      <c r="N9" s="411"/>
    </row>
    <row r="10" spans="1:14" ht="19.95" customHeight="1" x14ac:dyDescent="0.45">
      <c r="A10" s="407"/>
      <c r="B10" s="261"/>
      <c r="C10" s="269"/>
      <c r="D10" s="275" t="s">
        <v>41</v>
      </c>
      <c r="E10" s="282"/>
      <c r="F10" s="275" t="s">
        <v>42</v>
      </c>
      <c r="G10" s="282"/>
      <c r="H10" s="275" t="s">
        <v>43</v>
      </c>
      <c r="I10" s="282"/>
      <c r="J10" s="275" t="s">
        <v>44</v>
      </c>
      <c r="K10" s="282"/>
      <c r="L10" s="275" t="s">
        <v>45</v>
      </c>
      <c r="M10" s="282"/>
      <c r="N10" s="276" t="s">
        <v>46</v>
      </c>
    </row>
    <row r="11" spans="1:14" ht="19.95" customHeight="1" x14ac:dyDescent="0.45">
      <c r="A11" s="407"/>
      <c r="B11" s="263" t="s">
        <v>36</v>
      </c>
      <c r="C11" s="279"/>
      <c r="D11" s="257" t="s">
        <v>47</v>
      </c>
      <c r="E11" s="287"/>
      <c r="F11" s="406" t="s">
        <v>48</v>
      </c>
      <c r="G11" s="406"/>
      <c r="H11" s="406"/>
      <c r="I11" s="287"/>
      <c r="J11" s="257" t="s">
        <v>85</v>
      </c>
      <c r="K11" s="287"/>
      <c r="L11" s="257" t="s">
        <v>84</v>
      </c>
      <c r="M11" s="287"/>
      <c r="N11" s="258" t="s">
        <v>83</v>
      </c>
    </row>
    <row r="12" spans="1:14" ht="19.95" customHeight="1" x14ac:dyDescent="0.45">
      <c r="A12" s="407"/>
      <c r="B12" s="263" t="s">
        <v>37</v>
      </c>
      <c r="C12" s="279"/>
      <c r="D12" s="406" t="s">
        <v>93</v>
      </c>
      <c r="E12" s="406"/>
      <c r="F12" s="406"/>
      <c r="G12" s="287"/>
      <c r="H12" s="257" t="s">
        <v>92</v>
      </c>
      <c r="I12" s="287"/>
      <c r="J12" s="406" t="s">
        <v>49</v>
      </c>
      <c r="K12" s="406"/>
      <c r="L12" s="406"/>
      <c r="M12" s="257"/>
      <c r="N12" s="258"/>
    </row>
    <row r="13" spans="1:14" ht="19.95" customHeight="1" x14ac:dyDescent="0.45">
      <c r="A13" s="407"/>
      <c r="B13" s="262"/>
      <c r="C13" s="279"/>
      <c r="D13" s="278" t="s">
        <v>40</v>
      </c>
      <c r="E13" s="410" t="s">
        <v>393</v>
      </c>
      <c r="F13" s="410"/>
      <c r="G13" s="410"/>
      <c r="H13" s="410"/>
      <c r="I13" s="410"/>
      <c r="J13" s="410"/>
      <c r="K13" s="410"/>
      <c r="L13" s="410"/>
      <c r="M13" s="410"/>
      <c r="N13" s="411"/>
    </row>
    <row r="14" spans="1:14" ht="19.95" customHeight="1" x14ac:dyDescent="0.45">
      <c r="A14" s="407"/>
      <c r="B14" s="261" t="s">
        <v>29</v>
      </c>
      <c r="C14" s="269"/>
      <c r="D14" s="275" t="s">
        <v>50</v>
      </c>
      <c r="E14" s="282"/>
      <c r="F14" s="275" t="s">
        <v>51</v>
      </c>
      <c r="G14" s="282"/>
      <c r="H14" s="275" t="s">
        <v>52</v>
      </c>
      <c r="I14" s="282"/>
      <c r="J14" s="275" t="s">
        <v>53</v>
      </c>
      <c r="K14" s="282"/>
      <c r="L14" s="396" t="s">
        <v>54</v>
      </c>
      <c r="M14" s="396"/>
      <c r="N14" s="405"/>
    </row>
    <row r="15" spans="1:14" ht="19.95" customHeight="1" x14ac:dyDescent="0.45">
      <c r="A15" s="407"/>
      <c r="B15" s="262" t="s">
        <v>30</v>
      </c>
      <c r="C15" s="277"/>
      <c r="D15" s="278" t="s">
        <v>40</v>
      </c>
      <c r="E15" s="410" t="s">
        <v>393</v>
      </c>
      <c r="F15" s="410"/>
      <c r="G15" s="410"/>
      <c r="H15" s="410"/>
      <c r="I15" s="410"/>
      <c r="J15" s="410"/>
      <c r="K15" s="410"/>
      <c r="L15" s="410"/>
      <c r="M15" s="410"/>
      <c r="N15" s="411"/>
    </row>
    <row r="16" spans="1:14" ht="19.95" customHeight="1" x14ac:dyDescent="0.45">
      <c r="A16" s="407"/>
      <c r="B16" s="261" t="s">
        <v>38</v>
      </c>
      <c r="C16" s="269"/>
      <c r="D16" s="275" t="s">
        <v>55</v>
      </c>
      <c r="E16" s="282"/>
      <c r="F16" s="396" t="s">
        <v>56</v>
      </c>
      <c r="G16" s="396"/>
      <c r="H16" s="396"/>
      <c r="I16" s="275"/>
      <c r="J16" s="275"/>
      <c r="K16" s="275"/>
      <c r="L16" s="275"/>
      <c r="M16" s="275"/>
      <c r="N16" s="276"/>
    </row>
    <row r="17" spans="1:14" ht="19.95" customHeight="1" x14ac:dyDescent="0.45">
      <c r="A17" s="407"/>
      <c r="B17" s="262" t="s">
        <v>39</v>
      </c>
      <c r="C17" s="277"/>
      <c r="D17" s="278" t="s">
        <v>40</v>
      </c>
      <c r="E17" s="410" t="s">
        <v>393</v>
      </c>
      <c r="F17" s="410"/>
      <c r="G17" s="410"/>
      <c r="H17" s="410"/>
      <c r="I17" s="410"/>
      <c r="J17" s="410"/>
      <c r="K17" s="410"/>
      <c r="L17" s="410"/>
      <c r="M17" s="410"/>
      <c r="N17" s="411"/>
    </row>
    <row r="18" spans="1:14" ht="19.95" customHeight="1" x14ac:dyDescent="0.45">
      <c r="A18" s="407"/>
      <c r="B18" s="397" t="s">
        <v>21</v>
      </c>
      <c r="C18" s="269"/>
      <c r="D18" s="275" t="s">
        <v>57</v>
      </c>
      <c r="E18" s="282"/>
      <c r="F18" s="275" t="s">
        <v>58</v>
      </c>
      <c r="G18" s="282"/>
      <c r="H18" s="275" t="s">
        <v>59</v>
      </c>
      <c r="I18" s="282"/>
      <c r="J18" s="275" t="s">
        <v>60</v>
      </c>
      <c r="K18" s="275"/>
      <c r="L18" s="275"/>
      <c r="M18" s="275"/>
      <c r="N18" s="276"/>
    </row>
    <row r="19" spans="1:14" ht="19.95" customHeight="1" x14ac:dyDescent="0.45">
      <c r="A19" s="407"/>
      <c r="B19" s="398"/>
      <c r="C19" s="279"/>
      <c r="D19" s="278" t="s">
        <v>40</v>
      </c>
      <c r="E19" s="410" t="s">
        <v>393</v>
      </c>
      <c r="F19" s="410"/>
      <c r="G19" s="410"/>
      <c r="H19" s="410"/>
      <c r="I19" s="410"/>
      <c r="J19" s="410"/>
      <c r="K19" s="410"/>
      <c r="L19" s="410"/>
      <c r="M19" s="410"/>
      <c r="N19" s="411"/>
    </row>
    <row r="20" spans="1:14" ht="19.95" customHeight="1" x14ac:dyDescent="0.45">
      <c r="A20" s="407"/>
      <c r="B20" s="261" t="s">
        <v>31</v>
      </c>
      <c r="C20" s="269"/>
      <c r="D20" s="396" t="s">
        <v>61</v>
      </c>
      <c r="E20" s="396"/>
      <c r="F20" s="396"/>
      <c r="G20" s="282"/>
      <c r="H20" s="396" t="s">
        <v>62</v>
      </c>
      <c r="I20" s="396"/>
      <c r="J20" s="396"/>
      <c r="K20" s="282"/>
      <c r="L20" s="396" t="s">
        <v>63</v>
      </c>
      <c r="M20" s="396"/>
      <c r="N20" s="405"/>
    </row>
    <row r="21" spans="1:14" ht="19.95" customHeight="1" x14ac:dyDescent="0.45">
      <c r="A21" s="407"/>
      <c r="B21" s="262" t="s">
        <v>78</v>
      </c>
      <c r="C21" s="279"/>
      <c r="D21" s="278" t="s">
        <v>82</v>
      </c>
      <c r="E21" s="280"/>
      <c r="F21" s="278" t="s">
        <v>94</v>
      </c>
      <c r="G21" s="412" t="s">
        <v>392</v>
      </c>
      <c r="H21" s="412"/>
      <c r="I21" s="412"/>
      <c r="J21" s="412"/>
      <c r="K21" s="412"/>
      <c r="L21" s="412"/>
      <c r="M21" s="412"/>
      <c r="N21" s="413"/>
    </row>
    <row r="22" spans="1:14" ht="19.95" customHeight="1" x14ac:dyDescent="0.45">
      <c r="A22" s="407"/>
      <c r="B22" s="261" t="s">
        <v>32</v>
      </c>
      <c r="C22" s="269"/>
      <c r="D22" s="396" t="s">
        <v>64</v>
      </c>
      <c r="E22" s="396"/>
      <c r="F22" s="396"/>
      <c r="G22" s="282"/>
      <c r="H22" s="396" t="s">
        <v>65</v>
      </c>
      <c r="I22" s="396"/>
      <c r="J22" s="396"/>
      <c r="K22" s="275"/>
      <c r="L22" s="275"/>
      <c r="M22" s="275"/>
      <c r="N22" s="276"/>
    </row>
    <row r="23" spans="1:14" ht="19.95" customHeight="1" x14ac:dyDescent="0.45">
      <c r="A23" s="398"/>
      <c r="B23" s="262" t="s">
        <v>33</v>
      </c>
      <c r="C23" s="279"/>
      <c r="D23" s="278" t="s">
        <v>40</v>
      </c>
      <c r="E23" s="410" t="s">
        <v>393</v>
      </c>
      <c r="F23" s="410"/>
      <c r="G23" s="410"/>
      <c r="H23" s="410"/>
      <c r="I23" s="410"/>
      <c r="J23" s="410"/>
      <c r="K23" s="410"/>
      <c r="L23" s="410"/>
      <c r="M23" s="410"/>
      <c r="N23" s="411"/>
    </row>
    <row r="24" spans="1:14" ht="47.4" customHeight="1" x14ac:dyDescent="0.45">
      <c r="A24" s="334" t="s">
        <v>336</v>
      </c>
      <c r="B24" s="414"/>
      <c r="C24" s="415"/>
      <c r="D24" s="415"/>
      <c r="E24" s="415"/>
      <c r="F24" s="415"/>
      <c r="G24" s="415"/>
      <c r="H24" s="415"/>
      <c r="I24" s="415"/>
      <c r="J24" s="415"/>
      <c r="K24" s="415"/>
      <c r="L24" s="415"/>
      <c r="M24" s="415"/>
      <c r="N24" s="416"/>
    </row>
    <row r="25" spans="1:14" ht="47.4" customHeight="1" x14ac:dyDescent="0.45">
      <c r="A25" s="264" t="s">
        <v>80</v>
      </c>
      <c r="B25" s="417"/>
      <c r="C25" s="418"/>
      <c r="D25" s="418"/>
      <c r="E25" s="418"/>
      <c r="F25" s="418"/>
      <c r="G25" s="418"/>
      <c r="H25" s="418"/>
      <c r="I25" s="418"/>
      <c r="J25" s="418"/>
      <c r="K25" s="418"/>
      <c r="L25" s="418"/>
      <c r="M25" s="418"/>
      <c r="N25" s="419"/>
    </row>
    <row r="26" spans="1:14" ht="49.2" customHeight="1" x14ac:dyDescent="0.45">
      <c r="A26" s="260" t="s">
        <v>22</v>
      </c>
      <c r="B26" s="428"/>
      <c r="C26" s="426"/>
      <c r="D26" s="426"/>
      <c r="E26" s="426"/>
      <c r="F26" s="426"/>
      <c r="G26" s="426"/>
      <c r="H26" s="426"/>
      <c r="I26" s="427"/>
      <c r="J26" s="266" t="s">
        <v>292</v>
      </c>
      <c r="K26" s="267" t="s">
        <v>95</v>
      </c>
      <c r="L26" s="281"/>
      <c r="M26" s="268" t="s">
        <v>96</v>
      </c>
    </row>
    <row r="27" spans="1:14" ht="45.6" customHeight="1" x14ac:dyDescent="0.45">
      <c r="A27" s="408" t="s">
        <v>81</v>
      </c>
      <c r="B27" s="265" t="s">
        <v>77</v>
      </c>
      <c r="C27" s="420"/>
      <c r="D27" s="421"/>
      <c r="E27" s="421"/>
      <c r="F27" s="421"/>
      <c r="G27" s="421"/>
      <c r="H27" s="421"/>
      <c r="I27" s="421"/>
      <c r="J27" s="421"/>
      <c r="K27" s="421"/>
      <c r="L27" s="421"/>
      <c r="M27" s="421"/>
      <c r="N27" s="422"/>
    </row>
    <row r="28" spans="1:14" ht="45.6" customHeight="1" x14ac:dyDescent="0.45">
      <c r="A28" s="409"/>
      <c r="B28" s="79" t="s">
        <v>71</v>
      </c>
      <c r="C28" s="423"/>
      <c r="D28" s="424"/>
      <c r="E28" s="424"/>
      <c r="F28" s="424"/>
      <c r="G28" s="424"/>
      <c r="H28" s="424"/>
      <c r="I28" s="424"/>
      <c r="J28" s="424"/>
      <c r="K28" s="424"/>
      <c r="L28" s="424"/>
      <c r="M28" s="424"/>
      <c r="N28" s="425"/>
    </row>
    <row r="29" spans="1:14" ht="45.6" customHeight="1" x14ac:dyDescent="0.45">
      <c r="A29" s="409"/>
      <c r="B29" s="260" t="s">
        <v>86</v>
      </c>
      <c r="C29" s="399"/>
      <c r="D29" s="400"/>
      <c r="E29" s="401"/>
      <c r="F29" s="266" t="s">
        <v>294</v>
      </c>
      <c r="G29" s="399"/>
      <c r="H29" s="400"/>
      <c r="I29" s="401"/>
    </row>
    <row r="30" spans="1:14" ht="45.6" customHeight="1" x14ac:dyDescent="0.45">
      <c r="A30" s="409"/>
      <c r="B30" s="260" t="s">
        <v>79</v>
      </c>
      <c r="C30" s="269" t="s">
        <v>72</v>
      </c>
      <c r="D30" s="282"/>
      <c r="E30" s="270" t="s">
        <v>67</v>
      </c>
      <c r="F30" s="283" t="s">
        <v>295</v>
      </c>
      <c r="G30" s="269" t="s">
        <v>72</v>
      </c>
      <c r="H30" s="282"/>
      <c r="I30" s="270" t="s">
        <v>66</v>
      </c>
      <c r="J30" s="68" t="s">
        <v>68</v>
      </c>
    </row>
    <row r="31" spans="1:14" ht="45.6" customHeight="1" x14ac:dyDescent="0.45">
      <c r="A31" s="409" t="s">
        <v>69</v>
      </c>
      <c r="B31" s="260" t="s">
        <v>73</v>
      </c>
      <c r="C31" s="269"/>
      <c r="D31" s="285" t="s">
        <v>74</v>
      </c>
      <c r="E31" s="281"/>
      <c r="F31" s="285" t="s">
        <v>75</v>
      </c>
      <c r="G31" s="281"/>
      <c r="H31" s="285" t="s">
        <v>76</v>
      </c>
      <c r="I31" s="282"/>
      <c r="J31" s="286" t="s">
        <v>87</v>
      </c>
      <c r="K31" s="282"/>
      <c r="L31" s="272" t="s">
        <v>40</v>
      </c>
      <c r="M31" s="426" t="s">
        <v>394</v>
      </c>
      <c r="N31" s="427"/>
    </row>
    <row r="32" spans="1:14" ht="45.6" customHeight="1" x14ac:dyDescent="0.45">
      <c r="A32" s="409"/>
      <c r="B32" s="260" t="s">
        <v>70</v>
      </c>
      <c r="C32" s="2"/>
      <c r="D32" s="271"/>
      <c r="E32" s="272" t="s">
        <v>89</v>
      </c>
      <c r="F32" s="271"/>
      <c r="G32" s="272" t="s">
        <v>90</v>
      </c>
      <c r="H32" s="271"/>
      <c r="I32" s="272" t="s">
        <v>91</v>
      </c>
      <c r="J32" s="3"/>
      <c r="K32" s="3"/>
      <c r="L32" s="3"/>
      <c r="M32" s="3"/>
      <c r="N32" s="4"/>
    </row>
  </sheetData>
  <mergeCells count="31">
    <mergeCell ref="E23:N23"/>
    <mergeCell ref="E9:N9"/>
    <mergeCell ref="D12:F12"/>
    <mergeCell ref="E13:N13"/>
    <mergeCell ref="E15:N15"/>
    <mergeCell ref="E17:N17"/>
    <mergeCell ref="L14:N14"/>
    <mergeCell ref="A31:A32"/>
    <mergeCell ref="B24:N24"/>
    <mergeCell ref="B25:N25"/>
    <mergeCell ref="C27:N27"/>
    <mergeCell ref="C28:N28"/>
    <mergeCell ref="C29:E29"/>
    <mergeCell ref="M31:N31"/>
    <mergeCell ref="B26:I26"/>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s>
  <phoneticPr fontId="1"/>
  <dataValidations count="3">
    <dataValidation type="list" allowBlank="1" showInputMessage="1" sqref="H32" xr:uid="{00000000-0002-0000-0400-000000000000}">
      <formula1>"上,中,下"</formula1>
    </dataValidation>
    <dataValidation type="list" allowBlank="1" showInputMessage="1" sqref="D32" xr:uid="{4748F27B-F0F8-4392-9A64-D77B7DC86321}">
      <formula1>"令和５,令和６,令和７"</formula1>
    </dataValidation>
    <dataValidation type="list" allowBlank="1" showInputMessage="1" sqref="F32" xr:uid="{A75246C3-81C9-4E59-8E11-9C80FA82DDDD}">
      <formula1>"１,２,３,４,５,６,７,８,９,10,11,12"</formula1>
    </dataValidation>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7620</xdr:colOff>
                    <xdr:row>7</xdr:row>
                    <xdr:rowOff>7620</xdr:rowOff>
                  </from>
                  <to>
                    <xdr:col>2</xdr:col>
                    <xdr:colOff>198120</xdr:colOff>
                    <xdr:row>7</xdr:row>
                    <xdr:rowOff>236220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7620</xdr:colOff>
                    <xdr:row>8</xdr:row>
                    <xdr:rowOff>7620</xdr:rowOff>
                  </from>
                  <to>
                    <xdr:col>2</xdr:col>
                    <xdr:colOff>198120</xdr:colOff>
                    <xdr:row>8</xdr:row>
                    <xdr:rowOff>243840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7620</xdr:colOff>
                    <xdr:row>9</xdr:row>
                    <xdr:rowOff>7620</xdr:rowOff>
                  </from>
                  <to>
                    <xdr:col>2</xdr:col>
                    <xdr:colOff>198120</xdr:colOff>
                    <xdr:row>9</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7620</xdr:colOff>
                    <xdr:row>10</xdr:row>
                    <xdr:rowOff>7620</xdr:rowOff>
                  </from>
                  <to>
                    <xdr:col>2</xdr:col>
                    <xdr:colOff>198120</xdr:colOff>
                    <xdr:row>10</xdr:row>
                    <xdr:rowOff>243840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7620</xdr:colOff>
                    <xdr:row>11</xdr:row>
                    <xdr:rowOff>7620</xdr:rowOff>
                  </from>
                  <to>
                    <xdr:col>2</xdr:col>
                    <xdr:colOff>198120</xdr:colOff>
                    <xdr:row>11</xdr:row>
                    <xdr:rowOff>243840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7620</xdr:colOff>
                    <xdr:row>12</xdr:row>
                    <xdr:rowOff>7620</xdr:rowOff>
                  </from>
                  <to>
                    <xdr:col>2</xdr:col>
                    <xdr:colOff>198120</xdr:colOff>
                    <xdr:row>12</xdr:row>
                    <xdr:rowOff>243840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7620</xdr:colOff>
                    <xdr:row>13</xdr:row>
                    <xdr:rowOff>7620</xdr:rowOff>
                  </from>
                  <to>
                    <xdr:col>2</xdr:col>
                    <xdr:colOff>198120</xdr:colOff>
                    <xdr:row>13</xdr:row>
                    <xdr:rowOff>243840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7620</xdr:colOff>
                    <xdr:row>14</xdr:row>
                    <xdr:rowOff>7620</xdr:rowOff>
                  </from>
                  <to>
                    <xdr:col>2</xdr:col>
                    <xdr:colOff>198120</xdr:colOff>
                    <xdr:row>14</xdr:row>
                    <xdr:rowOff>243840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7620</xdr:colOff>
                    <xdr:row>15</xdr:row>
                    <xdr:rowOff>7620</xdr:rowOff>
                  </from>
                  <to>
                    <xdr:col>2</xdr:col>
                    <xdr:colOff>198120</xdr:colOff>
                    <xdr:row>15</xdr:row>
                    <xdr:rowOff>243840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7620</xdr:colOff>
                    <xdr:row>16</xdr:row>
                    <xdr:rowOff>7620</xdr:rowOff>
                  </from>
                  <to>
                    <xdr:col>2</xdr:col>
                    <xdr:colOff>198120</xdr:colOff>
                    <xdr:row>16</xdr:row>
                    <xdr:rowOff>243840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7620</xdr:colOff>
                    <xdr:row>17</xdr:row>
                    <xdr:rowOff>7620</xdr:rowOff>
                  </from>
                  <to>
                    <xdr:col>2</xdr:col>
                    <xdr:colOff>198120</xdr:colOff>
                    <xdr:row>17</xdr:row>
                    <xdr:rowOff>243840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7620</xdr:colOff>
                    <xdr:row>18</xdr:row>
                    <xdr:rowOff>7620</xdr:rowOff>
                  </from>
                  <to>
                    <xdr:col>2</xdr:col>
                    <xdr:colOff>198120</xdr:colOff>
                    <xdr:row>18</xdr:row>
                    <xdr:rowOff>243840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7620</xdr:colOff>
                    <xdr:row>19</xdr:row>
                    <xdr:rowOff>7620</xdr:rowOff>
                  </from>
                  <to>
                    <xdr:col>2</xdr:col>
                    <xdr:colOff>198120</xdr:colOff>
                    <xdr:row>19</xdr:row>
                    <xdr:rowOff>243840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7620</xdr:colOff>
                    <xdr:row>20</xdr:row>
                    <xdr:rowOff>7620</xdr:rowOff>
                  </from>
                  <to>
                    <xdr:col>2</xdr:col>
                    <xdr:colOff>198120</xdr:colOff>
                    <xdr:row>20</xdr:row>
                    <xdr:rowOff>243840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7620</xdr:colOff>
                    <xdr:row>21</xdr:row>
                    <xdr:rowOff>7620</xdr:rowOff>
                  </from>
                  <to>
                    <xdr:col>2</xdr:col>
                    <xdr:colOff>198120</xdr:colOff>
                    <xdr:row>21</xdr:row>
                    <xdr:rowOff>243840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7620</xdr:colOff>
                    <xdr:row>22</xdr:row>
                    <xdr:rowOff>7620</xdr:rowOff>
                  </from>
                  <to>
                    <xdr:col>2</xdr:col>
                    <xdr:colOff>198120</xdr:colOff>
                    <xdr:row>22</xdr:row>
                    <xdr:rowOff>243840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7620</xdr:colOff>
                    <xdr:row>9</xdr:row>
                    <xdr:rowOff>7620</xdr:rowOff>
                  </from>
                  <to>
                    <xdr:col>4</xdr:col>
                    <xdr:colOff>198120</xdr:colOff>
                    <xdr:row>9</xdr:row>
                    <xdr:rowOff>243840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7620</xdr:colOff>
                    <xdr:row>9</xdr:row>
                    <xdr:rowOff>7620</xdr:rowOff>
                  </from>
                  <to>
                    <xdr:col>6</xdr:col>
                    <xdr:colOff>198120</xdr:colOff>
                    <xdr:row>9</xdr:row>
                    <xdr:rowOff>243840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8</xdr:col>
                    <xdr:colOff>7620</xdr:colOff>
                    <xdr:row>9</xdr:row>
                    <xdr:rowOff>7620</xdr:rowOff>
                  </from>
                  <to>
                    <xdr:col>8</xdr:col>
                    <xdr:colOff>198120</xdr:colOff>
                    <xdr:row>9</xdr:row>
                    <xdr:rowOff>243840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10</xdr:col>
                    <xdr:colOff>7620</xdr:colOff>
                    <xdr:row>9</xdr:row>
                    <xdr:rowOff>7620</xdr:rowOff>
                  </from>
                  <to>
                    <xdr:col>10</xdr:col>
                    <xdr:colOff>198120</xdr:colOff>
                    <xdr:row>9</xdr:row>
                    <xdr:rowOff>243840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9</xdr:row>
                    <xdr:rowOff>7620</xdr:rowOff>
                  </from>
                  <to>
                    <xdr:col>12</xdr:col>
                    <xdr:colOff>198120</xdr:colOff>
                    <xdr:row>9</xdr:row>
                    <xdr:rowOff>243840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7620</xdr:colOff>
                    <xdr:row>7</xdr:row>
                    <xdr:rowOff>7620</xdr:rowOff>
                  </from>
                  <to>
                    <xdr:col>4</xdr:col>
                    <xdr:colOff>198120</xdr:colOff>
                    <xdr:row>7</xdr:row>
                    <xdr:rowOff>243840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6</xdr:col>
                    <xdr:colOff>7620</xdr:colOff>
                    <xdr:row>7</xdr:row>
                    <xdr:rowOff>7620</xdr:rowOff>
                  </from>
                  <to>
                    <xdr:col>6</xdr:col>
                    <xdr:colOff>198120</xdr:colOff>
                    <xdr:row>7</xdr:row>
                    <xdr:rowOff>243840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7620</xdr:colOff>
                    <xdr:row>7</xdr:row>
                    <xdr:rowOff>7620</xdr:rowOff>
                  </from>
                  <to>
                    <xdr:col>8</xdr:col>
                    <xdr:colOff>198120</xdr:colOff>
                    <xdr:row>7</xdr:row>
                    <xdr:rowOff>243840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10</xdr:col>
                    <xdr:colOff>7620</xdr:colOff>
                    <xdr:row>7</xdr:row>
                    <xdr:rowOff>7620</xdr:rowOff>
                  </from>
                  <to>
                    <xdr:col>10</xdr:col>
                    <xdr:colOff>198120</xdr:colOff>
                    <xdr:row>7</xdr:row>
                    <xdr:rowOff>243840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12</xdr:col>
                    <xdr:colOff>7620</xdr:colOff>
                    <xdr:row>7</xdr:row>
                    <xdr:rowOff>7620</xdr:rowOff>
                  </from>
                  <to>
                    <xdr:col>12</xdr:col>
                    <xdr:colOff>198120</xdr:colOff>
                    <xdr:row>7</xdr:row>
                    <xdr:rowOff>243840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12</xdr:col>
                    <xdr:colOff>7620</xdr:colOff>
                    <xdr:row>10</xdr:row>
                    <xdr:rowOff>7620</xdr:rowOff>
                  </from>
                  <to>
                    <xdr:col>12</xdr:col>
                    <xdr:colOff>198120</xdr:colOff>
                    <xdr:row>10</xdr:row>
                    <xdr:rowOff>243840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7620</xdr:colOff>
                    <xdr:row>10</xdr:row>
                    <xdr:rowOff>7620</xdr:rowOff>
                  </from>
                  <to>
                    <xdr:col>10</xdr:col>
                    <xdr:colOff>198120</xdr:colOff>
                    <xdr:row>10</xdr:row>
                    <xdr:rowOff>243840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7620</xdr:colOff>
                    <xdr:row>10</xdr:row>
                    <xdr:rowOff>7620</xdr:rowOff>
                  </from>
                  <to>
                    <xdr:col>8</xdr:col>
                    <xdr:colOff>198120</xdr:colOff>
                    <xdr:row>10</xdr:row>
                    <xdr:rowOff>243840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4</xdr:col>
                    <xdr:colOff>7620</xdr:colOff>
                    <xdr:row>10</xdr:row>
                    <xdr:rowOff>7620</xdr:rowOff>
                  </from>
                  <to>
                    <xdr:col>4</xdr:col>
                    <xdr:colOff>198120</xdr:colOff>
                    <xdr:row>10</xdr:row>
                    <xdr:rowOff>243840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6</xdr:col>
                    <xdr:colOff>7620</xdr:colOff>
                    <xdr:row>11</xdr:row>
                    <xdr:rowOff>7620</xdr:rowOff>
                  </from>
                  <to>
                    <xdr:col>6</xdr:col>
                    <xdr:colOff>198120</xdr:colOff>
                    <xdr:row>11</xdr:row>
                    <xdr:rowOff>243840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8</xdr:col>
                    <xdr:colOff>7620</xdr:colOff>
                    <xdr:row>11</xdr:row>
                    <xdr:rowOff>7620</xdr:rowOff>
                  </from>
                  <to>
                    <xdr:col>8</xdr:col>
                    <xdr:colOff>198120</xdr:colOff>
                    <xdr:row>11</xdr:row>
                    <xdr:rowOff>243840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4</xdr:col>
                    <xdr:colOff>7620</xdr:colOff>
                    <xdr:row>13</xdr:row>
                    <xdr:rowOff>7620</xdr:rowOff>
                  </from>
                  <to>
                    <xdr:col>4</xdr:col>
                    <xdr:colOff>198120</xdr:colOff>
                    <xdr:row>13</xdr:row>
                    <xdr:rowOff>243840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7620</xdr:colOff>
                    <xdr:row>13</xdr:row>
                    <xdr:rowOff>7620</xdr:rowOff>
                  </from>
                  <to>
                    <xdr:col>6</xdr:col>
                    <xdr:colOff>198120</xdr:colOff>
                    <xdr:row>13</xdr:row>
                    <xdr:rowOff>243840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8</xdr:col>
                    <xdr:colOff>7620</xdr:colOff>
                    <xdr:row>13</xdr:row>
                    <xdr:rowOff>7620</xdr:rowOff>
                  </from>
                  <to>
                    <xdr:col>8</xdr:col>
                    <xdr:colOff>198120</xdr:colOff>
                    <xdr:row>13</xdr:row>
                    <xdr:rowOff>243840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10</xdr:col>
                    <xdr:colOff>7620</xdr:colOff>
                    <xdr:row>13</xdr:row>
                    <xdr:rowOff>7620</xdr:rowOff>
                  </from>
                  <to>
                    <xdr:col>10</xdr:col>
                    <xdr:colOff>198120</xdr:colOff>
                    <xdr:row>13</xdr:row>
                    <xdr:rowOff>243840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7620</xdr:colOff>
                    <xdr:row>15</xdr:row>
                    <xdr:rowOff>7620</xdr:rowOff>
                  </from>
                  <to>
                    <xdr:col>4</xdr:col>
                    <xdr:colOff>198120</xdr:colOff>
                    <xdr:row>15</xdr:row>
                    <xdr:rowOff>243840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7620</xdr:colOff>
                    <xdr:row>17</xdr:row>
                    <xdr:rowOff>7620</xdr:rowOff>
                  </from>
                  <to>
                    <xdr:col>4</xdr:col>
                    <xdr:colOff>198120</xdr:colOff>
                    <xdr:row>17</xdr:row>
                    <xdr:rowOff>243840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6</xdr:col>
                    <xdr:colOff>7620</xdr:colOff>
                    <xdr:row>17</xdr:row>
                    <xdr:rowOff>7620</xdr:rowOff>
                  </from>
                  <to>
                    <xdr:col>6</xdr:col>
                    <xdr:colOff>198120</xdr:colOff>
                    <xdr:row>17</xdr:row>
                    <xdr:rowOff>243840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8</xdr:col>
                    <xdr:colOff>7620</xdr:colOff>
                    <xdr:row>17</xdr:row>
                    <xdr:rowOff>7620</xdr:rowOff>
                  </from>
                  <to>
                    <xdr:col>8</xdr:col>
                    <xdr:colOff>198120</xdr:colOff>
                    <xdr:row>17</xdr:row>
                    <xdr:rowOff>243840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6</xdr:col>
                    <xdr:colOff>7620</xdr:colOff>
                    <xdr:row>19</xdr:row>
                    <xdr:rowOff>7620</xdr:rowOff>
                  </from>
                  <to>
                    <xdr:col>6</xdr:col>
                    <xdr:colOff>198120</xdr:colOff>
                    <xdr:row>19</xdr:row>
                    <xdr:rowOff>243840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10</xdr:col>
                    <xdr:colOff>7620</xdr:colOff>
                    <xdr:row>19</xdr:row>
                    <xdr:rowOff>7620</xdr:rowOff>
                  </from>
                  <to>
                    <xdr:col>10</xdr:col>
                    <xdr:colOff>198120</xdr:colOff>
                    <xdr:row>19</xdr:row>
                    <xdr:rowOff>243840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6</xdr:col>
                    <xdr:colOff>7620</xdr:colOff>
                    <xdr:row>21</xdr:row>
                    <xdr:rowOff>7620</xdr:rowOff>
                  </from>
                  <to>
                    <xdr:col>6</xdr:col>
                    <xdr:colOff>198120</xdr:colOff>
                    <xdr:row>21</xdr:row>
                    <xdr:rowOff>243840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7620</xdr:colOff>
                    <xdr:row>30</xdr:row>
                    <xdr:rowOff>182880</xdr:rowOff>
                  </from>
                  <to>
                    <xdr:col>2</xdr:col>
                    <xdr:colOff>198120</xdr:colOff>
                    <xdr:row>30</xdr:row>
                    <xdr:rowOff>411480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7620</xdr:colOff>
                    <xdr:row>30</xdr:row>
                    <xdr:rowOff>182880</xdr:rowOff>
                  </from>
                  <to>
                    <xdr:col>4</xdr:col>
                    <xdr:colOff>198120</xdr:colOff>
                    <xdr:row>30</xdr:row>
                    <xdr:rowOff>411480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6</xdr:col>
                    <xdr:colOff>7620</xdr:colOff>
                    <xdr:row>30</xdr:row>
                    <xdr:rowOff>182880</xdr:rowOff>
                  </from>
                  <to>
                    <xdr:col>6</xdr:col>
                    <xdr:colOff>198120</xdr:colOff>
                    <xdr:row>30</xdr:row>
                    <xdr:rowOff>411480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7620</xdr:colOff>
                    <xdr:row>30</xdr:row>
                    <xdr:rowOff>182880</xdr:rowOff>
                  </from>
                  <to>
                    <xdr:col>8</xdr:col>
                    <xdr:colOff>198120</xdr:colOff>
                    <xdr:row>30</xdr:row>
                    <xdr:rowOff>411480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7620</xdr:colOff>
                    <xdr:row>30</xdr:row>
                    <xdr:rowOff>182880</xdr:rowOff>
                  </from>
                  <to>
                    <xdr:col>10</xdr:col>
                    <xdr:colOff>198120</xdr:colOff>
                    <xdr:row>30</xdr:row>
                    <xdr:rowOff>411480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J12" sqref="J12"/>
    </sheetView>
  </sheetViews>
  <sheetFormatPr defaultRowHeight="12" x14ac:dyDescent="0.45"/>
  <cols>
    <col min="1" max="1" width="0.69921875" style="29" customWidth="1"/>
    <col min="2" max="3" width="2" style="29" customWidth="1"/>
    <col min="4" max="4" width="3.3984375" style="29" customWidth="1"/>
    <col min="5" max="5" width="4.296875" style="29" customWidth="1"/>
    <col min="6" max="6" width="5.3984375" style="29" customWidth="1"/>
    <col min="7" max="7" width="45" style="29" customWidth="1"/>
    <col min="8" max="8" width="9.19921875" style="29" customWidth="1"/>
    <col min="9" max="9" width="8.796875" style="29" customWidth="1"/>
    <col min="10" max="10" width="12.3984375" style="29" customWidth="1"/>
    <col min="11" max="11" width="7.3984375" style="29" customWidth="1"/>
    <col min="12" max="16384" width="8.796875" style="29"/>
  </cols>
  <sheetData>
    <row r="1" spans="2:10" x14ac:dyDescent="0.45">
      <c r="B1" s="29" t="s">
        <v>97</v>
      </c>
    </row>
    <row r="2" spans="2:10" ht="6" customHeight="1" thickBot="1" x14ac:dyDescent="0.5"/>
    <row r="3" spans="2:10" ht="22.2" customHeight="1" thickBot="1" x14ac:dyDescent="0.5">
      <c r="B3" s="448" t="s">
        <v>98</v>
      </c>
      <c r="C3" s="449"/>
      <c r="D3" s="449"/>
      <c r="E3" s="449"/>
      <c r="F3" s="450"/>
      <c r="H3" s="30" t="s">
        <v>99</v>
      </c>
      <c r="I3" s="451" t="str">
        <f>第１号様式!E10&amp;""</f>
        <v/>
      </c>
      <c r="J3" s="452"/>
    </row>
    <row r="4" spans="2:10" ht="12.6" thickBot="1" x14ac:dyDescent="0.2">
      <c r="J4" s="31" t="s">
        <v>100</v>
      </c>
    </row>
    <row r="5" spans="2:10" x14ac:dyDescent="0.45">
      <c r="B5" s="429" t="s">
        <v>101</v>
      </c>
      <c r="C5" s="430"/>
      <c r="D5" s="430"/>
      <c r="E5" s="430"/>
      <c r="F5" s="431"/>
      <c r="G5" s="432" t="s">
        <v>102</v>
      </c>
      <c r="H5" s="430"/>
      <c r="I5" s="430"/>
      <c r="J5" s="236" t="s">
        <v>103</v>
      </c>
    </row>
    <row r="6" spans="2:10" ht="5.4" customHeight="1" x14ac:dyDescent="0.45">
      <c r="B6" s="32"/>
      <c r="G6" s="433"/>
      <c r="H6" s="434"/>
      <c r="I6" s="434"/>
      <c r="J6" s="237"/>
    </row>
    <row r="7" spans="2:10" ht="12" customHeight="1" x14ac:dyDescent="0.45">
      <c r="B7" s="32" t="s">
        <v>104</v>
      </c>
      <c r="G7" s="435"/>
      <c r="H7" s="436"/>
      <c r="I7" s="436"/>
      <c r="J7" s="237"/>
    </row>
    <row r="8" spans="2:10" ht="12" customHeight="1" x14ac:dyDescent="0.45">
      <c r="B8" s="32"/>
      <c r="C8" s="33">
        <v>1</v>
      </c>
      <c r="D8" s="439" t="s">
        <v>105</v>
      </c>
      <c r="E8" s="439"/>
      <c r="F8" s="440"/>
      <c r="G8" s="441" t="s">
        <v>106</v>
      </c>
      <c r="H8" s="442"/>
      <c r="I8" s="442"/>
      <c r="J8" s="238"/>
    </row>
    <row r="9" spans="2:10" ht="12" customHeight="1" x14ac:dyDescent="0.45">
      <c r="B9" s="32"/>
      <c r="C9" s="55"/>
      <c r="D9" s="443" t="s">
        <v>107</v>
      </c>
      <c r="E9" s="443"/>
      <c r="F9" s="444"/>
      <c r="G9" s="435"/>
      <c r="H9" s="445"/>
      <c r="I9" s="445"/>
      <c r="J9" s="239"/>
    </row>
    <row r="10" spans="2:10" ht="12" customHeight="1" x14ac:dyDescent="0.45">
      <c r="B10" s="32"/>
      <c r="C10" s="29">
        <v>2</v>
      </c>
      <c r="D10" s="437" t="s">
        <v>108</v>
      </c>
      <c r="E10" s="437"/>
      <c r="F10" s="438"/>
      <c r="G10" s="441" t="s">
        <v>109</v>
      </c>
      <c r="H10" s="442"/>
      <c r="I10" s="442"/>
      <c r="J10" s="240"/>
    </row>
    <row r="11" spans="2:10" ht="12" customHeight="1" x14ac:dyDescent="0.45">
      <c r="B11" s="32"/>
      <c r="G11" s="435"/>
      <c r="H11" s="436"/>
      <c r="I11" s="436"/>
      <c r="J11" s="240"/>
    </row>
    <row r="12" spans="2:10" ht="12" customHeight="1" x14ac:dyDescent="0.45">
      <c r="B12" s="32"/>
      <c r="C12" s="34" t="s">
        <v>110</v>
      </c>
      <c r="D12" s="34"/>
      <c r="E12" s="34"/>
      <c r="F12" s="34"/>
      <c r="G12" s="453"/>
      <c r="H12" s="454"/>
      <c r="I12" s="454"/>
      <c r="J12" s="241" t="str">
        <f>IF(SUM(J8+J10+J11)=0,"",SUM(J8+J10+J11))</f>
        <v/>
      </c>
    </row>
    <row r="13" spans="2:10" x14ac:dyDescent="0.45">
      <c r="B13" s="455" t="s">
        <v>111</v>
      </c>
      <c r="C13" s="456"/>
      <c r="D13" s="456"/>
      <c r="E13" s="456"/>
      <c r="F13" s="457"/>
      <c r="G13" s="35" t="s">
        <v>337</v>
      </c>
      <c r="H13" s="36" t="s">
        <v>222</v>
      </c>
      <c r="I13" s="35" t="s">
        <v>113</v>
      </c>
      <c r="J13" s="242" t="s">
        <v>223</v>
      </c>
    </row>
    <row r="14" spans="2:10" ht="5.4" customHeight="1" x14ac:dyDescent="0.45">
      <c r="B14" s="32"/>
      <c r="G14" s="37"/>
      <c r="H14" s="38"/>
      <c r="I14" s="39"/>
      <c r="J14" s="237"/>
    </row>
    <row r="15" spans="2:10" ht="12" customHeight="1" x14ac:dyDescent="0.45">
      <c r="B15" s="32" t="s">
        <v>114</v>
      </c>
      <c r="G15" s="37"/>
      <c r="H15" s="38"/>
      <c r="I15" s="39"/>
      <c r="J15" s="237"/>
    </row>
    <row r="16" spans="2:10" ht="12" customHeight="1" x14ac:dyDescent="0.45">
      <c r="B16" s="32"/>
      <c r="C16" s="443" t="s">
        <v>115</v>
      </c>
      <c r="D16" s="443"/>
      <c r="E16" s="443"/>
      <c r="F16" s="444"/>
      <c r="G16" s="37"/>
      <c r="H16" s="38"/>
      <c r="I16" s="39"/>
      <c r="J16" s="237"/>
    </row>
    <row r="17" spans="2:10" ht="12" customHeight="1" x14ac:dyDescent="0.45">
      <c r="B17" s="32"/>
      <c r="C17" s="40"/>
      <c r="D17" s="41" t="s">
        <v>116</v>
      </c>
      <c r="E17" s="437" t="s">
        <v>117</v>
      </c>
      <c r="F17" s="438"/>
      <c r="G17" s="88"/>
      <c r="H17" s="96"/>
      <c r="I17" s="103"/>
      <c r="J17" s="238"/>
    </row>
    <row r="18" spans="2:10" ht="12" customHeight="1" x14ac:dyDescent="0.45">
      <c r="B18" s="32"/>
      <c r="D18" s="42"/>
      <c r="G18" s="86"/>
      <c r="H18" s="97"/>
      <c r="I18" s="104"/>
      <c r="J18" s="240"/>
    </row>
    <row r="19" spans="2:10" ht="12" customHeight="1" x14ac:dyDescent="0.45">
      <c r="B19" s="32"/>
      <c r="D19" s="42"/>
      <c r="G19" s="86"/>
      <c r="H19" s="97"/>
      <c r="I19" s="104"/>
      <c r="J19" s="240"/>
    </row>
    <row r="20" spans="2:10" ht="12" customHeight="1" x14ac:dyDescent="0.45">
      <c r="B20" s="32"/>
      <c r="D20" s="42"/>
      <c r="E20" s="55"/>
      <c r="F20" s="55"/>
      <c r="G20" s="89"/>
      <c r="H20" s="98"/>
      <c r="I20" s="105"/>
      <c r="J20" s="239"/>
    </row>
    <row r="21" spans="2:10" ht="12" customHeight="1" x14ac:dyDescent="0.45">
      <c r="B21" s="32"/>
      <c r="D21" s="41" t="s">
        <v>118</v>
      </c>
      <c r="E21" s="437" t="s">
        <v>119</v>
      </c>
      <c r="F21" s="438"/>
      <c r="G21" s="86"/>
      <c r="H21" s="97"/>
      <c r="I21" s="104"/>
      <c r="J21" s="240"/>
    </row>
    <row r="22" spans="2:10" ht="12" customHeight="1" x14ac:dyDescent="0.45">
      <c r="B22" s="32"/>
      <c r="D22" s="42"/>
      <c r="G22" s="86"/>
      <c r="H22" s="97"/>
      <c r="I22" s="104"/>
      <c r="J22" s="240"/>
    </row>
    <row r="23" spans="2:10" ht="12" customHeight="1" x14ac:dyDescent="0.45">
      <c r="B23" s="32"/>
      <c r="D23" s="42"/>
      <c r="G23" s="86"/>
      <c r="H23" s="97"/>
      <c r="I23" s="104"/>
      <c r="J23" s="240"/>
    </row>
    <row r="24" spans="2:10" ht="12" customHeight="1" x14ac:dyDescent="0.45">
      <c r="B24" s="32"/>
      <c r="D24" s="42"/>
      <c r="G24" s="86"/>
      <c r="H24" s="97"/>
      <c r="I24" s="104"/>
      <c r="J24" s="240"/>
    </row>
    <row r="25" spans="2:10" ht="12" customHeight="1" x14ac:dyDescent="0.45">
      <c r="B25" s="32"/>
      <c r="D25" s="41" t="s">
        <v>120</v>
      </c>
      <c r="E25" s="437" t="s">
        <v>121</v>
      </c>
      <c r="F25" s="438"/>
      <c r="G25" s="88"/>
      <c r="H25" s="96"/>
      <c r="I25" s="103"/>
      <c r="J25" s="238"/>
    </row>
    <row r="26" spans="2:10" ht="12" customHeight="1" x14ac:dyDescent="0.45">
      <c r="B26" s="32"/>
      <c r="D26" s="42"/>
      <c r="G26" s="86"/>
      <c r="H26" s="97"/>
      <c r="I26" s="104"/>
      <c r="J26" s="240"/>
    </row>
    <row r="27" spans="2:10" ht="12" customHeight="1" x14ac:dyDescent="0.45">
      <c r="B27" s="32"/>
      <c r="D27" s="42"/>
      <c r="G27" s="86"/>
      <c r="H27" s="97"/>
      <c r="I27" s="104"/>
      <c r="J27" s="240"/>
    </row>
    <row r="28" spans="2:10" ht="12" customHeight="1" x14ac:dyDescent="0.45">
      <c r="B28" s="32"/>
      <c r="D28" s="42"/>
      <c r="G28" s="86"/>
      <c r="H28" s="97"/>
      <c r="I28" s="104"/>
      <c r="J28" s="240"/>
    </row>
    <row r="29" spans="2:10" ht="12" customHeight="1" x14ac:dyDescent="0.45">
      <c r="B29" s="32"/>
      <c r="D29" s="42"/>
      <c r="G29" s="86"/>
      <c r="H29" s="97"/>
      <c r="I29" s="104"/>
      <c r="J29" s="240"/>
    </row>
    <row r="30" spans="2:10" ht="12" customHeight="1" x14ac:dyDescent="0.45">
      <c r="B30" s="32"/>
      <c r="D30" s="42"/>
      <c r="G30" s="86"/>
      <c r="H30" s="97"/>
      <c r="I30" s="104"/>
      <c r="J30" s="240"/>
    </row>
    <row r="31" spans="2:10" ht="12" customHeight="1" x14ac:dyDescent="0.45">
      <c r="B31" s="32"/>
      <c r="D31" s="42"/>
      <c r="G31" s="86"/>
      <c r="H31" s="97"/>
      <c r="I31" s="104"/>
      <c r="J31" s="240"/>
    </row>
    <row r="32" spans="2:10" ht="12" customHeight="1" x14ac:dyDescent="0.45">
      <c r="B32" s="32"/>
      <c r="D32" s="42"/>
      <c r="G32" s="86"/>
      <c r="H32" s="97"/>
      <c r="I32" s="104"/>
      <c r="J32" s="240"/>
    </row>
    <row r="33" spans="2:10" ht="12" customHeight="1" x14ac:dyDescent="0.45">
      <c r="B33" s="32"/>
      <c r="D33" s="42"/>
      <c r="G33" s="86"/>
      <c r="H33" s="97"/>
      <c r="I33" s="104"/>
      <c r="J33" s="240"/>
    </row>
    <row r="34" spans="2:10" ht="12" customHeight="1" x14ac:dyDescent="0.45">
      <c r="B34" s="32"/>
      <c r="D34" s="42"/>
      <c r="G34" s="86"/>
      <c r="H34" s="97"/>
      <c r="I34" s="104"/>
      <c r="J34" s="240"/>
    </row>
    <row r="35" spans="2:10" ht="12" customHeight="1" x14ac:dyDescent="0.45">
      <c r="B35" s="32"/>
      <c r="D35" s="42"/>
      <c r="G35" s="86"/>
      <c r="H35" s="97"/>
      <c r="I35" s="104"/>
      <c r="J35" s="240"/>
    </row>
    <row r="36" spans="2:10" ht="12" customHeight="1" x14ac:dyDescent="0.45">
      <c r="B36" s="32"/>
      <c r="D36" s="42"/>
      <c r="G36" s="86"/>
      <c r="H36" s="97"/>
      <c r="I36" s="104"/>
      <c r="J36" s="240"/>
    </row>
    <row r="37" spans="2:10" ht="12" customHeight="1" x14ac:dyDescent="0.45">
      <c r="B37" s="32"/>
      <c r="D37" s="42"/>
      <c r="G37" s="86"/>
      <c r="H37" s="97"/>
      <c r="I37" s="104"/>
      <c r="J37" s="240"/>
    </row>
    <row r="38" spans="2:10" ht="12" customHeight="1" x14ac:dyDescent="0.45">
      <c r="B38" s="32"/>
      <c r="D38" s="42"/>
      <c r="G38" s="86"/>
      <c r="H38" s="97"/>
      <c r="I38" s="104"/>
      <c r="J38" s="240"/>
    </row>
    <row r="39" spans="2:10" ht="12" customHeight="1" x14ac:dyDescent="0.45">
      <c r="B39" s="32"/>
      <c r="D39" s="42"/>
      <c r="G39" s="86"/>
      <c r="H39" s="97"/>
      <c r="I39" s="104"/>
      <c r="J39" s="240"/>
    </row>
    <row r="40" spans="2:10" ht="12" customHeight="1" x14ac:dyDescent="0.45">
      <c r="B40" s="32"/>
      <c r="D40" s="42"/>
      <c r="G40" s="86"/>
      <c r="H40" s="97"/>
      <c r="I40" s="104"/>
      <c r="J40" s="240"/>
    </row>
    <row r="41" spans="2:10" ht="12" customHeight="1" x14ac:dyDescent="0.45">
      <c r="B41" s="32"/>
      <c r="D41" s="42"/>
      <c r="E41" s="55"/>
      <c r="F41" s="55"/>
      <c r="G41" s="89"/>
      <c r="H41" s="98"/>
      <c r="I41" s="105"/>
      <c r="J41" s="239"/>
    </row>
    <row r="42" spans="2:10" ht="12" customHeight="1" x14ac:dyDescent="0.45">
      <c r="B42" s="32"/>
      <c r="D42" s="41" t="s">
        <v>122</v>
      </c>
      <c r="E42" s="437" t="s">
        <v>123</v>
      </c>
      <c r="F42" s="438"/>
      <c r="G42" s="86"/>
      <c r="H42" s="99"/>
      <c r="I42" s="104"/>
      <c r="J42" s="240"/>
    </row>
    <row r="43" spans="2:10" ht="12" customHeight="1" x14ac:dyDescent="0.45">
      <c r="B43" s="32"/>
      <c r="D43" s="42"/>
      <c r="G43" s="86"/>
      <c r="H43" s="97"/>
      <c r="I43" s="104"/>
      <c r="J43" s="240"/>
    </row>
    <row r="44" spans="2:10" ht="12" customHeight="1" x14ac:dyDescent="0.45">
      <c r="B44" s="32"/>
      <c r="D44" s="42"/>
      <c r="G44" s="86"/>
      <c r="H44" s="97"/>
      <c r="I44" s="104"/>
      <c r="J44" s="240"/>
    </row>
    <row r="45" spans="2:10" ht="12" customHeight="1" x14ac:dyDescent="0.45">
      <c r="B45" s="32"/>
      <c r="D45" s="42"/>
      <c r="G45" s="86"/>
      <c r="H45" s="97"/>
      <c r="I45" s="104"/>
      <c r="J45" s="240"/>
    </row>
    <row r="46" spans="2:10" ht="12" customHeight="1" x14ac:dyDescent="0.45">
      <c r="B46" s="32"/>
      <c r="D46" s="41" t="s">
        <v>124</v>
      </c>
      <c r="E46" s="437" t="s">
        <v>125</v>
      </c>
      <c r="F46" s="438"/>
      <c r="G46" s="88"/>
      <c r="H46" s="96"/>
      <c r="I46" s="103"/>
      <c r="J46" s="238"/>
    </row>
    <row r="47" spans="2:10" ht="12" customHeight="1" x14ac:dyDescent="0.45">
      <c r="B47" s="32"/>
      <c r="D47" s="42"/>
      <c r="G47" s="86"/>
      <c r="H47" s="97"/>
      <c r="I47" s="104"/>
      <c r="J47" s="240"/>
    </row>
    <row r="48" spans="2:10" ht="12" customHeight="1" x14ac:dyDescent="0.45">
      <c r="B48" s="32"/>
      <c r="D48" s="42"/>
      <c r="G48" s="86"/>
      <c r="H48" s="97"/>
      <c r="I48" s="104"/>
      <c r="J48" s="240"/>
    </row>
    <row r="49" spans="2:10" ht="12" customHeight="1" x14ac:dyDescent="0.45">
      <c r="B49" s="32"/>
      <c r="D49" s="42"/>
      <c r="E49" s="55"/>
      <c r="F49" s="55"/>
      <c r="G49" s="89"/>
      <c r="H49" s="98"/>
      <c r="I49" s="105"/>
      <c r="J49" s="239"/>
    </row>
    <row r="50" spans="2:10" ht="12" customHeight="1" x14ac:dyDescent="0.45">
      <c r="B50" s="32"/>
      <c r="D50" s="41" t="s">
        <v>126</v>
      </c>
      <c r="E50" s="437" t="s">
        <v>127</v>
      </c>
      <c r="F50" s="438"/>
      <c r="G50" s="86"/>
      <c r="H50" s="97"/>
      <c r="I50" s="104"/>
      <c r="J50" s="240"/>
    </row>
    <row r="51" spans="2:10" ht="12" customHeight="1" x14ac:dyDescent="0.45">
      <c r="B51" s="32"/>
      <c r="D51" s="42"/>
      <c r="G51" s="86"/>
      <c r="H51" s="97"/>
      <c r="I51" s="104"/>
      <c r="J51" s="240"/>
    </row>
    <row r="52" spans="2:10" ht="12" customHeight="1" x14ac:dyDescent="0.45">
      <c r="B52" s="32"/>
      <c r="D52" s="42"/>
      <c r="G52" s="86"/>
      <c r="H52" s="97"/>
      <c r="I52" s="104"/>
      <c r="J52" s="240"/>
    </row>
    <row r="53" spans="2:10" ht="12" customHeight="1" x14ac:dyDescent="0.45">
      <c r="B53" s="32"/>
      <c r="D53" s="42"/>
      <c r="G53" s="86"/>
      <c r="H53" s="97"/>
      <c r="I53" s="104"/>
      <c r="J53" s="240"/>
    </row>
    <row r="54" spans="2:10" ht="12" customHeight="1" x14ac:dyDescent="0.45">
      <c r="B54" s="32"/>
      <c r="D54" s="41" t="s">
        <v>128</v>
      </c>
      <c r="E54" s="437" t="s">
        <v>129</v>
      </c>
      <c r="F54" s="438"/>
      <c r="G54" s="88"/>
      <c r="H54" s="96"/>
      <c r="I54" s="103"/>
      <c r="J54" s="238"/>
    </row>
    <row r="55" spans="2:10" ht="12" customHeight="1" x14ac:dyDescent="0.45">
      <c r="B55" s="32"/>
      <c r="D55" s="42"/>
      <c r="E55" s="446" t="s">
        <v>130</v>
      </c>
      <c r="F55" s="447"/>
      <c r="G55" s="86"/>
      <c r="H55" s="97"/>
      <c r="I55" s="104"/>
      <c r="J55" s="240"/>
    </row>
    <row r="56" spans="2:10" ht="12" customHeight="1" x14ac:dyDescent="0.45">
      <c r="B56" s="32"/>
      <c r="D56" s="42"/>
      <c r="G56" s="86"/>
      <c r="H56" s="97"/>
      <c r="I56" s="104"/>
      <c r="J56" s="240"/>
    </row>
    <row r="57" spans="2:10" ht="12" customHeight="1" x14ac:dyDescent="0.45">
      <c r="B57" s="32"/>
      <c r="D57" s="42"/>
      <c r="E57" s="55"/>
      <c r="F57" s="55"/>
      <c r="G57" s="89"/>
      <c r="H57" s="98"/>
      <c r="I57" s="105"/>
      <c r="J57" s="239"/>
    </row>
    <row r="58" spans="2:10" ht="12" customHeight="1" x14ac:dyDescent="0.45">
      <c r="B58" s="32"/>
      <c r="D58" s="41" t="s">
        <v>131</v>
      </c>
      <c r="E58" s="437" t="s">
        <v>132</v>
      </c>
      <c r="F58" s="438"/>
      <c r="G58" s="86"/>
      <c r="H58" s="97"/>
      <c r="I58" s="104"/>
      <c r="J58" s="240"/>
    </row>
    <row r="59" spans="2:10" ht="12" customHeight="1" x14ac:dyDescent="0.45">
      <c r="B59" s="32"/>
      <c r="D59" s="42"/>
      <c r="G59" s="86"/>
      <c r="H59" s="97"/>
      <c r="I59" s="104"/>
      <c r="J59" s="240"/>
    </row>
    <row r="60" spans="2:10" ht="12" customHeight="1" x14ac:dyDescent="0.45">
      <c r="B60" s="32"/>
      <c r="D60" s="42"/>
      <c r="G60" s="86"/>
      <c r="H60" s="97"/>
      <c r="I60" s="104"/>
      <c r="J60" s="240"/>
    </row>
    <row r="61" spans="2:10" ht="12" customHeight="1" x14ac:dyDescent="0.45">
      <c r="B61" s="32"/>
      <c r="D61" s="42"/>
      <c r="F61" s="19"/>
      <c r="G61" s="62"/>
      <c r="H61" s="100"/>
      <c r="I61" s="100"/>
      <c r="J61" s="239"/>
    </row>
    <row r="62" spans="2:10" ht="12" customHeight="1" x14ac:dyDescent="0.45">
      <c r="B62" s="32"/>
      <c r="C62" s="40"/>
      <c r="D62" s="41"/>
      <c r="E62" s="43"/>
      <c r="F62" s="20"/>
      <c r="G62" s="101"/>
      <c r="H62" s="102"/>
      <c r="I62" s="22" t="s">
        <v>133</v>
      </c>
      <c r="J62" s="243" t="str">
        <f>IFERROR(IF(SUM(J17:J61)&lt;&gt;0,SUM(J17:J61),""),"")</f>
        <v/>
      </c>
    </row>
    <row r="63" spans="2:10" ht="12" customHeight="1" x14ac:dyDescent="0.45">
      <c r="B63" s="32"/>
      <c r="C63" s="437" t="s">
        <v>134</v>
      </c>
      <c r="D63" s="437"/>
      <c r="E63" s="437"/>
      <c r="F63" s="438"/>
      <c r="G63" s="86"/>
      <c r="H63" s="103"/>
      <c r="I63" s="103"/>
      <c r="J63" s="240"/>
    </row>
    <row r="64" spans="2:10" ht="12" customHeight="1" x14ac:dyDescent="0.45">
      <c r="B64" s="32"/>
      <c r="C64" s="152"/>
      <c r="D64" s="446" t="s">
        <v>135</v>
      </c>
      <c r="E64" s="446"/>
      <c r="F64" s="447"/>
      <c r="H64" s="104"/>
      <c r="I64" s="104"/>
      <c r="J64" s="240"/>
    </row>
    <row r="65" spans="2:10" ht="12" customHeight="1" x14ac:dyDescent="0.45">
      <c r="B65" s="32"/>
      <c r="G65" s="86"/>
      <c r="H65" s="104"/>
      <c r="I65" s="104"/>
      <c r="J65" s="240"/>
    </row>
    <row r="66" spans="2:10" ht="12" customHeight="1" x14ac:dyDescent="0.45">
      <c r="B66" s="32"/>
      <c r="F66" s="19"/>
      <c r="G66" s="62"/>
      <c r="H66" s="63"/>
      <c r="I66" s="63"/>
      <c r="J66" s="239"/>
    </row>
    <row r="67" spans="2:10" ht="12" customHeight="1" x14ac:dyDescent="0.45">
      <c r="B67" s="32"/>
      <c r="C67" s="40"/>
      <c r="D67" s="40"/>
      <c r="E67" s="43"/>
      <c r="F67" s="23"/>
      <c r="G67" s="24"/>
      <c r="H67" s="21"/>
      <c r="I67" s="22" t="s">
        <v>136</v>
      </c>
      <c r="J67" s="243" t="str">
        <f>IF(J62&lt;&gt;"",SUM(J63:J66),"")</f>
        <v/>
      </c>
    </row>
    <row r="68" spans="2:10" ht="5.4" customHeight="1" x14ac:dyDescent="0.45">
      <c r="B68" s="32"/>
      <c r="C68" s="40"/>
      <c r="D68" s="40"/>
      <c r="F68" s="25"/>
      <c r="G68" s="26"/>
      <c r="H68" s="27"/>
      <c r="I68" s="28"/>
      <c r="J68" s="240"/>
    </row>
    <row r="69" spans="2:10" ht="12" customHeight="1" x14ac:dyDescent="0.45">
      <c r="B69" s="32"/>
      <c r="C69" s="44" t="s">
        <v>137</v>
      </c>
      <c r="D69" s="44"/>
      <c r="E69" s="44"/>
      <c r="F69" s="44"/>
      <c r="G69" s="45"/>
      <c r="H69" s="46"/>
      <c r="I69" s="47" t="s">
        <v>138</v>
      </c>
      <c r="J69" s="244" t="str">
        <f>IF(SUM(J62,J67)&lt;&gt;0,SUM(J62,J67),"")</f>
        <v/>
      </c>
    </row>
    <row r="70" spans="2:10" ht="5.4" customHeight="1" x14ac:dyDescent="0.45">
      <c r="B70" s="32"/>
      <c r="G70" s="152"/>
      <c r="H70" s="48"/>
      <c r="I70" s="49"/>
      <c r="J70" s="240"/>
    </row>
    <row r="71" spans="2:10" ht="12" customHeight="1" x14ac:dyDescent="0.45">
      <c r="B71" s="32"/>
      <c r="C71" s="44" t="s">
        <v>139</v>
      </c>
      <c r="D71" s="44"/>
      <c r="E71" s="44"/>
      <c r="F71" s="44"/>
      <c r="G71" s="45"/>
      <c r="H71" s="46"/>
      <c r="I71" s="47"/>
      <c r="J71" s="244" t="str">
        <f>IFERROR(IF(J69="", "", J12-J69),"")</f>
        <v/>
      </c>
    </row>
    <row r="72" spans="2:10" ht="5.4" customHeight="1" thickBot="1" x14ac:dyDescent="0.5">
      <c r="B72" s="50"/>
      <c r="C72" s="51"/>
      <c r="D72" s="51"/>
      <c r="E72" s="51"/>
      <c r="F72" s="51"/>
      <c r="G72" s="51"/>
      <c r="H72" s="51"/>
      <c r="I72" s="51"/>
      <c r="J72" s="245"/>
    </row>
    <row r="73" spans="2:10" ht="12.6" customHeight="1" x14ac:dyDescent="0.45">
      <c r="C73" s="29" t="s">
        <v>338</v>
      </c>
    </row>
  </sheetData>
  <mergeCells count="27">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 ref="B5:F5"/>
    <mergeCell ref="G5:I5"/>
    <mergeCell ref="G6:I6"/>
    <mergeCell ref="G7:I7"/>
    <mergeCell ref="E21:F21"/>
    <mergeCell ref="D8:F8"/>
    <mergeCell ref="G8:I8"/>
    <mergeCell ref="D9:F9"/>
    <mergeCell ref="G9:I9"/>
    <mergeCell ref="D10:F10"/>
    <mergeCell ref="G10:I10"/>
  </mergeCells>
  <phoneticPr fontId="1"/>
  <conditionalFormatting sqref="H42">
    <cfRule type="expression" dxfId="1" priority="2">
      <formula>INDIRECT(ADDRESS(ROW(),COLUMN()))=TRUNC(INDIRECT(ADDRESS(ROW(),COLUMN())))</formula>
    </cfRule>
  </conditionalFormatting>
  <conditionalFormatting sqref="I43">
    <cfRule type="expression" dxfId="0"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J46"/>
  <sheetViews>
    <sheetView view="pageBreakPreview" zoomScaleNormal="100" zoomScaleSheetLayoutView="100" workbookViewId="0">
      <selection activeCell="B34" sqref="B34:E3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10" x14ac:dyDescent="0.45">
      <c r="A5" s="10"/>
      <c r="B5" s="10"/>
      <c r="C5" s="10"/>
      <c r="D5" s="10"/>
      <c r="E5" s="10"/>
    </row>
    <row r="6" spans="1:10" ht="14.4" x14ac:dyDescent="0.45">
      <c r="A6" s="306" t="s">
        <v>365</v>
      </c>
      <c r="B6" s="12"/>
      <c r="C6" s="12"/>
      <c r="D6" s="12"/>
      <c r="E6" s="12"/>
    </row>
    <row r="8" spans="1:10" ht="14.4" x14ac:dyDescent="0.45">
      <c r="I8" s="70" t="s">
        <v>5</v>
      </c>
    </row>
    <row r="9" spans="1:10" ht="14.4" x14ac:dyDescent="0.45">
      <c r="A9" s="68" t="s">
        <v>2</v>
      </c>
    </row>
    <row r="10" spans="1:10" ht="15" thickBot="1" x14ac:dyDescent="0.5">
      <c r="G10" s="68"/>
      <c r="H10" s="68"/>
    </row>
    <row r="11" spans="1:10" ht="26.4" customHeight="1" thickBot="1" x14ac:dyDescent="0.5">
      <c r="B11" s="460" t="s">
        <v>11</v>
      </c>
      <c r="C11" s="461"/>
      <c r="D11" s="462" t="str">
        <f>第１号様式!E10&amp;""</f>
        <v/>
      </c>
      <c r="E11" s="462"/>
      <c r="F11" s="463"/>
      <c r="G11" s="322" t="s">
        <v>290</v>
      </c>
      <c r="H11" s="343" t="str">
        <f>第１号様式!I10&amp;""</f>
        <v/>
      </c>
      <c r="I11" s="321" t="s">
        <v>14</v>
      </c>
      <c r="J11" s="11" t="s">
        <v>402</v>
      </c>
    </row>
    <row r="12" spans="1:10" ht="13.2" customHeight="1" x14ac:dyDescent="0.45">
      <c r="B12" s="464" t="s">
        <v>12</v>
      </c>
      <c r="C12" s="465"/>
      <c r="D12" s="466" t="str">
        <f>第１号様式!E11&amp;""</f>
        <v>〒</v>
      </c>
      <c r="E12" s="466"/>
      <c r="F12" s="467"/>
      <c r="G12" s="375" t="s">
        <v>13</v>
      </c>
      <c r="H12" s="357" t="str">
        <f>第１号様式!I11&amp;""</f>
        <v/>
      </c>
      <c r="I12" s="358"/>
      <c r="J12" s="11" t="s">
        <v>402</v>
      </c>
    </row>
    <row r="13" spans="1:10" ht="13.2" customHeight="1" x14ac:dyDescent="0.45">
      <c r="B13" s="352"/>
      <c r="C13" s="376"/>
      <c r="D13" s="458" t="str">
        <f>第１号様式!E12&amp;""</f>
        <v/>
      </c>
      <c r="E13" s="458"/>
      <c r="F13" s="459"/>
      <c r="G13" s="376"/>
      <c r="H13" s="353"/>
      <c r="I13" s="354"/>
    </row>
    <row r="14" spans="1:10" ht="6.6" customHeight="1" x14ac:dyDescent="0.45">
      <c r="B14" s="326"/>
      <c r="C14" s="326"/>
      <c r="D14" s="326"/>
      <c r="E14" s="326"/>
      <c r="F14" s="314"/>
      <c r="G14" s="314"/>
      <c r="H14" s="314"/>
      <c r="I14" s="314"/>
    </row>
    <row r="15" spans="1:10" ht="13.2" customHeight="1" x14ac:dyDescent="0.45">
      <c r="B15" s="468" t="s">
        <v>314</v>
      </c>
      <c r="C15" s="468"/>
      <c r="D15" s="468"/>
      <c r="E15" s="468"/>
      <c r="F15" s="468"/>
      <c r="G15" s="468"/>
      <c r="H15" s="468"/>
      <c r="I15" s="468"/>
    </row>
    <row r="16" spans="1:10" ht="26.4" customHeight="1" x14ac:dyDescent="0.45">
      <c r="B16" s="469" t="s">
        <v>312</v>
      </c>
      <c r="C16" s="470"/>
      <c r="D16" s="471" t="str">
        <f>第１号様式!E15&amp;""</f>
        <v/>
      </c>
      <c r="E16" s="471"/>
      <c r="F16" s="472"/>
      <c r="G16" s="284" t="s">
        <v>311</v>
      </c>
      <c r="H16" s="349" t="str">
        <f>第１号様式!I15&amp;""</f>
        <v/>
      </c>
      <c r="I16" s="350"/>
      <c r="J16" s="11" t="s">
        <v>402</v>
      </c>
    </row>
    <row r="17" spans="1:10" ht="12.6" customHeight="1" x14ac:dyDescent="0.45">
      <c r="B17" s="473" t="s">
        <v>318</v>
      </c>
      <c r="C17" s="377"/>
      <c r="D17" s="476" t="str">
        <f>第１号様式!E16&amp;""</f>
        <v>〒</v>
      </c>
      <c r="E17" s="476"/>
      <c r="F17" s="477"/>
      <c r="G17" s="377" t="s">
        <v>339</v>
      </c>
      <c r="H17" s="478" t="str">
        <f>第１号様式!I16&amp;""</f>
        <v>①
②</v>
      </c>
      <c r="I17" s="479"/>
    </row>
    <row r="18" spans="1:10" ht="22.2" customHeight="1" x14ac:dyDescent="0.45">
      <c r="B18" s="474"/>
      <c r="C18" s="475"/>
      <c r="D18" s="468" t="str">
        <f>第１号様式!E17&amp;""</f>
        <v/>
      </c>
      <c r="E18" s="468"/>
      <c r="F18" s="480"/>
      <c r="G18" s="376"/>
      <c r="H18" s="468"/>
      <c r="I18" s="480"/>
      <c r="J18" s="11" t="s">
        <v>402</v>
      </c>
    </row>
    <row r="19" spans="1:10" ht="22.8" customHeight="1" x14ac:dyDescent="0.45">
      <c r="B19" s="483" t="s">
        <v>324</v>
      </c>
      <c r="C19" s="484"/>
      <c r="D19" s="485" t="str">
        <f>第１号様式!E18&amp;""</f>
        <v/>
      </c>
      <c r="E19" s="485"/>
      <c r="F19" s="486"/>
      <c r="G19" s="322" t="s">
        <v>313</v>
      </c>
      <c r="H19" s="487" t="str">
        <f>第１号様式!I18&amp;""</f>
        <v/>
      </c>
      <c r="I19" s="488"/>
      <c r="J19" s="11" t="s">
        <v>402</v>
      </c>
    </row>
    <row r="20" spans="1:10" ht="13.2" customHeight="1" x14ac:dyDescent="0.45">
      <c r="F20" s="489" t="s">
        <v>18</v>
      </c>
      <c r="G20" s="489"/>
      <c r="H20" s="489"/>
      <c r="I20" s="489"/>
    </row>
    <row r="22" spans="1:10" ht="14.4" x14ac:dyDescent="0.45">
      <c r="A22" s="13" t="s">
        <v>366</v>
      </c>
      <c r="B22" s="13"/>
      <c r="C22" s="13"/>
      <c r="D22" s="13"/>
      <c r="E22" s="13"/>
      <c r="F22" s="14"/>
      <c r="G22" s="14"/>
      <c r="H22" s="14"/>
      <c r="I22" s="14"/>
    </row>
    <row r="24" spans="1:10" ht="14.4" x14ac:dyDescent="0.45">
      <c r="A24" s="490" t="s">
        <v>391</v>
      </c>
      <c r="B24" s="490"/>
      <c r="C24" s="490"/>
      <c r="D24" s="490"/>
      <c r="E24" s="490"/>
      <c r="F24" s="490"/>
      <c r="G24" s="490"/>
      <c r="H24" s="490"/>
      <c r="I24" s="490"/>
    </row>
    <row r="25" spans="1:10" ht="14.4" x14ac:dyDescent="0.45">
      <c r="A25" s="68" t="s">
        <v>367</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93" t="s">
        <v>6</v>
      </c>
      <c r="B30" s="274" t="s">
        <v>232</v>
      </c>
      <c r="C30" s="274"/>
      <c r="D30" s="274"/>
      <c r="E30" s="274"/>
      <c r="F30" s="68"/>
      <c r="G30" s="68"/>
      <c r="H30" s="68"/>
      <c r="I30" s="68"/>
    </row>
    <row r="31" spans="1:10" ht="24.6" customHeight="1" x14ac:dyDescent="0.45">
      <c r="A31" s="293"/>
      <c r="B31" s="481" t="str">
        <f>IF(第１号様式!E45&lt;&gt;"有","",第２号様式!B7&amp;"")</f>
        <v/>
      </c>
      <c r="C31" s="481"/>
      <c r="D31" s="481"/>
      <c r="E31" s="481"/>
      <c r="F31" s="481"/>
      <c r="G31" s="481"/>
      <c r="H31" s="481"/>
      <c r="I31" s="481"/>
      <c r="J31" s="11" t="s">
        <v>405</v>
      </c>
    </row>
    <row r="32" spans="1:10" ht="13.2" customHeight="1" x14ac:dyDescent="0.45">
      <c r="A32" s="68"/>
      <c r="B32" s="68"/>
      <c r="C32" s="68"/>
      <c r="D32" s="68"/>
      <c r="E32" s="68"/>
      <c r="F32" s="68"/>
      <c r="G32" s="68"/>
      <c r="H32" s="68"/>
      <c r="I32" s="68"/>
    </row>
    <row r="33" spans="1:10" ht="14.4" x14ac:dyDescent="0.45">
      <c r="A33" s="293" t="s">
        <v>7</v>
      </c>
      <c r="B33" s="274" t="s">
        <v>368</v>
      </c>
      <c r="C33" s="274"/>
      <c r="D33" s="274"/>
      <c r="E33" s="274"/>
      <c r="F33" s="295"/>
      <c r="G33" s="68"/>
      <c r="H33" s="68"/>
      <c r="I33" s="68"/>
    </row>
    <row r="34" spans="1:10" ht="24.6" customHeight="1" x14ac:dyDescent="0.45">
      <c r="A34" s="68"/>
      <c r="B34" s="482" t="str">
        <f>IF(第１号様式!E45&lt;&gt;"有","金　　　　　　　　　　　　円",IF(収支予算書!J8="","金　　　　　　　　　　　　円","金"&amp;DBCS(TEXT(収支予算書!J8,"#,##0"))&amp;"円"))</f>
        <v>金　　　　　　　　　　　　円</v>
      </c>
      <c r="C34" s="482"/>
      <c r="D34" s="482"/>
      <c r="E34" s="482"/>
      <c r="F34" s="68"/>
      <c r="G34" s="68"/>
      <c r="H34" s="68"/>
      <c r="I34" s="287"/>
      <c r="J34" s="11" t="s">
        <v>400</v>
      </c>
    </row>
    <row r="35" spans="1:10" ht="13.2" customHeight="1" x14ac:dyDescent="0.45">
      <c r="A35" s="68"/>
      <c r="B35" s="68"/>
      <c r="C35" s="68"/>
      <c r="D35" s="68"/>
      <c r="E35" s="68"/>
      <c r="F35" s="68"/>
      <c r="G35" s="68"/>
      <c r="H35" s="68"/>
      <c r="I35" s="68"/>
    </row>
    <row r="36" spans="1:10" ht="14.4" x14ac:dyDescent="0.45">
      <c r="A36" s="293" t="s">
        <v>8</v>
      </c>
      <c r="B36" s="274" t="s">
        <v>369</v>
      </c>
      <c r="C36" s="274"/>
      <c r="D36" s="274"/>
      <c r="E36" s="274"/>
      <c r="F36" s="308"/>
      <c r="G36" s="68"/>
      <c r="H36" s="68"/>
      <c r="I36" s="68"/>
    </row>
    <row r="37" spans="1:10" ht="24.6" customHeight="1" x14ac:dyDescent="0.45">
      <c r="A37" s="293"/>
      <c r="B37" s="482" t="str">
        <f>IF(第１号様式!E45&lt;&gt;"有","金　　　　　　　　　　　　円",IF(収支予算書!J8="","金　　　　　　　　　　　　円","金"&amp;DBCS(TEXT(ROUNDDOWN(収支予算書!J8*0.7,-3),"#,##0"))&amp;"円"))</f>
        <v>金　　　　　　　　　　　　円</v>
      </c>
      <c r="C37" s="482"/>
      <c r="D37" s="482"/>
      <c r="E37" s="482"/>
      <c r="F37" s="342"/>
      <c r="G37" s="342"/>
      <c r="H37" s="342"/>
      <c r="I37" s="342"/>
      <c r="J37" s="11" t="s">
        <v>401</v>
      </c>
    </row>
    <row r="38" spans="1:10" ht="13.2" customHeight="1" x14ac:dyDescent="0.45">
      <c r="A38" s="68"/>
      <c r="B38" s="68"/>
      <c r="C38" s="68"/>
      <c r="D38" s="68"/>
      <c r="E38" s="68"/>
      <c r="F38" s="68"/>
      <c r="G38" s="68"/>
      <c r="H38" s="68"/>
      <c r="I38" s="68"/>
    </row>
    <row r="39" spans="1:10" ht="14.4" x14ac:dyDescent="0.45">
      <c r="A39" s="293"/>
      <c r="B39" s="274"/>
      <c r="C39" s="274"/>
      <c r="D39" s="274"/>
      <c r="E39" s="274"/>
      <c r="F39" s="287"/>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4">
    <mergeCell ref="B31:I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zoomScaleNormal="100" zoomScaleSheetLayoutView="100" workbookViewId="0">
      <selection activeCell="C18" sqref="C18"/>
    </sheetView>
  </sheetViews>
  <sheetFormatPr defaultRowHeight="13.2" x14ac:dyDescent="0.45"/>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x14ac:dyDescent="0.45">
      <c r="A5" s="10"/>
      <c r="B5" s="10"/>
    </row>
    <row r="6" spans="1:7" ht="14.4" x14ac:dyDescent="0.45">
      <c r="A6" s="306" t="s">
        <v>230</v>
      </c>
      <c r="B6" s="12"/>
    </row>
    <row r="8" spans="1:7" ht="14.4" x14ac:dyDescent="0.45">
      <c r="F8" s="70" t="s">
        <v>5</v>
      </c>
    </row>
    <row r="9" spans="1:7" ht="14.4" x14ac:dyDescent="0.45">
      <c r="A9" s="68" t="s">
        <v>2</v>
      </c>
    </row>
    <row r="10" spans="1:7" ht="15" thickBot="1" x14ac:dyDescent="0.5">
      <c r="D10" s="68"/>
      <c r="E10" s="68"/>
    </row>
    <row r="11" spans="1:7" ht="26.4" customHeight="1" thickBot="1" x14ac:dyDescent="0.5">
      <c r="B11" s="325" t="s">
        <v>11</v>
      </c>
      <c r="C11" s="345" t="str">
        <f>第１号様式!E10&amp;""</f>
        <v/>
      </c>
      <c r="D11" s="322" t="s">
        <v>316</v>
      </c>
      <c r="E11" s="343" t="str">
        <f>第１号様式!I10&amp;""</f>
        <v/>
      </c>
      <c r="F11" s="321"/>
      <c r="G11" s="11" t="s">
        <v>402</v>
      </c>
    </row>
    <row r="12" spans="1:7" ht="13.2" customHeight="1" x14ac:dyDescent="0.45">
      <c r="B12" s="379" t="s">
        <v>12</v>
      </c>
      <c r="C12" s="327" t="str">
        <f>第１号様式!E11&amp;""</f>
        <v>〒</v>
      </c>
      <c r="D12" s="375" t="s">
        <v>13</v>
      </c>
      <c r="E12" s="357" t="str">
        <f>第１号様式!I11&amp;""</f>
        <v/>
      </c>
      <c r="F12" s="358"/>
      <c r="G12" s="11" t="s">
        <v>402</v>
      </c>
    </row>
    <row r="13" spans="1:7" ht="13.2" customHeight="1" x14ac:dyDescent="0.45">
      <c r="B13" s="352"/>
      <c r="C13" s="335" t="str">
        <f>第１号様式!E12&amp;""</f>
        <v/>
      </c>
      <c r="D13" s="376"/>
      <c r="E13" s="353"/>
      <c r="F13" s="354"/>
    </row>
    <row r="14" spans="1:7" ht="6.6" customHeight="1" x14ac:dyDescent="0.45">
      <c r="B14" s="326"/>
      <c r="C14" s="314"/>
      <c r="D14" s="314"/>
      <c r="E14" s="314"/>
      <c r="F14" s="314"/>
    </row>
    <row r="15" spans="1:7" ht="13.2" customHeight="1" x14ac:dyDescent="0.45">
      <c r="B15" s="468" t="s">
        <v>321</v>
      </c>
      <c r="C15" s="468"/>
      <c r="D15" s="468"/>
      <c r="E15" s="468"/>
      <c r="F15" s="468"/>
    </row>
    <row r="16" spans="1:7" ht="26.4" customHeight="1" x14ac:dyDescent="0.45">
      <c r="B16" s="330" t="s">
        <v>317</v>
      </c>
      <c r="C16" s="323" t="str">
        <f>第１号様式!E15&amp;""</f>
        <v/>
      </c>
      <c r="D16" s="284" t="s">
        <v>320</v>
      </c>
      <c r="E16" s="349" t="str">
        <f>第１号様式!I15&amp;""</f>
        <v/>
      </c>
      <c r="F16" s="350"/>
      <c r="G16" s="11" t="s">
        <v>402</v>
      </c>
    </row>
    <row r="17" spans="1:7" ht="12.6" customHeight="1" x14ac:dyDescent="0.45">
      <c r="B17" s="473" t="s">
        <v>318</v>
      </c>
      <c r="C17" s="328" t="str">
        <f>第１号様式!E16</f>
        <v>〒</v>
      </c>
      <c r="D17" s="377" t="s">
        <v>339</v>
      </c>
      <c r="E17" s="359" t="str">
        <f>第１号様式!I16&amp;""</f>
        <v>①
②</v>
      </c>
      <c r="F17" s="360"/>
    </row>
    <row r="18" spans="1:7" ht="22.2" customHeight="1" x14ac:dyDescent="0.45">
      <c r="B18" s="474"/>
      <c r="C18" s="346" t="str">
        <f>第１号様式!E17&amp;""</f>
        <v/>
      </c>
      <c r="D18" s="376"/>
      <c r="E18" s="361"/>
      <c r="F18" s="362"/>
      <c r="G18" s="11" t="s">
        <v>402</v>
      </c>
    </row>
    <row r="19" spans="1:7" ht="22.8" customHeight="1" x14ac:dyDescent="0.45">
      <c r="B19" s="331" t="s">
        <v>325</v>
      </c>
      <c r="C19" s="329" t="str">
        <f>第１号様式!E18&amp;""</f>
        <v/>
      </c>
      <c r="D19" s="322" t="s">
        <v>319</v>
      </c>
      <c r="E19" s="487" t="str">
        <f>第１号様式!I18&amp;""</f>
        <v/>
      </c>
      <c r="F19" s="488"/>
      <c r="G19" s="11" t="s">
        <v>402</v>
      </c>
    </row>
    <row r="20" spans="1:7" ht="13.2" customHeight="1" x14ac:dyDescent="0.45">
      <c r="C20" s="489" t="s">
        <v>18</v>
      </c>
      <c r="D20" s="489"/>
      <c r="E20" s="489"/>
      <c r="F20" s="489"/>
    </row>
    <row r="22" spans="1:7" ht="14.4" x14ac:dyDescent="0.45">
      <c r="A22" s="13" t="s">
        <v>231</v>
      </c>
      <c r="B22" s="13"/>
      <c r="C22" s="14"/>
      <c r="D22" s="14"/>
      <c r="E22" s="14"/>
      <c r="F22" s="14"/>
    </row>
    <row r="24" spans="1:7" ht="14.4" x14ac:dyDescent="0.45">
      <c r="A24" s="490" t="s">
        <v>390</v>
      </c>
      <c r="B24" s="490"/>
      <c r="C24" s="490"/>
      <c r="D24" s="490"/>
      <c r="E24" s="490"/>
      <c r="F24" s="490"/>
    </row>
    <row r="25" spans="1:7" ht="14.4" x14ac:dyDescent="0.45">
      <c r="A25" s="68" t="s">
        <v>308</v>
      </c>
    </row>
    <row r="26" spans="1:7" ht="14.4" x14ac:dyDescent="0.45">
      <c r="A26" s="68" t="s">
        <v>309</v>
      </c>
    </row>
    <row r="29" spans="1:7" ht="14.4" x14ac:dyDescent="0.45">
      <c r="A29" s="13" t="s">
        <v>4</v>
      </c>
      <c r="B29" s="14"/>
      <c r="C29" s="13"/>
      <c r="D29" s="14"/>
      <c r="E29" s="14"/>
      <c r="F29" s="14"/>
    </row>
    <row r="30" spans="1:7" ht="14.4" x14ac:dyDescent="0.45">
      <c r="A30" s="68"/>
      <c r="B30" s="68"/>
      <c r="C30" s="68"/>
      <c r="D30" s="68"/>
      <c r="E30" s="68"/>
      <c r="F30" s="68"/>
    </row>
    <row r="31" spans="1:7" ht="14.4" x14ac:dyDescent="0.45">
      <c r="A31" s="293" t="s">
        <v>6</v>
      </c>
      <c r="B31" s="274" t="s">
        <v>232</v>
      </c>
      <c r="C31" s="68"/>
      <c r="D31" s="68"/>
      <c r="E31" s="68"/>
      <c r="F31" s="68"/>
    </row>
    <row r="32" spans="1:7" ht="14.4" x14ac:dyDescent="0.45">
      <c r="A32" s="293"/>
      <c r="B32" s="481" t="str">
        <f>第２号様式!B7&amp;""</f>
        <v/>
      </c>
      <c r="C32" s="481"/>
      <c r="D32" s="481"/>
      <c r="E32" s="481"/>
      <c r="F32" s="481"/>
      <c r="G32" s="11" t="s">
        <v>409</v>
      </c>
    </row>
    <row r="33" spans="1:7" ht="14.4" x14ac:dyDescent="0.45">
      <c r="A33" s="293"/>
      <c r="B33" s="68"/>
      <c r="C33" s="68"/>
      <c r="D33" s="68"/>
      <c r="E33" s="68"/>
      <c r="F33" s="68"/>
    </row>
    <row r="34" spans="1:7" ht="13.2" customHeight="1" x14ac:dyDescent="0.45">
      <c r="A34" s="68"/>
      <c r="B34" s="68"/>
      <c r="C34" s="68"/>
      <c r="D34" s="68"/>
      <c r="E34" s="68"/>
      <c r="F34" s="68"/>
    </row>
    <row r="35" spans="1:7" ht="14.4" x14ac:dyDescent="0.45">
      <c r="A35" s="293" t="s">
        <v>7</v>
      </c>
      <c r="B35" s="274" t="s">
        <v>233</v>
      </c>
      <c r="C35" s="295"/>
      <c r="D35" s="68"/>
      <c r="E35" s="68"/>
      <c r="F35" s="68"/>
    </row>
    <row r="36" spans="1:7" ht="14.4" x14ac:dyDescent="0.45">
      <c r="A36" s="68"/>
      <c r="B36" s="481"/>
      <c r="C36" s="481"/>
      <c r="D36" s="481"/>
      <c r="E36" s="481"/>
      <c r="F36" s="481"/>
      <c r="G36" s="11" t="s">
        <v>403</v>
      </c>
    </row>
    <row r="37" spans="1:7" ht="14.4" x14ac:dyDescent="0.45">
      <c r="A37" s="68"/>
      <c r="B37" s="68"/>
      <c r="C37" s="68"/>
      <c r="D37" s="68"/>
      <c r="E37" s="68"/>
      <c r="F37" s="287"/>
    </row>
    <row r="38" spans="1:7" ht="13.2" customHeight="1" x14ac:dyDescent="0.45">
      <c r="A38" s="68"/>
      <c r="B38" s="68"/>
      <c r="C38" s="68"/>
      <c r="D38" s="68"/>
      <c r="E38" s="68"/>
      <c r="F38" s="68"/>
    </row>
    <row r="39" spans="1:7" ht="14.4" x14ac:dyDescent="0.45">
      <c r="A39" s="293" t="s">
        <v>8</v>
      </c>
      <c r="B39" s="274" t="s">
        <v>234</v>
      </c>
      <c r="C39" s="308"/>
      <c r="D39" s="68"/>
      <c r="E39" s="68"/>
      <c r="F39" s="68"/>
    </row>
    <row r="40" spans="1:7" ht="14.4" x14ac:dyDescent="0.45">
      <c r="A40" s="293"/>
      <c r="B40" s="491"/>
      <c r="C40" s="491"/>
      <c r="D40" s="491"/>
      <c r="E40" s="491"/>
      <c r="F40" s="491"/>
      <c r="G40" s="11" t="s">
        <v>404</v>
      </c>
    </row>
    <row r="41" spans="1:7" ht="14.4" x14ac:dyDescent="0.45">
      <c r="A41" s="293"/>
      <c r="B41" s="491"/>
      <c r="C41" s="491"/>
      <c r="D41" s="491"/>
      <c r="E41" s="491"/>
      <c r="F41" s="491"/>
    </row>
    <row r="42" spans="1:7" ht="13.2" customHeight="1" x14ac:dyDescent="0.45">
      <c r="A42" s="68"/>
      <c r="B42" s="68"/>
      <c r="C42" s="68"/>
      <c r="D42" s="68"/>
      <c r="E42" s="68"/>
      <c r="F42" s="68"/>
    </row>
    <row r="43" spans="1:7" ht="14.4" x14ac:dyDescent="0.45">
      <c r="A43" s="293" t="s">
        <v>9</v>
      </c>
      <c r="B43" s="274" t="s">
        <v>235</v>
      </c>
      <c r="C43" s="287"/>
      <c r="D43" s="68"/>
      <c r="E43" s="68"/>
      <c r="F43" s="68"/>
    </row>
    <row r="44" spans="1:7" ht="14.4" x14ac:dyDescent="0.45">
      <c r="A44" s="68"/>
      <c r="B44" s="481"/>
      <c r="C44" s="481"/>
      <c r="D44" s="481"/>
      <c r="E44" s="481"/>
      <c r="F44" s="481"/>
      <c r="G44" s="11" t="s">
        <v>403</v>
      </c>
    </row>
    <row r="47" spans="1:7" x14ac:dyDescent="0.45">
      <c r="A47" s="17"/>
      <c r="B47" s="18"/>
    </row>
    <row r="48" spans="1:7" x14ac:dyDescent="0.45">
      <c r="C48" s="153"/>
    </row>
    <row r="49" spans="2:3" x14ac:dyDescent="0.45">
      <c r="C49" s="153"/>
    </row>
    <row r="50" spans="2:3" x14ac:dyDescent="0.45">
      <c r="B50" s="15"/>
    </row>
  </sheetData>
  <dataConsolidate/>
  <mergeCells count="15">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dataValidations count="2">
    <dataValidation type="list" allowBlank="1" showInputMessage="1" sqref="B44:F44" xr:uid="{5AB4B687-481B-4FA8-9AAA-642A4DE56632}">
      <formula1>"あり（別添のとおり）,なし（経費の変更なし）,なし（支出０円）"</formula1>
    </dataValidation>
    <dataValidation type="list" allowBlank="1" showInputMessage="1" sqref="B36:F36" xr:uid="{36A7A2A8-CA1D-4968-96A4-D5AE83EE96BC}">
      <formula1>"事業の中止,事業の縮小,事業の内容変更,事業に要する経費の配分変更,交付申請の取下げ"</formula1>
    </dataValidation>
  </dataValidations>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4"/>
  <sheetViews>
    <sheetView view="pageBreakPreview" zoomScaleNormal="100" zoomScaleSheetLayoutView="100" workbookViewId="0">
      <selection activeCell="G9" sqref="G9"/>
    </sheetView>
  </sheetViews>
  <sheetFormatPr defaultRowHeight="13.2" x14ac:dyDescent="0.45"/>
  <cols>
    <col min="1" max="1" width="1.69921875" style="56" customWidth="1"/>
    <col min="2" max="4" width="2" style="56" customWidth="1"/>
    <col min="5" max="5" width="4.296875" style="56" customWidth="1"/>
    <col min="6" max="6" width="10" style="56" customWidth="1"/>
    <col min="7" max="7" width="21.3984375" style="56" customWidth="1"/>
    <col min="8" max="8" width="8.19921875" style="56" customWidth="1"/>
    <col min="9" max="9" width="6" style="56" customWidth="1"/>
    <col min="10" max="10" width="9.59765625" style="56" customWidth="1"/>
    <col min="11" max="11" width="8.19921875" style="56" customWidth="1"/>
    <col min="12" max="12" width="6" style="56" customWidth="1"/>
    <col min="13" max="13" width="9.59765625" style="56" customWidth="1"/>
    <col min="14" max="14" width="8.796875" style="56"/>
    <col min="15" max="15" width="21" style="56" customWidth="1"/>
    <col min="16" max="16384" width="8.796875" style="56"/>
  </cols>
  <sheetData>
    <row r="1" spans="1:16" ht="6" customHeight="1" x14ac:dyDescent="0.45"/>
    <row r="2" spans="1:16" ht="87" customHeight="1" thickBot="1" x14ac:dyDescent="0.5">
      <c r="B2" s="58" t="s">
        <v>253</v>
      </c>
    </row>
    <row r="3" spans="1:16" ht="27" customHeight="1" thickBot="1" x14ac:dyDescent="0.5">
      <c r="A3" s="58"/>
      <c r="B3" s="58"/>
      <c r="C3" s="58"/>
      <c r="D3" s="58"/>
      <c r="E3" s="58"/>
      <c r="F3" s="58"/>
      <c r="G3" s="112"/>
      <c r="H3" s="154"/>
      <c r="I3" s="492" t="s">
        <v>254</v>
      </c>
      <c r="J3" s="493"/>
      <c r="K3" s="494"/>
      <c r="L3" s="495" t="str">
        <f>第１号様式!E10&amp;""</f>
        <v/>
      </c>
      <c r="M3" s="495"/>
      <c r="N3" s="495"/>
      <c r="O3" s="496"/>
      <c r="P3" s="56" t="s">
        <v>406</v>
      </c>
    </row>
    <row r="4" spans="1:16" ht="22.5" customHeight="1" thickBot="1" x14ac:dyDescent="0.5">
      <c r="G4" s="66"/>
    </row>
    <row r="5" spans="1:16" x14ac:dyDescent="0.45">
      <c r="B5" s="497" t="s">
        <v>111</v>
      </c>
      <c r="C5" s="498"/>
      <c r="D5" s="498"/>
      <c r="E5" s="498"/>
      <c r="F5" s="499"/>
      <c r="G5" s="503" t="s">
        <v>112</v>
      </c>
      <c r="H5" s="497" t="s">
        <v>255</v>
      </c>
      <c r="I5" s="498"/>
      <c r="J5" s="505"/>
      <c r="K5" s="497" t="s">
        <v>256</v>
      </c>
      <c r="L5" s="498"/>
      <c r="M5" s="505"/>
      <c r="N5" s="155" t="s">
        <v>257</v>
      </c>
      <c r="O5" s="509" t="s">
        <v>258</v>
      </c>
    </row>
    <row r="6" spans="1:16" x14ac:dyDescent="0.45">
      <c r="B6" s="500"/>
      <c r="C6" s="501"/>
      <c r="D6" s="501"/>
      <c r="E6" s="501"/>
      <c r="F6" s="502"/>
      <c r="G6" s="504"/>
      <c r="H6" s="202" t="s">
        <v>222</v>
      </c>
      <c r="I6" s="156" t="s">
        <v>113</v>
      </c>
      <c r="J6" s="157" t="s">
        <v>259</v>
      </c>
      <c r="K6" s="202" t="s">
        <v>222</v>
      </c>
      <c r="L6" s="156" t="s">
        <v>113</v>
      </c>
      <c r="M6" s="157" t="s">
        <v>259</v>
      </c>
      <c r="N6" s="158" t="s">
        <v>103</v>
      </c>
      <c r="O6" s="510"/>
    </row>
    <row r="7" spans="1:16" ht="18" x14ac:dyDescent="0.45">
      <c r="B7" s="159" t="s">
        <v>114</v>
      </c>
      <c r="G7" s="160"/>
      <c r="H7" s="161"/>
      <c r="I7" s="162"/>
      <c r="J7" s="163"/>
      <c r="K7" s="161"/>
      <c r="L7" s="162"/>
      <c r="M7" s="163"/>
      <c r="N7" s="164"/>
      <c r="O7" s="165"/>
      <c r="P7" s="56" t="s">
        <v>407</v>
      </c>
    </row>
    <row r="8" spans="1:16" ht="18" customHeight="1" x14ac:dyDescent="0.45">
      <c r="B8" s="159"/>
      <c r="C8" s="56" t="s">
        <v>260</v>
      </c>
      <c r="G8" s="166"/>
      <c r="H8" s="161"/>
      <c r="I8" s="162"/>
      <c r="J8" s="163"/>
      <c r="K8" s="161"/>
      <c r="L8" s="162"/>
      <c r="M8" s="163"/>
      <c r="N8" s="167"/>
      <c r="O8" s="165"/>
      <c r="P8" s="56" t="s">
        <v>407</v>
      </c>
    </row>
    <row r="9" spans="1:16" ht="18" customHeight="1" x14ac:dyDescent="0.45">
      <c r="B9" s="159"/>
      <c r="C9" s="168"/>
      <c r="D9" s="508" t="s">
        <v>146</v>
      </c>
      <c r="E9" s="508"/>
      <c r="F9" s="508"/>
      <c r="G9" s="169" t="str">
        <f>収支予算書!G17&amp;""</f>
        <v/>
      </c>
      <c r="H9" s="181" t="str">
        <f>IF(収支予算書!H17="","",収支予算書!H17)</f>
        <v/>
      </c>
      <c r="I9" s="219" t="str">
        <f>IF(収支予算書!I17="","",収支予算書!I17)</f>
        <v/>
      </c>
      <c r="J9" s="220" t="str">
        <f>IF(収支予算書!J17="","",収支予算書!J17)</f>
        <v/>
      </c>
      <c r="K9" s="221"/>
      <c r="L9" s="219"/>
      <c r="M9" s="220"/>
      <c r="N9" s="235" t="str">
        <f>IFERROR(M9-J9,"")</f>
        <v/>
      </c>
      <c r="O9" s="231"/>
      <c r="P9" s="56" t="s">
        <v>407</v>
      </c>
    </row>
    <row r="10" spans="1:16" ht="18" customHeight="1" x14ac:dyDescent="0.45">
      <c r="B10" s="159"/>
      <c r="G10" s="177" t="str">
        <f>収支予算書!G18&amp;""</f>
        <v/>
      </c>
      <c r="H10" s="183" t="str">
        <f>IF(収支予算書!H18="","",収支予算書!H18)</f>
        <v/>
      </c>
      <c r="I10" s="223" t="str">
        <f>IF(収支予算書!I18="","",収支予算書!I18)</f>
        <v/>
      </c>
      <c r="J10" s="224" t="str">
        <f>IF(収支予算書!J18="","",収支予算書!J18)</f>
        <v/>
      </c>
      <c r="K10" s="203"/>
      <c r="L10" s="223"/>
      <c r="M10" s="224"/>
      <c r="N10" s="222" t="str">
        <f>IFERROR(M10-J10,"")</f>
        <v/>
      </c>
      <c r="O10" s="232"/>
      <c r="P10" s="56" t="s">
        <v>407</v>
      </c>
    </row>
    <row r="11" spans="1:16" ht="18" customHeight="1" x14ac:dyDescent="0.45">
      <c r="B11" s="159"/>
      <c r="G11" s="177" t="str">
        <f>収支予算書!G19&amp;""</f>
        <v/>
      </c>
      <c r="H11" s="183" t="str">
        <f>IF(収支予算書!H19="","",収支予算書!H19)</f>
        <v/>
      </c>
      <c r="I11" s="223" t="str">
        <f>IF(収支予算書!I19="","",収支予算書!I19)</f>
        <v/>
      </c>
      <c r="J11" s="224" t="str">
        <f>IF(収支予算書!J19="","",収支予算書!J19)</f>
        <v/>
      </c>
      <c r="K11" s="203"/>
      <c r="L11" s="223"/>
      <c r="M11" s="224"/>
      <c r="N11" s="222" t="str">
        <f t="shared" ref="N11:N53" si="0">IFERROR(M11-J11,"")</f>
        <v/>
      </c>
      <c r="O11" s="232"/>
      <c r="P11" s="56" t="s">
        <v>407</v>
      </c>
    </row>
    <row r="12" spans="1:16" ht="18" customHeight="1" x14ac:dyDescent="0.45">
      <c r="B12" s="159"/>
      <c r="G12" s="166" t="str">
        <f>収支予算書!G20&amp;""</f>
        <v/>
      </c>
      <c r="H12" s="186" t="str">
        <f>IF(収支予算書!H20="","",収支予算書!H20)</f>
        <v/>
      </c>
      <c r="I12" s="187" t="str">
        <f>IF(収支予算書!I20="","",収支予算書!I20)</f>
        <v/>
      </c>
      <c r="J12" s="179" t="str">
        <f>IF(収支予算書!J20="","",収支予算書!J20)</f>
        <v/>
      </c>
      <c r="K12" s="225"/>
      <c r="L12" s="226"/>
      <c r="M12" s="227"/>
      <c r="N12" s="222" t="str">
        <f t="shared" si="0"/>
        <v/>
      </c>
      <c r="O12" s="233"/>
      <c r="P12" s="56" t="s">
        <v>407</v>
      </c>
    </row>
    <row r="13" spans="1:16" ht="18" customHeight="1" x14ac:dyDescent="0.45">
      <c r="B13" s="159"/>
      <c r="D13" s="508" t="s">
        <v>147</v>
      </c>
      <c r="E13" s="508"/>
      <c r="F13" s="508"/>
      <c r="G13" s="170" t="str">
        <f>収支予算書!G21&amp;""</f>
        <v/>
      </c>
      <c r="H13" s="171" t="str">
        <f>IF(収支予算書!H21="","",収支予算書!H21)</f>
        <v/>
      </c>
      <c r="I13" s="172" t="str">
        <f>IF(収支予算書!I21="","",収支予算書!I21)</f>
        <v/>
      </c>
      <c r="J13" s="173" t="str">
        <f>IF(収支予算書!J21="","",収支予算書!J21)</f>
        <v/>
      </c>
      <c r="K13" s="171"/>
      <c r="L13" s="172"/>
      <c r="M13" s="173"/>
      <c r="N13" s="235" t="str">
        <f t="shared" si="0"/>
        <v/>
      </c>
      <c r="O13" s="232"/>
      <c r="P13" s="56" t="s">
        <v>407</v>
      </c>
    </row>
    <row r="14" spans="1:16" ht="18" customHeight="1" x14ac:dyDescent="0.45">
      <c r="B14" s="159"/>
      <c r="G14" s="170" t="str">
        <f>収支予算書!G22&amp;""</f>
        <v/>
      </c>
      <c r="H14" s="171" t="str">
        <f>IF(収支予算書!H22="","",収支予算書!H22)</f>
        <v/>
      </c>
      <c r="I14" s="172" t="str">
        <f>IF(収支予算書!I22="","",収支予算書!I22)</f>
        <v/>
      </c>
      <c r="J14" s="173" t="str">
        <f>IF(収支予算書!J22="","",収支予算書!J22)</f>
        <v/>
      </c>
      <c r="K14" s="171"/>
      <c r="L14" s="172"/>
      <c r="M14" s="173"/>
      <c r="N14" s="222" t="str">
        <f t="shared" si="0"/>
        <v/>
      </c>
      <c r="O14" s="232"/>
      <c r="P14" s="56" t="s">
        <v>407</v>
      </c>
    </row>
    <row r="15" spans="1:16" ht="18" customHeight="1" x14ac:dyDescent="0.45">
      <c r="B15" s="159"/>
      <c r="G15" s="170" t="str">
        <f>収支予算書!G23&amp;""</f>
        <v/>
      </c>
      <c r="H15" s="171" t="str">
        <f>IF(収支予算書!H23="","",収支予算書!H23)</f>
        <v/>
      </c>
      <c r="I15" s="172" t="str">
        <f>IF(収支予算書!I23="","",収支予算書!I23)</f>
        <v/>
      </c>
      <c r="J15" s="173" t="str">
        <f>IF(収支予算書!J23="","",収支予算書!J23)</f>
        <v/>
      </c>
      <c r="K15" s="171"/>
      <c r="L15" s="172"/>
      <c r="M15" s="173"/>
      <c r="N15" s="222" t="str">
        <f t="shared" si="0"/>
        <v/>
      </c>
      <c r="O15" s="232"/>
      <c r="P15" s="56" t="s">
        <v>407</v>
      </c>
    </row>
    <row r="16" spans="1:16" ht="18" customHeight="1" x14ac:dyDescent="0.45">
      <c r="B16" s="159"/>
      <c r="G16" s="160" t="str">
        <f>収支予算書!G24&amp;""</f>
        <v/>
      </c>
      <c r="H16" s="171" t="str">
        <f>IF(収支予算書!H24="","",収支予算書!H24)</f>
        <v/>
      </c>
      <c r="I16" s="172" t="str">
        <f>IF(収支予算書!I24="","",収支予算書!I24)</f>
        <v/>
      </c>
      <c r="J16" s="173" t="str">
        <f>IF(収支予算書!J24="","",収支予算書!J24)</f>
        <v/>
      </c>
      <c r="K16" s="203"/>
      <c r="L16" s="223"/>
      <c r="M16" s="224"/>
      <c r="N16" s="222" t="str">
        <f t="shared" si="0"/>
        <v/>
      </c>
      <c r="O16" s="233"/>
      <c r="P16" s="56" t="s">
        <v>407</v>
      </c>
    </row>
    <row r="17" spans="2:16" ht="18" customHeight="1" x14ac:dyDescent="0.45">
      <c r="B17" s="159"/>
      <c r="D17" s="508" t="s">
        <v>148</v>
      </c>
      <c r="E17" s="508"/>
      <c r="F17" s="508"/>
      <c r="G17" s="169" t="str">
        <f>収支予算書!G25&amp;""</f>
        <v/>
      </c>
      <c r="H17" s="204" t="str">
        <f>IF(収支予算書!H25="","",収支予算書!H25)</f>
        <v/>
      </c>
      <c r="I17" s="205" t="str">
        <f>IF(収支予算書!I25="","",収支予算書!I25)</f>
        <v/>
      </c>
      <c r="J17" s="206" t="str">
        <f>IF(収支予算書!J25="","",収支予算書!J25)</f>
        <v/>
      </c>
      <c r="K17" s="174"/>
      <c r="L17" s="175"/>
      <c r="M17" s="176"/>
      <c r="N17" s="235" t="str">
        <f t="shared" si="0"/>
        <v/>
      </c>
      <c r="O17" s="232"/>
      <c r="P17" s="56" t="s">
        <v>407</v>
      </c>
    </row>
    <row r="18" spans="2:16" ht="18" customHeight="1" x14ac:dyDescent="0.45">
      <c r="B18" s="159"/>
      <c r="G18" s="177" t="str">
        <f>収支予算書!G26&amp;""</f>
        <v/>
      </c>
      <c r="H18" s="207" t="str">
        <f>IF(収支予算書!H26="","",収支予算書!H26)</f>
        <v/>
      </c>
      <c r="I18" s="208" t="str">
        <f>IF(収支予算書!I26="","",収支予算書!I26)</f>
        <v/>
      </c>
      <c r="J18" s="209" t="str">
        <f>IF(収支予算書!J26="","",収支予算書!J26)</f>
        <v/>
      </c>
      <c r="K18" s="203"/>
      <c r="L18" s="223"/>
      <c r="M18" s="173"/>
      <c r="N18" s="222" t="str">
        <f t="shared" si="0"/>
        <v/>
      </c>
      <c r="O18" s="177"/>
      <c r="P18" s="56" t="s">
        <v>407</v>
      </c>
    </row>
    <row r="19" spans="2:16" ht="18" customHeight="1" x14ac:dyDescent="0.45">
      <c r="B19" s="159"/>
      <c r="G19" s="177" t="str">
        <f>収支予算書!G27&amp;""</f>
        <v/>
      </c>
      <c r="H19" s="210" t="str">
        <f>IF(収支予算書!H27="","",収支予算書!H27)</f>
        <v/>
      </c>
      <c r="I19" s="208" t="str">
        <f>IF(収支予算書!I27="","",収支予算書!I27)</f>
        <v/>
      </c>
      <c r="J19" s="209" t="str">
        <f>IF(収支予算書!J27="","",収支予算書!J27)</f>
        <v/>
      </c>
      <c r="K19" s="203"/>
      <c r="L19" s="223"/>
      <c r="M19" s="173"/>
      <c r="N19" s="222" t="str">
        <f t="shared" si="0"/>
        <v/>
      </c>
      <c r="O19" s="177"/>
      <c r="P19" s="56" t="s">
        <v>407</v>
      </c>
    </row>
    <row r="20" spans="2:16" ht="18" customHeight="1" x14ac:dyDescent="0.45">
      <c r="B20" s="159"/>
      <c r="G20" s="177" t="str">
        <f>収支予算書!G28&amp;""</f>
        <v/>
      </c>
      <c r="H20" s="210" t="str">
        <f>IF(収支予算書!H28="","",収支予算書!H28)</f>
        <v/>
      </c>
      <c r="I20" s="208" t="str">
        <f>IF(収支予算書!I28="","",収支予算書!I28)</f>
        <v/>
      </c>
      <c r="J20" s="209" t="str">
        <f>IF(収支予算書!J28="","",収支予算書!J28)</f>
        <v/>
      </c>
      <c r="K20" s="203"/>
      <c r="L20" s="223"/>
      <c r="M20" s="173"/>
      <c r="N20" s="222" t="str">
        <f>IFERROR(M20-J20,"")</f>
        <v/>
      </c>
      <c r="O20" s="177"/>
      <c r="P20" s="56" t="s">
        <v>407</v>
      </c>
    </row>
    <row r="21" spans="2:16" ht="18" customHeight="1" x14ac:dyDescent="0.45">
      <c r="B21" s="159"/>
      <c r="G21" s="177" t="str">
        <f>収支予算書!G29&amp;""</f>
        <v/>
      </c>
      <c r="H21" s="210" t="str">
        <f>IF(収支予算書!H29="","",収支予算書!H29)</f>
        <v/>
      </c>
      <c r="I21" s="208" t="str">
        <f>IF(収支予算書!I29="","",収支予算書!I29)</f>
        <v/>
      </c>
      <c r="J21" s="209" t="str">
        <f>IF(収支予算書!J29="","",収支予算書!J29)</f>
        <v/>
      </c>
      <c r="K21" s="203"/>
      <c r="L21" s="223"/>
      <c r="M21" s="173"/>
      <c r="N21" s="222" t="str">
        <f t="shared" si="0"/>
        <v/>
      </c>
      <c r="O21" s="177"/>
      <c r="P21" s="56" t="s">
        <v>407</v>
      </c>
    </row>
    <row r="22" spans="2:16" ht="18" customHeight="1" x14ac:dyDescent="0.45">
      <c r="B22" s="159"/>
      <c r="G22" s="177" t="str">
        <f>収支予算書!G30&amp;""</f>
        <v/>
      </c>
      <c r="H22" s="210" t="str">
        <f>IF(収支予算書!H30="","",収支予算書!H30)</f>
        <v/>
      </c>
      <c r="I22" s="211" t="str">
        <f>IF(収支予算書!I30="","",収支予算書!I30)</f>
        <v/>
      </c>
      <c r="J22" s="212" t="str">
        <f>IF(収支予算書!J30="","",収支予算書!J30)</f>
        <v/>
      </c>
      <c r="K22" s="171"/>
      <c r="L22" s="172"/>
      <c r="M22" s="173"/>
      <c r="N22" s="222" t="str">
        <f t="shared" si="0"/>
        <v/>
      </c>
      <c r="O22" s="177"/>
      <c r="P22" s="56" t="s">
        <v>407</v>
      </c>
    </row>
    <row r="23" spans="2:16" ht="18" customHeight="1" x14ac:dyDescent="0.45">
      <c r="B23" s="159"/>
      <c r="G23" s="177" t="str">
        <f>収支予算書!G31&amp;""</f>
        <v/>
      </c>
      <c r="H23" s="210" t="str">
        <f>IF(収支予算書!H31="","",収支予算書!H31)</f>
        <v/>
      </c>
      <c r="I23" s="211" t="str">
        <f>IF(収支予算書!I31="","",収支予算書!I31)</f>
        <v/>
      </c>
      <c r="J23" s="212" t="str">
        <f>IF(収支予算書!J31="","",収支予算書!J31)</f>
        <v/>
      </c>
      <c r="K23" s="171"/>
      <c r="L23" s="172"/>
      <c r="M23" s="173"/>
      <c r="N23" s="222" t="str">
        <f t="shared" si="0"/>
        <v/>
      </c>
      <c r="O23" s="177"/>
      <c r="P23" s="56" t="s">
        <v>407</v>
      </c>
    </row>
    <row r="24" spans="2:16" ht="18" customHeight="1" x14ac:dyDescent="0.45">
      <c r="B24" s="159"/>
      <c r="G24" s="177" t="str">
        <f>収支予算書!G32&amp;""</f>
        <v/>
      </c>
      <c r="H24" s="210" t="str">
        <f>IF(収支予算書!H32="","",収支予算書!H32)</f>
        <v/>
      </c>
      <c r="I24" s="211" t="str">
        <f>IF(収支予算書!I32="","",収支予算書!I32)</f>
        <v/>
      </c>
      <c r="J24" s="212" t="str">
        <f>IF(収支予算書!J32="","",収支予算書!J32)</f>
        <v/>
      </c>
      <c r="K24" s="171"/>
      <c r="L24" s="172"/>
      <c r="M24" s="173"/>
      <c r="N24" s="222" t="str">
        <f t="shared" si="0"/>
        <v/>
      </c>
      <c r="O24" s="177"/>
      <c r="P24" s="56" t="s">
        <v>407</v>
      </c>
    </row>
    <row r="25" spans="2:16" ht="18" customHeight="1" x14ac:dyDescent="0.45">
      <c r="B25" s="159"/>
      <c r="G25" s="177" t="str">
        <f>収支予算書!G33&amp;""</f>
        <v/>
      </c>
      <c r="H25" s="207" t="str">
        <f>IF(収支予算書!H33="","",収支予算書!H33)</f>
        <v/>
      </c>
      <c r="I25" s="211" t="str">
        <f>IF(収支予算書!I33="","",収支予算書!I33)</f>
        <v/>
      </c>
      <c r="J25" s="212" t="str">
        <f>IF(収支予算書!J33="","",収支予算書!J33)</f>
        <v/>
      </c>
      <c r="K25" s="171"/>
      <c r="L25" s="172"/>
      <c r="M25" s="173"/>
      <c r="N25" s="222" t="str">
        <f t="shared" si="0"/>
        <v/>
      </c>
      <c r="O25" s="177"/>
      <c r="P25" s="56" t="s">
        <v>407</v>
      </c>
    </row>
    <row r="26" spans="2:16" ht="18" customHeight="1" x14ac:dyDescent="0.45">
      <c r="B26" s="159"/>
      <c r="G26" s="177" t="str">
        <f>収支予算書!G34&amp;""</f>
        <v/>
      </c>
      <c r="H26" s="213" t="str">
        <f>IF(収支予算書!H34="","",収支予算書!H34)</f>
        <v/>
      </c>
      <c r="I26" s="211" t="str">
        <f>IF(収支予算書!I34="","",収支予算書!I34)</f>
        <v/>
      </c>
      <c r="J26" s="212" t="str">
        <f>IF(収支予算書!J34="","",収支予算書!J34)</f>
        <v/>
      </c>
      <c r="K26" s="171"/>
      <c r="L26" s="172"/>
      <c r="M26" s="173"/>
      <c r="N26" s="222" t="str">
        <f t="shared" si="0"/>
        <v/>
      </c>
      <c r="O26" s="177"/>
      <c r="P26" s="56" t="s">
        <v>407</v>
      </c>
    </row>
    <row r="27" spans="2:16" ht="18" customHeight="1" x14ac:dyDescent="0.45">
      <c r="B27" s="159"/>
      <c r="G27" s="177" t="str">
        <f>収支予算書!G35&amp;""</f>
        <v/>
      </c>
      <c r="H27" s="183" t="str">
        <f>IF(収支予算書!H35="","",収支予算書!H35)</f>
        <v/>
      </c>
      <c r="I27" s="214" t="str">
        <f>IF(収支予算書!I35="","",収支予算書!I35)</f>
        <v/>
      </c>
      <c r="J27" s="209" t="str">
        <f>IF(収支予算書!J35="","",収支予算書!J35)</f>
        <v/>
      </c>
      <c r="K27" s="171"/>
      <c r="L27" s="172"/>
      <c r="M27" s="173"/>
      <c r="N27" s="222" t="str">
        <f t="shared" si="0"/>
        <v/>
      </c>
      <c r="O27" s="177"/>
      <c r="P27" s="56" t="s">
        <v>407</v>
      </c>
    </row>
    <row r="28" spans="2:16" ht="18" customHeight="1" x14ac:dyDescent="0.45">
      <c r="B28" s="159"/>
      <c r="G28" s="177" t="str">
        <f>収支予算書!G36&amp;""</f>
        <v/>
      </c>
      <c r="H28" s="183" t="str">
        <f>IF(収支予算書!H36="","",収支予算書!H36)</f>
        <v/>
      </c>
      <c r="I28" s="215" t="str">
        <f>IF(収支予算書!I36="","",収支予算書!I36)</f>
        <v/>
      </c>
      <c r="J28" s="209" t="str">
        <f>IF(収支予算書!J36="","",収支予算書!J36)</f>
        <v/>
      </c>
      <c r="K28" s="203"/>
      <c r="L28" s="223"/>
      <c r="M28" s="173"/>
      <c r="N28" s="222" t="str">
        <f t="shared" si="0"/>
        <v/>
      </c>
      <c r="O28" s="177"/>
      <c r="P28" s="56" t="s">
        <v>407</v>
      </c>
    </row>
    <row r="29" spans="2:16" ht="18" customHeight="1" x14ac:dyDescent="0.45">
      <c r="B29" s="159"/>
      <c r="G29" s="177" t="str">
        <f>収支予算書!G37&amp;""</f>
        <v/>
      </c>
      <c r="H29" s="183" t="str">
        <f>IF(収支予算書!H37="","",収支予算書!H37)</f>
        <v/>
      </c>
      <c r="I29" s="215" t="str">
        <f>IF(収支予算書!I37="","",収支予算書!I37)</f>
        <v/>
      </c>
      <c r="J29" s="209" t="str">
        <f>IF(収支予算書!J37="","",収支予算書!J37)</f>
        <v/>
      </c>
      <c r="K29" s="203"/>
      <c r="L29" s="223"/>
      <c r="M29" s="173"/>
      <c r="N29" s="222" t="str">
        <f t="shared" si="0"/>
        <v/>
      </c>
      <c r="O29" s="177"/>
      <c r="P29" s="56" t="s">
        <v>407</v>
      </c>
    </row>
    <row r="30" spans="2:16" ht="18" customHeight="1" x14ac:dyDescent="0.45">
      <c r="B30" s="159"/>
      <c r="G30" s="177" t="str">
        <f>収支予算書!G38&amp;""</f>
        <v/>
      </c>
      <c r="H30" s="216" t="str">
        <f>IF(収支予算書!H38="","",収支予算書!H38)</f>
        <v/>
      </c>
      <c r="I30" s="215" t="str">
        <f>IF(収支予算書!I38="","",収支予算書!I38)</f>
        <v/>
      </c>
      <c r="J30" s="212" t="str">
        <f>IF(収支予算書!J38="","",収支予算書!J38)</f>
        <v/>
      </c>
      <c r="K30" s="171"/>
      <c r="L30" s="172"/>
      <c r="M30" s="173"/>
      <c r="N30" s="222" t="str">
        <f t="shared" si="0"/>
        <v/>
      </c>
      <c r="O30" s="177"/>
      <c r="P30" s="56" t="s">
        <v>407</v>
      </c>
    </row>
    <row r="31" spans="2:16" ht="18" customHeight="1" x14ac:dyDescent="0.45">
      <c r="B31" s="159"/>
      <c r="G31" s="177" t="str">
        <f>収支予算書!G39&amp;""</f>
        <v/>
      </c>
      <c r="H31" s="217" t="str">
        <f>IF(収支予算書!H39="","",収支予算書!H39)</f>
        <v/>
      </c>
      <c r="I31" s="215" t="str">
        <f>IF(収支予算書!I39="","",収支予算書!I39)</f>
        <v/>
      </c>
      <c r="J31" s="212" t="str">
        <f>IF(収支予算書!J39="","",収支予算書!J39)</f>
        <v/>
      </c>
      <c r="K31" s="171"/>
      <c r="L31" s="172"/>
      <c r="M31" s="173"/>
      <c r="N31" s="222" t="str">
        <f t="shared" si="0"/>
        <v/>
      </c>
      <c r="O31" s="177"/>
      <c r="P31" s="56" t="s">
        <v>407</v>
      </c>
    </row>
    <row r="32" spans="2:16" ht="18" customHeight="1" x14ac:dyDescent="0.45">
      <c r="B32" s="159"/>
      <c r="G32" s="177" t="str">
        <f>収支予算書!G40&amp;""</f>
        <v/>
      </c>
      <c r="H32" s="217" t="str">
        <f>IF(収支予算書!H40="","",収支予算書!H40)</f>
        <v/>
      </c>
      <c r="I32" s="215" t="str">
        <f>IF(収支予算書!I40="","",収支予算書!I40)</f>
        <v/>
      </c>
      <c r="J32" s="212" t="str">
        <f>IF(収支予算書!J40="","",収支予算書!J40)</f>
        <v/>
      </c>
      <c r="K32" s="171"/>
      <c r="L32" s="172"/>
      <c r="M32" s="173"/>
      <c r="N32" s="222" t="str">
        <f t="shared" si="0"/>
        <v/>
      </c>
      <c r="O32" s="177"/>
      <c r="P32" s="56" t="s">
        <v>407</v>
      </c>
    </row>
    <row r="33" spans="2:16" ht="18" customHeight="1" x14ac:dyDescent="0.45">
      <c r="B33" s="159"/>
      <c r="G33" s="178" t="str">
        <f>収支予算書!G41&amp;""</f>
        <v/>
      </c>
      <c r="H33" s="186" t="str">
        <f>IF(収支予算書!H41="","",収支予算書!H41)</f>
        <v/>
      </c>
      <c r="I33" s="218" t="str">
        <f>IF(収支予算書!I41="","",収支予算書!I41)</f>
        <v/>
      </c>
      <c r="J33" s="179" t="str">
        <f>IF(収支予算書!J41="","",収支予算書!J41)</f>
        <v/>
      </c>
      <c r="K33" s="225"/>
      <c r="L33" s="226"/>
      <c r="M33" s="179"/>
      <c r="N33" s="222" t="str">
        <f t="shared" si="0"/>
        <v/>
      </c>
      <c r="O33" s="178"/>
      <c r="P33" s="56" t="s">
        <v>407</v>
      </c>
    </row>
    <row r="34" spans="2:16" ht="18" customHeight="1" x14ac:dyDescent="0.45">
      <c r="B34" s="159"/>
      <c r="D34" s="508" t="s">
        <v>149</v>
      </c>
      <c r="E34" s="508"/>
      <c r="F34" s="508"/>
      <c r="G34" s="160" t="str">
        <f>収支予算書!G42&amp;""</f>
        <v/>
      </c>
      <c r="H34" s="171" t="str">
        <f>IF(収支予算書!H42="","",収支予算書!H42)</f>
        <v/>
      </c>
      <c r="I34" s="223" t="str">
        <f>IF(収支予算書!I42="","",収支予算書!I42)</f>
        <v/>
      </c>
      <c r="J34" s="184" t="str">
        <f>IF(収支予算書!J42="","",収支予算書!J42)</f>
        <v/>
      </c>
      <c r="K34" s="203"/>
      <c r="L34" s="223"/>
      <c r="M34" s="173"/>
      <c r="N34" s="235" t="str">
        <f t="shared" si="0"/>
        <v/>
      </c>
      <c r="O34" s="231"/>
      <c r="P34" s="56" t="s">
        <v>407</v>
      </c>
    </row>
    <row r="35" spans="2:16" ht="18" customHeight="1" x14ac:dyDescent="0.45">
      <c r="B35" s="159"/>
      <c r="G35" s="160" t="str">
        <f>収支予算書!G43&amp;""</f>
        <v/>
      </c>
      <c r="H35" s="171" t="str">
        <f>IF(収支予算書!H43="","",収支予算書!H43)</f>
        <v/>
      </c>
      <c r="I35" s="223" t="str">
        <f>IF(収支予算書!I43="","",収支予算書!I43)</f>
        <v/>
      </c>
      <c r="J35" s="228" t="str">
        <f>IF(収支予算書!J43="","",収支予算書!J43)</f>
        <v/>
      </c>
      <c r="K35" s="203"/>
      <c r="L35" s="223"/>
      <c r="M35" s="173"/>
      <c r="N35" s="222" t="str">
        <f t="shared" si="0"/>
        <v/>
      </c>
      <c r="O35" s="232"/>
      <c r="P35" s="56" t="s">
        <v>407</v>
      </c>
    </row>
    <row r="36" spans="2:16" ht="18" customHeight="1" x14ac:dyDescent="0.45">
      <c r="B36" s="159"/>
      <c r="G36" s="160" t="str">
        <f>収支予算書!G44&amp;""</f>
        <v/>
      </c>
      <c r="H36" s="171" t="str">
        <f>IF(収支予算書!H44="","",収支予算書!H44)</f>
        <v/>
      </c>
      <c r="I36" s="223" t="str">
        <f>IF(収支予算書!I44="","",収支予算書!I44)</f>
        <v/>
      </c>
      <c r="J36" s="228" t="str">
        <f>IF(収支予算書!J44="","",収支予算書!J44)</f>
        <v/>
      </c>
      <c r="K36" s="203"/>
      <c r="L36" s="223"/>
      <c r="M36" s="173"/>
      <c r="N36" s="222" t="str">
        <f t="shared" si="0"/>
        <v/>
      </c>
      <c r="O36" s="232"/>
      <c r="P36" s="56" t="s">
        <v>407</v>
      </c>
    </row>
    <row r="37" spans="2:16" ht="18" customHeight="1" x14ac:dyDescent="0.45">
      <c r="B37" s="159"/>
      <c r="G37" s="160" t="str">
        <f>収支予算書!G45&amp;""</f>
        <v/>
      </c>
      <c r="H37" s="171" t="str">
        <f>IF(収支予算書!H45="","",収支予算書!H45)</f>
        <v/>
      </c>
      <c r="I37" s="172" t="str">
        <f>IF(収支予算書!I45="","",収支予算書!I45)</f>
        <v/>
      </c>
      <c r="J37" s="228" t="str">
        <f>IF(収支予算書!J45="","",収支予算書!J45)</f>
        <v/>
      </c>
      <c r="K37" s="203"/>
      <c r="L37" s="226"/>
      <c r="M37" s="173"/>
      <c r="N37" s="222" t="str">
        <f t="shared" si="0"/>
        <v/>
      </c>
      <c r="O37" s="178"/>
      <c r="P37" s="56" t="s">
        <v>407</v>
      </c>
    </row>
    <row r="38" spans="2:16" ht="18" customHeight="1" x14ac:dyDescent="0.45">
      <c r="B38" s="159"/>
      <c r="D38" s="508" t="s">
        <v>150</v>
      </c>
      <c r="E38" s="508"/>
      <c r="F38" s="508"/>
      <c r="G38" s="180" t="str">
        <f>収支予算書!G46&amp;""</f>
        <v/>
      </c>
      <c r="H38" s="174" t="str">
        <f>IF(収支予算書!H46="","",収支予算書!H46)</f>
        <v/>
      </c>
      <c r="I38" s="175" t="str">
        <f>IF(収支予算書!I46="","",収支予算書!I46)</f>
        <v/>
      </c>
      <c r="J38" s="181" t="str">
        <f>IF(収支予算書!J46="","",収支予算書!J46)</f>
        <v/>
      </c>
      <c r="K38" s="174"/>
      <c r="L38" s="175"/>
      <c r="M38" s="182"/>
      <c r="N38" s="235" t="str">
        <f t="shared" si="0"/>
        <v/>
      </c>
      <c r="O38" s="232"/>
      <c r="P38" s="56" t="s">
        <v>407</v>
      </c>
    </row>
    <row r="39" spans="2:16" ht="18" customHeight="1" x14ac:dyDescent="0.45">
      <c r="B39" s="159"/>
      <c r="G39" s="170" t="str">
        <f>収支予算書!G47&amp;""</f>
        <v/>
      </c>
      <c r="H39" s="171" t="str">
        <f>IF(収支予算書!H47="","",収支予算書!H47)</f>
        <v/>
      </c>
      <c r="I39" s="172" t="str">
        <f>IF(収支予算書!I47="","",収支予算書!I47)</f>
        <v/>
      </c>
      <c r="J39" s="183" t="str">
        <f>IF(収支予算書!J47="","",収支予算書!J47)</f>
        <v/>
      </c>
      <c r="K39" s="171"/>
      <c r="L39" s="172"/>
      <c r="M39" s="184"/>
      <c r="N39" s="222" t="str">
        <f t="shared" si="0"/>
        <v/>
      </c>
      <c r="O39" s="232"/>
      <c r="P39" s="56" t="s">
        <v>407</v>
      </c>
    </row>
    <row r="40" spans="2:16" ht="18" customHeight="1" x14ac:dyDescent="0.45">
      <c r="B40" s="159"/>
      <c r="G40" s="170" t="str">
        <f>収支予算書!G48&amp;""</f>
        <v/>
      </c>
      <c r="H40" s="171" t="str">
        <f>IF(収支予算書!H48="","",収支予算書!H48)</f>
        <v/>
      </c>
      <c r="I40" s="172" t="str">
        <f>IF(収支予算書!I48="","",収支予算書!I48)</f>
        <v/>
      </c>
      <c r="J40" s="183" t="str">
        <f>IF(収支予算書!J48="","",収支予算書!J48)</f>
        <v/>
      </c>
      <c r="K40" s="171"/>
      <c r="L40" s="172"/>
      <c r="M40" s="184"/>
      <c r="N40" s="222" t="str">
        <f t="shared" si="0"/>
        <v/>
      </c>
      <c r="O40" s="232"/>
      <c r="P40" s="56" t="s">
        <v>407</v>
      </c>
    </row>
    <row r="41" spans="2:16" ht="18" customHeight="1" x14ac:dyDescent="0.45">
      <c r="B41" s="159"/>
      <c r="G41" s="185" t="str">
        <f>収支予算書!G49&amp;""</f>
        <v/>
      </c>
      <c r="H41" s="186" t="str">
        <f>IF(収支予算書!H49="","",収支予算書!H49)</f>
        <v/>
      </c>
      <c r="I41" s="187" t="str">
        <f>IF(収支予算書!I49="","",収支予算書!I49)</f>
        <v/>
      </c>
      <c r="J41" s="188" t="str">
        <f>IF(収支予算書!J49="","",収支予算書!J49)</f>
        <v/>
      </c>
      <c r="K41" s="225"/>
      <c r="L41" s="226"/>
      <c r="M41" s="179"/>
      <c r="N41" s="222" t="str">
        <f t="shared" si="0"/>
        <v/>
      </c>
      <c r="O41" s="232"/>
      <c r="P41" s="56" t="s">
        <v>407</v>
      </c>
    </row>
    <row r="42" spans="2:16" ht="18" customHeight="1" x14ac:dyDescent="0.45">
      <c r="B42" s="159"/>
      <c r="D42" s="508" t="s">
        <v>151</v>
      </c>
      <c r="E42" s="508"/>
      <c r="F42" s="508"/>
      <c r="G42" s="170" t="str">
        <f>収支予算書!G50&amp;""</f>
        <v/>
      </c>
      <c r="H42" s="171" t="str">
        <f>IF(収支予算書!H50="","",収支予算書!H50)</f>
        <v/>
      </c>
      <c r="I42" s="172" t="str">
        <f>IF(収支予算書!I50="","",収支予算書!I50)</f>
        <v/>
      </c>
      <c r="J42" s="189" t="str">
        <f>IF(収支予算書!J50="","",収支予算書!J50)</f>
        <v/>
      </c>
      <c r="K42" s="203"/>
      <c r="L42" s="223"/>
      <c r="M42" s="173"/>
      <c r="N42" s="235" t="str">
        <f t="shared" si="0"/>
        <v/>
      </c>
      <c r="O42" s="231"/>
      <c r="P42" s="56" t="s">
        <v>407</v>
      </c>
    </row>
    <row r="43" spans="2:16" ht="18" customHeight="1" x14ac:dyDescent="0.45">
      <c r="B43" s="159"/>
      <c r="G43" s="170" t="str">
        <f>収支予算書!G51&amp;""</f>
        <v/>
      </c>
      <c r="H43" s="171" t="str">
        <f>IF(収支予算書!H51="","",収支予算書!H51)</f>
        <v/>
      </c>
      <c r="I43" s="172" t="str">
        <f>IF(収支予算書!I51="","",収支予算書!I51)</f>
        <v/>
      </c>
      <c r="J43" s="189" t="str">
        <f>IF(収支予算書!J51="","",収支予算書!J51)</f>
        <v/>
      </c>
      <c r="K43" s="203"/>
      <c r="L43" s="223"/>
      <c r="M43" s="173"/>
      <c r="N43" s="222" t="str">
        <f t="shared" si="0"/>
        <v/>
      </c>
      <c r="O43" s="232"/>
      <c r="P43" s="56" t="s">
        <v>407</v>
      </c>
    </row>
    <row r="44" spans="2:16" ht="18" customHeight="1" x14ac:dyDescent="0.45">
      <c r="B44" s="159"/>
      <c r="G44" s="170" t="str">
        <f>収支予算書!G52&amp;""</f>
        <v/>
      </c>
      <c r="H44" s="171" t="str">
        <f>IF(収支予算書!H52="","",収支予算書!H52)</f>
        <v/>
      </c>
      <c r="I44" s="172" t="str">
        <f>IF(収支予算書!I52="","",収支予算書!I52)</f>
        <v/>
      </c>
      <c r="J44" s="189" t="str">
        <f>IF(収支予算書!J52="","",収支予算書!J52)</f>
        <v/>
      </c>
      <c r="K44" s="203"/>
      <c r="L44" s="223"/>
      <c r="M44" s="173"/>
      <c r="N44" s="222" t="str">
        <f t="shared" si="0"/>
        <v/>
      </c>
      <c r="O44" s="232"/>
      <c r="P44" s="56" t="s">
        <v>407</v>
      </c>
    </row>
    <row r="45" spans="2:16" ht="18" customHeight="1" x14ac:dyDescent="0.45">
      <c r="B45" s="159"/>
      <c r="G45" s="170" t="str">
        <f>収支予算書!G53&amp;""</f>
        <v/>
      </c>
      <c r="H45" s="171" t="str">
        <f>IF(収支予算書!H53="","",収支予算書!H53)</f>
        <v/>
      </c>
      <c r="I45" s="172" t="str">
        <f>IF(収支予算書!I53="","",収支予算書!I53)</f>
        <v/>
      </c>
      <c r="J45" s="173" t="str">
        <f>IF(収支予算書!J53="","",収支予算書!J53)</f>
        <v/>
      </c>
      <c r="K45" s="203"/>
      <c r="L45" s="223"/>
      <c r="M45" s="173"/>
      <c r="N45" s="222" t="str">
        <f t="shared" si="0"/>
        <v/>
      </c>
      <c r="O45" s="232"/>
      <c r="P45" s="56" t="s">
        <v>407</v>
      </c>
    </row>
    <row r="46" spans="2:16" ht="18" customHeight="1" x14ac:dyDescent="0.45">
      <c r="B46" s="159"/>
      <c r="D46" s="506" t="s">
        <v>261</v>
      </c>
      <c r="E46" s="506"/>
      <c r="F46" s="507"/>
      <c r="G46" s="180" t="str">
        <f>収支予算書!G54&amp;""</f>
        <v/>
      </c>
      <c r="H46" s="174" t="str">
        <f>IF(収支予算書!H54="","",収支予算書!H54)</f>
        <v/>
      </c>
      <c r="I46" s="175" t="str">
        <f>IF(収支予算書!I54="","",収支予算書!I54)</f>
        <v/>
      </c>
      <c r="J46" s="176" t="str">
        <f>IF(収支予算書!J54="","",収支予算書!J54)</f>
        <v/>
      </c>
      <c r="K46" s="221"/>
      <c r="L46" s="219"/>
      <c r="M46" s="176"/>
      <c r="N46" s="235" t="str">
        <f t="shared" si="0"/>
        <v/>
      </c>
      <c r="O46" s="169"/>
      <c r="P46" s="56" t="s">
        <v>407</v>
      </c>
    </row>
    <row r="47" spans="2:16" ht="18" customHeight="1" x14ac:dyDescent="0.45">
      <c r="B47" s="159"/>
      <c r="D47" s="201"/>
      <c r="E47" s="201"/>
      <c r="F47" s="201"/>
      <c r="G47" s="170" t="str">
        <f>収支予算書!G55&amp;""</f>
        <v/>
      </c>
      <c r="H47" s="171" t="str">
        <f>IF(収支予算書!H55="","",収支予算書!H55)</f>
        <v/>
      </c>
      <c r="I47" s="172" t="str">
        <f>IF(収支予算書!I55="","",収支予算書!I55)</f>
        <v/>
      </c>
      <c r="J47" s="173" t="str">
        <f>IF(収支予算書!J55="","",収支予算書!J55)</f>
        <v/>
      </c>
      <c r="K47" s="203"/>
      <c r="L47" s="223"/>
      <c r="M47" s="173"/>
      <c r="N47" s="222" t="str">
        <f t="shared" si="0"/>
        <v/>
      </c>
      <c r="O47" s="232"/>
      <c r="P47" s="56" t="s">
        <v>407</v>
      </c>
    </row>
    <row r="48" spans="2:16" ht="18" customHeight="1" x14ac:dyDescent="0.45">
      <c r="B48" s="159"/>
      <c r="G48" s="170" t="str">
        <f>収支予算書!G56&amp;""</f>
        <v/>
      </c>
      <c r="H48" s="171" t="str">
        <f>IF(収支予算書!H56="","",収支予算書!H56)</f>
        <v/>
      </c>
      <c r="I48" s="172" t="str">
        <f>IF(収支予算書!I56="","",収支予算書!I56)</f>
        <v/>
      </c>
      <c r="J48" s="173" t="str">
        <f>IF(収支予算書!J56="","",収支予算書!J56)</f>
        <v/>
      </c>
      <c r="K48" s="203"/>
      <c r="L48" s="223"/>
      <c r="M48" s="173"/>
      <c r="N48" s="222" t="str">
        <f t="shared" si="0"/>
        <v/>
      </c>
      <c r="O48" s="232"/>
      <c r="P48" s="56" t="s">
        <v>407</v>
      </c>
    </row>
    <row r="49" spans="2:16" ht="18" customHeight="1" x14ac:dyDescent="0.45">
      <c r="B49" s="159"/>
      <c r="G49" s="166" t="str">
        <f>収支予算書!G57&amp;""</f>
        <v/>
      </c>
      <c r="H49" s="225" t="str">
        <f>IF(収支予算書!H57="","",収支予算書!H57)</f>
        <v/>
      </c>
      <c r="I49" s="226" t="str">
        <f>IF(収支予算書!I57="","",収支予算書!I57)</f>
        <v/>
      </c>
      <c r="J49" s="227" t="str">
        <f>IF(収支予算書!J57="","",収支予算書!J57)</f>
        <v/>
      </c>
      <c r="K49" s="225"/>
      <c r="L49" s="226"/>
      <c r="M49" s="179"/>
      <c r="N49" s="222" t="str">
        <f t="shared" si="0"/>
        <v/>
      </c>
      <c r="O49" s="233"/>
      <c r="P49" s="56" t="s">
        <v>407</v>
      </c>
    </row>
    <row r="50" spans="2:16" ht="18" customHeight="1" x14ac:dyDescent="0.45">
      <c r="B50" s="159"/>
      <c r="D50" s="508" t="s">
        <v>152</v>
      </c>
      <c r="E50" s="508"/>
      <c r="F50" s="508"/>
      <c r="G50" s="160" t="str">
        <f>収支予算書!G58&amp;""</f>
        <v/>
      </c>
      <c r="H50" s="203" t="str">
        <f>IF(収支予算書!H58="","",収支予算書!H58)</f>
        <v/>
      </c>
      <c r="I50" s="223" t="str">
        <f>IF(収支予算書!I58="","",収支予算書!I58)</f>
        <v/>
      </c>
      <c r="J50" s="224" t="str">
        <f>IF(収支予算書!J58="","",収支予算書!J58)</f>
        <v/>
      </c>
      <c r="K50" s="203"/>
      <c r="L50" s="223"/>
      <c r="M50" s="173"/>
      <c r="N50" s="235" t="str">
        <f t="shared" si="0"/>
        <v/>
      </c>
      <c r="O50" s="232"/>
      <c r="P50" s="56" t="s">
        <v>407</v>
      </c>
    </row>
    <row r="51" spans="2:16" ht="18" customHeight="1" x14ac:dyDescent="0.45">
      <c r="B51" s="159"/>
      <c r="G51" s="160" t="str">
        <f>収支予算書!G59&amp;""</f>
        <v/>
      </c>
      <c r="H51" s="203" t="str">
        <f>IF(収支予算書!H59="","",収支予算書!H59)</f>
        <v/>
      </c>
      <c r="I51" s="223" t="str">
        <f>IF(収支予算書!I59="","",収支予算書!I59)</f>
        <v/>
      </c>
      <c r="J51" s="224" t="str">
        <f>IF(収支予算書!J59="","",収支予算書!J59)</f>
        <v/>
      </c>
      <c r="K51" s="203"/>
      <c r="L51" s="223"/>
      <c r="M51" s="173"/>
      <c r="N51" s="222" t="str">
        <f t="shared" si="0"/>
        <v/>
      </c>
      <c r="O51" s="232"/>
      <c r="P51" s="56" t="s">
        <v>407</v>
      </c>
    </row>
    <row r="52" spans="2:16" ht="18" customHeight="1" x14ac:dyDescent="0.45">
      <c r="B52" s="159"/>
      <c r="G52" s="160" t="str">
        <f>収支予算書!G60&amp;""</f>
        <v/>
      </c>
      <c r="H52" s="203" t="str">
        <f>IF(収支予算書!H60="","",収支予算書!H60)</f>
        <v/>
      </c>
      <c r="I52" s="223" t="str">
        <f>IF(収支予算書!I60="","",収支予算書!I60)</f>
        <v/>
      </c>
      <c r="J52" s="224" t="str">
        <f>IF(収支予算書!J60="","",収支予算書!J60)</f>
        <v/>
      </c>
      <c r="K52" s="203"/>
      <c r="L52" s="223"/>
      <c r="M52" s="173"/>
      <c r="N52" s="222" t="str">
        <f t="shared" si="0"/>
        <v/>
      </c>
      <c r="O52" s="232"/>
      <c r="P52" s="56" t="s">
        <v>407</v>
      </c>
    </row>
    <row r="53" spans="2:16" ht="18" customHeight="1" thickBot="1" x14ac:dyDescent="0.5">
      <c r="B53" s="159"/>
      <c r="C53" s="66"/>
      <c r="D53" s="66"/>
      <c r="E53" s="66"/>
      <c r="F53" s="190"/>
      <c r="G53" s="191" t="str">
        <f>収支予算書!G61&amp;""</f>
        <v/>
      </c>
      <c r="H53" s="229" t="str">
        <f>IF(収支予算書!H61="","",収支予算書!H61)</f>
        <v/>
      </c>
      <c r="I53" s="230" t="str">
        <f>IF(収支予算書!I61="","",収支予算書!I61)</f>
        <v/>
      </c>
      <c r="J53" s="198" t="str">
        <f>IF(収支予算書!J61="","",収支予算書!J61)</f>
        <v/>
      </c>
      <c r="K53" s="229"/>
      <c r="L53" s="230"/>
      <c r="M53" s="198"/>
      <c r="N53" s="222" t="str">
        <f t="shared" si="0"/>
        <v/>
      </c>
      <c r="O53" s="234"/>
      <c r="P53" s="56" t="s">
        <v>407</v>
      </c>
    </row>
    <row r="54" spans="2:16" ht="18" customHeight="1" thickBot="1" x14ac:dyDescent="0.5">
      <c r="B54" s="192"/>
      <c r="C54" s="193"/>
      <c r="D54" s="193"/>
      <c r="E54" s="193"/>
      <c r="F54" s="194"/>
      <c r="G54" s="195"/>
      <c r="H54" s="196"/>
      <c r="I54" s="197" t="s">
        <v>262</v>
      </c>
      <c r="J54" s="198" t="str">
        <f>IF(SUM(J9:J53)&lt;&gt;0,SUM(J9:J53),"")</f>
        <v/>
      </c>
      <c r="K54" s="196"/>
      <c r="L54" s="197" t="s">
        <v>262</v>
      </c>
      <c r="M54" s="198" t="str">
        <f>IF(SUM(M9:M53)&lt;&gt;0,SUM(M9:M53),"")</f>
        <v/>
      </c>
      <c r="N54" s="199" t="str">
        <f>IF(J54&lt;&gt;"",SUM(N9:N53),"")</f>
        <v/>
      </c>
      <c r="O54" s="200"/>
    </row>
  </sheetData>
  <mergeCells count="15">
    <mergeCell ref="D46:F46"/>
    <mergeCell ref="D50:F50"/>
    <mergeCell ref="O5:O6"/>
    <mergeCell ref="D9:F9"/>
    <mergeCell ref="D13:F13"/>
    <mergeCell ref="D17:F17"/>
    <mergeCell ref="D34:F34"/>
    <mergeCell ref="D38:F38"/>
    <mergeCell ref="D42:F42"/>
    <mergeCell ref="I3:K3"/>
    <mergeCell ref="L3:O3"/>
    <mergeCell ref="B5:F6"/>
    <mergeCell ref="G5:G6"/>
    <mergeCell ref="H5:J5"/>
    <mergeCell ref="K5:M5"/>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topLeftCell="A49" zoomScaleNormal="100" zoomScaleSheetLayoutView="100" workbookViewId="0">
      <selection activeCell="E17" sqref="E17:G17"/>
    </sheetView>
  </sheetViews>
  <sheetFormatPr defaultRowHeight="13.2" x14ac:dyDescent="0.45"/>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x14ac:dyDescent="0.45">
      <c r="A4" s="306" t="s">
        <v>155</v>
      </c>
      <c r="B4" s="306"/>
      <c r="C4" s="12"/>
      <c r="D4" s="12"/>
      <c r="E4" s="12"/>
    </row>
    <row r="6" spans="1:13" ht="14.4" x14ac:dyDescent="0.45">
      <c r="J6" s="525" t="s">
        <v>226</v>
      </c>
      <c r="K6" s="525"/>
      <c r="L6" s="525"/>
    </row>
    <row r="7" spans="1:13" ht="14.4" x14ac:dyDescent="0.45">
      <c r="A7" s="68" t="s">
        <v>2</v>
      </c>
    </row>
    <row r="8" spans="1:13" ht="15" thickBot="1" x14ac:dyDescent="0.5">
      <c r="H8" s="302"/>
    </row>
    <row r="9" spans="1:13" ht="27" customHeight="1" thickBot="1" x14ac:dyDescent="0.5">
      <c r="D9" s="325" t="s">
        <v>11</v>
      </c>
      <c r="E9" s="526" t="str">
        <f>第１号様式!E10&amp;""</f>
        <v/>
      </c>
      <c r="F9" s="526"/>
      <c r="G9" s="527"/>
      <c r="H9" s="322" t="s">
        <v>322</v>
      </c>
      <c r="I9" s="532" t="str">
        <f>第１号様式!I10&amp;""</f>
        <v/>
      </c>
      <c r="J9" s="532"/>
      <c r="K9" s="532"/>
      <c r="L9" s="336" t="s">
        <v>342</v>
      </c>
      <c r="M9" s="11" t="s">
        <v>402</v>
      </c>
    </row>
    <row r="10" spans="1:13" x14ac:dyDescent="0.45">
      <c r="D10" s="379" t="s">
        <v>12</v>
      </c>
      <c r="E10" s="528" t="str">
        <f>第１号様式!E11&amp;""</f>
        <v>〒</v>
      </c>
      <c r="F10" s="528"/>
      <c r="G10" s="529"/>
      <c r="H10" s="375" t="s">
        <v>13</v>
      </c>
      <c r="I10" s="519" t="str">
        <f>第１号様式!I11&amp;""</f>
        <v/>
      </c>
      <c r="J10" s="519"/>
      <c r="K10" s="519"/>
      <c r="L10" s="520"/>
      <c r="M10" s="11" t="s">
        <v>402</v>
      </c>
    </row>
    <row r="11" spans="1:13" x14ac:dyDescent="0.45">
      <c r="D11" s="352"/>
      <c r="E11" s="521" t="str">
        <f>第１号様式!E12&amp;""</f>
        <v/>
      </c>
      <c r="F11" s="521"/>
      <c r="G11" s="522"/>
      <c r="H11" s="376"/>
      <c r="I11" s="521"/>
      <c r="J11" s="521"/>
      <c r="K11" s="521"/>
      <c r="L11" s="522"/>
    </row>
    <row r="12" spans="1:13" ht="6.6" customHeight="1" x14ac:dyDescent="0.45">
      <c r="D12" s="332"/>
      <c r="E12" s="259"/>
      <c r="F12" s="259"/>
      <c r="G12" s="259"/>
      <c r="H12" s="314"/>
      <c r="I12" s="519"/>
      <c r="J12" s="519"/>
      <c r="K12" s="519"/>
      <c r="L12" s="519"/>
    </row>
    <row r="13" spans="1:13" x14ac:dyDescent="0.45">
      <c r="D13" s="353" t="s">
        <v>326</v>
      </c>
      <c r="E13" s="353"/>
      <c r="F13" s="353"/>
      <c r="G13" s="353"/>
      <c r="H13" s="353"/>
      <c r="I13" s="353"/>
      <c r="J13" s="353"/>
      <c r="K13" s="353"/>
      <c r="L13" s="353"/>
    </row>
    <row r="14" spans="1:13" ht="26.4" customHeight="1" x14ac:dyDescent="0.45">
      <c r="D14" s="320" t="s">
        <v>312</v>
      </c>
      <c r="E14" s="511" t="str">
        <f>第１号様式!E15&amp;""</f>
        <v/>
      </c>
      <c r="F14" s="511"/>
      <c r="G14" s="512"/>
      <c r="H14" s="284" t="s">
        <v>311</v>
      </c>
      <c r="I14" s="532" t="str">
        <f>第１号様式!I15&amp;""</f>
        <v/>
      </c>
      <c r="J14" s="532"/>
      <c r="K14" s="532"/>
      <c r="L14" s="537"/>
      <c r="M14" s="11" t="s">
        <v>402</v>
      </c>
    </row>
    <row r="15" spans="1:13" ht="12.6" customHeight="1" x14ac:dyDescent="0.45">
      <c r="D15" s="351" t="s">
        <v>323</v>
      </c>
      <c r="E15" s="538" t="str">
        <f>第１号様式!E16&amp;""</f>
        <v>〒</v>
      </c>
      <c r="F15" s="538"/>
      <c r="G15" s="539"/>
      <c r="H15" s="377" t="s">
        <v>339</v>
      </c>
      <c r="I15" s="514" t="str">
        <f>第１号様式!I16&amp;""</f>
        <v>①
②</v>
      </c>
      <c r="J15" s="514"/>
      <c r="K15" s="514"/>
      <c r="L15" s="515"/>
    </row>
    <row r="16" spans="1:13" ht="22.2" customHeight="1" x14ac:dyDescent="0.45">
      <c r="D16" s="352"/>
      <c r="E16" s="516" t="str">
        <f>第１号様式!E17&amp;""</f>
        <v/>
      </c>
      <c r="F16" s="516"/>
      <c r="G16" s="517"/>
      <c r="H16" s="376"/>
      <c r="I16" s="516"/>
      <c r="J16" s="516"/>
      <c r="K16" s="516"/>
      <c r="L16" s="517"/>
      <c r="M16" s="11" t="s">
        <v>402</v>
      </c>
    </row>
    <row r="17" spans="1:13" ht="26.4" customHeight="1" x14ac:dyDescent="0.45">
      <c r="D17" s="333" t="s">
        <v>324</v>
      </c>
      <c r="E17" s="511" t="str">
        <f>第１号様式!E18&amp;""</f>
        <v/>
      </c>
      <c r="F17" s="511"/>
      <c r="G17" s="512"/>
      <c r="H17" s="322" t="s">
        <v>313</v>
      </c>
      <c r="I17" s="516" t="str">
        <f>第１号様式!I18&amp;""</f>
        <v/>
      </c>
      <c r="J17" s="516"/>
      <c r="K17" s="516"/>
      <c r="L17" s="517"/>
      <c r="M17" s="11" t="s">
        <v>402</v>
      </c>
    </row>
    <row r="18" spans="1:13" ht="13.2" customHeight="1" x14ac:dyDescent="0.45">
      <c r="G18" s="368" t="s">
        <v>18</v>
      </c>
      <c r="H18" s="368"/>
      <c r="I18" s="368"/>
      <c r="J18" s="368"/>
      <c r="K18" s="368"/>
      <c r="L18" s="368"/>
    </row>
    <row r="20" spans="1:13" ht="14.4" x14ac:dyDescent="0.45">
      <c r="A20" s="13" t="s">
        <v>156</v>
      </c>
      <c r="B20" s="13"/>
      <c r="C20" s="13"/>
      <c r="D20" s="13"/>
      <c r="E20" s="13"/>
      <c r="F20" s="14"/>
      <c r="G20" s="14"/>
      <c r="H20" s="14"/>
      <c r="I20" s="14"/>
      <c r="J20" s="14"/>
      <c r="K20" s="14"/>
      <c r="L20" s="14"/>
    </row>
    <row r="22" spans="1:13" ht="14.4" x14ac:dyDescent="0.45">
      <c r="A22" s="490" t="s">
        <v>415</v>
      </c>
      <c r="B22" s="490"/>
      <c r="C22" s="490"/>
      <c r="D22" s="490"/>
      <c r="E22" s="490"/>
      <c r="F22" s="490"/>
      <c r="G22" s="490"/>
      <c r="H22" s="490"/>
      <c r="I22" s="490"/>
      <c r="J22" s="490"/>
      <c r="K22" s="490"/>
      <c r="L22" s="490"/>
    </row>
    <row r="23" spans="1:13" ht="14.4" x14ac:dyDescent="0.45">
      <c r="A23" s="68" t="s">
        <v>307</v>
      </c>
      <c r="B23" s="68"/>
    </row>
    <row r="25" spans="1:13" ht="14.4" x14ac:dyDescent="0.45">
      <c r="A25" s="13" t="s">
        <v>4</v>
      </c>
      <c r="B25" s="14"/>
      <c r="C25" s="14"/>
      <c r="D25" s="14"/>
      <c r="E25" s="14"/>
      <c r="F25" s="14"/>
      <c r="G25" s="14"/>
      <c r="H25" s="14"/>
      <c r="I25" s="14"/>
      <c r="J25" s="14"/>
      <c r="K25" s="14"/>
      <c r="L25" s="14"/>
    </row>
    <row r="27" spans="1:13" ht="14.4" x14ac:dyDescent="0.45">
      <c r="A27" s="293" t="s">
        <v>6</v>
      </c>
      <c r="B27" s="274" t="s">
        <v>157</v>
      </c>
      <c r="C27" s="274"/>
      <c r="D27" s="274"/>
      <c r="E27" s="274"/>
      <c r="F27" s="68"/>
      <c r="G27" s="68"/>
      <c r="H27" s="68"/>
      <c r="I27" s="68"/>
      <c r="J27" s="68"/>
      <c r="K27" s="68"/>
      <c r="L27" s="68"/>
    </row>
    <row r="28" spans="1:13" ht="23.4" customHeight="1" x14ac:dyDescent="0.45">
      <c r="A28" s="294" t="s">
        <v>158</v>
      </c>
      <c r="B28" s="68" t="s">
        <v>159</v>
      </c>
      <c r="C28" s="68"/>
      <c r="D28" s="68"/>
      <c r="E28" s="68"/>
      <c r="F28" s="518" t="str">
        <f>第２号様式!B7&amp;""</f>
        <v/>
      </c>
      <c r="G28" s="518"/>
      <c r="H28" s="518"/>
      <c r="I28" s="518"/>
      <c r="J28" s="518"/>
      <c r="K28" s="518"/>
      <c r="L28" s="518"/>
      <c r="M28" s="11" t="s">
        <v>405</v>
      </c>
    </row>
    <row r="29" spans="1:13" ht="8.4" customHeight="1" x14ac:dyDescent="0.45">
      <c r="A29" s="293"/>
      <c r="B29" s="274"/>
      <c r="C29" s="274"/>
      <c r="D29" s="274"/>
      <c r="E29" s="274"/>
      <c r="F29" s="68"/>
      <c r="G29" s="68"/>
      <c r="H29" s="68"/>
      <c r="I29" s="68"/>
      <c r="J29" s="68"/>
      <c r="K29" s="68"/>
      <c r="L29" s="68"/>
    </row>
    <row r="30" spans="1:13" ht="23.4" customHeight="1" x14ac:dyDescent="0.45">
      <c r="A30" s="294" t="s">
        <v>160</v>
      </c>
      <c r="B30" s="68" t="s">
        <v>161</v>
      </c>
      <c r="C30" s="68"/>
      <c r="D30" s="68"/>
      <c r="E30" s="68"/>
      <c r="F30" s="518" t="s">
        <v>379</v>
      </c>
      <c r="G30" s="518"/>
      <c r="H30" s="518"/>
      <c r="I30" s="518"/>
      <c r="J30" s="518"/>
      <c r="K30" s="518"/>
      <c r="L30" s="518"/>
    </row>
    <row r="31" spans="1:13" ht="8.4" customHeight="1" x14ac:dyDescent="0.45">
      <c r="A31" s="293"/>
      <c r="B31" s="274"/>
      <c r="C31" s="274"/>
      <c r="D31" s="274"/>
      <c r="E31" s="274"/>
      <c r="F31" s="295"/>
      <c r="G31" s="295"/>
      <c r="H31" s="68"/>
      <c r="I31" s="68"/>
      <c r="J31" s="68"/>
      <c r="K31" s="68"/>
      <c r="L31" s="68"/>
    </row>
    <row r="32" spans="1:13" ht="23.4" customHeight="1" x14ac:dyDescent="0.45">
      <c r="A32" s="294" t="s">
        <v>162</v>
      </c>
      <c r="B32" s="68" t="s">
        <v>327</v>
      </c>
      <c r="C32" s="68"/>
      <c r="D32" s="257"/>
      <c r="E32" s="257"/>
      <c r="F32" s="518" t="s">
        <v>380</v>
      </c>
      <c r="G32" s="518"/>
      <c r="H32" s="518"/>
      <c r="I32" s="518"/>
      <c r="J32" s="518"/>
      <c r="K32" s="518"/>
      <c r="L32" s="518"/>
    </row>
    <row r="33" spans="1:12" ht="8.4" customHeight="1" x14ac:dyDescent="0.45">
      <c r="A33" s="68"/>
      <c r="B33" s="68"/>
      <c r="C33" s="68"/>
      <c r="D33" s="68"/>
      <c r="E33" s="68"/>
      <c r="F33" s="68"/>
      <c r="G33" s="68"/>
      <c r="H33" s="68"/>
      <c r="I33" s="68"/>
      <c r="J33" s="68"/>
      <c r="K33" s="68"/>
      <c r="L33" s="68"/>
    </row>
    <row r="34" spans="1:12" ht="23.4" customHeight="1" x14ac:dyDescent="0.45">
      <c r="A34" s="294" t="s">
        <v>163</v>
      </c>
      <c r="B34" s="68" t="s">
        <v>164</v>
      </c>
      <c r="C34" s="68"/>
      <c r="D34" s="68"/>
      <c r="E34" s="68"/>
      <c r="F34" s="68"/>
      <c r="G34" s="68"/>
      <c r="H34" s="68"/>
      <c r="I34" s="68"/>
      <c r="J34" s="68"/>
      <c r="K34" s="68"/>
      <c r="L34" s="68"/>
    </row>
    <row r="35" spans="1:12" ht="23.4" customHeight="1" x14ac:dyDescent="0.45">
      <c r="A35" s="68"/>
      <c r="B35" s="535" t="s">
        <v>166</v>
      </c>
      <c r="C35" s="535"/>
      <c r="D35" s="535"/>
      <c r="E35" s="535"/>
      <c r="F35" s="296" t="s">
        <v>165</v>
      </c>
      <c r="G35" s="518"/>
      <c r="H35" s="518"/>
      <c r="I35" s="518"/>
      <c r="J35" s="518"/>
      <c r="K35" s="518"/>
      <c r="L35" s="518"/>
    </row>
    <row r="36" spans="1:12" ht="23.4" customHeight="1" x14ac:dyDescent="0.45">
      <c r="A36" s="68"/>
      <c r="B36" s="68"/>
      <c r="C36" s="68"/>
      <c r="D36" s="68"/>
      <c r="E36" s="68"/>
      <c r="F36" s="68"/>
      <c r="G36" s="513"/>
      <c r="H36" s="513"/>
      <c r="I36" s="513"/>
      <c r="J36" s="513"/>
      <c r="K36" s="513"/>
      <c r="L36" s="513"/>
    </row>
    <row r="37" spans="1:12" ht="23.4" customHeight="1" x14ac:dyDescent="0.45">
      <c r="A37" s="68"/>
      <c r="B37" s="68"/>
      <c r="C37" s="68"/>
      <c r="D37" s="68"/>
      <c r="E37" s="68"/>
      <c r="F37" s="296" t="s">
        <v>169</v>
      </c>
      <c r="G37" s="513" t="s">
        <v>381</v>
      </c>
      <c r="H37" s="513"/>
      <c r="I37" s="513"/>
      <c r="J37" s="513"/>
      <c r="K37" s="513"/>
      <c r="L37" s="513"/>
    </row>
    <row r="38" spans="1:12" ht="23.4" customHeight="1" x14ac:dyDescent="0.45">
      <c r="A38" s="293"/>
      <c r="B38" s="68"/>
      <c r="C38" s="68"/>
      <c r="D38" s="68"/>
      <c r="E38" s="68"/>
      <c r="F38" s="297" t="s">
        <v>170</v>
      </c>
      <c r="G38" s="513" t="s">
        <v>382</v>
      </c>
      <c r="H38" s="513"/>
      <c r="I38" s="513"/>
      <c r="J38" s="513"/>
      <c r="K38" s="513"/>
      <c r="L38" s="513"/>
    </row>
    <row r="39" spans="1:12" ht="23.4" customHeight="1" x14ac:dyDescent="0.45">
      <c r="A39" s="68"/>
      <c r="B39" s="68"/>
      <c r="C39" s="68"/>
      <c r="D39" s="68"/>
      <c r="E39" s="68"/>
      <c r="F39" s="296" t="s">
        <v>167</v>
      </c>
      <c r="G39" s="513"/>
      <c r="H39" s="513"/>
      <c r="I39" s="513"/>
      <c r="J39" s="513"/>
      <c r="K39" s="513"/>
      <c r="L39" s="513"/>
    </row>
    <row r="40" spans="1:12" ht="23.4" customHeight="1" x14ac:dyDescent="0.45">
      <c r="A40" s="68"/>
      <c r="B40" s="534" t="s">
        <v>168</v>
      </c>
      <c r="C40" s="534"/>
      <c r="D40" s="534"/>
      <c r="E40" s="534"/>
      <c r="F40" s="296" t="s">
        <v>165</v>
      </c>
      <c r="G40" s="513"/>
      <c r="H40" s="513"/>
      <c r="I40" s="513"/>
      <c r="J40" s="513"/>
      <c r="K40" s="513"/>
      <c r="L40" s="513"/>
    </row>
    <row r="41" spans="1:12" ht="23.4" customHeight="1" x14ac:dyDescent="0.45">
      <c r="A41" s="68"/>
      <c r="B41" s="68"/>
      <c r="C41" s="68"/>
      <c r="D41" s="68"/>
      <c r="E41" s="68"/>
      <c r="F41" s="68"/>
      <c r="G41" s="513"/>
      <c r="H41" s="513"/>
      <c r="I41" s="513"/>
      <c r="J41" s="513"/>
      <c r="K41" s="513"/>
      <c r="L41" s="513"/>
    </row>
    <row r="42" spans="1:12" ht="23.4" customHeight="1" x14ac:dyDescent="0.45">
      <c r="A42" s="293"/>
      <c r="B42" s="68"/>
      <c r="C42" s="68"/>
      <c r="D42" s="68"/>
      <c r="E42" s="68"/>
      <c r="F42" s="296" t="s">
        <v>22</v>
      </c>
      <c r="G42" s="513"/>
      <c r="H42" s="513"/>
      <c r="I42" s="513"/>
      <c r="J42" s="513"/>
      <c r="K42" s="513"/>
      <c r="L42" s="513"/>
    </row>
    <row r="43" spans="1:12" ht="8.4" customHeight="1" x14ac:dyDescent="0.45">
      <c r="A43" s="68"/>
      <c r="B43" s="68"/>
      <c r="C43" s="68"/>
      <c r="D43" s="68"/>
      <c r="E43" s="68"/>
      <c r="F43" s="68"/>
      <c r="G43" s="68"/>
      <c r="H43" s="68"/>
      <c r="I43" s="68"/>
      <c r="J43" s="68"/>
      <c r="K43" s="68"/>
      <c r="L43" s="68"/>
    </row>
    <row r="44" spans="1:12" ht="14.4" x14ac:dyDescent="0.45">
      <c r="A44" s="294" t="s">
        <v>171</v>
      </c>
      <c r="B44" s="68" t="s">
        <v>172</v>
      </c>
      <c r="C44" s="68"/>
      <c r="D44" s="68"/>
      <c r="E44" s="68"/>
      <c r="F44" s="68"/>
      <c r="G44" s="68"/>
      <c r="H44" s="68"/>
      <c r="I44" s="68"/>
      <c r="J44" s="68"/>
      <c r="K44" s="68"/>
      <c r="L44" s="68"/>
    </row>
    <row r="45" spans="1:12" ht="14.4" x14ac:dyDescent="0.45">
      <c r="A45" s="294"/>
      <c r="B45" s="68" t="s">
        <v>224</v>
      </c>
      <c r="C45" s="68"/>
      <c r="D45" s="68"/>
      <c r="E45" s="68"/>
      <c r="F45" s="68"/>
      <c r="G45" s="68"/>
      <c r="H45" s="68"/>
      <c r="I45" s="68"/>
      <c r="J45" s="68"/>
      <c r="K45" s="68"/>
      <c r="L45" s="68"/>
    </row>
    <row r="46" spans="1:12" ht="14.4" x14ac:dyDescent="0.45">
      <c r="A46" s="68" t="s">
        <v>173</v>
      </c>
      <c r="B46" s="68" t="s">
        <v>301</v>
      </c>
      <c r="C46" s="68"/>
      <c r="D46" s="68"/>
      <c r="E46" s="68"/>
      <c r="F46" s="68"/>
      <c r="G46" s="68"/>
      <c r="H46" s="68"/>
      <c r="I46" s="68"/>
      <c r="J46" s="68"/>
      <c r="K46" s="68"/>
      <c r="L46" s="68"/>
    </row>
    <row r="47" spans="1:12" ht="28.2" customHeight="1" x14ac:dyDescent="0.45">
      <c r="A47" s="293"/>
      <c r="B47" s="533" t="s">
        <v>303</v>
      </c>
      <c r="C47" s="534"/>
      <c r="D47" s="534"/>
      <c r="E47" s="70"/>
      <c r="F47" s="257" t="s">
        <v>174</v>
      </c>
      <c r="G47" s="68" t="s">
        <v>383</v>
      </c>
      <c r="H47" s="68"/>
      <c r="I47" s="70"/>
      <c r="J47" s="68" t="s">
        <v>175</v>
      </c>
      <c r="K47" s="68"/>
      <c r="L47" s="68"/>
    </row>
    <row r="48" spans="1:12" ht="23.4" customHeight="1" x14ac:dyDescent="0.45">
      <c r="A48" s="68"/>
      <c r="B48" s="68"/>
      <c r="C48" s="68"/>
      <c r="D48" s="68"/>
      <c r="E48" s="70"/>
      <c r="F48" s="298" t="s">
        <v>40</v>
      </c>
      <c r="G48" s="298" t="s">
        <v>384</v>
      </c>
      <c r="H48" s="68"/>
      <c r="I48" s="70"/>
      <c r="J48" s="68"/>
      <c r="K48" s="68"/>
      <c r="L48" s="68"/>
    </row>
    <row r="49" spans="1:12" ht="48.6" customHeight="1" x14ac:dyDescent="0.45">
      <c r="A49" s="68"/>
      <c r="B49" s="68"/>
      <c r="C49" s="68"/>
      <c r="D49" s="68"/>
      <c r="E49" s="70"/>
      <c r="F49" s="298"/>
      <c r="G49" s="298"/>
      <c r="H49" s="68"/>
      <c r="I49" s="70"/>
      <c r="J49" s="68"/>
      <c r="K49" s="68"/>
      <c r="L49" s="68"/>
    </row>
    <row r="50" spans="1:12" ht="28.2" customHeight="1" x14ac:dyDescent="0.45">
      <c r="A50" s="68"/>
      <c r="B50" s="533" t="s">
        <v>299</v>
      </c>
      <c r="C50" s="534"/>
      <c r="D50" s="534"/>
      <c r="E50" s="70" t="s">
        <v>389</v>
      </c>
      <c r="F50" s="299" t="s">
        <v>61</v>
      </c>
      <c r="G50" s="540" t="s">
        <v>383</v>
      </c>
      <c r="H50" s="540"/>
      <c r="I50" s="70"/>
      <c r="J50" s="257" t="s">
        <v>176</v>
      </c>
      <c r="K50" s="481" t="s">
        <v>385</v>
      </c>
      <c r="L50" s="481"/>
    </row>
    <row r="51" spans="1:12" ht="23.4" customHeight="1" x14ac:dyDescent="0.45">
      <c r="A51" s="68"/>
      <c r="B51" s="300"/>
      <c r="C51" s="300"/>
      <c r="D51" s="300"/>
      <c r="E51" s="70"/>
      <c r="F51" s="68" t="s">
        <v>177</v>
      </c>
      <c r="G51" s="68"/>
      <c r="H51" s="68"/>
      <c r="I51" s="70"/>
      <c r="J51" s="68" t="s">
        <v>63</v>
      </c>
      <c r="K51" s="68"/>
      <c r="L51" s="68"/>
    </row>
    <row r="52" spans="1:12" ht="23.4" customHeight="1" x14ac:dyDescent="0.45">
      <c r="A52" s="68"/>
      <c r="B52" s="300"/>
      <c r="C52" s="300"/>
      <c r="D52" s="300"/>
      <c r="E52" s="70"/>
      <c r="F52" s="298" t="s">
        <v>40</v>
      </c>
      <c r="G52" s="540" t="s">
        <v>384</v>
      </c>
      <c r="H52" s="540"/>
      <c r="I52" s="540"/>
      <c r="J52" s="540"/>
      <c r="K52" s="540"/>
      <c r="L52" s="540"/>
    </row>
    <row r="53" spans="1:12" ht="14.4" x14ac:dyDescent="0.45">
      <c r="A53" s="68"/>
      <c r="B53" s="68" t="s">
        <v>178</v>
      </c>
      <c r="C53" s="68"/>
      <c r="D53" s="301"/>
      <c r="E53" s="302" t="s">
        <v>225</v>
      </c>
      <c r="F53" s="298"/>
      <c r="G53" s="298"/>
      <c r="H53" s="68"/>
      <c r="I53" s="70"/>
      <c r="J53" s="68"/>
      <c r="K53" s="68"/>
      <c r="L53" s="68"/>
    </row>
    <row r="54" spans="1:12" ht="14.4" x14ac:dyDescent="0.45">
      <c r="A54" s="68"/>
      <c r="B54" s="68"/>
      <c r="C54" s="68"/>
      <c r="D54" s="530"/>
      <c r="E54" s="530"/>
      <c r="F54" s="530"/>
      <c r="G54" s="530"/>
      <c r="H54" s="530"/>
      <c r="I54" s="530"/>
      <c r="J54" s="530"/>
      <c r="K54" s="530"/>
      <c r="L54" s="530"/>
    </row>
    <row r="55" spans="1:12" ht="14.4" x14ac:dyDescent="0.45">
      <c r="A55" s="68"/>
      <c r="B55" s="68"/>
      <c r="C55" s="68"/>
      <c r="D55" s="531"/>
      <c r="E55" s="531"/>
      <c r="F55" s="531"/>
      <c r="G55" s="531"/>
      <c r="H55" s="531"/>
      <c r="I55" s="531"/>
      <c r="J55" s="531"/>
      <c r="K55" s="531"/>
      <c r="L55" s="531"/>
    </row>
    <row r="56" spans="1:12" ht="8.4" customHeight="1" x14ac:dyDescent="0.45">
      <c r="A56" s="68"/>
      <c r="B56" s="68"/>
      <c r="C56" s="68"/>
      <c r="D56" s="303"/>
      <c r="E56" s="303"/>
      <c r="F56" s="303"/>
      <c r="G56" s="303"/>
      <c r="H56" s="303"/>
      <c r="I56" s="303"/>
      <c r="J56" s="303"/>
      <c r="K56" s="303"/>
      <c r="L56" s="303"/>
    </row>
    <row r="57" spans="1:12" ht="14.4" x14ac:dyDescent="0.45">
      <c r="A57" s="68" t="s">
        <v>179</v>
      </c>
      <c r="B57" s="68" t="s">
        <v>302</v>
      </c>
      <c r="C57" s="68"/>
      <c r="D57" s="68"/>
      <c r="E57" s="68"/>
      <c r="F57" s="68"/>
      <c r="G57" s="68"/>
      <c r="H57" s="68"/>
      <c r="I57" s="68"/>
      <c r="J57" s="68"/>
      <c r="K57" s="68"/>
      <c r="L57" s="68"/>
    </row>
    <row r="58" spans="1:12" ht="14.4" x14ac:dyDescent="0.45">
      <c r="A58" s="68"/>
      <c r="B58" s="68" t="s">
        <v>183</v>
      </c>
      <c r="C58" s="68"/>
      <c r="D58" s="68"/>
      <c r="E58" s="68"/>
      <c r="F58" s="68"/>
      <c r="G58" s="68"/>
      <c r="H58" s="68"/>
      <c r="I58" s="68"/>
      <c r="J58" s="68"/>
      <c r="K58" s="68"/>
      <c r="L58" s="68"/>
    </row>
    <row r="59" spans="1:12" ht="23.4" customHeight="1" x14ac:dyDescent="0.45">
      <c r="A59" s="68"/>
      <c r="B59" s="70"/>
      <c r="C59" s="70"/>
      <c r="D59" s="68" t="s">
        <v>180</v>
      </c>
      <c r="E59" s="68"/>
      <c r="F59" s="68"/>
      <c r="G59" s="68"/>
      <c r="H59" s="68"/>
      <c r="I59" s="68"/>
      <c r="J59" s="68"/>
      <c r="K59" s="68"/>
      <c r="L59" s="68"/>
    </row>
    <row r="60" spans="1:12" ht="23.4" customHeight="1" x14ac:dyDescent="0.45">
      <c r="A60" s="68"/>
      <c r="B60" s="70"/>
      <c r="C60" s="70"/>
      <c r="D60" s="68" t="s">
        <v>296</v>
      </c>
      <c r="E60" s="68"/>
      <c r="F60" s="68"/>
      <c r="G60" s="68"/>
      <c r="H60" s="68"/>
      <c r="I60" s="68"/>
      <c r="J60" s="68"/>
      <c r="K60" s="68"/>
      <c r="L60" s="68"/>
    </row>
    <row r="61" spans="1:12" ht="23.4" customHeight="1" x14ac:dyDescent="0.45">
      <c r="A61" s="68"/>
      <c r="B61" s="70"/>
      <c r="C61" s="287"/>
      <c r="D61" s="68" t="s">
        <v>297</v>
      </c>
      <c r="E61" s="68"/>
      <c r="F61" s="68"/>
      <c r="G61" s="68"/>
      <c r="H61" s="68"/>
      <c r="I61" s="68"/>
      <c r="J61" s="68"/>
      <c r="K61" s="68"/>
      <c r="L61" s="68"/>
    </row>
    <row r="62" spans="1:12" ht="23.4" customHeight="1" x14ac:dyDescent="0.45">
      <c r="A62" s="68"/>
      <c r="B62" s="70"/>
      <c r="C62" s="70"/>
      <c r="D62" s="68" t="s">
        <v>181</v>
      </c>
      <c r="E62" s="68"/>
      <c r="F62" s="68"/>
      <c r="G62" s="68"/>
      <c r="H62" s="68"/>
      <c r="I62" s="68"/>
      <c r="J62" s="68"/>
      <c r="K62" s="68"/>
      <c r="L62" s="68"/>
    </row>
    <row r="63" spans="1:12" ht="23.4" customHeight="1" x14ac:dyDescent="0.45">
      <c r="A63" s="68"/>
      <c r="B63" s="70"/>
      <c r="C63" s="70"/>
      <c r="D63" s="68" t="s">
        <v>182</v>
      </c>
      <c r="E63" s="68"/>
      <c r="F63" s="68"/>
      <c r="G63" s="68"/>
      <c r="H63" s="68"/>
      <c r="I63" s="68"/>
      <c r="J63" s="68"/>
      <c r="K63" s="68"/>
      <c r="L63" s="68"/>
    </row>
    <row r="64" spans="1:12" ht="23.4" customHeight="1" x14ac:dyDescent="0.45">
      <c r="A64" s="68"/>
      <c r="B64" s="70"/>
      <c r="C64" s="70"/>
      <c r="D64" s="68" t="s">
        <v>40</v>
      </c>
      <c r="E64" s="481" t="s">
        <v>386</v>
      </c>
      <c r="F64" s="481"/>
      <c r="G64" s="481"/>
      <c r="H64" s="481"/>
      <c r="I64" s="481"/>
      <c r="J64" s="481"/>
      <c r="K64" s="481"/>
      <c r="L64" s="481"/>
    </row>
    <row r="65" spans="1:12" ht="14.4" x14ac:dyDescent="0.45">
      <c r="A65" s="68"/>
      <c r="B65" s="68" t="s">
        <v>184</v>
      </c>
      <c r="C65" s="68"/>
      <c r="D65" s="68"/>
      <c r="E65" s="68"/>
      <c r="F65" s="68"/>
      <c r="G65" s="68"/>
      <c r="H65" s="68"/>
      <c r="I65" s="68"/>
      <c r="J65" s="68"/>
      <c r="K65" s="68"/>
      <c r="L65" s="68"/>
    </row>
    <row r="66" spans="1:12" ht="23.4" customHeight="1" x14ac:dyDescent="0.45">
      <c r="A66" s="68"/>
      <c r="B66" s="70"/>
      <c r="C66" s="70"/>
      <c r="D66" s="68" t="s">
        <v>185</v>
      </c>
      <c r="E66" s="68"/>
      <c r="F66" s="68"/>
      <c r="G66" s="68"/>
      <c r="H66" s="68"/>
      <c r="I66" s="68"/>
      <c r="J66" s="68"/>
      <c r="K66" s="68"/>
      <c r="L66" s="68"/>
    </row>
    <row r="67" spans="1:12" ht="23.4" customHeight="1" x14ac:dyDescent="0.45">
      <c r="A67" s="68"/>
      <c r="B67" s="70"/>
      <c r="C67" s="70"/>
      <c r="D67" s="68" t="s">
        <v>186</v>
      </c>
      <c r="E67" s="68"/>
      <c r="F67" s="68"/>
      <c r="G67" s="68"/>
      <c r="H67" s="68"/>
      <c r="I67" s="68"/>
      <c r="J67" s="68"/>
      <c r="K67" s="68"/>
      <c r="L67" s="68"/>
    </row>
    <row r="68" spans="1:12" ht="23.4" customHeight="1" x14ac:dyDescent="0.45">
      <c r="A68" s="68"/>
      <c r="B68" s="70"/>
      <c r="C68" s="70"/>
      <c r="D68" s="68" t="s">
        <v>187</v>
      </c>
      <c r="E68" s="68"/>
      <c r="F68" s="68"/>
      <c r="G68" s="68"/>
      <c r="H68" s="68"/>
      <c r="I68" s="68"/>
      <c r="J68" s="68"/>
      <c r="K68" s="68"/>
      <c r="L68" s="68"/>
    </row>
    <row r="69" spans="1:12" ht="23.4" customHeight="1" x14ac:dyDescent="0.45">
      <c r="A69" s="68"/>
      <c r="B69" s="70"/>
      <c r="C69" s="70"/>
      <c r="D69" s="68" t="s">
        <v>40</v>
      </c>
      <c r="E69" s="481" t="s">
        <v>386</v>
      </c>
      <c r="F69" s="481"/>
      <c r="G69" s="481"/>
      <c r="H69" s="481"/>
      <c r="I69" s="481"/>
      <c r="J69" s="481"/>
      <c r="K69" s="481"/>
      <c r="L69" s="481"/>
    </row>
    <row r="70" spans="1:12" ht="8.4" customHeight="1" x14ac:dyDescent="0.45">
      <c r="A70" s="68"/>
      <c r="B70" s="68"/>
      <c r="C70" s="68"/>
      <c r="D70" s="68"/>
      <c r="E70" s="68"/>
      <c r="F70" s="68"/>
      <c r="G70" s="68"/>
      <c r="H70" s="68"/>
      <c r="I70" s="68"/>
      <c r="J70" s="68"/>
      <c r="K70" s="68"/>
      <c r="L70" s="68"/>
    </row>
    <row r="71" spans="1:12" ht="14.4" x14ac:dyDescent="0.45">
      <c r="A71" s="294" t="s">
        <v>188</v>
      </c>
      <c r="B71" s="68" t="s">
        <v>189</v>
      </c>
      <c r="C71" s="68"/>
      <c r="D71" s="68"/>
      <c r="E71" s="68"/>
      <c r="F71" s="68"/>
      <c r="G71" s="68"/>
      <c r="H71" s="68"/>
      <c r="I71" s="68"/>
      <c r="J71" s="68"/>
      <c r="K71" s="68"/>
      <c r="L71" s="68"/>
    </row>
    <row r="72" spans="1:12" ht="23.4" customHeight="1" x14ac:dyDescent="0.45">
      <c r="A72" s="68"/>
      <c r="B72" s="70"/>
      <c r="C72" s="70" t="str">
        <f>第１号様式!E10&amp;""</f>
        <v/>
      </c>
      <c r="D72" s="68" t="s">
        <v>190</v>
      </c>
      <c r="E72" s="68"/>
      <c r="F72" s="68"/>
      <c r="G72" s="68"/>
      <c r="H72" s="68"/>
      <c r="I72" s="68"/>
      <c r="J72" s="68"/>
      <c r="K72" s="68"/>
      <c r="L72" s="68"/>
    </row>
    <row r="73" spans="1:12" ht="23.4" customHeight="1" x14ac:dyDescent="0.45">
      <c r="A73" s="68"/>
      <c r="B73" s="70"/>
      <c r="C73" s="70"/>
      <c r="D73" s="68" t="s">
        <v>191</v>
      </c>
      <c r="E73" s="68"/>
      <c r="F73" s="68"/>
      <c r="G73" s="68"/>
      <c r="H73" s="68"/>
      <c r="I73" s="68"/>
      <c r="J73" s="68"/>
      <c r="K73" s="68"/>
      <c r="L73" s="68"/>
    </row>
    <row r="74" spans="1:12" ht="23.4" customHeight="1" x14ac:dyDescent="0.45">
      <c r="A74" s="68"/>
      <c r="B74" s="68"/>
      <c r="C74" s="68"/>
      <c r="D74" s="535" t="s">
        <v>387</v>
      </c>
      <c r="E74" s="535"/>
      <c r="F74" s="535"/>
      <c r="G74" s="535"/>
      <c r="H74" s="481" t="s">
        <v>388</v>
      </c>
      <c r="I74" s="481"/>
      <c r="J74" s="481"/>
      <c r="K74" s="481"/>
      <c r="L74" s="481"/>
    </row>
    <row r="75" spans="1:12" ht="23.4" customHeight="1" x14ac:dyDescent="0.45">
      <c r="A75" s="68"/>
      <c r="B75" s="70"/>
      <c r="C75" s="70"/>
      <c r="D75" s="68" t="s">
        <v>304</v>
      </c>
      <c r="E75" s="68"/>
      <c r="F75" s="68"/>
      <c r="G75" s="68"/>
      <c r="H75" s="68"/>
      <c r="I75" s="68"/>
      <c r="J75" s="68"/>
      <c r="K75" s="68"/>
      <c r="L75" s="68"/>
    </row>
    <row r="76" spans="1:12" ht="23.4" customHeight="1" x14ac:dyDescent="0.45">
      <c r="A76" s="68"/>
      <c r="B76" s="70"/>
      <c r="C76" s="70"/>
      <c r="D76" s="68" t="s">
        <v>305</v>
      </c>
      <c r="E76" s="68"/>
      <c r="F76" s="68"/>
      <c r="G76" s="68"/>
      <c r="H76" s="68"/>
      <c r="I76" s="68"/>
      <c r="J76" s="68"/>
      <c r="K76" s="68"/>
      <c r="L76" s="68"/>
    </row>
    <row r="77" spans="1:12" ht="23.4" customHeight="1" x14ac:dyDescent="0.45">
      <c r="A77" s="68"/>
      <c r="B77" s="70"/>
      <c r="C77" s="70"/>
      <c r="D77" s="68" t="s">
        <v>192</v>
      </c>
      <c r="E77" s="68"/>
      <c r="F77" s="68"/>
      <c r="G77" s="68"/>
      <c r="H77" s="68"/>
      <c r="I77" s="68"/>
      <c r="J77" s="68"/>
      <c r="K77" s="68"/>
      <c r="L77" s="68"/>
    </row>
    <row r="78" spans="1:12" ht="23.4" customHeight="1" x14ac:dyDescent="0.45">
      <c r="A78" s="68"/>
      <c r="B78" s="70"/>
      <c r="C78" s="70"/>
      <c r="D78" s="68" t="s">
        <v>306</v>
      </c>
      <c r="E78" s="68"/>
      <c r="F78" s="68"/>
      <c r="G78" s="68"/>
      <c r="H78" s="68"/>
      <c r="I78" s="68"/>
      <c r="J78" s="68"/>
      <c r="K78" s="68"/>
      <c r="L78" s="68"/>
    </row>
    <row r="79" spans="1:12" ht="23.4" customHeight="1" x14ac:dyDescent="0.45">
      <c r="A79" s="68"/>
      <c r="B79" s="70"/>
      <c r="C79" s="70"/>
      <c r="D79" s="68" t="s">
        <v>298</v>
      </c>
      <c r="E79" s="68"/>
      <c r="F79" s="68"/>
      <c r="G79" s="68"/>
      <c r="H79" s="68"/>
      <c r="I79" s="68"/>
      <c r="J79" s="68"/>
      <c r="K79" s="68"/>
      <c r="L79" s="68"/>
    </row>
    <row r="80" spans="1:12" ht="14.4" x14ac:dyDescent="0.45">
      <c r="A80" s="68"/>
      <c r="B80" s="68"/>
      <c r="C80" s="68"/>
      <c r="D80" s="68" t="s">
        <v>335</v>
      </c>
      <c r="E80" s="68"/>
      <c r="F80" s="68"/>
      <c r="G80" s="68"/>
      <c r="H80" s="68"/>
      <c r="I80" s="68"/>
      <c r="J80" s="68"/>
      <c r="K80" s="68"/>
      <c r="L80" s="68"/>
    </row>
    <row r="81" spans="1:13" ht="14.4" x14ac:dyDescent="0.45">
      <c r="A81" s="68"/>
      <c r="B81" s="68"/>
      <c r="C81" s="68"/>
      <c r="D81" s="523"/>
      <c r="E81" s="523"/>
      <c r="F81" s="523"/>
      <c r="G81" s="523"/>
      <c r="H81" s="523"/>
      <c r="I81" s="523"/>
      <c r="J81" s="523"/>
      <c r="K81" s="523"/>
      <c r="L81" s="523"/>
    </row>
    <row r="82" spans="1:13" ht="14.4" x14ac:dyDescent="0.45">
      <c r="A82" s="68"/>
      <c r="B82" s="68"/>
      <c r="C82" s="68"/>
      <c r="D82" s="524"/>
      <c r="E82" s="524"/>
      <c r="F82" s="524"/>
      <c r="G82" s="524"/>
      <c r="H82" s="524"/>
      <c r="I82" s="524"/>
      <c r="J82" s="524"/>
      <c r="K82" s="524"/>
      <c r="L82" s="524"/>
    </row>
    <row r="83" spans="1:13" ht="14.4" x14ac:dyDescent="0.45">
      <c r="A83" s="68"/>
      <c r="B83" s="68"/>
      <c r="C83" s="68"/>
      <c r="D83" s="68"/>
      <c r="E83" s="68"/>
      <c r="F83" s="68"/>
      <c r="G83" s="68"/>
      <c r="H83" s="68"/>
      <c r="I83" s="68"/>
      <c r="J83" s="68"/>
      <c r="K83" s="68"/>
      <c r="L83" s="68"/>
    </row>
    <row r="84" spans="1:13" ht="14.4" x14ac:dyDescent="0.45">
      <c r="A84" s="294" t="s">
        <v>193</v>
      </c>
      <c r="B84" s="68" t="s">
        <v>194</v>
      </c>
      <c r="C84" s="68"/>
      <c r="D84" s="68"/>
      <c r="E84" s="68"/>
      <c r="F84" s="68"/>
      <c r="G84" s="68" t="s">
        <v>300</v>
      </c>
      <c r="H84" s="68"/>
      <c r="I84" s="68"/>
      <c r="J84" s="68"/>
      <c r="K84" s="68"/>
      <c r="L84" s="68"/>
    </row>
    <row r="85" spans="1:13" ht="8.4" customHeight="1" x14ac:dyDescent="0.45">
      <c r="A85" s="68"/>
      <c r="B85" s="68"/>
      <c r="C85" s="68"/>
      <c r="D85" s="68"/>
      <c r="E85" s="68"/>
      <c r="F85" s="68"/>
      <c r="G85" s="68"/>
      <c r="H85" s="68"/>
      <c r="I85" s="68"/>
      <c r="J85" s="68"/>
      <c r="K85" s="68"/>
      <c r="L85" s="68"/>
    </row>
    <row r="86" spans="1:13" ht="27" customHeight="1" x14ac:dyDescent="0.45">
      <c r="A86" s="294" t="s">
        <v>195</v>
      </c>
      <c r="B86" s="68" t="s">
        <v>196</v>
      </c>
      <c r="C86" s="68"/>
      <c r="D86" s="68"/>
      <c r="E86" s="518"/>
      <c r="F86" s="518"/>
      <c r="G86" s="518"/>
      <c r="H86" s="518"/>
      <c r="I86" s="518"/>
      <c r="J86" s="518"/>
      <c r="K86" s="518"/>
      <c r="L86" s="518"/>
    </row>
    <row r="87" spans="1:13" ht="14.4" x14ac:dyDescent="0.45">
      <c r="A87" s="68"/>
      <c r="B87" s="68"/>
      <c r="C87" s="68"/>
      <c r="D87" s="68"/>
      <c r="E87" s="68"/>
      <c r="F87" s="68"/>
      <c r="G87" s="68"/>
      <c r="H87" s="68"/>
      <c r="I87" s="68"/>
      <c r="J87" s="68"/>
      <c r="K87" s="68"/>
      <c r="L87" s="68"/>
    </row>
    <row r="88" spans="1:13" ht="25.8" customHeight="1" x14ac:dyDescent="0.45">
      <c r="A88" s="294" t="s">
        <v>7</v>
      </c>
      <c r="B88" s="68" t="s">
        <v>197</v>
      </c>
      <c r="C88" s="68"/>
      <c r="D88" s="68"/>
      <c r="E88" s="536" t="str">
        <f>IF(決算書!K69&lt;&gt;"","金"&amp;DBCS(TEXT(決算書!K69,"#,##0"))&amp;"円","金　　　　　　　円")</f>
        <v>金　　　　　　　円</v>
      </c>
      <c r="F88" s="536"/>
      <c r="G88" s="304"/>
      <c r="H88" s="68"/>
      <c r="I88" s="68"/>
      <c r="J88" s="68"/>
      <c r="K88" s="68"/>
      <c r="L88" s="68"/>
      <c r="M88" s="11" t="s">
        <v>408</v>
      </c>
    </row>
    <row r="89" spans="1:13" ht="14.4" x14ac:dyDescent="0.45">
      <c r="A89" s="68"/>
      <c r="B89" s="68"/>
      <c r="C89" s="68"/>
      <c r="D89" s="68"/>
      <c r="E89" s="68" t="s">
        <v>198</v>
      </c>
      <c r="F89" s="68"/>
      <c r="G89" s="68"/>
      <c r="H89" s="68"/>
      <c r="I89" s="68"/>
      <c r="J89" s="68"/>
      <c r="K89" s="68"/>
      <c r="L89" s="68"/>
    </row>
    <row r="90" spans="1:13" ht="14.4" x14ac:dyDescent="0.45">
      <c r="A90" s="68"/>
      <c r="B90" s="68"/>
      <c r="C90" s="68"/>
      <c r="D90" s="68"/>
      <c r="E90" s="68" t="s">
        <v>199</v>
      </c>
      <c r="F90" s="68"/>
      <c r="G90" s="68"/>
      <c r="H90" s="68"/>
      <c r="I90" s="68"/>
      <c r="J90" s="68"/>
      <c r="K90" s="68"/>
      <c r="L90" s="68"/>
    </row>
  </sheetData>
  <dataConsolidate/>
  <mergeCells count="47">
    <mergeCell ref="E88:F88"/>
    <mergeCell ref="I12:L12"/>
    <mergeCell ref="I14:L14"/>
    <mergeCell ref="I17:L17"/>
    <mergeCell ref="A22:L22"/>
    <mergeCell ref="G18:L18"/>
    <mergeCell ref="E17:G17"/>
    <mergeCell ref="E16:G16"/>
    <mergeCell ref="G39:L39"/>
    <mergeCell ref="E15:G15"/>
    <mergeCell ref="G50:H50"/>
    <mergeCell ref="G52:L52"/>
    <mergeCell ref="E64:L64"/>
    <mergeCell ref="E69:L69"/>
    <mergeCell ref="D74:G74"/>
    <mergeCell ref="H74:L74"/>
    <mergeCell ref="D81:L82"/>
    <mergeCell ref="J6:L6"/>
    <mergeCell ref="E86:L86"/>
    <mergeCell ref="E9:G9"/>
    <mergeCell ref="E11:G11"/>
    <mergeCell ref="E10:G10"/>
    <mergeCell ref="D54:L55"/>
    <mergeCell ref="I9:K9"/>
    <mergeCell ref="K50:L50"/>
    <mergeCell ref="F28:L28"/>
    <mergeCell ref="B50:D50"/>
    <mergeCell ref="B35:E35"/>
    <mergeCell ref="B40:E40"/>
    <mergeCell ref="B47:D47"/>
    <mergeCell ref="G40:L40"/>
    <mergeCell ref="G41:L41"/>
    <mergeCell ref="G42:L42"/>
    <mergeCell ref="F30:L30"/>
    <mergeCell ref="F32:L32"/>
    <mergeCell ref="G35:L35"/>
    <mergeCell ref="G38:L38"/>
    <mergeCell ref="E14:G14"/>
    <mergeCell ref="D13:L13"/>
    <mergeCell ref="H10:H11"/>
    <mergeCell ref="G36:L36"/>
    <mergeCell ref="G37:L37"/>
    <mergeCell ref="D15:D16"/>
    <mergeCell ref="H15:H16"/>
    <mergeCell ref="I15:L16"/>
    <mergeCell ref="I10:L11"/>
    <mergeCell ref="D10:D11"/>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4</xdr:col>
                    <xdr:colOff>15240</xdr:colOff>
                    <xdr:row>46</xdr:row>
                    <xdr:rowOff>60960</xdr:rowOff>
                  </from>
                  <to>
                    <xdr:col>4</xdr:col>
                    <xdr:colOff>198120</xdr:colOff>
                    <xdr:row>46</xdr:row>
                    <xdr:rowOff>304800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4</xdr:col>
                    <xdr:colOff>22860</xdr:colOff>
                    <xdr:row>47</xdr:row>
                    <xdr:rowOff>30480</xdr:rowOff>
                  </from>
                  <to>
                    <xdr:col>4</xdr:col>
                    <xdr:colOff>198120</xdr:colOff>
                    <xdr:row>47</xdr:row>
                    <xdr:rowOff>274320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7</xdr:col>
                    <xdr:colOff>739140</xdr:colOff>
                    <xdr:row>46</xdr:row>
                    <xdr:rowOff>60960</xdr:rowOff>
                  </from>
                  <to>
                    <xdr:col>8</xdr:col>
                    <xdr:colOff>190500</xdr:colOff>
                    <xdr:row>46</xdr:row>
                    <xdr:rowOff>304800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4</xdr:col>
                    <xdr:colOff>15240</xdr:colOff>
                    <xdr:row>49</xdr:row>
                    <xdr:rowOff>60960</xdr:rowOff>
                  </from>
                  <to>
                    <xdr:col>4</xdr:col>
                    <xdr:colOff>205740</xdr:colOff>
                    <xdr:row>49</xdr:row>
                    <xdr:rowOff>304800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4</xdr:col>
                    <xdr:colOff>15240</xdr:colOff>
                    <xdr:row>50</xdr:row>
                    <xdr:rowOff>30480</xdr:rowOff>
                  </from>
                  <to>
                    <xdr:col>4</xdr:col>
                    <xdr:colOff>213360</xdr:colOff>
                    <xdr:row>50</xdr:row>
                    <xdr:rowOff>274320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4</xdr:col>
                    <xdr:colOff>15240</xdr:colOff>
                    <xdr:row>51</xdr:row>
                    <xdr:rowOff>30480</xdr:rowOff>
                  </from>
                  <to>
                    <xdr:col>4</xdr:col>
                    <xdr:colOff>213360</xdr:colOff>
                    <xdr:row>51</xdr:row>
                    <xdr:rowOff>274320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7</xdr:col>
                    <xdr:colOff>739140</xdr:colOff>
                    <xdr:row>49</xdr:row>
                    <xdr:rowOff>60960</xdr:rowOff>
                  </from>
                  <to>
                    <xdr:col>8</xdr:col>
                    <xdr:colOff>198120</xdr:colOff>
                    <xdr:row>49</xdr:row>
                    <xdr:rowOff>304800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8</xdr:col>
                    <xdr:colOff>0</xdr:colOff>
                    <xdr:row>50</xdr:row>
                    <xdr:rowOff>30480</xdr:rowOff>
                  </from>
                  <to>
                    <xdr:col>8</xdr:col>
                    <xdr:colOff>190500</xdr:colOff>
                    <xdr:row>50</xdr:row>
                    <xdr:rowOff>274320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1</xdr:col>
                    <xdr:colOff>205740</xdr:colOff>
                    <xdr:row>58</xdr:row>
                    <xdr:rowOff>30480</xdr:rowOff>
                  </from>
                  <to>
                    <xdr:col>2</xdr:col>
                    <xdr:colOff>160020</xdr:colOff>
                    <xdr:row>58</xdr:row>
                    <xdr:rowOff>274320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xdr:col>
                    <xdr:colOff>205740</xdr:colOff>
                    <xdr:row>59</xdr:row>
                    <xdr:rowOff>30480</xdr:rowOff>
                  </from>
                  <to>
                    <xdr:col>2</xdr:col>
                    <xdr:colOff>152400</xdr:colOff>
                    <xdr:row>59</xdr:row>
                    <xdr:rowOff>274320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1</xdr:col>
                    <xdr:colOff>205740</xdr:colOff>
                    <xdr:row>61</xdr:row>
                    <xdr:rowOff>30480</xdr:rowOff>
                  </from>
                  <to>
                    <xdr:col>2</xdr:col>
                    <xdr:colOff>160020</xdr:colOff>
                    <xdr:row>61</xdr:row>
                    <xdr:rowOff>274320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1</xdr:col>
                    <xdr:colOff>205740</xdr:colOff>
                    <xdr:row>62</xdr:row>
                    <xdr:rowOff>30480</xdr:rowOff>
                  </from>
                  <to>
                    <xdr:col>2</xdr:col>
                    <xdr:colOff>152400</xdr:colOff>
                    <xdr:row>62</xdr:row>
                    <xdr:rowOff>274320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xdr:col>
                    <xdr:colOff>205740</xdr:colOff>
                    <xdr:row>63</xdr:row>
                    <xdr:rowOff>30480</xdr:rowOff>
                  </from>
                  <to>
                    <xdr:col>2</xdr:col>
                    <xdr:colOff>160020</xdr:colOff>
                    <xdr:row>63</xdr:row>
                    <xdr:rowOff>274320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xdr:col>
                    <xdr:colOff>213360</xdr:colOff>
                    <xdr:row>65</xdr:row>
                    <xdr:rowOff>30480</xdr:rowOff>
                  </from>
                  <to>
                    <xdr:col>2</xdr:col>
                    <xdr:colOff>152400</xdr:colOff>
                    <xdr:row>65</xdr:row>
                    <xdr:rowOff>274320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xdr:col>
                    <xdr:colOff>213360</xdr:colOff>
                    <xdr:row>66</xdr:row>
                    <xdr:rowOff>30480</xdr:rowOff>
                  </from>
                  <to>
                    <xdr:col>2</xdr:col>
                    <xdr:colOff>152400</xdr:colOff>
                    <xdr:row>66</xdr:row>
                    <xdr:rowOff>274320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xdr:col>
                    <xdr:colOff>213360</xdr:colOff>
                    <xdr:row>67</xdr:row>
                    <xdr:rowOff>30480</xdr:rowOff>
                  </from>
                  <to>
                    <xdr:col>2</xdr:col>
                    <xdr:colOff>152400</xdr:colOff>
                    <xdr:row>67</xdr:row>
                    <xdr:rowOff>274320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xdr:col>
                    <xdr:colOff>213360</xdr:colOff>
                    <xdr:row>68</xdr:row>
                    <xdr:rowOff>30480</xdr:rowOff>
                  </from>
                  <to>
                    <xdr:col>2</xdr:col>
                    <xdr:colOff>152400</xdr:colOff>
                    <xdr:row>68</xdr:row>
                    <xdr:rowOff>274320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1</xdr:col>
                    <xdr:colOff>213360</xdr:colOff>
                    <xdr:row>71</xdr:row>
                    <xdr:rowOff>30480</xdr:rowOff>
                  </from>
                  <to>
                    <xdr:col>2</xdr:col>
                    <xdr:colOff>152400</xdr:colOff>
                    <xdr:row>71</xdr:row>
                    <xdr:rowOff>274320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1</xdr:col>
                    <xdr:colOff>213360</xdr:colOff>
                    <xdr:row>72</xdr:row>
                    <xdr:rowOff>30480</xdr:rowOff>
                  </from>
                  <to>
                    <xdr:col>2</xdr:col>
                    <xdr:colOff>152400</xdr:colOff>
                    <xdr:row>72</xdr:row>
                    <xdr:rowOff>274320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1</xdr:col>
                    <xdr:colOff>213360</xdr:colOff>
                    <xdr:row>74</xdr:row>
                    <xdr:rowOff>30480</xdr:rowOff>
                  </from>
                  <to>
                    <xdr:col>2</xdr:col>
                    <xdr:colOff>152400</xdr:colOff>
                    <xdr:row>74</xdr:row>
                    <xdr:rowOff>274320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1</xdr:col>
                    <xdr:colOff>213360</xdr:colOff>
                    <xdr:row>76</xdr:row>
                    <xdr:rowOff>30480</xdr:rowOff>
                  </from>
                  <to>
                    <xdr:col>2</xdr:col>
                    <xdr:colOff>152400</xdr:colOff>
                    <xdr:row>76</xdr:row>
                    <xdr:rowOff>274320</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1</xdr:col>
                    <xdr:colOff>213360</xdr:colOff>
                    <xdr:row>77</xdr:row>
                    <xdr:rowOff>30480</xdr:rowOff>
                  </from>
                  <to>
                    <xdr:col>2</xdr:col>
                    <xdr:colOff>152400</xdr:colOff>
                    <xdr:row>77</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第１号様式</vt:lpstr>
      <vt:lpstr>チェックシート</vt:lpstr>
      <vt:lpstr>第１号様式別紙</vt:lpstr>
      <vt:lpstr>第２号様式</vt:lpstr>
      <vt:lpstr>収支予算書</vt:lpstr>
      <vt:lpstr>第６号様式</vt:lpstr>
      <vt:lpstr>第７号様式</vt:lpstr>
      <vt:lpstr>積算明細書</vt:lpstr>
      <vt:lpstr>第10号様式</vt:lpstr>
      <vt:lpstr>決算書</vt:lpstr>
      <vt:lpstr>実績報告内容確認書C区分</vt:lpstr>
      <vt:lpstr>実績報告内容確認書D区分</vt:lpstr>
      <vt:lpstr>第12号様式</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2025-01-31T14:19:10Z</cp:lastPrinted>
  <dcterms:created xsi:type="dcterms:W3CDTF">2024-10-21T02:34:29Z</dcterms:created>
  <dcterms:modified xsi:type="dcterms:W3CDTF">2025-03-13T09:15:25Z</dcterms:modified>
</cp:coreProperties>
</file>