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46A0632D-64CB-48E4-BA70-9FC9D91F15CA}" xr6:coauthVersionLast="47" xr6:coauthVersionMax="47" xr10:uidLastSave="{00000000-0000-0000-0000-000000000000}"/>
  <bookViews>
    <workbookView xWindow="20370" yWindow="-120" windowWidth="29040" windowHeight="15720" tabRatio="759" xr2:uid="{00000000-000D-0000-FFFF-FFFF00000000}"/>
  </bookViews>
  <sheets>
    <sheet name="（別記１様式１　事業実施計画書）" sheetId="34" r:id="rId1"/>
    <sheet name="（別記２様式１　事業実施計画書）" sheetId="40" r:id="rId2"/>
    <sheet name="（別記２様式１別紙１　委託契約内容（医療的ケア看護職員 ））" sheetId="41" r:id="rId3"/>
    <sheet name="（別記２様式１別紙２　委託契約内容（介護福祉士））" sheetId="42" r:id="rId4"/>
    <sheet name="（別記２様式１別紙３　委託契約内容（認定特定行為業務従事者））" sheetId="43" r:id="rId5"/>
    <sheet name="（別記３様式１　事業実施計画書）" sheetId="38" r:id="rId6"/>
  </sheets>
  <definedNames>
    <definedName name="_xlnm.Print_Area" localSheetId="0">'（別記１様式１　事業実施計画書）'!$A$1:$H$118</definedName>
    <definedName name="_xlnm.Print_Area" localSheetId="1">'（別記２様式１　事業実施計画書）'!$A$1:$K$106</definedName>
    <definedName name="_xlnm.Print_Area" localSheetId="2">'（別記２様式１別紙１　委託契約内容（医療的ケア看護職員 ））'!$A$1:$P$27</definedName>
    <definedName name="_xlnm.Print_Area" localSheetId="3">'（別記２様式１別紙２　委託契約内容（介護福祉士））'!$A$1:$P$27</definedName>
    <definedName name="_xlnm.Print_Area" localSheetId="4">'（別記２様式１別紙３　委託契約内容（認定特定行為業務従事者））'!$A$1:$P$27</definedName>
    <definedName name="_xlnm.Print_Area" localSheetId="5">'（別記３様式１　事業実施計画書）'!$A$1:$U$75</definedName>
    <definedName name="_xlnm.Print_Area">#REF!</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1" l="1"/>
  <c r="M3" i="42"/>
  <c r="M3" i="43"/>
  <c r="M3" i="41"/>
  <c r="G6" i="43"/>
  <c r="G7" i="43"/>
  <c r="G8" i="43"/>
  <c r="G9" i="43"/>
  <c r="G10" i="43"/>
  <c r="G11" i="43"/>
  <c r="G12" i="43"/>
  <c r="G13" i="43"/>
  <c r="G14" i="43"/>
  <c r="G15" i="43"/>
  <c r="G16" i="43"/>
  <c r="G17" i="43"/>
  <c r="G18" i="43"/>
  <c r="G19" i="43"/>
  <c r="G20" i="43"/>
  <c r="G21" i="43"/>
  <c r="G22" i="43"/>
  <c r="G23" i="43"/>
  <c r="G24" i="43"/>
  <c r="G25" i="43"/>
  <c r="G26" i="43"/>
  <c r="G6" i="42"/>
  <c r="G7" i="42"/>
  <c r="G8" i="42"/>
  <c r="G9" i="42"/>
  <c r="G10" i="42"/>
  <c r="G11" i="42"/>
  <c r="G12" i="42"/>
  <c r="G13" i="42"/>
  <c r="G14" i="42"/>
  <c r="G15" i="42"/>
  <c r="G16" i="42"/>
  <c r="G17" i="42"/>
  <c r="G18" i="42"/>
  <c r="G19" i="42"/>
  <c r="G20" i="42"/>
  <c r="G21" i="42"/>
  <c r="G22" i="42"/>
  <c r="G23" i="42"/>
  <c r="G24" i="42"/>
  <c r="G25" i="42"/>
  <c r="G26" i="42"/>
  <c r="G7" i="41"/>
  <c r="G8" i="41"/>
  <c r="G9" i="41"/>
  <c r="G10" i="41"/>
  <c r="G11" i="41"/>
  <c r="G12" i="41"/>
  <c r="G13" i="41"/>
  <c r="G14" i="41"/>
  <c r="G15" i="41"/>
  <c r="G16" i="41"/>
  <c r="G17" i="41"/>
  <c r="G18" i="41"/>
  <c r="G19" i="41"/>
  <c r="G20" i="41"/>
  <c r="G21" i="41"/>
  <c r="G22" i="41"/>
  <c r="G23" i="41"/>
  <c r="G24" i="41"/>
  <c r="G25" i="41"/>
  <c r="G26" i="41"/>
  <c r="E27" i="43" l="1"/>
  <c r="F27" i="43"/>
  <c r="D75" i="40" s="1"/>
  <c r="G27" i="43"/>
  <c r="E75" i="40" s="1"/>
  <c r="H27" i="43"/>
  <c r="J27" i="43"/>
  <c r="K27" i="43"/>
  <c r="L27" i="43"/>
  <c r="M27" i="43"/>
  <c r="N27" i="43"/>
  <c r="O27" i="43"/>
  <c r="E27" i="42"/>
  <c r="F27" i="42"/>
  <c r="D74" i="40" s="1"/>
  <c r="H27" i="42"/>
  <c r="J27" i="42"/>
  <c r="K27" i="42"/>
  <c r="L27" i="42"/>
  <c r="M27" i="42"/>
  <c r="N27" i="42"/>
  <c r="O27" i="42"/>
  <c r="E27" i="41"/>
  <c r="C73" i="40" s="1"/>
  <c r="F27" i="41"/>
  <c r="D73" i="40" s="1"/>
  <c r="H27" i="41"/>
  <c r="J27" i="41"/>
  <c r="K27" i="41"/>
  <c r="L27" i="41"/>
  <c r="M27" i="41"/>
  <c r="N27" i="41"/>
  <c r="O27" i="41"/>
  <c r="C75" i="40"/>
  <c r="G70" i="40"/>
  <c r="F70" i="40"/>
  <c r="D70" i="40"/>
  <c r="C70" i="40"/>
  <c r="I69" i="40"/>
  <c r="H69" i="40"/>
  <c r="E69" i="40"/>
  <c r="I68" i="40"/>
  <c r="H68" i="40"/>
  <c r="E68" i="40"/>
  <c r="I67" i="40"/>
  <c r="H67" i="40"/>
  <c r="E67" i="40"/>
  <c r="C57" i="40"/>
  <c r="G44" i="40"/>
  <c r="F44" i="40"/>
  <c r="E44" i="40"/>
  <c r="D44" i="40"/>
  <c r="C44" i="40"/>
  <c r="G32" i="40"/>
  <c r="F32" i="40"/>
  <c r="E32" i="40"/>
  <c r="D32" i="40"/>
  <c r="C32" i="40"/>
  <c r="I20" i="40"/>
  <c r="H20" i="40"/>
  <c r="D20" i="40"/>
  <c r="C20" i="40"/>
  <c r="J19" i="40"/>
  <c r="E19" i="40"/>
  <c r="J18" i="40"/>
  <c r="E18" i="40"/>
  <c r="J17" i="40"/>
  <c r="J20" i="40" s="1"/>
  <c r="E17" i="40"/>
  <c r="G27" i="42" l="1"/>
  <c r="E74" i="40" s="1"/>
  <c r="G27" i="41"/>
  <c r="E73" i="40" s="1"/>
  <c r="E20" i="40"/>
  <c r="D76" i="40"/>
  <c r="C74" i="40"/>
  <c r="C76" i="40" s="1"/>
  <c r="C105" i="34" l="1"/>
  <c r="G33" i="38" l="1"/>
  <c r="F33" i="38"/>
  <c r="E33" i="38"/>
  <c r="D33" i="38"/>
  <c r="C33" i="38"/>
  <c r="C43" i="38"/>
  <c r="D43" i="38"/>
  <c r="E43" i="38"/>
  <c r="F43" i="38"/>
  <c r="G43" i="38"/>
  <c r="H43" i="38"/>
  <c r="I43" i="38"/>
  <c r="C59" i="38" l="1"/>
  <c r="C22" i="38"/>
  <c r="C94" i="34" l="1"/>
  <c r="M45" i="38" l="1"/>
  <c r="T22" i="38"/>
  <c r="S22" i="38"/>
  <c r="R22" i="38"/>
  <c r="Q22" i="38"/>
  <c r="P22" i="38"/>
  <c r="O22" i="38"/>
  <c r="N22" i="38"/>
  <c r="M2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3" authorId="0" shapeId="0" xr:uid="{EC5EF86B-4AB1-46FE-96AB-F78EDFD6134D}">
      <text>
        <r>
          <rPr>
            <b/>
            <sz val="9"/>
            <color indexed="81"/>
            <rFont val="MS P ゴシック"/>
            <family val="3"/>
            <charset val="128"/>
          </rPr>
          <t>本表は別紙１～３の入力内容から自動反映されるため入力不要</t>
        </r>
      </text>
    </comment>
  </commentList>
</comments>
</file>

<file path=xl/sharedStrings.xml><?xml version="1.0" encoding="utf-8"?>
<sst xmlns="http://schemas.openxmlformats.org/spreadsheetml/2006/main" count="324" uniqueCount="173">
  <si>
    <t>（別記１様式１　事業実施計画書）</t>
    <rPh sb="1" eb="3">
      <t>ベッキ</t>
    </rPh>
    <rPh sb="4" eb="6">
      <t>ヨウシキ</t>
    </rPh>
    <rPh sb="8" eb="10">
      <t>ジギョウ</t>
    </rPh>
    <rPh sb="10" eb="12">
      <t>ジッシ</t>
    </rPh>
    <rPh sb="12" eb="15">
      <t>ケイカクショ</t>
    </rPh>
    <phoneticPr fontId="9"/>
  </si>
  <si>
    <t>都道府県・市町村・学校法人名</t>
    <rPh sb="0" eb="4">
      <t>トドウフケン</t>
    </rPh>
    <rPh sb="5" eb="8">
      <t>シチョウソン</t>
    </rPh>
    <rPh sb="9" eb="11">
      <t>ガッコウ</t>
    </rPh>
    <rPh sb="11" eb="13">
      <t>ホウジン</t>
    </rPh>
    <rPh sb="13" eb="14">
      <t>メイ</t>
    </rPh>
    <phoneticPr fontId="8"/>
  </si>
  <si>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7"/>
  </si>
  <si>
    <t>（目的）</t>
    <rPh sb="1" eb="3">
      <t>モクテキ</t>
    </rPh>
    <phoneticPr fontId="7"/>
  </si>
  <si>
    <t>※本補助事業着手年度：</t>
    <rPh sb="1" eb="2">
      <t>ホン</t>
    </rPh>
    <rPh sb="2" eb="4">
      <t>ホジョ</t>
    </rPh>
    <rPh sb="4" eb="6">
      <t>ジギョウ</t>
    </rPh>
    <rPh sb="6" eb="8">
      <t>チャクシュ</t>
    </rPh>
    <rPh sb="8" eb="10">
      <t>ネンド</t>
    </rPh>
    <phoneticPr fontId="7"/>
  </si>
  <si>
    <t>（令和　　年度）</t>
    <rPh sb="1" eb="3">
      <t>レイワ</t>
    </rPh>
    <rPh sb="5" eb="7">
      <t>ネンド</t>
    </rPh>
    <phoneticPr fontId="7"/>
  </si>
  <si>
    <t>（内容）</t>
    <rPh sb="1" eb="3">
      <t>ナイヨウ</t>
    </rPh>
    <phoneticPr fontId="9"/>
  </si>
  <si>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7"/>
  </si>
  <si>
    <t>【現状と課題】</t>
    <rPh sb="1" eb="3">
      <t>ゲンジョウ</t>
    </rPh>
    <rPh sb="4" eb="6">
      <t>カダイ</t>
    </rPh>
    <phoneticPr fontId="7"/>
  </si>
  <si>
    <t>【求められる有機的なネットワークの在り方】</t>
    <rPh sb="1" eb="2">
      <t>モト</t>
    </rPh>
    <rPh sb="6" eb="9">
      <t>ユウキテキ</t>
    </rPh>
    <rPh sb="17" eb="18">
      <t>ア</t>
    </rPh>
    <rPh sb="19" eb="20">
      <t>カタ</t>
    </rPh>
    <phoneticPr fontId="7"/>
  </si>
  <si>
    <t>【本年度の事業内容】</t>
    <rPh sb="1" eb="4">
      <t>ホンネンド</t>
    </rPh>
    <rPh sb="5" eb="7">
      <t>ジギョウ</t>
    </rPh>
    <rPh sb="7" eb="9">
      <t>ナイヨウ</t>
    </rPh>
    <phoneticPr fontId="7"/>
  </si>
  <si>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7"/>
  </si>
  <si>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7"/>
  </si>
  <si>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7"/>
  </si>
  <si>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7"/>
  </si>
  <si>
    <t>④医療的ケア児が在籍する学校において、停電時にも人工呼吸器等を利用することができるよう、非常用電源・蓄電池等の備品を整備</t>
    <rPh sb="1" eb="4">
      <t>イリョウテキ</t>
    </rPh>
    <rPh sb="6" eb="7">
      <t>ジ</t>
    </rPh>
    <rPh sb="8" eb="10">
      <t>ザイセキ</t>
    </rPh>
    <rPh sb="12" eb="14">
      <t>ガッコウ</t>
    </rPh>
    <rPh sb="19" eb="22">
      <t>テイデンジ</t>
    </rPh>
    <rPh sb="24" eb="29">
      <t>ジンコウコキュウキ</t>
    </rPh>
    <rPh sb="29" eb="30">
      <t>トウ</t>
    </rPh>
    <rPh sb="31" eb="33">
      <t>リヨウ</t>
    </rPh>
    <rPh sb="44" eb="49">
      <t>ヒジョウヨウデンゲン</t>
    </rPh>
    <rPh sb="50" eb="53">
      <t>チクデンチ</t>
    </rPh>
    <rPh sb="53" eb="54">
      <t>トウ</t>
    </rPh>
    <rPh sb="55" eb="57">
      <t>ビヒン</t>
    </rPh>
    <rPh sb="58" eb="60">
      <t>セイビ</t>
    </rPh>
    <phoneticPr fontId="7"/>
  </si>
  <si>
    <t>【求められる在り方】</t>
    <rPh sb="1" eb="2">
      <t>モト</t>
    </rPh>
    <rPh sb="6" eb="7">
      <t>ア</t>
    </rPh>
    <rPh sb="8" eb="9">
      <t>カタ</t>
    </rPh>
    <phoneticPr fontId="7"/>
  </si>
  <si>
    <t>⑤これらの取組を普及啓発</t>
    <rPh sb="5" eb="7">
      <t>トリク</t>
    </rPh>
    <rPh sb="8" eb="10">
      <t>フキュウ</t>
    </rPh>
    <rPh sb="10" eb="12">
      <t>ケイハツ</t>
    </rPh>
    <phoneticPr fontId="7"/>
  </si>
  <si>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7"/>
  </si>
  <si>
    <t>支援内容</t>
    <rPh sb="0" eb="2">
      <t>シエン</t>
    </rPh>
    <rPh sb="2" eb="4">
      <t>ナイヨウ</t>
    </rPh>
    <phoneticPr fontId="7"/>
  </si>
  <si>
    <t>配置人数　※実人数</t>
    <rPh sb="0" eb="2">
      <t>ハイチ</t>
    </rPh>
    <rPh sb="2" eb="4">
      <t>ニンズウ</t>
    </rPh>
    <rPh sb="6" eb="7">
      <t>ジツ</t>
    </rPh>
    <rPh sb="7" eb="9">
      <t>ニンズウ</t>
    </rPh>
    <phoneticPr fontId="7"/>
  </si>
  <si>
    <t>配置先及び具体的な支援内容</t>
    <rPh sb="0" eb="2">
      <t>ハイチ</t>
    </rPh>
    <rPh sb="2" eb="3">
      <t>サキ</t>
    </rPh>
    <rPh sb="3" eb="4">
      <t>オヨ</t>
    </rPh>
    <rPh sb="5" eb="8">
      <t>グタイテキ</t>
    </rPh>
    <rPh sb="9" eb="11">
      <t>シエン</t>
    </rPh>
    <rPh sb="11" eb="13">
      <t>ナイヨウ</t>
    </rPh>
    <phoneticPr fontId="7"/>
  </si>
  <si>
    <t>早期支援</t>
    <rPh sb="0" eb="2">
      <t>ソウキ</t>
    </rPh>
    <rPh sb="2" eb="4">
      <t>シエン</t>
    </rPh>
    <phoneticPr fontId="7"/>
  </si>
  <si>
    <t>就労支援</t>
    <rPh sb="0" eb="2">
      <t>シュウロウ</t>
    </rPh>
    <rPh sb="2" eb="4">
      <t>シエン</t>
    </rPh>
    <phoneticPr fontId="7"/>
  </si>
  <si>
    <t>発達障害支援</t>
    <rPh sb="0" eb="2">
      <t>ハッタツ</t>
    </rPh>
    <rPh sb="2" eb="4">
      <t>ショウガイ</t>
    </rPh>
    <rPh sb="4" eb="6">
      <t>シエン</t>
    </rPh>
    <phoneticPr fontId="7"/>
  </si>
  <si>
    <t>合理的配慮</t>
    <rPh sb="0" eb="3">
      <t>ゴウリテキ</t>
    </rPh>
    <rPh sb="3" eb="5">
      <t>ハイリョ</t>
    </rPh>
    <phoneticPr fontId="7"/>
  </si>
  <si>
    <t>学校・病院連携</t>
    <rPh sb="0" eb="2">
      <t>ガッコウ</t>
    </rPh>
    <rPh sb="3" eb="5">
      <t>ビョウイン</t>
    </rPh>
    <rPh sb="5" eb="7">
      <t>レンケイ</t>
    </rPh>
    <phoneticPr fontId="7"/>
  </si>
  <si>
    <t>計</t>
    <rPh sb="0" eb="1">
      <t>ケイ</t>
    </rPh>
    <phoneticPr fontId="7"/>
  </si>
  <si>
    <t>（経費の配分・使用方法）</t>
    <rPh sb="1" eb="3">
      <t>ケイヒ</t>
    </rPh>
    <rPh sb="4" eb="6">
      <t>ハイブン</t>
    </rPh>
    <rPh sb="7" eb="9">
      <t>シヨウ</t>
    </rPh>
    <rPh sb="9" eb="11">
      <t>ホウホウ</t>
    </rPh>
    <phoneticPr fontId="7"/>
  </si>
  <si>
    <t>費目</t>
    <rPh sb="0" eb="2">
      <t>ヒモク</t>
    </rPh>
    <phoneticPr fontId="7"/>
  </si>
  <si>
    <t>金額</t>
    <rPh sb="0" eb="2">
      <t>キンガク</t>
    </rPh>
    <phoneticPr fontId="7"/>
  </si>
  <si>
    <t>内訳</t>
    <rPh sb="0" eb="2">
      <t>ウチワケ</t>
    </rPh>
    <phoneticPr fontId="7"/>
  </si>
  <si>
    <t>設備備品費</t>
    <rPh sb="0" eb="2">
      <t>セツビ</t>
    </rPh>
    <rPh sb="2" eb="5">
      <t>ビヒンヒ</t>
    </rPh>
    <phoneticPr fontId="7"/>
  </si>
  <si>
    <t>旅費</t>
    <rPh sb="0" eb="2">
      <t>リョヒ</t>
    </rPh>
    <phoneticPr fontId="7"/>
  </si>
  <si>
    <t>消耗品費</t>
    <rPh sb="0" eb="3">
      <t>ショウモウヒン</t>
    </rPh>
    <rPh sb="3" eb="4">
      <t>ヒ</t>
    </rPh>
    <phoneticPr fontId="7"/>
  </si>
  <si>
    <t>通信運搬費</t>
    <rPh sb="0" eb="2">
      <t>ツウシン</t>
    </rPh>
    <rPh sb="2" eb="4">
      <t>ウンパン</t>
    </rPh>
    <rPh sb="4" eb="5">
      <t>ヒ</t>
    </rPh>
    <phoneticPr fontId="7"/>
  </si>
  <si>
    <t>人件費</t>
    <rPh sb="0" eb="3">
      <t>ジンケンヒ</t>
    </rPh>
    <phoneticPr fontId="7"/>
  </si>
  <si>
    <t>雑役務費</t>
    <rPh sb="0" eb="1">
      <t>ザツ</t>
    </rPh>
    <rPh sb="1" eb="4">
      <t>エキムヒ</t>
    </rPh>
    <phoneticPr fontId="7"/>
  </si>
  <si>
    <t>その他</t>
    <rPh sb="2" eb="3">
      <t>タ</t>
    </rPh>
    <phoneticPr fontId="7"/>
  </si>
  <si>
    <t>計（補助対象経費）</t>
    <rPh sb="0" eb="1">
      <t>ケイ</t>
    </rPh>
    <rPh sb="2" eb="4">
      <t>ホジョ</t>
    </rPh>
    <rPh sb="4" eb="6">
      <t>タイショウ</t>
    </rPh>
    <rPh sb="6" eb="8">
      <t>ケイヒ</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</si>
  <si>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7"/>
  </si>
  <si>
    <t>【本件担当】</t>
    <rPh sb="1" eb="3">
      <t>ホンケン</t>
    </rPh>
    <rPh sb="3" eb="5">
      <t>タントウ</t>
    </rPh>
    <phoneticPr fontId="8"/>
  </si>
  <si>
    <t>担当課</t>
    <rPh sb="0" eb="3">
      <t>タントウカ</t>
    </rPh>
    <phoneticPr fontId="8"/>
  </si>
  <si>
    <t>担当者</t>
    <rPh sb="0" eb="3">
      <t>タントウシャ</t>
    </rPh>
    <phoneticPr fontId="8"/>
  </si>
  <si>
    <t>電話番号</t>
    <rPh sb="0" eb="4">
      <t>デンワバンゴウ</t>
    </rPh>
    <phoneticPr fontId="8"/>
  </si>
  <si>
    <t>メールアドレス</t>
    <phoneticPr fontId="8"/>
  </si>
  <si>
    <t>（別記２様式１　事業実施計画書）</t>
    <rPh sb="1" eb="3">
      <t>ベッキ</t>
    </rPh>
    <rPh sb="4" eb="6">
      <t>ヨウシキ</t>
    </rPh>
    <rPh sb="8" eb="10">
      <t>ジギョウ</t>
    </rPh>
    <rPh sb="10" eb="12">
      <t>ジッシ</t>
    </rPh>
    <rPh sb="12" eb="15">
      <t>ケイカクショ</t>
    </rPh>
    <phoneticPr fontId="9"/>
  </si>
  <si>
    <t>都道府県・市町村・学校法人名</t>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</si>
  <si>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7"/>
  </si>
  <si>
    <t>○配置予定</t>
    <rPh sb="1" eb="3">
      <t>ハイチ</t>
    </rPh>
    <rPh sb="3" eb="5">
      <t>ヨテイ</t>
    </rPh>
    <phoneticPr fontId="9"/>
  </si>
  <si>
    <t>○前年度の配置状況</t>
    <rPh sb="1" eb="4">
      <t>ゼンネンド</t>
    </rPh>
    <rPh sb="5" eb="7">
      <t>ハイチ</t>
    </rPh>
    <rPh sb="7" eb="9">
      <t>ジョウキョウ</t>
    </rPh>
    <phoneticPr fontId="8"/>
  </si>
  <si>
    <t>（１）雇用人数</t>
    <rPh sb="3" eb="5">
      <t>コヨウ</t>
    </rPh>
    <rPh sb="5" eb="7">
      <t>ニンズウ</t>
    </rPh>
    <phoneticPr fontId="7"/>
  </si>
  <si>
    <t>（人）</t>
    <phoneticPr fontId="7"/>
  </si>
  <si>
    <t>（１）雇用人数</t>
    <phoneticPr fontId="7"/>
  </si>
  <si>
    <t>直接雇用</t>
    <rPh sb="0" eb="2">
      <t>チョクセツ</t>
    </rPh>
    <rPh sb="2" eb="4">
      <t>コヨウ</t>
    </rPh>
    <phoneticPr fontId="7"/>
  </si>
  <si>
    <t>委託</t>
    <rPh sb="0" eb="2">
      <t>イタク</t>
    </rPh>
    <phoneticPr fontId="7"/>
  </si>
  <si>
    <t>合計</t>
    <rPh sb="0" eb="2">
      <t>ゴウケイ</t>
    </rPh>
    <phoneticPr fontId="7"/>
  </si>
  <si>
    <t>医療的ケア看護職員</t>
    <phoneticPr fontId="7"/>
  </si>
  <si>
    <t>介護福祉士</t>
    <rPh sb="0" eb="2">
      <t>カイゴ</t>
    </rPh>
    <rPh sb="2" eb="5">
      <t>フクシシ</t>
    </rPh>
    <phoneticPr fontId="7"/>
  </si>
  <si>
    <t>認定特定行為業務従事者</t>
    <rPh sb="0" eb="11">
      <t>ニンテイトクテイコウイギョウムジュウジシャ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</si>
  <si>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7"/>
  </si>
  <si>
    <t>（２）業務内容等</t>
    <rPh sb="3" eb="5">
      <t>ギョウム</t>
    </rPh>
    <rPh sb="5" eb="7">
      <t>ナイヨウ</t>
    </rPh>
    <rPh sb="7" eb="8">
      <t>トウ</t>
    </rPh>
    <phoneticPr fontId="7"/>
  </si>
  <si>
    <t>○医療的ケア看護職員</t>
    <rPh sb="1" eb="4">
      <t>イリョウテキ</t>
    </rPh>
    <rPh sb="6" eb="8">
      <t>カンゴ</t>
    </rPh>
    <rPh sb="8" eb="10">
      <t>ショクイン</t>
    </rPh>
    <phoneticPr fontId="7"/>
  </si>
  <si>
    <t>学校種</t>
    <rPh sb="0" eb="2">
      <t>ガッコウ</t>
    </rPh>
    <rPh sb="2" eb="3">
      <t>シュ</t>
    </rPh>
    <phoneticPr fontId="7"/>
  </si>
  <si>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7"/>
  </si>
  <si>
    <t>対象の幼児児童生徒数</t>
    <rPh sb="0" eb="2">
      <t>タイショウ</t>
    </rPh>
    <rPh sb="3" eb="5">
      <t>ヨウジ</t>
    </rPh>
    <rPh sb="5" eb="7">
      <t>ジドウ</t>
    </rPh>
    <rPh sb="7" eb="9">
      <t>セイト</t>
    </rPh>
    <rPh sb="9" eb="10">
      <t>スウ</t>
    </rPh>
    <phoneticPr fontId="7"/>
  </si>
  <si>
    <t>対応する看護師数</t>
    <rPh sb="0" eb="2">
      <t>タイオウ</t>
    </rPh>
    <rPh sb="4" eb="7">
      <t>カンゴシ</t>
    </rPh>
    <rPh sb="7" eb="8">
      <t>スウ</t>
    </rPh>
    <phoneticPr fontId="7"/>
  </si>
  <si>
    <t>うち、登下校時の対応を行う
看護師数</t>
    <rPh sb="3" eb="7">
      <t>トウゲコウジ</t>
    </rPh>
    <rPh sb="8" eb="10">
      <t>タイオウ</t>
    </rPh>
    <rPh sb="11" eb="12">
      <t>オコナ</t>
    </rPh>
    <rPh sb="14" eb="17">
      <t>カンゴシ</t>
    </rPh>
    <rPh sb="17" eb="18">
      <t>スウ</t>
    </rPh>
    <phoneticPr fontId="7"/>
  </si>
  <si>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7"/>
  </si>
  <si>
    <t>幼稚園（A）</t>
    <rPh sb="0" eb="3">
      <t>ヨウチエン</t>
    </rPh>
    <phoneticPr fontId="7"/>
  </si>
  <si>
    <t>小学校（B）</t>
    <rPh sb="0" eb="3">
      <t>ショウガッコウ</t>
    </rPh>
    <phoneticPr fontId="7"/>
  </si>
  <si>
    <t>中学校（C）</t>
    <rPh sb="0" eb="3">
      <t>チュウガッコウ</t>
    </rPh>
    <phoneticPr fontId="7"/>
  </si>
  <si>
    <t>高等学校（D）</t>
    <rPh sb="0" eb="2">
      <t>コウトウ</t>
    </rPh>
    <rPh sb="2" eb="4">
      <t>ガッコウ</t>
    </rPh>
    <phoneticPr fontId="7"/>
  </si>
  <si>
    <t>特別支援学校（E）</t>
    <rPh sb="0" eb="2">
      <t>トクベツ</t>
    </rPh>
    <rPh sb="2" eb="4">
      <t>シエン</t>
    </rPh>
    <rPh sb="4" eb="6">
      <t>ガッコウ</t>
    </rPh>
    <phoneticPr fontId="7"/>
  </si>
  <si>
    <t>教育委員会に配置して巡回（F）</t>
    <rPh sb="0" eb="2">
      <t>キョウイク</t>
    </rPh>
    <rPh sb="2" eb="5">
      <t>イインカイ</t>
    </rPh>
    <rPh sb="6" eb="8">
      <t>ハイチ</t>
    </rPh>
    <rPh sb="10" eb="12">
      <t>ジュンカイ</t>
    </rPh>
    <phoneticPr fontId="7"/>
  </si>
  <si>
    <t>※義務教育学校前期課程は小学校、義務教育学校後期課程及び中等教育学校前期課程は中学校、中等教育学校後期課程は高等学校に含めること。</t>
    <phoneticPr fontId="7"/>
  </si>
  <si>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7"/>
  </si>
  <si>
    <t>※（F）に計上した者は（A）～（E）に重複して計上しないこと。</t>
    <rPh sb="5" eb="7">
      <t>ケイジョウ</t>
    </rPh>
    <rPh sb="9" eb="10">
      <t>シャ</t>
    </rPh>
    <rPh sb="19" eb="21">
      <t>チョウフク</t>
    </rPh>
    <rPh sb="23" eb="25">
      <t>ケイジョウ</t>
    </rPh>
    <phoneticPr fontId="7"/>
  </si>
  <si>
    <t>○介護福祉士等</t>
    <rPh sb="1" eb="3">
      <t>カイゴ</t>
    </rPh>
    <rPh sb="3" eb="6">
      <t>フクシシ</t>
    </rPh>
    <rPh sb="6" eb="7">
      <t>トウ</t>
    </rPh>
    <phoneticPr fontId="7"/>
  </si>
  <si>
    <t>対応する介護福祉士等数</t>
    <rPh sb="0" eb="2">
      <t>タイオウ</t>
    </rPh>
    <rPh sb="4" eb="6">
      <t>カイゴ</t>
    </rPh>
    <rPh sb="6" eb="9">
      <t>フクシシ</t>
    </rPh>
    <rPh sb="9" eb="10">
      <t>トウ</t>
    </rPh>
    <rPh sb="10" eb="11">
      <t>スウ</t>
    </rPh>
    <phoneticPr fontId="7"/>
  </si>
  <si>
    <t>うち、登下校時の対応を行う
介護福祉士等数</t>
    <rPh sb="3" eb="7">
      <t>トウゲコウジ</t>
    </rPh>
    <rPh sb="8" eb="10">
      <t>タイオウ</t>
    </rPh>
    <rPh sb="11" eb="12">
      <t>オコナ</t>
    </rPh>
    <rPh sb="14" eb="20">
      <t>カイゴフクシシトウ</t>
    </rPh>
    <rPh sb="20" eb="21">
      <t>スウ</t>
    </rPh>
    <phoneticPr fontId="7"/>
  </si>
  <si>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7"/>
  </si>
  <si>
    <t>（３）－１経費の配分・使用方法</t>
    <rPh sb="5" eb="7">
      <t>ケイヒ</t>
    </rPh>
    <rPh sb="8" eb="10">
      <t>ハイブン</t>
    </rPh>
    <rPh sb="11" eb="13">
      <t>シヨウ</t>
    </rPh>
    <rPh sb="13" eb="15">
      <t>ホウホウ</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</si>
  <si>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7"/>
  </si>
  <si>
    <t>（３）－２雇用等に係る経費</t>
    <rPh sb="5" eb="7">
      <t>コヨウ</t>
    </rPh>
    <rPh sb="7" eb="8">
      <t>トウ</t>
    </rPh>
    <rPh sb="9" eb="10">
      <t>カカ</t>
    </rPh>
    <rPh sb="11" eb="13">
      <t>ケイヒ</t>
    </rPh>
    <phoneticPr fontId="7"/>
  </si>
  <si>
    <t>【直接雇用】</t>
    <rPh sb="1" eb="5">
      <t>チョクセツコヨウ</t>
    </rPh>
    <phoneticPr fontId="7"/>
  </si>
  <si>
    <t>旅費・人件費等総額（円）
※期末・勤勉手当は含まない</t>
    <rPh sb="3" eb="6">
      <t>ジンケンヒ</t>
    </rPh>
    <rPh sb="6" eb="7">
      <t>トウ</t>
    </rPh>
    <rPh sb="14" eb="16">
      <t>キマツ</t>
    </rPh>
    <rPh sb="17" eb="19">
      <t>キンベン</t>
    </rPh>
    <rPh sb="19" eb="21">
      <t>テアテ</t>
    </rPh>
    <rPh sb="22" eb="23">
      <t>フク</t>
    </rPh>
    <phoneticPr fontId="7"/>
  </si>
  <si>
    <t>補助対象の総勤務時間（h）</t>
    <phoneticPr fontId="7"/>
  </si>
  <si>
    <t>1時間当たりの経費</t>
    <phoneticPr fontId="7"/>
  </si>
  <si>
    <t>期末手当総額（円）</t>
    <rPh sb="0" eb="4">
      <t>キマツテアテ</t>
    </rPh>
    <rPh sb="4" eb="6">
      <t>ソウガク</t>
    </rPh>
    <rPh sb="7" eb="8">
      <t>エン</t>
    </rPh>
    <phoneticPr fontId="7"/>
  </si>
  <si>
    <t>勤勉手当総額（円）</t>
    <rPh sb="0" eb="4">
      <t>キンベンテアテ</t>
    </rPh>
    <rPh sb="4" eb="6">
      <t>ソウガク</t>
    </rPh>
    <rPh sb="7" eb="8">
      <t>エン</t>
    </rPh>
    <phoneticPr fontId="7"/>
  </si>
  <si>
    <t>１人当たりの期末手当</t>
    <rPh sb="1" eb="2">
      <t>ニン</t>
    </rPh>
    <rPh sb="2" eb="3">
      <t>ア</t>
    </rPh>
    <rPh sb="6" eb="10">
      <t>キマツテアテ</t>
    </rPh>
    <phoneticPr fontId="7"/>
  </si>
  <si>
    <t>１人当たりの勤勉手当</t>
    <rPh sb="1" eb="2">
      <t>ニン</t>
    </rPh>
    <rPh sb="2" eb="3">
      <t>ア</t>
    </rPh>
    <rPh sb="6" eb="10">
      <t>キンベンテアテ</t>
    </rPh>
    <phoneticPr fontId="7"/>
  </si>
  <si>
    <t>【委託等】</t>
    <rPh sb="1" eb="3">
      <t>イタク</t>
    </rPh>
    <rPh sb="3" eb="4">
      <t>トウ</t>
    </rPh>
    <phoneticPr fontId="7"/>
  </si>
  <si>
    <t>契約総額（円）</t>
    <rPh sb="0" eb="2">
      <t>ケイヤク</t>
    </rPh>
    <rPh sb="2" eb="4">
      <t>ソウガク</t>
    </rPh>
    <rPh sb="5" eb="6">
      <t>エン</t>
    </rPh>
    <phoneticPr fontId="7"/>
  </si>
  <si>
    <t>補助対象の総勤務時間（h）</t>
    <rPh sb="0" eb="4">
      <t>ホジョタイショウ</t>
    </rPh>
    <phoneticPr fontId="7"/>
  </si>
  <si>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7"/>
  </si>
  <si>
    <t>（３）－３委託等を行う必要性</t>
    <rPh sb="5" eb="7">
      <t>イタク</t>
    </rPh>
    <rPh sb="7" eb="8">
      <t>トウ</t>
    </rPh>
    <rPh sb="9" eb="10">
      <t>オコナ</t>
    </rPh>
    <rPh sb="11" eb="14">
      <t>ヒツヨウセイ</t>
    </rPh>
    <phoneticPr fontId="8"/>
  </si>
  <si>
    <t>　①委託等を行う理由</t>
    <rPh sb="2" eb="4">
      <t>イタク</t>
    </rPh>
    <rPh sb="4" eb="5">
      <t>トウ</t>
    </rPh>
    <rPh sb="6" eb="7">
      <t>オコナ</t>
    </rPh>
    <rPh sb="8" eb="10">
      <t>リユウ</t>
    </rPh>
    <phoneticPr fontId="8"/>
  </si>
  <si>
    <t>　１．直接雇用の募集は行っていないため</t>
    <rPh sb="3" eb="7">
      <t>チョクセツコヨウ</t>
    </rPh>
    <rPh sb="8" eb="10">
      <t>ボシュウ</t>
    </rPh>
    <rPh sb="11" eb="12">
      <t>オコナ</t>
    </rPh>
    <phoneticPr fontId="8"/>
  </si>
  <si>
    <t>　上の回答を選択した場合の具体的な理由</t>
    <rPh sb="1" eb="2">
      <t>ウエ</t>
    </rPh>
    <rPh sb="3" eb="5">
      <t>カイトウ</t>
    </rPh>
    <rPh sb="5" eb="8">
      <t>グタイテキ</t>
    </rPh>
    <rPh sb="9" eb="11">
      <t>リユウ</t>
    </rPh>
    <phoneticPr fontId="8"/>
  </si>
  <si>
    <t>　２．直接雇用の募集を行ったが応募が無かったため</t>
    <rPh sb="3" eb="7">
      <t>チョクセツコヨウ</t>
    </rPh>
    <rPh sb="8" eb="10">
      <t>ボシュウ</t>
    </rPh>
    <rPh sb="11" eb="12">
      <t>オコナ</t>
    </rPh>
    <rPh sb="15" eb="17">
      <t>オウボ</t>
    </rPh>
    <rPh sb="18" eb="19">
      <t>ナ</t>
    </rPh>
    <phoneticPr fontId="8"/>
  </si>
  <si>
    <t>　３．直接雇用の募集を行い応募はあったが、必要数の採用に至らなかったため</t>
    <rPh sb="3" eb="7">
      <t>チョクセツコヨウ</t>
    </rPh>
    <rPh sb="8" eb="10">
      <t>ボシュウ</t>
    </rPh>
    <rPh sb="11" eb="12">
      <t>オコナ</t>
    </rPh>
    <rPh sb="13" eb="15">
      <t>オウボ</t>
    </rPh>
    <rPh sb="21" eb="24">
      <t>ヒツヨウスウ</t>
    </rPh>
    <rPh sb="25" eb="27">
      <t>サイヨウ</t>
    </rPh>
    <rPh sb="28" eb="29">
      <t>イタ</t>
    </rPh>
    <phoneticPr fontId="8"/>
  </si>
  <si>
    <t>　４．その他</t>
    <rPh sb="5" eb="6">
      <t>タ</t>
    </rPh>
    <phoneticPr fontId="8"/>
  </si>
  <si>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8"/>
  </si>
  <si>
    <t>ハローワークを通じた求人の実施</t>
    <rPh sb="7" eb="8">
      <t>ツウ</t>
    </rPh>
    <rPh sb="10" eb="12">
      <t>キュウジン</t>
    </rPh>
    <rPh sb="13" eb="15">
      <t>ジッシ</t>
    </rPh>
    <phoneticPr fontId="8"/>
  </si>
  <si>
    <t>○</t>
    <phoneticPr fontId="8"/>
  </si>
  <si>
    <t>ナースセンターを通じた求人の実施</t>
    <rPh sb="8" eb="9">
      <t>ツウ</t>
    </rPh>
    <rPh sb="11" eb="13">
      <t>キュウジン</t>
    </rPh>
    <rPh sb="14" eb="16">
      <t>ジッシ</t>
    </rPh>
    <phoneticPr fontId="8"/>
  </si>
  <si>
    <t>看護協会と連携した求人の実施</t>
    <rPh sb="0" eb="4">
      <t>カンゴキョウカイ</t>
    </rPh>
    <rPh sb="5" eb="7">
      <t>レンケイ</t>
    </rPh>
    <rPh sb="9" eb="11">
      <t>キュウジン</t>
    </rPh>
    <rPh sb="12" eb="14">
      <t>ジッシ</t>
    </rPh>
    <phoneticPr fontId="8"/>
  </si>
  <si>
    <t>自治体の広報誌への求人掲載</t>
    <rPh sb="0" eb="3">
      <t>ジチタイ</t>
    </rPh>
    <rPh sb="4" eb="7">
      <t>コウホウシ</t>
    </rPh>
    <rPh sb="9" eb="11">
      <t>キュウジン</t>
    </rPh>
    <rPh sb="11" eb="13">
      <t>ケイサイ</t>
    </rPh>
    <phoneticPr fontId="8"/>
  </si>
  <si>
    <t>自治体のホームページへの求人掲載</t>
    <rPh sb="0" eb="3">
      <t>ジチタイ</t>
    </rPh>
    <rPh sb="12" eb="14">
      <t>キュウジン</t>
    </rPh>
    <rPh sb="14" eb="16">
      <t>ケイサイ</t>
    </rPh>
    <phoneticPr fontId="8"/>
  </si>
  <si>
    <t>その他</t>
    <rPh sb="2" eb="3">
      <t>タ</t>
    </rPh>
    <phoneticPr fontId="8"/>
  </si>
  <si>
    <t>　「その他」の具体的な取組内容</t>
    <rPh sb="4" eb="5">
      <t>タ</t>
    </rPh>
    <rPh sb="7" eb="10">
      <t>グタイテキ</t>
    </rPh>
    <rPh sb="11" eb="13">
      <t>トリクミ</t>
    </rPh>
    <rPh sb="13" eb="15">
      <t>ナイヨウ</t>
    </rPh>
    <phoneticPr fontId="8"/>
  </si>
  <si>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8"/>
  </si>
  <si>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8"/>
  </si>
  <si>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8"/>
  </si>
  <si>
    <t>（別記２様式１ 別紙１　委託契約内容（医療的ケア看護職員））</t>
    <phoneticPr fontId="8"/>
  </si>
  <si>
    <t>委託先の名称</t>
    <rPh sb="0" eb="3">
      <t>イタクサキ</t>
    </rPh>
    <rPh sb="4" eb="6">
      <t>メイショウ</t>
    </rPh>
    <phoneticPr fontId="8"/>
  </si>
  <si>
    <t>委託先類型</t>
    <rPh sb="0" eb="3">
      <t>イタクサキ</t>
    </rPh>
    <rPh sb="3" eb="5">
      <t>ルイケイ</t>
    </rPh>
    <phoneticPr fontId="8"/>
  </si>
  <si>
    <t>その他の内容</t>
    <rPh sb="2" eb="3">
      <t>タ</t>
    </rPh>
    <rPh sb="4" eb="6">
      <t>ナイヨウ</t>
    </rPh>
    <phoneticPr fontId="8"/>
  </si>
  <si>
    <t>契約金額</t>
    <rPh sb="0" eb="2">
      <t>ケイヤク</t>
    </rPh>
    <rPh sb="2" eb="4">
      <t>キンガク</t>
    </rPh>
    <phoneticPr fontId="8"/>
  </si>
  <si>
    <t>総勤務時間</t>
    <rPh sb="0" eb="5">
      <t>ソウキンムジカン</t>
    </rPh>
    <phoneticPr fontId="8"/>
  </si>
  <si>
    <t>１時間当たりの経費</t>
    <rPh sb="1" eb="3">
      <t>ジカン</t>
    </rPh>
    <rPh sb="3" eb="4">
      <t>ア</t>
    </rPh>
    <rPh sb="7" eb="9">
      <t>ケイヒ</t>
    </rPh>
    <phoneticPr fontId="8"/>
  </si>
  <si>
    <t>医療的ケア看護職員の数</t>
    <rPh sb="0" eb="3">
      <t>イリョウテキ</t>
    </rPh>
    <rPh sb="5" eb="9">
      <t>カンゴショクイン</t>
    </rPh>
    <rPh sb="10" eb="11">
      <t>スウ</t>
    </rPh>
    <phoneticPr fontId="8"/>
  </si>
  <si>
    <t>対応する医療的ケア（医療的ケア児の延べ数）</t>
    <rPh sb="0" eb="2">
      <t>タイオウ</t>
    </rPh>
    <rPh sb="4" eb="7">
      <t>イリョウテキ</t>
    </rPh>
    <rPh sb="10" eb="13">
      <t>イリョウテキ</t>
    </rPh>
    <rPh sb="15" eb="16">
      <t>ジ</t>
    </rPh>
    <rPh sb="17" eb="18">
      <t>ノ</t>
    </rPh>
    <rPh sb="19" eb="20">
      <t>スウ</t>
    </rPh>
    <phoneticPr fontId="8"/>
  </si>
  <si>
    <t>対応する医療的ケア児数</t>
    <rPh sb="0" eb="2">
      <t>タイオウイリョウテキ2</t>
    </rPh>
    <phoneticPr fontId="8"/>
  </si>
  <si>
    <t>学校生活</t>
    <rPh sb="0" eb="4">
      <t>ガッコウセイカツ</t>
    </rPh>
    <phoneticPr fontId="8"/>
  </si>
  <si>
    <t>登下校</t>
    <rPh sb="0" eb="3">
      <t>トウゲコウ</t>
    </rPh>
    <phoneticPr fontId="8"/>
  </si>
  <si>
    <t>校外学習（泊無し）</t>
    <rPh sb="0" eb="4">
      <t>コウガイガクシュウ</t>
    </rPh>
    <rPh sb="5" eb="7">
      <t>ハクナ</t>
    </rPh>
    <phoneticPr fontId="8"/>
  </si>
  <si>
    <t>校外学習（泊を伴う）</t>
    <rPh sb="0" eb="4">
      <t>コウガイガクシュウ</t>
    </rPh>
    <rPh sb="5" eb="6">
      <t>ハク</t>
    </rPh>
    <rPh sb="7" eb="8">
      <t>トモナ</t>
    </rPh>
    <phoneticPr fontId="8"/>
  </si>
  <si>
    <t>（別記２様式１ 別紙２　委託契約内容（介護福祉士））</t>
    <rPh sb="19" eb="24">
      <t>カイゴフクシシ</t>
    </rPh>
    <phoneticPr fontId="8"/>
  </si>
  <si>
    <t>介護福祉士の数</t>
    <rPh sb="0" eb="5">
      <t>カイゴフクシシ</t>
    </rPh>
    <rPh sb="6" eb="7">
      <t>スウ</t>
    </rPh>
    <phoneticPr fontId="8"/>
  </si>
  <si>
    <t>（別記２様式１ 別紙３　委託契約内容（認定特定行為業務従事者））</t>
    <rPh sb="19" eb="30">
      <t>ニンテイトクテイコウイギョウムジュウジシャ</t>
    </rPh>
    <phoneticPr fontId="8"/>
  </si>
  <si>
    <t>認定特定行為業務従事者の数</t>
    <rPh sb="0" eb="11">
      <t>ニンテイトクテイコウイギョウムジュウジシャ</t>
    </rPh>
    <rPh sb="12" eb="13">
      <t>スウ</t>
    </rPh>
    <phoneticPr fontId="8"/>
  </si>
  <si>
    <t>（別記３様式１　事業実施計画書）</t>
    <rPh sb="1" eb="3">
      <t>ベッキ</t>
    </rPh>
    <rPh sb="4" eb="6">
      <t>ヨウシキ</t>
    </rPh>
    <rPh sb="8" eb="10">
      <t>ジギョウ</t>
    </rPh>
    <rPh sb="10" eb="12">
      <t>ジッシ</t>
    </rPh>
    <rPh sb="12" eb="15">
      <t>ケイカクショ</t>
    </rPh>
    <phoneticPr fontId="9"/>
  </si>
  <si>
    <t>別記３様式１</t>
    <rPh sb="0" eb="2">
      <t>ベッキ</t>
    </rPh>
    <rPh sb="3" eb="5">
      <t>ヨウシキ</t>
    </rPh>
    <phoneticPr fontId="7"/>
  </si>
  <si>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7"/>
  </si>
  <si>
    <t>都道府県・市町村・学校法人名（</t>
    <rPh sb="0" eb="4">
      <t>トドウフケン</t>
    </rPh>
    <rPh sb="5" eb="8">
      <t>シチョウソン</t>
    </rPh>
    <rPh sb="9" eb="11">
      <t>ガッコウ</t>
    </rPh>
    <rPh sb="11" eb="13">
      <t>ホウジン</t>
    </rPh>
    <rPh sb="13" eb="14">
      <t>メイ</t>
    </rPh>
    <phoneticPr fontId="7"/>
  </si>
  <si>
    <t>）</t>
    <phoneticPr fontId="7"/>
  </si>
  <si>
    <t>○配置状況</t>
    <rPh sb="1" eb="3">
      <t>ハイチ</t>
    </rPh>
    <rPh sb="3" eb="5">
      <t>ジョウキョウ</t>
    </rPh>
    <phoneticPr fontId="9"/>
  </si>
  <si>
    <t>外部専門家
の数</t>
    <rPh sb="0" eb="2">
      <t>ガイブ</t>
    </rPh>
    <rPh sb="2" eb="5">
      <t>センモンカ</t>
    </rPh>
    <rPh sb="7" eb="8">
      <t>カズ</t>
    </rPh>
    <phoneticPr fontId="7"/>
  </si>
  <si>
    <t>学校の数</t>
    <rPh sb="0" eb="2">
      <t>ガッコウ</t>
    </rPh>
    <rPh sb="3" eb="4">
      <t>カズ</t>
    </rPh>
    <phoneticPr fontId="7"/>
  </si>
  <si>
    <t>（１）配置人数</t>
    <rPh sb="3" eb="5">
      <t>ハイチ</t>
    </rPh>
    <rPh sb="5" eb="7">
      <t>ニンズウ</t>
    </rPh>
    <phoneticPr fontId="7"/>
  </si>
  <si>
    <t>特別支援学校</t>
    <rPh sb="0" eb="2">
      <t>トクベツ</t>
    </rPh>
    <rPh sb="2" eb="4">
      <t>シエン</t>
    </rPh>
    <rPh sb="4" eb="6">
      <t>ガッコウ</t>
    </rPh>
    <phoneticPr fontId="7"/>
  </si>
  <si>
    <t>センター的機能を活用する学校</t>
    <rPh sb="4" eb="5">
      <t>テキ</t>
    </rPh>
    <rPh sb="5" eb="7">
      <t>キノウ</t>
    </rPh>
    <rPh sb="8" eb="10">
      <t>カツヨウ</t>
    </rPh>
    <rPh sb="12" eb="14">
      <t>ガッコウ</t>
    </rPh>
    <phoneticPr fontId="7"/>
  </si>
  <si>
    <t>センター的機能を活用できず配置する学校</t>
    <rPh sb="4" eb="5">
      <t>テキ</t>
    </rPh>
    <rPh sb="5" eb="7">
      <t>キノウ</t>
    </rPh>
    <rPh sb="8" eb="10">
      <t>カツヨウ</t>
    </rPh>
    <rPh sb="13" eb="15">
      <t>ハイチ</t>
    </rPh>
    <rPh sb="17" eb="19">
      <t>ガッコウ</t>
    </rPh>
    <phoneticPr fontId="7"/>
  </si>
  <si>
    <t>外部専門家の名称</t>
    <rPh sb="0" eb="2">
      <t>ガイブ</t>
    </rPh>
    <rPh sb="2" eb="5">
      <t>センモンカ</t>
    </rPh>
    <rPh sb="6" eb="8">
      <t>メイショウ</t>
    </rPh>
    <phoneticPr fontId="7"/>
  </si>
  <si>
    <t>人数</t>
    <rPh sb="0" eb="2">
      <t>ニンズウ</t>
    </rPh>
    <phoneticPr fontId="7"/>
  </si>
  <si>
    <t>小学校</t>
    <rPh sb="0" eb="3">
      <t>ショウガッコウ</t>
    </rPh>
    <phoneticPr fontId="7"/>
  </si>
  <si>
    <t>中学校</t>
    <rPh sb="0" eb="3">
      <t>チュウガッコウ</t>
    </rPh>
    <phoneticPr fontId="7"/>
  </si>
  <si>
    <t>高等学校</t>
    <rPh sb="0" eb="2">
      <t>コウトウ</t>
    </rPh>
    <rPh sb="2" eb="4">
      <t>ガッコウ</t>
    </rPh>
    <phoneticPr fontId="7"/>
  </si>
  <si>
    <t>専門の医師</t>
    <rPh sb="0" eb="2">
      <t>センモン</t>
    </rPh>
    <rPh sb="3" eb="5">
      <t>イシ</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</si>
  <si>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</si>
  <si>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</si>
  <si>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</si>
  <si>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言語聴覚士</t>
    <rPh sb="0" eb="2">
      <t>ゲンゴ</t>
    </rPh>
    <rPh sb="2" eb="4">
      <t>チョウカク</t>
    </rPh>
    <rPh sb="4" eb="5">
      <t>シ</t>
    </rPh>
    <phoneticPr fontId="7"/>
  </si>
  <si>
    <t>手話通訳士</t>
    <rPh sb="0" eb="5">
      <t>シュワツウヤクシ</t>
    </rPh>
    <phoneticPr fontId="7"/>
  </si>
  <si>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7"/>
  </si>
  <si>
    <t>（２）派遣・連携学校数　
　　※延べ数で計上すること。（１名の外部専門家が小学校１校、中学校２校と連携している場合は、小学校１、中学校２と計上すること。）
　　※義務教育学校前期課程は小学校、義務教育学校後期課程及び中等教育学校前期課程は中学校、中等教育学校後期課程は高等学校に含めること。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7"/>
  </si>
  <si>
    <t>（校）</t>
    <rPh sb="1" eb="2">
      <t>コウ</t>
    </rPh>
    <phoneticPr fontId="7"/>
  </si>
  <si>
    <t>教育委員会</t>
    <rPh sb="0" eb="5">
      <t>キョウイクイインカイ</t>
    </rPh>
    <phoneticPr fontId="7"/>
  </si>
  <si>
    <t>教育委員会から巡回する学校</t>
    <rPh sb="0" eb="5">
      <t>キョウイクイインカイ</t>
    </rPh>
    <rPh sb="7" eb="9">
      <t>ジュンカイ</t>
    </rPh>
    <rPh sb="11" eb="13">
      <t>ガッコウ</t>
    </rPh>
    <phoneticPr fontId="7"/>
  </si>
  <si>
    <t>特別支援学校</t>
    <rPh sb="0" eb="4">
      <t>トクベツシエン</t>
    </rPh>
    <rPh sb="4" eb="6">
      <t>ガッコウ</t>
    </rPh>
    <phoneticPr fontId="7"/>
  </si>
  <si>
    <t>高等学校</t>
    <rPh sb="0" eb="4">
      <t>コウトウガッコウ</t>
    </rPh>
    <phoneticPr fontId="7"/>
  </si>
  <si>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7"/>
  </si>
  <si>
    <t>費　目</t>
    <rPh sb="0" eb="1">
      <t>ヒ</t>
    </rPh>
    <rPh sb="2" eb="3">
      <t>メ</t>
    </rPh>
    <phoneticPr fontId="7"/>
  </si>
  <si>
    <t>金　額</t>
    <rPh sb="0" eb="1">
      <t>カネ</t>
    </rPh>
    <rPh sb="2" eb="3">
      <t>ガク</t>
    </rPh>
    <phoneticPr fontId="7"/>
  </si>
  <si>
    <t>内　　　訳</t>
    <rPh sb="0" eb="1">
      <t>ウチ</t>
    </rPh>
    <rPh sb="4" eb="5">
      <t>ヤク</t>
    </rPh>
    <phoneticPr fontId="7"/>
  </si>
  <si>
    <t>諸謝金</t>
    <rPh sb="0" eb="3">
      <t>ショシャキン</t>
    </rPh>
    <phoneticPr fontId="7"/>
  </si>
  <si>
    <t>保険料</t>
    <rPh sb="0" eb="3">
      <t>ホケンリョウ</t>
    </rPh>
    <phoneticPr fontId="7"/>
  </si>
  <si>
    <t>職員厚生経費</t>
    <rPh sb="0" eb="2">
      <t>ショクイン</t>
    </rPh>
    <rPh sb="2" eb="4">
      <t>コウセイ</t>
    </rPh>
    <rPh sb="4" eb="6">
      <t>ケイヒ</t>
    </rPh>
    <phoneticPr fontId="7"/>
  </si>
  <si>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7"/>
  </si>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</sst>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0.0;[Red]\-#,##0.0"/>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20"/>
      <name val="ＭＳ 明朝"/>
      <family val="1"/>
      <charset val="128"/>
    </font>
    <font>
      <sz val="12"/>
      <name val="明朝"/>
      <family val="1"/>
      <charset val="128"/>
    </font>
    <font>
      <sz val="14"/>
      <name val="ＭＳ 明朝"/>
      <family val="1"/>
      <charset val="128"/>
    </font>
    <font>
      <sz val="16"/>
      <name val="ＭＳ 明朝"/>
      <family val="1"/>
      <charset val="128"/>
    </font>
    <font>
      <sz val="11"/>
      <color theme="1"/>
      <name val="ＭＳ Ｐゴシック"/>
      <family val="3"/>
      <charset val="128"/>
      <scheme val="minor"/>
    </font>
    <font>
      <b/>
      <sz val="16"/>
      <color indexed="81"/>
      <name val="MS P ゴシック"/>
      <family val="3"/>
      <charset val="128"/>
    </font>
    <font>
      <b/>
      <sz val="18"/>
      <color indexed="81"/>
      <name val="MS P ゴシック"/>
      <family val="3"/>
      <charset val="128"/>
    </font>
    <font>
      <sz val="11"/>
      <color theme="1"/>
      <name val="ＭＳ Ｐゴシック"/>
      <family val="2"/>
      <scheme val="minor"/>
    </font>
    <font>
      <b/>
      <sz val="14"/>
      <name val="ＭＳ 明朝"/>
      <family val="1"/>
      <charset val="128"/>
    </font>
    <font>
      <sz val="11"/>
      <color rgb="FFFF000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right/>
      <top/>
      <bottom/>
      <diagonal style="thin">
        <color auto="1"/>
      </diagonal>
    </border>
  </borders>
  <cellStyleXfs count="18">
    <xf numFmtId="0" fontId="0" fillId="0" borderId="0"/>
    <xf numFmtId="0" fontId="6" fillId="0" borderId="0">
      <alignment vertical="center"/>
    </xf>
    <xf numFmtId="0" fontId="12" fillId="0" borderId="0">
      <alignment vertical="center"/>
    </xf>
    <xf numFmtId="0" fontId="15" fillId="0" borderId="0"/>
    <xf numFmtId="38" fontId="15" fillId="0" borderId="0" applyFont="0" applyFill="0" applyBorder="0" applyAlignment="0" applyProtection="0"/>
    <xf numFmtId="38" fontId="6"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5" fillId="0" borderId="0">
      <alignment vertical="center"/>
    </xf>
    <xf numFmtId="0" fontId="18" fillId="0" borderId="0">
      <alignment vertical="center"/>
    </xf>
    <xf numFmtId="0" fontId="4" fillId="0" borderId="0">
      <alignment vertical="center"/>
    </xf>
    <xf numFmtId="0" fontId="21"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60">
    <xf numFmtId="0" fontId="0" fillId="0" borderId="0" xfId="0"/>
    <xf numFmtId="176" fontId="10" fillId="0" borderId="0" xfId="0" applyNumberFormat="1" applyFont="1" applyAlignment="1">
      <alignment vertical="center"/>
    </xf>
    <xf numFmtId="176" fontId="10" fillId="0" borderId="0" xfId="1" applyNumberFormat="1" applyFont="1">
      <alignment vertical="center"/>
    </xf>
    <xf numFmtId="176" fontId="10" fillId="0" borderId="2" xfId="0" applyNumberFormat="1" applyFont="1" applyBorder="1" applyAlignment="1">
      <alignment vertical="center"/>
    </xf>
    <xf numFmtId="176" fontId="10" fillId="0" borderId="3" xfId="0" applyNumberFormat="1" applyFont="1" applyBorder="1" applyAlignment="1">
      <alignment vertical="center"/>
    </xf>
    <xf numFmtId="176" fontId="10" fillId="0" borderId="4" xfId="0" applyNumberFormat="1" applyFont="1" applyBorder="1" applyAlignment="1">
      <alignment vertical="center"/>
    </xf>
    <xf numFmtId="176" fontId="10" fillId="0" borderId="5" xfId="0" applyNumberFormat="1" applyFont="1" applyBorder="1" applyAlignment="1">
      <alignment vertical="center"/>
    </xf>
    <xf numFmtId="176" fontId="10" fillId="0" borderId="9" xfId="0" applyNumberFormat="1" applyFont="1" applyBorder="1" applyAlignment="1">
      <alignment vertical="center"/>
    </xf>
    <xf numFmtId="176" fontId="10" fillId="0" borderId="10" xfId="0" applyNumberFormat="1" applyFont="1" applyBorder="1" applyAlignment="1">
      <alignment vertical="center"/>
    </xf>
    <xf numFmtId="176" fontId="10" fillId="0" borderId="11" xfId="0" applyNumberFormat="1" applyFont="1" applyBorder="1" applyAlignment="1">
      <alignment vertical="center"/>
    </xf>
    <xf numFmtId="176" fontId="10" fillId="0" borderId="1" xfId="1" applyNumberFormat="1" applyFont="1" applyBorder="1" applyAlignment="1">
      <alignment horizontal="distributed" vertical="center" indent="1"/>
    </xf>
    <xf numFmtId="176" fontId="10" fillId="0" borderId="15" xfId="0" applyNumberFormat="1" applyFont="1" applyBorder="1" applyAlignment="1">
      <alignment vertical="center"/>
    </xf>
    <xf numFmtId="176" fontId="10" fillId="0" borderId="34" xfId="0" applyNumberFormat="1" applyFont="1" applyBorder="1" applyAlignment="1">
      <alignment horizontal="left" vertical="center"/>
    </xf>
    <xf numFmtId="176" fontId="10" fillId="0" borderId="21" xfId="0" applyNumberFormat="1" applyFont="1" applyBorder="1" applyAlignment="1">
      <alignment vertical="center"/>
    </xf>
    <xf numFmtId="176" fontId="10" fillId="0" borderId="15" xfId="0" applyNumberFormat="1" applyFont="1" applyBorder="1" applyAlignment="1">
      <alignment horizontal="right" vertical="center"/>
    </xf>
    <xf numFmtId="176" fontId="10" fillId="0" borderId="21" xfId="0" applyNumberFormat="1" applyFont="1" applyBorder="1" applyAlignment="1">
      <alignment horizontal="left" vertical="center"/>
    </xf>
    <xf numFmtId="176" fontId="11" fillId="0" borderId="1" xfId="0" applyNumberFormat="1" applyFont="1" applyBorder="1" applyAlignment="1">
      <alignment horizontal="distributed" vertical="distributed"/>
    </xf>
    <xf numFmtId="176" fontId="16" fillId="0" borderId="0" xfId="0" applyNumberFormat="1" applyFont="1" applyAlignment="1">
      <alignment vertical="center"/>
    </xf>
    <xf numFmtId="177" fontId="11" fillId="0" borderId="1" xfId="0" applyNumberFormat="1" applyFont="1" applyBorder="1" applyAlignment="1">
      <alignment vertical="center"/>
    </xf>
    <xf numFmtId="176" fontId="17" fillId="0" borderId="0" xfId="0" applyNumberFormat="1" applyFont="1" applyAlignment="1">
      <alignment vertical="center" shrinkToFit="1"/>
    </xf>
    <xf numFmtId="177" fontId="11" fillId="0" borderId="1" xfId="0" applyNumberFormat="1" applyFont="1" applyBorder="1" applyAlignment="1">
      <alignment horizontal="center" vertical="center"/>
    </xf>
    <xf numFmtId="176" fontId="10" fillId="0" borderId="0" xfId="0" applyNumberFormat="1" applyFont="1" applyAlignment="1">
      <alignment horizontal="right" vertical="center"/>
    </xf>
    <xf numFmtId="176" fontId="10" fillId="0" borderId="6" xfId="0" applyNumberFormat="1" applyFont="1" applyBorder="1" applyAlignment="1">
      <alignment vertical="center"/>
    </xf>
    <xf numFmtId="176" fontId="10" fillId="0" borderId="0" xfId="0" applyNumberFormat="1" applyFont="1" applyAlignment="1">
      <alignment horizontal="left" vertical="center"/>
    </xf>
    <xf numFmtId="176" fontId="10" fillId="0" borderId="1" xfId="0" applyNumberFormat="1" applyFont="1" applyBorder="1" applyAlignment="1">
      <alignment horizontal="center" vertical="center" wrapText="1"/>
    </xf>
    <xf numFmtId="176" fontId="10" fillId="0" borderId="0" xfId="0" applyNumberFormat="1" applyFont="1" applyAlignment="1">
      <alignment vertical="center" wrapText="1"/>
    </xf>
    <xf numFmtId="176" fontId="11" fillId="0" borderId="0" xfId="0" applyNumberFormat="1" applyFont="1" applyAlignment="1">
      <alignment vertical="center"/>
    </xf>
    <xf numFmtId="176" fontId="11" fillId="0" borderId="0" xfId="0" applyNumberFormat="1" applyFont="1" applyAlignment="1">
      <alignment horizontal="left" vertical="center"/>
    </xf>
    <xf numFmtId="176" fontId="10" fillId="0" borderId="21" xfId="0" applyNumberFormat="1" applyFont="1" applyBorder="1" applyAlignment="1">
      <alignment vertical="center" wrapText="1"/>
    </xf>
    <xf numFmtId="176" fontId="11" fillId="0" borderId="6" xfId="0" applyNumberFormat="1" applyFont="1" applyBorder="1" applyAlignment="1">
      <alignment vertical="top" wrapText="1"/>
    </xf>
    <xf numFmtId="176" fontId="11" fillId="0" borderId="20" xfId="0" applyNumberFormat="1" applyFont="1" applyBorder="1" applyAlignment="1">
      <alignment vertical="top" wrapText="1"/>
    </xf>
    <xf numFmtId="176" fontId="10" fillId="0" borderId="2" xfId="11" applyNumberFormat="1" applyFont="1" applyBorder="1" applyAlignment="1">
      <alignment vertical="center"/>
    </xf>
    <xf numFmtId="176" fontId="10" fillId="0" borderId="3" xfId="11" applyNumberFormat="1" applyFont="1" applyBorder="1" applyAlignment="1">
      <alignment vertical="center"/>
    </xf>
    <xf numFmtId="176" fontId="10" fillId="0" borderId="4" xfId="11" applyNumberFormat="1" applyFont="1" applyBorder="1" applyAlignment="1">
      <alignment vertical="center"/>
    </xf>
    <xf numFmtId="176" fontId="10" fillId="0" borderId="0" xfId="11" applyNumberFormat="1" applyFont="1" applyAlignment="1">
      <alignment vertical="center"/>
    </xf>
    <xf numFmtId="176" fontId="10" fillId="0" borderId="5" xfId="11" applyNumberFormat="1" applyFont="1" applyBorder="1" applyAlignment="1">
      <alignment vertical="center"/>
    </xf>
    <xf numFmtId="176" fontId="10" fillId="0" borderId="6" xfId="11" applyNumberFormat="1" applyFont="1" applyBorder="1" applyAlignment="1">
      <alignment vertical="center"/>
    </xf>
    <xf numFmtId="176" fontId="16" fillId="0" borderId="0" xfId="11" applyNumberFormat="1" applyFont="1" applyAlignment="1">
      <alignment vertical="center"/>
    </xf>
    <xf numFmtId="176" fontId="10" fillId="0" borderId="0" xfId="11" applyNumberFormat="1" applyFont="1" applyAlignment="1">
      <alignment horizontal="right" vertical="center"/>
    </xf>
    <xf numFmtId="176" fontId="10" fillId="0" borderId="1" xfId="11" applyNumberFormat="1" applyFont="1" applyBorder="1" applyAlignment="1">
      <alignment vertical="center"/>
    </xf>
    <xf numFmtId="176" fontId="10" fillId="0" borderId="1" xfId="11" applyNumberFormat="1" applyFont="1" applyBorder="1" applyAlignment="1">
      <alignment horizontal="center" vertical="center" wrapText="1"/>
    </xf>
    <xf numFmtId="176" fontId="10" fillId="0" borderId="8" xfId="11" applyNumberFormat="1" applyFont="1" applyBorder="1" applyAlignment="1">
      <alignment horizontal="center" vertical="center"/>
    </xf>
    <xf numFmtId="176" fontId="13" fillId="3" borderId="26" xfId="11" applyNumberFormat="1" applyFont="1" applyFill="1" applyBorder="1" applyAlignment="1">
      <alignment horizontal="center" vertical="center" wrapText="1"/>
    </xf>
    <xf numFmtId="176" fontId="13" fillId="3" borderId="27" xfId="11" applyNumberFormat="1" applyFont="1" applyFill="1" applyBorder="1" applyAlignment="1">
      <alignment horizontal="center" vertical="center" wrapText="1"/>
    </xf>
    <xf numFmtId="176" fontId="10" fillId="0" borderId="43" xfId="11" applyNumberFormat="1" applyFont="1" applyBorder="1" applyAlignment="1">
      <alignment horizontal="center" vertical="center"/>
    </xf>
    <xf numFmtId="176" fontId="10" fillId="3" borderId="32" xfId="11" applyNumberFormat="1" applyFont="1" applyFill="1" applyBorder="1" applyAlignment="1">
      <alignment horizontal="center" vertical="center"/>
    </xf>
    <xf numFmtId="176" fontId="10" fillId="3" borderId="33" xfId="11" applyNumberFormat="1" applyFont="1" applyFill="1" applyBorder="1" applyAlignment="1">
      <alignment horizontal="center" vertical="center"/>
    </xf>
    <xf numFmtId="176" fontId="10" fillId="0" borderId="9" xfId="11" applyNumberFormat="1" applyFont="1" applyBorder="1" applyAlignment="1">
      <alignment vertical="center"/>
    </xf>
    <xf numFmtId="176" fontId="10" fillId="0" borderId="10" xfId="11" applyNumberFormat="1" applyFont="1" applyBorder="1" applyAlignment="1">
      <alignment vertical="center"/>
    </xf>
    <xf numFmtId="176" fontId="10" fillId="0" borderId="11" xfId="11" applyNumberFormat="1" applyFont="1" applyBorder="1" applyAlignment="1">
      <alignment vertical="center"/>
    </xf>
    <xf numFmtId="176" fontId="11" fillId="0" borderId="24" xfId="0" applyNumberFormat="1" applyFont="1" applyBorder="1" applyAlignment="1">
      <alignment vertical="center" wrapText="1"/>
    </xf>
    <xf numFmtId="176" fontId="23" fillId="0" borderId="0" xfId="0" applyNumberFormat="1" applyFont="1" applyAlignment="1">
      <alignment vertical="center" wrapText="1"/>
    </xf>
    <xf numFmtId="176" fontId="23" fillId="0" borderId="0" xfId="0" applyNumberFormat="1" applyFont="1" applyAlignment="1">
      <alignment horizontal="center" vertical="center" wrapText="1"/>
    </xf>
    <xf numFmtId="176" fontId="23" fillId="0" borderId="0" xfId="0" applyNumberFormat="1" applyFont="1" applyAlignment="1">
      <alignment horizontal="center" vertical="center"/>
    </xf>
    <xf numFmtId="176" fontId="23" fillId="0" borderId="13" xfId="0" applyNumberFormat="1" applyFont="1" applyBorder="1" applyAlignment="1">
      <alignment vertical="center" wrapText="1"/>
    </xf>
    <xf numFmtId="176" fontId="10" fillId="0" borderId="23" xfId="11" applyNumberFormat="1" applyFont="1" applyBorder="1" applyAlignment="1">
      <alignment vertical="center"/>
    </xf>
    <xf numFmtId="176" fontId="10" fillId="0" borderId="0" xfId="11" applyNumberFormat="1" applyFont="1" applyAlignment="1">
      <alignment vertical="center" wrapText="1"/>
    </xf>
    <xf numFmtId="176" fontId="10" fillId="0" borderId="21" xfId="11" applyNumberFormat="1" applyFont="1" applyBorder="1" applyAlignment="1">
      <alignment vertical="center"/>
    </xf>
    <xf numFmtId="176" fontId="10" fillId="2" borderId="28" xfId="11" applyNumberFormat="1" applyFont="1" applyFill="1" applyBorder="1" applyAlignment="1" applyProtection="1">
      <alignment horizontal="center" vertical="center"/>
      <protection locked="0"/>
    </xf>
    <xf numFmtId="176" fontId="10" fillId="2" borderId="29" xfId="11" applyNumberFormat="1" applyFont="1" applyFill="1" applyBorder="1" applyAlignment="1" applyProtection="1">
      <alignment horizontal="center" vertical="center"/>
      <protection locked="0"/>
    </xf>
    <xf numFmtId="176" fontId="10" fillId="2" borderId="30" xfId="11" applyNumberFormat="1" applyFont="1" applyFill="1" applyBorder="1" applyAlignment="1" applyProtection="1">
      <alignment horizontal="center" vertical="center"/>
      <protection locked="0"/>
    </xf>
    <xf numFmtId="176" fontId="10" fillId="2" borderId="31" xfId="11" applyNumberFormat="1" applyFont="1" applyFill="1" applyBorder="1" applyAlignment="1" applyProtection="1">
      <alignment horizontal="center" vertical="center"/>
      <protection locked="0"/>
    </xf>
    <xf numFmtId="176" fontId="10" fillId="0" borderId="0" xfId="14" applyNumberFormat="1" applyFont="1">
      <alignment vertical="center"/>
    </xf>
    <xf numFmtId="176" fontId="10" fillId="0" borderId="5" xfId="15" applyNumberFormat="1" applyFont="1" applyBorder="1">
      <alignment vertical="center"/>
    </xf>
    <xf numFmtId="176" fontId="10" fillId="0" borderId="0" xfId="15" applyNumberFormat="1" applyFont="1">
      <alignment vertical="center"/>
    </xf>
    <xf numFmtId="176" fontId="10" fillId="0" borderId="0" xfId="16" applyNumberFormat="1" applyFont="1">
      <alignment vertical="center"/>
    </xf>
    <xf numFmtId="176" fontId="10" fillId="0" borderId="6" xfId="15" applyNumberFormat="1" applyFont="1" applyBorder="1">
      <alignment vertical="center"/>
    </xf>
    <xf numFmtId="176" fontId="11" fillId="0" borderId="0" xfId="15" applyNumberFormat="1" applyFont="1">
      <alignment vertical="center"/>
    </xf>
    <xf numFmtId="176" fontId="10" fillId="0" borderId="1" xfId="15" applyNumberFormat="1" applyFont="1" applyBorder="1">
      <alignment vertical="center"/>
    </xf>
    <xf numFmtId="176" fontId="10" fillId="0" borderId="1" xfId="15" applyNumberFormat="1" applyFont="1" applyBorder="1" applyAlignment="1">
      <alignment horizontal="center" vertical="center" wrapText="1"/>
    </xf>
    <xf numFmtId="176" fontId="10" fillId="0" borderId="1" xfId="15" applyNumberFormat="1" applyFont="1" applyBorder="1" applyAlignment="1">
      <alignment horizontal="center" vertical="center"/>
    </xf>
    <xf numFmtId="176" fontId="10" fillId="0" borderId="8" xfId="15" applyNumberFormat="1" applyFont="1" applyBorder="1" applyAlignment="1">
      <alignment horizontal="center" vertical="center"/>
    </xf>
    <xf numFmtId="176" fontId="10" fillId="0" borderId="1" xfId="16" applyNumberFormat="1" applyFont="1" applyBorder="1" applyAlignment="1">
      <alignment horizontal="center" vertical="center"/>
    </xf>
    <xf numFmtId="176" fontId="10" fillId="4" borderId="1" xfId="15" applyNumberFormat="1" applyFont="1" applyFill="1" applyBorder="1" applyAlignment="1" applyProtection="1">
      <alignment horizontal="center" vertical="center"/>
      <protection locked="0"/>
    </xf>
    <xf numFmtId="176" fontId="10" fillId="4" borderId="8" xfId="15" applyNumberFormat="1" applyFont="1" applyFill="1" applyBorder="1" applyAlignment="1">
      <alignment horizontal="center" vertical="center"/>
    </xf>
    <xf numFmtId="176" fontId="10" fillId="4" borderId="1" xfId="15" applyNumberFormat="1" applyFont="1" applyFill="1" applyBorder="1" applyAlignment="1" applyProtection="1">
      <alignment horizontal="left" vertical="center" wrapText="1"/>
      <protection locked="0"/>
    </xf>
    <xf numFmtId="176" fontId="10" fillId="0" borderId="1" xfId="16" applyNumberFormat="1" applyFont="1" applyBorder="1">
      <alignment vertical="center"/>
    </xf>
    <xf numFmtId="176" fontId="10" fillId="0" borderId="44" xfId="15" applyNumberFormat="1" applyFont="1" applyBorder="1" applyAlignment="1">
      <alignment horizontal="center" vertical="center"/>
    </xf>
    <xf numFmtId="176" fontId="10" fillId="0" borderId="44" xfId="16" applyNumberFormat="1" applyFont="1" applyBorder="1">
      <alignment vertical="center"/>
    </xf>
    <xf numFmtId="176" fontId="10" fillId="0" borderId="0" xfId="15" applyNumberFormat="1" applyFont="1" applyAlignment="1">
      <alignment horizontal="center" vertical="center" wrapText="1"/>
    </xf>
    <xf numFmtId="176" fontId="10" fillId="0" borderId="0" xfId="15" applyNumberFormat="1" applyFont="1" applyAlignment="1">
      <alignment horizontal="left" vertical="center" indent="1"/>
    </xf>
    <xf numFmtId="176" fontId="10" fillId="0" borderId="1" xfId="14" applyNumberFormat="1" applyFont="1" applyBorder="1" applyAlignment="1">
      <alignment horizontal="distributed" vertical="center" indent="1"/>
    </xf>
    <xf numFmtId="0" fontId="1" fillId="0" borderId="0" xfId="14">
      <alignment vertical="center"/>
    </xf>
    <xf numFmtId="38" fontId="0" fillId="0" borderId="0" xfId="17" applyFont="1">
      <alignment vertical="center"/>
    </xf>
    <xf numFmtId="0" fontId="1" fillId="0" borderId="46" xfId="14" applyBorder="1">
      <alignment vertical="center"/>
    </xf>
    <xf numFmtId="38" fontId="1" fillId="0" borderId="0" xfId="14" applyNumberFormat="1">
      <alignment vertical="center"/>
    </xf>
    <xf numFmtId="0" fontId="18" fillId="0" borderId="0" xfId="14" applyFont="1">
      <alignment vertical="center"/>
    </xf>
    <xf numFmtId="38" fontId="18" fillId="0" borderId="0" xfId="17" applyFont="1">
      <alignment vertical="center"/>
    </xf>
    <xf numFmtId="0" fontId="1" fillId="2" borderId="0" xfId="14" applyFill="1">
      <alignment vertical="center"/>
    </xf>
    <xf numFmtId="0" fontId="18" fillId="2" borderId="0" xfId="14" applyFont="1" applyFill="1">
      <alignment vertical="center"/>
    </xf>
    <xf numFmtId="0" fontId="1" fillId="0" borderId="0" xfId="14" applyAlignment="1">
      <alignment horizontal="center" vertical="center"/>
    </xf>
    <xf numFmtId="38" fontId="18" fillId="0" borderId="0" xfId="17" applyFont="1" applyProtection="1">
      <alignment vertical="center"/>
    </xf>
    <xf numFmtId="0" fontId="18" fillId="0" borderId="0" xfId="14" applyFont="1" applyProtection="1">
      <alignment vertical="center"/>
      <protection locked="0"/>
    </xf>
    <xf numFmtId="38" fontId="18" fillId="0" borderId="0" xfId="17" applyFont="1" applyProtection="1">
      <alignment vertical="center"/>
      <protection locked="0"/>
    </xf>
    <xf numFmtId="178" fontId="0" fillId="0" borderId="0" xfId="17" applyNumberFormat="1" applyFont="1">
      <alignment vertical="center"/>
    </xf>
    <xf numFmtId="178" fontId="18" fillId="0" borderId="0" xfId="17" applyNumberFormat="1" applyFont="1">
      <alignment vertical="center"/>
    </xf>
    <xf numFmtId="178" fontId="18" fillId="0" borderId="0" xfId="17" applyNumberFormat="1" applyFont="1" applyProtection="1">
      <alignment vertical="center"/>
      <protection locked="0"/>
    </xf>
    <xf numFmtId="178" fontId="1" fillId="0" borderId="0" xfId="14" applyNumberFormat="1">
      <alignment vertical="center"/>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2" borderId="1" xfId="11" applyNumberFormat="1" applyFont="1" applyFill="1" applyBorder="1" applyAlignment="1" applyProtection="1">
      <alignment horizontal="center" vertical="center"/>
      <protection locked="0"/>
    </xf>
    <xf numFmtId="176" fontId="10" fillId="0" borderId="1" xfId="11" applyNumberFormat="1" applyFont="1" applyBorder="1" applyAlignment="1">
      <alignment horizontal="center" vertical="center"/>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38" fontId="11" fillId="0" borderId="1" xfId="0" applyNumberFormat="1" applyFont="1" applyBorder="1" applyAlignment="1">
      <alignment horizontal="center" vertical="center"/>
    </xf>
    <xf numFmtId="0" fontId="11" fillId="0" borderId="1" xfId="0" applyFont="1" applyBorder="1" applyAlignment="1">
      <alignment vertical="center"/>
    </xf>
    <xf numFmtId="176" fontId="10" fillId="2" borderId="1" xfId="0" applyNumberFormat="1" applyFont="1" applyFill="1" applyBorder="1" applyAlignment="1">
      <alignment horizontal="center" vertical="center"/>
    </xf>
    <xf numFmtId="176"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xf>
    <xf numFmtId="176" fontId="11" fillId="0" borderId="21" xfId="0" applyNumberFormat="1" applyFont="1" applyBorder="1" applyAlignment="1">
      <alignment vertical="center" wrapText="1"/>
    </xf>
    <xf numFmtId="0" fontId="1" fillId="0" borderId="0" xfId="0" applyFont="1" applyAlignment="1">
      <alignment vertical="center"/>
    </xf>
    <xf numFmtId="0" fontId="1" fillId="0" borderId="46" xfId="0" applyFont="1" applyBorder="1" applyAlignment="1">
      <alignment vertical="center"/>
    </xf>
    <xf numFmtId="38" fontId="1" fillId="0" borderId="0" xfId="0" applyNumberFormat="1" applyFont="1" applyAlignment="1">
      <alignment vertical="center"/>
    </xf>
    <xf numFmtId="178" fontId="1" fillId="0" borderId="0" xfId="0" applyNumberFormat="1" applyFont="1" applyAlignment="1">
      <alignment vertical="center"/>
    </xf>
    <xf numFmtId="0" fontId="1" fillId="2" borderId="8" xfId="14" applyFill="1" applyBorder="1" applyAlignment="1">
      <alignment horizontal="center" vertical="center"/>
    </xf>
    <xf numFmtId="0" fontId="1" fillId="2" borderId="16" xfId="14" applyFill="1" applyBorder="1" applyAlignment="1">
      <alignment horizontal="center" vertical="center"/>
    </xf>
    <xf numFmtId="0" fontId="1" fillId="2" borderId="7" xfId="14" applyFill="1" applyBorder="1" applyAlignment="1">
      <alignment horizontal="center" vertical="center"/>
    </xf>
    <xf numFmtId="176" fontId="10" fillId="2" borderId="8" xfId="0" applyNumberFormat="1" applyFont="1" applyFill="1" applyBorder="1" applyAlignment="1">
      <alignment horizontal="left" vertical="center"/>
    </xf>
    <xf numFmtId="176" fontId="10" fillId="2" borderId="16" xfId="0" applyNumberFormat="1" applyFont="1" applyFill="1" applyBorder="1" applyAlignment="1">
      <alignment horizontal="left" vertical="center"/>
    </xf>
    <xf numFmtId="176" fontId="10" fillId="2" borderId="7" xfId="0" applyNumberFormat="1" applyFont="1" applyFill="1" applyBorder="1" applyAlignment="1">
      <alignment horizontal="left" vertical="center"/>
    </xf>
    <xf numFmtId="176" fontId="11" fillId="0" borderId="15" xfId="0" applyNumberFormat="1" applyFont="1" applyBorder="1" applyAlignment="1">
      <alignment vertical="center" shrinkToFit="1"/>
    </xf>
    <xf numFmtId="176" fontId="10" fillId="0" borderId="35" xfId="0" applyNumberFormat="1" applyFont="1" applyBorder="1" applyAlignment="1">
      <alignment vertical="top"/>
    </xf>
    <xf numFmtId="176" fontId="10" fillId="0" borderId="36" xfId="0" applyNumberFormat="1" applyFont="1" applyBorder="1" applyAlignment="1">
      <alignment vertical="top"/>
    </xf>
    <xf numFmtId="176" fontId="10" fillId="0" borderId="37" xfId="0" applyNumberFormat="1" applyFont="1" applyBorder="1" applyAlignment="1">
      <alignment vertical="top"/>
    </xf>
    <xf numFmtId="176" fontId="10" fillId="0" borderId="38" xfId="0" applyNumberFormat="1" applyFont="1" applyBorder="1" applyAlignment="1">
      <alignment vertical="top"/>
    </xf>
    <xf numFmtId="176" fontId="10" fillId="0" borderId="0" xfId="0" applyNumberFormat="1" applyFont="1" applyAlignment="1">
      <alignment vertical="top"/>
    </xf>
    <xf numFmtId="176" fontId="10" fillId="0" borderId="39" xfId="0" applyNumberFormat="1" applyFont="1" applyBorder="1" applyAlignment="1">
      <alignment vertical="top"/>
    </xf>
    <xf numFmtId="176" fontId="10" fillId="0" borderId="40" xfId="0" applyNumberFormat="1" applyFont="1" applyBorder="1" applyAlignment="1">
      <alignment vertical="top"/>
    </xf>
    <xf numFmtId="176" fontId="10" fillId="0" borderId="41" xfId="0" applyNumberFormat="1" applyFont="1" applyBorder="1" applyAlignment="1">
      <alignment vertical="top"/>
    </xf>
    <xf numFmtId="176" fontId="10" fillId="0" borderId="42" xfId="0" applyNumberFormat="1" applyFont="1" applyBorder="1" applyAlignment="1">
      <alignment vertical="top"/>
    </xf>
    <xf numFmtId="176" fontId="10" fillId="2" borderId="8" xfId="0" applyNumberFormat="1" applyFont="1" applyFill="1" applyBorder="1" applyAlignment="1">
      <alignment vertical="center"/>
    </xf>
    <xf numFmtId="176" fontId="10" fillId="2" borderId="16" xfId="0" applyNumberFormat="1" applyFont="1" applyFill="1" applyBorder="1" applyAlignment="1">
      <alignment vertical="center"/>
    </xf>
    <xf numFmtId="176" fontId="10" fillId="2" borderId="7" xfId="0" applyNumberFormat="1" applyFont="1" applyFill="1" applyBorder="1" applyAlignment="1">
      <alignment vertical="center"/>
    </xf>
    <xf numFmtId="176" fontId="17" fillId="0" borderId="15" xfId="0" applyNumberFormat="1" applyFont="1" applyBorder="1" applyAlignment="1">
      <alignment vertical="center" shrinkToFit="1"/>
    </xf>
    <xf numFmtId="176" fontId="10" fillId="2" borderId="25" xfId="0" applyNumberFormat="1" applyFont="1" applyFill="1" applyBorder="1" applyAlignment="1">
      <alignment horizontal="center" vertical="center"/>
    </xf>
    <xf numFmtId="176" fontId="22" fillId="0" borderId="5" xfId="0" applyNumberFormat="1" applyFont="1" applyBorder="1" applyAlignment="1">
      <alignment horizontal="center" vertical="center"/>
    </xf>
    <xf numFmtId="176" fontId="22" fillId="0" borderId="0" xfId="0" applyNumberFormat="1" applyFont="1" applyAlignment="1">
      <alignment horizontal="center" vertical="center"/>
    </xf>
    <xf numFmtId="176" fontId="10" fillId="0" borderId="18" xfId="0" applyNumberFormat="1" applyFont="1" applyBorder="1" applyAlignment="1">
      <alignment horizontal="left" vertical="top" wrapText="1"/>
    </xf>
    <xf numFmtId="176" fontId="10" fillId="0" borderId="21" xfId="0" applyNumberFormat="1" applyFont="1" applyBorder="1" applyAlignment="1">
      <alignment horizontal="left" vertical="top" wrapText="1"/>
    </xf>
    <xf numFmtId="176" fontId="10" fillId="0" borderId="22" xfId="0" applyNumberFormat="1" applyFont="1" applyBorder="1" applyAlignment="1">
      <alignment horizontal="left" vertical="top" wrapText="1"/>
    </xf>
    <xf numFmtId="176" fontId="10" fillId="0" borderId="13" xfId="0" applyNumberFormat="1" applyFont="1" applyBorder="1" applyAlignment="1">
      <alignment horizontal="left" vertical="top" wrapText="1"/>
    </xf>
    <xf numFmtId="176" fontId="10" fillId="0" borderId="0" xfId="0" applyNumberFormat="1" applyFont="1" applyAlignment="1">
      <alignment horizontal="left" vertical="top" wrapText="1"/>
    </xf>
    <xf numFmtId="176" fontId="10" fillId="0" borderId="23" xfId="0" applyNumberFormat="1" applyFont="1" applyBorder="1" applyAlignment="1">
      <alignment horizontal="left" vertical="top" wrapText="1"/>
    </xf>
    <xf numFmtId="176" fontId="10" fillId="0" borderId="19" xfId="0" applyNumberFormat="1" applyFont="1" applyBorder="1" applyAlignment="1">
      <alignment horizontal="left" vertical="top" wrapText="1"/>
    </xf>
    <xf numFmtId="176" fontId="10" fillId="0" borderId="15" xfId="0" applyNumberFormat="1" applyFont="1" applyBorder="1" applyAlignment="1">
      <alignment horizontal="left" vertical="top" wrapText="1"/>
    </xf>
    <xf numFmtId="176" fontId="10" fillId="0" borderId="17" xfId="0" applyNumberFormat="1" applyFont="1" applyBorder="1" applyAlignment="1">
      <alignment horizontal="left" vertical="top" wrapText="1"/>
    </xf>
    <xf numFmtId="176" fontId="10" fillId="0" borderId="35" xfId="0" applyNumberFormat="1" applyFont="1" applyBorder="1" applyAlignment="1">
      <alignment vertical="top" wrapText="1"/>
    </xf>
    <xf numFmtId="176" fontId="10" fillId="0" borderId="36" xfId="0" applyNumberFormat="1" applyFont="1" applyBorder="1" applyAlignment="1">
      <alignment vertical="top" wrapText="1"/>
    </xf>
    <xf numFmtId="176" fontId="10" fillId="0" borderId="37" xfId="0" applyNumberFormat="1" applyFont="1" applyBorder="1" applyAlignment="1">
      <alignment vertical="top" wrapText="1"/>
    </xf>
    <xf numFmtId="176" fontId="10" fillId="0" borderId="38" xfId="0" applyNumberFormat="1" applyFont="1" applyBorder="1" applyAlignment="1">
      <alignment vertical="top" wrapText="1"/>
    </xf>
    <xf numFmtId="176" fontId="10" fillId="0" borderId="0" xfId="0" applyNumberFormat="1" applyFont="1" applyAlignment="1">
      <alignment vertical="top" wrapText="1"/>
    </xf>
    <xf numFmtId="176" fontId="10" fillId="0" borderId="39" xfId="0" applyNumberFormat="1" applyFont="1" applyBorder="1" applyAlignment="1">
      <alignment vertical="top" wrapText="1"/>
    </xf>
    <xf numFmtId="176" fontId="10" fillId="0" borderId="40" xfId="0" applyNumberFormat="1" applyFont="1" applyBorder="1" applyAlignment="1">
      <alignment vertical="top" wrapText="1"/>
    </xf>
    <xf numFmtId="176" fontId="10" fillId="0" borderId="41" xfId="0" applyNumberFormat="1" applyFont="1" applyBorder="1" applyAlignment="1">
      <alignment vertical="top" wrapText="1"/>
    </xf>
    <xf numFmtId="176" fontId="10" fillId="0" borderId="42" xfId="0" applyNumberFormat="1" applyFont="1" applyBorder="1" applyAlignment="1">
      <alignment vertical="top" wrapText="1"/>
    </xf>
    <xf numFmtId="176" fontId="10" fillId="2" borderId="1" xfId="0" applyNumberFormat="1" applyFont="1" applyFill="1" applyBorder="1" applyAlignment="1">
      <alignment vertical="center"/>
    </xf>
    <xf numFmtId="176" fontId="10" fillId="0" borderId="18" xfId="0" applyNumberFormat="1" applyFont="1" applyBorder="1" applyAlignment="1">
      <alignment vertical="top"/>
    </xf>
    <xf numFmtId="176" fontId="10" fillId="0" borderId="21" xfId="0" applyNumberFormat="1" applyFont="1" applyBorder="1" applyAlignment="1">
      <alignment vertical="top"/>
    </xf>
    <xf numFmtId="176" fontId="10" fillId="0" borderId="22" xfId="0" applyNumberFormat="1" applyFont="1" applyBorder="1" applyAlignment="1">
      <alignment vertical="top"/>
    </xf>
    <xf numFmtId="176" fontId="10" fillId="0" borderId="13" xfId="0" applyNumberFormat="1" applyFont="1" applyBorder="1" applyAlignment="1">
      <alignment vertical="top"/>
    </xf>
    <xf numFmtId="176" fontId="10" fillId="0" borderId="23" xfId="0" applyNumberFormat="1" applyFont="1" applyBorder="1" applyAlignment="1">
      <alignment vertical="top"/>
    </xf>
    <xf numFmtId="176" fontId="10" fillId="0" borderId="19" xfId="0" applyNumberFormat="1" applyFont="1" applyBorder="1" applyAlignment="1">
      <alignment vertical="top"/>
    </xf>
    <xf numFmtId="176" fontId="10" fillId="0" borderId="15" xfId="0" applyNumberFormat="1" applyFont="1" applyBorder="1" applyAlignment="1">
      <alignment vertical="top"/>
    </xf>
    <xf numFmtId="176" fontId="10" fillId="0" borderId="17" xfId="0" applyNumberFormat="1" applyFont="1" applyBorder="1" applyAlignment="1">
      <alignment vertical="top"/>
    </xf>
    <xf numFmtId="176" fontId="11" fillId="0" borderId="0" xfId="0" applyNumberFormat="1" applyFont="1" applyAlignment="1">
      <alignment vertical="center" wrapText="1"/>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2" borderId="1" xfId="1" applyNumberFormat="1" applyFont="1" applyFill="1" applyBorder="1" applyAlignment="1">
      <alignment horizontal="center" vertical="center"/>
    </xf>
    <xf numFmtId="176" fontId="10" fillId="0" borderId="0" xfId="0" applyNumberFormat="1" applyFont="1" applyAlignment="1">
      <alignment horizontal="left" vertical="center" wrapText="1"/>
    </xf>
    <xf numFmtId="176" fontId="10" fillId="2" borderId="1" xfId="11" applyNumberFormat="1" applyFont="1" applyFill="1" applyBorder="1" applyAlignment="1" applyProtection="1">
      <alignment horizontal="center" vertical="center"/>
      <protection locked="0"/>
    </xf>
    <xf numFmtId="176" fontId="10" fillId="2" borderId="8" xfId="11" applyNumberFormat="1" applyFont="1" applyFill="1" applyBorder="1" applyAlignment="1" applyProtection="1">
      <alignment horizontal="center" vertical="center"/>
      <protection locked="0"/>
    </xf>
    <xf numFmtId="176" fontId="10" fillId="2" borderId="16" xfId="11" applyNumberFormat="1" applyFont="1" applyFill="1" applyBorder="1" applyAlignment="1" applyProtection="1">
      <alignment horizontal="center" vertical="center"/>
      <protection locked="0"/>
    </xf>
    <xf numFmtId="176" fontId="10" fillId="2" borderId="7" xfId="11" applyNumberFormat="1" applyFont="1" applyFill="1" applyBorder="1" applyAlignment="1" applyProtection="1">
      <alignment horizontal="center" vertical="center"/>
      <protection locked="0"/>
    </xf>
    <xf numFmtId="176" fontId="22" fillId="0" borderId="5" xfId="11" applyNumberFormat="1" applyFont="1" applyBorder="1" applyAlignment="1">
      <alignment horizontal="center" vertical="center"/>
    </xf>
    <xf numFmtId="176" fontId="22" fillId="0" borderId="0" xfId="11" applyNumberFormat="1" applyFont="1" applyAlignment="1">
      <alignment horizontal="center" vertical="center"/>
    </xf>
    <xf numFmtId="176" fontId="22" fillId="0" borderId="6" xfId="11" applyNumberFormat="1" applyFont="1" applyBorder="1" applyAlignment="1">
      <alignment horizontal="center" vertical="center"/>
    </xf>
    <xf numFmtId="176" fontId="11" fillId="2" borderId="18" xfId="11" applyNumberFormat="1" applyFont="1" applyFill="1" applyBorder="1" applyAlignment="1" applyProtection="1">
      <alignment horizontal="left" vertical="top" wrapText="1"/>
      <protection locked="0"/>
    </xf>
    <xf numFmtId="176" fontId="11" fillId="2" borderId="21" xfId="11" applyNumberFormat="1" applyFont="1" applyFill="1" applyBorder="1" applyAlignment="1" applyProtection="1">
      <alignment horizontal="left" vertical="top" wrapText="1"/>
      <protection locked="0"/>
    </xf>
    <xf numFmtId="176" fontId="11" fillId="2" borderId="22" xfId="11" applyNumberFormat="1" applyFont="1" applyFill="1" applyBorder="1" applyAlignment="1" applyProtection="1">
      <alignment horizontal="left" vertical="top" wrapText="1"/>
      <protection locked="0"/>
    </xf>
    <xf numFmtId="176" fontId="11" fillId="2" borderId="13" xfId="11" applyNumberFormat="1" applyFont="1" applyFill="1" applyBorder="1" applyAlignment="1" applyProtection="1">
      <alignment horizontal="left" vertical="top" wrapText="1"/>
      <protection locked="0"/>
    </xf>
    <xf numFmtId="176" fontId="11" fillId="2" borderId="0" xfId="11" applyNumberFormat="1" applyFont="1" applyFill="1" applyAlignment="1" applyProtection="1">
      <alignment horizontal="left" vertical="top" wrapText="1"/>
      <protection locked="0"/>
    </xf>
    <xf numFmtId="176" fontId="11" fillId="2" borderId="23" xfId="11" applyNumberFormat="1" applyFont="1" applyFill="1" applyBorder="1" applyAlignment="1" applyProtection="1">
      <alignment horizontal="left" vertical="top" wrapText="1"/>
      <protection locked="0"/>
    </xf>
    <xf numFmtId="176" fontId="11" fillId="2" borderId="19" xfId="11" applyNumberFormat="1" applyFont="1" applyFill="1" applyBorder="1" applyAlignment="1" applyProtection="1">
      <alignment horizontal="left" vertical="top" wrapText="1"/>
      <protection locked="0"/>
    </xf>
    <xf numFmtId="176" fontId="11" fillId="2" borderId="15" xfId="11" applyNumberFormat="1" applyFont="1" applyFill="1" applyBorder="1" applyAlignment="1" applyProtection="1">
      <alignment horizontal="left" vertical="top" wrapText="1"/>
      <protection locked="0"/>
    </xf>
    <xf numFmtId="176" fontId="11" fillId="2" borderId="17" xfId="11" applyNumberFormat="1" applyFont="1" applyFill="1" applyBorder="1" applyAlignment="1" applyProtection="1">
      <alignment horizontal="left" vertical="top" wrapText="1"/>
      <protection locked="0"/>
    </xf>
    <xf numFmtId="176" fontId="10" fillId="0" borderId="1" xfId="11" applyNumberFormat="1" applyFont="1" applyBorder="1" applyAlignment="1">
      <alignment horizontal="center" vertical="center"/>
    </xf>
    <xf numFmtId="176" fontId="10" fillId="0" borderId="1" xfId="15" applyNumberFormat="1" applyFont="1" applyBorder="1" applyAlignment="1">
      <alignment horizontal="left" vertical="center" wrapText="1"/>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23" xfId="15" applyNumberFormat="1" applyFont="1" applyBorder="1" applyAlignment="1">
      <alignment horizontal="left" vertical="center"/>
    </xf>
    <xf numFmtId="176" fontId="10" fillId="0" borderId="45" xfId="15" applyNumberFormat="1" applyFont="1" applyBorder="1" applyAlignment="1">
      <alignment horizontal="left" vertical="center"/>
    </xf>
    <xf numFmtId="176" fontId="10" fillId="4" borderId="8" xfId="15" applyNumberFormat="1" applyFont="1" applyFill="1" applyBorder="1" applyAlignment="1" applyProtection="1">
      <alignment horizontal="center" vertical="center"/>
      <protection locked="0"/>
    </xf>
    <xf numFmtId="176" fontId="10" fillId="4" borderId="16" xfId="15" applyNumberFormat="1" applyFont="1" applyFill="1" applyBorder="1" applyAlignment="1" applyProtection="1">
      <alignment horizontal="center" vertical="center"/>
      <protection locked="0"/>
    </xf>
    <xf numFmtId="176" fontId="10" fillId="4" borderId="7" xfId="15" applyNumberFormat="1" applyFont="1" applyFill="1" applyBorder="1" applyAlignment="1" applyProtection="1">
      <alignment horizontal="center" vertical="center"/>
      <protection locked="0"/>
    </xf>
    <xf numFmtId="176" fontId="10" fillId="0" borderId="8" xfId="15" applyNumberFormat="1" applyFont="1" applyBorder="1" applyAlignment="1" applyProtection="1">
      <alignment horizontal="left" vertical="center"/>
      <protection locked="0"/>
    </xf>
    <xf numFmtId="176" fontId="10" fillId="0" borderId="16" xfId="15" applyNumberFormat="1" applyFont="1" applyBorder="1" applyAlignment="1" applyProtection="1">
      <alignment horizontal="left" vertical="center"/>
      <protection locked="0"/>
    </xf>
    <xf numFmtId="176" fontId="10" fillId="0" borderId="7" xfId="15" applyNumberFormat="1" applyFont="1" applyBorder="1" applyAlignment="1" applyProtection="1">
      <alignment horizontal="left" vertical="center"/>
      <protection locked="0"/>
    </xf>
    <xf numFmtId="176" fontId="10" fillId="2" borderId="8" xfId="14" applyNumberFormat="1" applyFont="1" applyFill="1" applyBorder="1" applyAlignment="1" applyProtection="1">
      <alignment horizontal="center" vertical="center"/>
      <protection locked="0"/>
    </xf>
    <xf numFmtId="176" fontId="10" fillId="2" borderId="7" xfId="14" applyNumberFormat="1" applyFont="1" applyFill="1" applyBorder="1" applyAlignment="1" applyProtection="1">
      <alignment horizontal="center" vertical="center"/>
      <protection locked="0"/>
    </xf>
    <xf numFmtId="176" fontId="10" fillId="0" borderId="0" xfId="15" applyNumberFormat="1" applyFont="1" applyAlignment="1">
      <alignment horizontal="left" vertical="center"/>
    </xf>
    <xf numFmtId="176" fontId="10" fillId="4" borderId="18" xfId="15" applyNumberFormat="1" applyFont="1" applyFill="1" applyBorder="1" applyAlignment="1" applyProtection="1">
      <alignment horizontal="left" vertical="top"/>
      <protection locked="0"/>
    </xf>
    <xf numFmtId="176" fontId="10" fillId="4" borderId="21" xfId="15" applyNumberFormat="1" applyFont="1" applyFill="1" applyBorder="1" applyAlignment="1" applyProtection="1">
      <alignment horizontal="left" vertical="top"/>
      <protection locked="0"/>
    </xf>
    <xf numFmtId="176" fontId="10" fillId="4" borderId="22" xfId="15" applyNumberFormat="1" applyFont="1" applyFill="1" applyBorder="1" applyAlignment="1" applyProtection="1">
      <alignment horizontal="left" vertical="top"/>
      <protection locked="0"/>
    </xf>
    <xf numFmtId="176" fontId="10" fillId="4" borderId="19" xfId="15" applyNumberFormat="1" applyFont="1" applyFill="1" applyBorder="1" applyAlignment="1" applyProtection="1">
      <alignment horizontal="left" vertical="top"/>
      <protection locked="0"/>
    </xf>
    <xf numFmtId="176" fontId="10" fillId="4" borderId="15" xfId="15" applyNumberFormat="1" applyFont="1" applyFill="1" applyBorder="1" applyAlignment="1" applyProtection="1">
      <alignment horizontal="left" vertical="top"/>
      <protection locked="0"/>
    </xf>
    <xf numFmtId="176" fontId="10" fillId="4" borderId="17" xfId="15" applyNumberFormat="1" applyFont="1" applyFill="1" applyBorder="1" applyAlignment="1" applyProtection="1">
      <alignment horizontal="left" vertical="top"/>
      <protection locked="0"/>
    </xf>
    <xf numFmtId="38" fontId="11" fillId="0" borderId="1" xfId="0" applyNumberFormat="1" applyFont="1" applyBorder="1" applyAlignment="1">
      <alignment horizontal="center" vertical="center"/>
    </xf>
    <xf numFmtId="0" fontId="11" fillId="0" borderId="1" xfId="0" applyFont="1" applyBorder="1" applyAlignment="1">
      <alignment vertical="center"/>
    </xf>
    <xf numFmtId="176" fontId="10" fillId="2" borderId="1" xfId="0" applyNumberFormat="1" applyFont="1" applyFill="1" applyBorder="1" applyAlignment="1">
      <alignment horizontal="center" vertical="center"/>
    </xf>
    <xf numFmtId="176" fontId="10" fillId="2" borderId="18" xfId="0" applyNumberFormat="1" applyFont="1" applyFill="1" applyBorder="1" applyAlignment="1">
      <alignment horizontal="left" vertical="top"/>
    </xf>
    <xf numFmtId="176" fontId="10" fillId="2" borderId="21" xfId="0" applyNumberFormat="1" applyFont="1" applyFill="1" applyBorder="1" applyAlignment="1">
      <alignment horizontal="left" vertical="top"/>
    </xf>
    <xf numFmtId="176" fontId="10" fillId="2" borderId="22" xfId="0" applyNumberFormat="1" applyFont="1" applyFill="1" applyBorder="1" applyAlignment="1">
      <alignment horizontal="left" vertical="top"/>
    </xf>
    <xf numFmtId="176" fontId="10" fillId="2" borderId="13" xfId="0" applyNumberFormat="1" applyFont="1" applyFill="1" applyBorder="1" applyAlignment="1">
      <alignment horizontal="left" vertical="top"/>
    </xf>
    <xf numFmtId="176" fontId="10" fillId="2" borderId="0" xfId="0" applyNumberFormat="1" applyFont="1" applyFill="1" applyAlignment="1">
      <alignment horizontal="left" vertical="top"/>
    </xf>
    <xf numFmtId="176" fontId="10" fillId="2" borderId="23" xfId="0" applyNumberFormat="1" applyFont="1" applyFill="1" applyBorder="1" applyAlignment="1">
      <alignment horizontal="left" vertical="top"/>
    </xf>
    <xf numFmtId="176" fontId="10" fillId="2" borderId="19" xfId="0" applyNumberFormat="1" applyFont="1" applyFill="1" applyBorder="1" applyAlignment="1">
      <alignment horizontal="left" vertical="top"/>
    </xf>
    <xf numFmtId="176" fontId="10" fillId="2" borderId="15" xfId="0" applyNumberFormat="1" applyFont="1" applyFill="1" applyBorder="1" applyAlignment="1">
      <alignment horizontal="left" vertical="top"/>
    </xf>
    <xf numFmtId="176" fontId="10" fillId="2" borderId="17" xfId="0" applyNumberFormat="1" applyFont="1" applyFill="1" applyBorder="1" applyAlignment="1">
      <alignment horizontal="left" vertical="top"/>
    </xf>
    <xf numFmtId="176" fontId="14" fillId="0" borderId="0" xfId="0" applyNumberFormat="1" applyFont="1" applyAlignment="1">
      <alignment horizontal="center" vertical="center"/>
    </xf>
    <xf numFmtId="176" fontId="17" fillId="0" borderId="0" xfId="0" applyNumberFormat="1" applyFont="1" applyAlignment="1">
      <alignment horizontal="right" vertical="center" shrinkToFit="1"/>
    </xf>
    <xf numFmtId="176" fontId="11" fillId="0" borderId="21" xfId="0" applyNumberFormat="1" applyFont="1" applyBorder="1" applyAlignment="1">
      <alignment horizontal="left" vertical="center" wrapText="1"/>
    </xf>
    <xf numFmtId="176" fontId="11" fillId="0" borderId="0" xfId="0" applyNumberFormat="1" applyFont="1" applyAlignment="1">
      <alignment horizontal="left" vertical="center" wrapText="1"/>
    </xf>
    <xf numFmtId="176" fontId="17" fillId="0" borderId="0" xfId="0" applyNumberFormat="1" applyFont="1" applyAlignment="1">
      <alignment horizontal="center" vertical="center" shrinkToFit="1"/>
    </xf>
    <xf numFmtId="176" fontId="11" fillId="0" borderId="18" xfId="0" applyNumberFormat="1" applyFont="1" applyBorder="1" applyAlignment="1">
      <alignment vertical="top" wrapText="1"/>
    </xf>
    <xf numFmtId="176" fontId="11" fillId="0" borderId="21" xfId="0" applyNumberFormat="1" applyFont="1" applyBorder="1" applyAlignment="1">
      <alignment vertical="top" wrapText="1"/>
    </xf>
    <xf numFmtId="176" fontId="11" fillId="0" borderId="22" xfId="0" applyNumberFormat="1" applyFont="1" applyBorder="1" applyAlignment="1">
      <alignment vertical="top" wrapText="1"/>
    </xf>
    <xf numFmtId="176" fontId="11" fillId="0" borderId="13" xfId="0" applyNumberFormat="1" applyFont="1" applyBorder="1" applyAlignment="1">
      <alignment vertical="top" wrapText="1"/>
    </xf>
    <xf numFmtId="176" fontId="11" fillId="0" borderId="0" xfId="0" applyNumberFormat="1" applyFont="1" applyAlignment="1">
      <alignment vertical="top" wrapText="1"/>
    </xf>
    <xf numFmtId="176" fontId="11" fillId="0" borderId="23" xfId="0" applyNumberFormat="1" applyFont="1" applyBorder="1" applyAlignment="1">
      <alignment vertical="top" wrapText="1"/>
    </xf>
    <xf numFmtId="176" fontId="11" fillId="0" borderId="19" xfId="0" applyNumberFormat="1" applyFont="1" applyBorder="1" applyAlignment="1">
      <alignment vertical="top" wrapText="1"/>
    </xf>
    <xf numFmtId="176" fontId="11" fillId="0" borderId="15" xfId="0" applyNumberFormat="1" applyFont="1" applyBorder="1" applyAlignment="1">
      <alignment vertical="top" wrapText="1"/>
    </xf>
    <xf numFmtId="176" fontId="11" fillId="0" borderId="17" xfId="0" applyNumberFormat="1" applyFont="1" applyBorder="1" applyAlignment="1">
      <alignment vertical="top" wrapText="1"/>
    </xf>
    <xf numFmtId="176" fontId="11" fillId="0" borderId="1" xfId="0" applyNumberFormat="1" applyFont="1" applyBorder="1" applyAlignment="1">
      <alignment horizontal="center" vertical="center"/>
    </xf>
    <xf numFmtId="176" fontId="11" fillId="2" borderId="18" xfId="0" applyNumberFormat="1" applyFont="1" applyFill="1" applyBorder="1" applyAlignment="1">
      <alignment horizontal="left" vertical="top" wrapText="1"/>
    </xf>
    <xf numFmtId="176" fontId="11" fillId="2" borderId="21" xfId="0" applyNumberFormat="1" applyFont="1" applyFill="1" applyBorder="1" applyAlignment="1">
      <alignment horizontal="left" vertical="top" wrapText="1"/>
    </xf>
    <xf numFmtId="176" fontId="11" fillId="2" borderId="22" xfId="0" applyNumberFormat="1" applyFont="1" applyFill="1" applyBorder="1" applyAlignment="1">
      <alignment horizontal="left" vertical="top" wrapText="1"/>
    </xf>
    <xf numFmtId="176" fontId="11" fillId="2" borderId="13" xfId="0" applyNumberFormat="1" applyFont="1" applyFill="1" applyBorder="1" applyAlignment="1">
      <alignment horizontal="left" vertical="top" wrapText="1"/>
    </xf>
    <xf numFmtId="176" fontId="11" fillId="2" borderId="0" xfId="0" applyNumberFormat="1" applyFont="1" applyFill="1" applyAlignment="1">
      <alignment horizontal="left" vertical="top" wrapText="1"/>
    </xf>
    <xf numFmtId="176" fontId="11" fillId="2" borderId="23" xfId="0" applyNumberFormat="1" applyFont="1" applyFill="1" applyBorder="1" applyAlignment="1">
      <alignment horizontal="left" vertical="top" wrapText="1"/>
    </xf>
    <xf numFmtId="176" fontId="11" fillId="2" borderId="19" xfId="0" applyNumberFormat="1" applyFont="1" applyFill="1" applyBorder="1" applyAlignment="1">
      <alignment horizontal="left" vertical="top" wrapText="1"/>
    </xf>
    <xf numFmtId="176" fontId="11" fillId="2" borderId="15" xfId="0" applyNumberFormat="1" applyFont="1" applyFill="1" applyBorder="1" applyAlignment="1">
      <alignment horizontal="left" vertical="top" wrapText="1"/>
    </xf>
    <xf numFmtId="176" fontId="11" fillId="2" borderId="17" xfId="0" applyNumberFormat="1" applyFont="1" applyFill="1" applyBorder="1" applyAlignment="1">
      <alignment horizontal="left" vertical="top" wrapText="1"/>
    </xf>
    <xf numFmtId="176" fontId="11" fillId="0" borderId="1" xfId="0" applyNumberFormat="1" applyFont="1" applyBorder="1" applyAlignment="1">
      <alignment horizontal="center" vertical="center" wrapText="1"/>
    </xf>
    <xf numFmtId="176" fontId="11" fillId="0" borderId="21" xfId="0" applyNumberFormat="1" applyFont="1" applyBorder="1" applyAlignment="1">
      <alignment vertical="center" wrapText="1"/>
    </xf>
    <xf numFmtId="176" fontId="11" fillId="0" borderId="6" xfId="0" applyNumberFormat="1" applyFont="1" applyBorder="1" applyAlignment="1">
      <alignment vertical="center" wrapText="1"/>
    </xf>
    <xf numFmtId="176" fontId="10" fillId="0" borderId="8" xfId="0" applyNumberFormat="1" applyFont="1" applyBorder="1" applyAlignment="1">
      <alignment horizontal="center" vertical="center" wrapText="1"/>
    </xf>
    <xf numFmtId="176" fontId="10" fillId="0" borderId="16"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176" fontId="10" fillId="0" borderId="12"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2" xfId="0" applyNumberFormat="1" applyFont="1" applyBorder="1" applyAlignment="1">
      <alignment horizontal="center" vertical="center" wrapText="1"/>
    </xf>
    <xf numFmtId="176" fontId="10" fillId="0" borderId="14" xfId="0" applyNumberFormat="1" applyFont="1" applyBorder="1" applyAlignment="1">
      <alignment horizontal="center" vertical="center" wrapText="1"/>
    </xf>
    <xf numFmtId="176" fontId="10" fillId="0" borderId="15" xfId="0" applyNumberFormat="1" applyFont="1" applyBorder="1" applyAlignment="1">
      <alignment horizontal="left" vertical="center" wrapText="1"/>
    </xf>
    <xf numFmtId="176" fontId="11" fillId="0" borderId="1" xfId="0" applyNumberFormat="1" applyFont="1" applyBorder="1" applyAlignment="1">
      <alignment vertical="top" wrapText="1"/>
    </xf>
    <xf numFmtId="176" fontId="11" fillId="0" borderId="1" xfId="0" applyNumberFormat="1" applyFont="1" applyBorder="1" applyAlignment="1">
      <alignment vertical="top"/>
    </xf>
  </cellXfs>
  <cellStyles count="18">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8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78" formatCode="#,##0.0;[Red]\-#,##0.0"/>
    </dxf>
    <dxf>
      <numFmt numFmtId="178" formatCode="#,##0.0;[Red]\-#,##0.0"/>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78" formatCode="#,##0.0;[Red]\-#,##0.0"/>
    </dxf>
    <dxf>
      <numFmt numFmtId="178" formatCode="#,##0.0;[Red]\-#,##0.0"/>
      <protection locked="0" hidden="0"/>
    </dxf>
    <dxf>
      <numFmt numFmtId="6" formatCode="#,##0;[Red]\-#,##0"/>
    </dxf>
    <dxf>
      <numFmt numFmtId="6" formatCode="#,##0;[Red]\-#,##0"/>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78"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78"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3" name="テキスト ボックス 2">
          <a:extLst>
            <a:ext uri="{FF2B5EF4-FFF2-40B4-BE49-F238E27FC236}">
              <a16:creationId xmlns:a16="http://schemas.microsoft.com/office/drawing/2014/main" id="{77696E37-A05D-4123-928D-108171BA3012}"/>
            </a:ext>
          </a:extLst>
        </xdr:cNvPr>
        <xdr:cNvSpPr txBox="1"/>
      </xdr:nvSpPr>
      <xdr:spPr>
        <a:xfrm>
          <a:off x="11849100" y="138430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180522</xdr:colOff>
      <xdr:row>1</xdr:row>
      <xdr:rowOff>24946</xdr:rowOff>
    </xdr:from>
    <xdr:to>
      <xdr:col>28</xdr:col>
      <xdr:colOff>437697</xdr:colOff>
      <xdr:row>14</xdr:row>
      <xdr:rowOff>104321</xdr:rowOff>
    </xdr:to>
    <xdr:sp macro="" textlink="">
      <xdr:nvSpPr>
        <xdr:cNvPr id="2" name="テキスト ボックス 1">
          <a:extLst>
            <a:ext uri="{FF2B5EF4-FFF2-40B4-BE49-F238E27FC236}">
              <a16:creationId xmlns:a16="http://schemas.microsoft.com/office/drawing/2014/main" id="{72ADCD44-9859-406B-9073-5C090E02D0C4}"/>
            </a:ext>
          </a:extLst>
        </xdr:cNvPr>
        <xdr:cNvSpPr txBox="1"/>
      </xdr:nvSpPr>
      <xdr:spPr>
        <a:xfrm>
          <a:off x="16906422" y="240846"/>
          <a:ext cx="11699875" cy="37052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en-US" sz="2400" b="1">
              <a:solidFill>
                <a:srgbClr val="FF0000"/>
              </a:solidFill>
              <a:effectLst/>
              <a:latin typeface="+mn-lt"/>
              <a:ea typeface="+mn-ea"/>
              <a:cs typeface="+mn-cs"/>
            </a:rPr>
            <a:t>青色塗りつぶし部分を記入すること。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289727" y="4970584"/>
          <a:ext cx="10273766" cy="26902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84809" y="5005321"/>
          <a:ext cx="11895017" cy="441036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112833</xdr:colOff>
      <xdr:row>28</xdr:row>
      <xdr:rowOff>7151</xdr:rowOff>
    </xdr:from>
    <xdr:to>
      <xdr:col>8</xdr:col>
      <xdr:colOff>916028</xdr:colOff>
      <xdr:row>44</xdr:row>
      <xdr:rowOff>68036</xdr:rowOff>
    </xdr:to>
    <xdr:sp macro="" textlink="">
      <xdr:nvSpPr>
        <xdr:cNvPr id="2" name="テキスト ボックス 1">
          <a:extLst>
            <a:ext uri="{FF2B5EF4-FFF2-40B4-BE49-F238E27FC236}">
              <a16:creationId xmlns:a16="http://schemas.microsoft.com/office/drawing/2014/main" id="{D16B0A1A-F357-48B1-B57D-AD7FD587DFD1}"/>
            </a:ext>
          </a:extLst>
        </xdr:cNvPr>
        <xdr:cNvSpPr txBox="1"/>
      </xdr:nvSpPr>
      <xdr:spPr>
        <a:xfrm>
          <a:off x="112833" y="4851294"/>
          <a:ext cx="10273766" cy="2673456"/>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996524</xdr:colOff>
      <xdr:row>28</xdr:row>
      <xdr:rowOff>25107</xdr:rowOff>
    </xdr:from>
    <xdr:to>
      <xdr:col>19</xdr:col>
      <xdr:colOff>495433</xdr:colOff>
      <xdr:row>54</xdr:row>
      <xdr:rowOff>57604</xdr:rowOff>
    </xdr:to>
    <xdr:sp macro="" textlink="">
      <xdr:nvSpPr>
        <xdr:cNvPr id="3" name="テキスト ボックス 2">
          <a:extLst>
            <a:ext uri="{FF2B5EF4-FFF2-40B4-BE49-F238E27FC236}">
              <a16:creationId xmlns:a16="http://schemas.microsoft.com/office/drawing/2014/main" id="{AC10324F-BFC2-4351-BF09-E59EA673C268}"/>
            </a:ext>
          </a:extLst>
        </xdr:cNvPr>
        <xdr:cNvSpPr txBox="1"/>
      </xdr:nvSpPr>
      <xdr:spPr>
        <a:xfrm>
          <a:off x="10467095" y="4869250"/>
          <a:ext cx="11895017" cy="42779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164087</xdr:colOff>
      <xdr:row>27</xdr:row>
      <xdr:rowOff>112834</xdr:rowOff>
    </xdr:from>
    <xdr:to>
      <xdr:col>8</xdr:col>
      <xdr:colOff>674274</xdr:colOff>
      <xdr:row>44</xdr:row>
      <xdr:rowOff>108857</xdr:rowOff>
    </xdr:to>
    <xdr:sp macro="" textlink="">
      <xdr:nvSpPr>
        <xdr:cNvPr id="2" name="テキスト ボックス 1">
          <a:extLst>
            <a:ext uri="{FF2B5EF4-FFF2-40B4-BE49-F238E27FC236}">
              <a16:creationId xmlns:a16="http://schemas.microsoft.com/office/drawing/2014/main" id="{D6021937-14DE-42CF-96EC-DF91729CDAF7}"/>
            </a:ext>
          </a:extLst>
        </xdr:cNvPr>
        <xdr:cNvSpPr txBox="1"/>
      </xdr:nvSpPr>
      <xdr:spPr>
        <a:xfrm>
          <a:off x="164087" y="4793691"/>
          <a:ext cx="10280116" cy="27718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765201</xdr:colOff>
      <xdr:row>27</xdr:row>
      <xdr:rowOff>93143</xdr:rowOff>
    </xdr:from>
    <xdr:to>
      <xdr:col>19</xdr:col>
      <xdr:colOff>264112</xdr:colOff>
      <xdr:row>53</xdr:row>
      <xdr:rowOff>57604</xdr:rowOff>
    </xdr:to>
    <xdr:sp macro="" textlink="">
      <xdr:nvSpPr>
        <xdr:cNvPr id="3" name="テキスト ボックス 2">
          <a:extLst>
            <a:ext uri="{FF2B5EF4-FFF2-40B4-BE49-F238E27FC236}">
              <a16:creationId xmlns:a16="http://schemas.microsoft.com/office/drawing/2014/main" id="{6BC75D67-320D-4530-8E9A-87BB3AF93436}"/>
            </a:ext>
          </a:extLst>
        </xdr:cNvPr>
        <xdr:cNvSpPr txBox="1"/>
      </xdr:nvSpPr>
      <xdr:spPr>
        <a:xfrm>
          <a:off x="10535130" y="4774000"/>
          <a:ext cx="11895018" cy="420989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3" name="テキスト ボックス 2">
          <a:extLst>
            <a:ext uri="{FF2B5EF4-FFF2-40B4-BE49-F238E27FC236}">
              <a16:creationId xmlns:a16="http://schemas.microsoft.com/office/drawing/2014/main" id="{941028DA-AE64-42B6-8EA1-2F4D9112A957}"/>
            </a:ext>
          </a:extLst>
        </xdr:cNvPr>
        <xdr:cNvSpPr txBox="1"/>
      </xdr:nvSpPr>
      <xdr:spPr>
        <a:xfrm>
          <a:off x="11677650" y="24765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27" totalsRowCount="1" headerRowDxfId="85">
  <autoFilter ref="B5:O26" xr:uid="{F254AB48-9B1B-45FC-B90F-84D1C5A389D4}"/>
  <tableColumns count="14">
    <tableColumn id="2" xr3:uid="{C2296669-1D20-4D94-ACD1-A581BD1FF59D}" name="委託先の名称" dataDxfId="84" totalsRowDxfId="83"/>
    <tableColumn id="3" xr3:uid="{9C3F6399-134C-4646-9B75-D8C9C5546BFC}" name="委託先類型" dataDxfId="82" totalsRowDxfId="81"/>
    <tableColumn id="4" xr3:uid="{171CD948-F430-4654-BAD6-5FAF6E8AA992}" name="その他の内容" dataDxfId="80" totalsRowDxfId="79"/>
    <tableColumn id="5" xr3:uid="{94CACD42-4EAE-4A24-97A0-39B1F32C09AC}" name="契約金額" totalsRowFunction="sum" dataDxfId="78" totalsRowDxfId="77"/>
    <tableColumn id="6" xr3:uid="{997BD9B3-E4E3-411F-B98E-48A78CCCF7D6}" name="総勤務時間" totalsRowFunction="sum" dataDxfId="76" totalsRowDxfId="75"/>
    <tableColumn id="7" xr3:uid="{3731695D-7426-4373-869C-D9003E385AD6}" name="１時間当たりの経費" totalsRowFunction="custom" dataDxfId="74" totalsRowDxfId="73">
      <calculatedColumnFormula>IFERROR(テーブル1[[#This Row],[契約金額]]/テーブル1[[#This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72" totalsRowDxfId="71"/>
    <tableColumn id="10" xr3:uid="{7A8D6659-D71D-4DD4-A787-882AD61F754B}" name="対応する医療的ケア（医療的ケア児の延べ数）" dataDxfId="70" totalsRowDxfId="69"/>
    <tableColumn id="8" xr3:uid="{C81BCC88-19E0-435C-8F1B-539B1D5DD94C}" name="対応する医療的ケア児数" totalsRowFunction="sum" dataDxfId="68" totalsRowDxfId="67"/>
    <tableColumn id="12" xr3:uid="{2759BF99-6841-437C-85A0-A5D7FB446072}" name="学校生活" totalsRowFunction="sum" dataDxfId="66" totalsRowDxfId="65"/>
    <tableColumn id="13" xr3:uid="{915A3899-413C-4990-8124-CE07E07D812A}" name="登下校" totalsRowFunction="sum" dataDxfId="64" totalsRowDxfId="63"/>
    <tableColumn id="14" xr3:uid="{FC0AA2F3-6B16-464A-8CAC-90840B284457}" name="校外学習（泊無し）" totalsRowFunction="sum" dataDxfId="62" totalsRowDxfId="61"/>
    <tableColumn id="15" xr3:uid="{B24DF8EC-D59A-40D6-B54A-52EAAC670858}" name="校外学習（泊を伴う）" totalsRowFunction="sum" dataDxfId="60" totalsRowDxfId="59"/>
    <tableColumn id="11" xr3:uid="{3F92C98F-2A9D-4DF9-9174-A290A2BEF720}" name="その他" totalsRowFunction="sum" dataDxfId="58" totalsRowDxfId="5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155972-F2FF-412A-9206-942B9B759006}" name="テーブル2" displayName="テーブル2" ref="B5:O27" totalsRowCount="1" headerRowDxfId="56" totalsRowDxfId="55">
  <autoFilter ref="B5:O26" xr:uid="{F254AB48-9B1B-45FC-B90F-84D1C5A389D4}"/>
  <tableColumns count="14">
    <tableColumn id="2" xr3:uid="{4022D0B8-1221-4EFB-B5DF-37E09D82257E}" name="委託先の名称" dataDxfId="54" totalsRowDxfId="53" totalsRowCellStyle="標準 2 4 2"/>
    <tableColumn id="3" xr3:uid="{82D41361-6755-49C3-AF40-A16E2D70711D}" name="委託先類型" dataDxfId="52" totalsRowDxfId="51" totalsRowCellStyle="標準 2 4 2"/>
    <tableColumn id="4" xr3:uid="{F7222727-4F9F-46AE-AB9B-5AE836BFE49E}" name="その他の内容" dataDxfId="50" totalsRowDxfId="49" totalsRowCellStyle="標準 2 4 2"/>
    <tableColumn id="5" xr3:uid="{DFAD65C6-B964-4206-9ADC-733EDE033CEB}" name="契約金額" totalsRowFunction="sum" dataDxfId="48" totalsRowDxfId="47" totalsRowCellStyle="標準 2 4 2"/>
    <tableColumn id="6" xr3:uid="{9B1BB491-E6BD-4A43-8912-21BCA1EE5B4A}" name="総勤務時間" totalsRowFunction="sum" dataDxfId="46" totalsRowDxfId="45" totalsRowCellStyle="標準 2 4 2"/>
    <tableColumn id="7" xr3:uid="{A13D9911-D3F2-440C-BF07-60C79E26C9E9}" name="１時間当たりの経費" totalsRowFunction="custom" dataDxfId="44" totalsRowDxfId="43" totalsRowCellStyle="標準 2 4 2">
      <calculatedColumnFormula>IFERROR(テーブル2[[#This Row],[契約金額]]/テーブル2[[#This Row],[総勤務時間]],"")</calculatedColumnFormula>
      <totalsRowFormula>IFERROR(テーブル2[[#Totals],[契約金額]]/テーブル2[[#Totals],[総勤務時間]],"")</totalsRowFormula>
    </tableColumn>
    <tableColumn id="1" xr3:uid="{CD5B0A11-828D-43D1-A54B-D7A253C0DAAE}" name="介護福祉士の数" totalsRowFunction="sum" dataDxfId="42" totalsRowDxfId="41" totalsRowCellStyle="標準 2 4 2"/>
    <tableColumn id="10" xr3:uid="{68B2BD0E-C3C3-49F4-8B85-678CA546DC88}" name="対応する医療的ケア（医療的ケア児の延べ数）" dataDxfId="40" totalsRowDxfId="39" totalsRowCellStyle="標準 2 4 2"/>
    <tableColumn id="8" xr3:uid="{54D25EAF-0BE1-4048-A523-3EF136161478}" name="対応する医療的ケア児数" totalsRowFunction="sum" dataDxfId="38" totalsRowCellStyle="標準 2 4 2"/>
    <tableColumn id="12" xr3:uid="{DF51F69A-499C-433A-BB37-73E38193B25B}" name="学校生活" totalsRowFunction="sum" dataDxfId="37" totalsRowCellStyle="標準 2 4 2"/>
    <tableColumn id="13" xr3:uid="{FA5BCB87-02A3-4F71-8795-CFFD216B760E}" name="登下校" totalsRowFunction="sum" dataDxfId="36" totalsRowCellStyle="標準 2 4 2"/>
    <tableColumn id="14" xr3:uid="{4B40FC00-9C43-47AF-B22A-40E2247EC852}" name="校外学習（泊無し）" totalsRowFunction="sum" dataDxfId="35" totalsRowCellStyle="標準 2 4 2"/>
    <tableColumn id="15" xr3:uid="{00CDB7B9-761E-496D-A4AB-9DE75FF8C6DC}" name="校外学習（泊を伴う）" totalsRowFunction="sum" dataDxfId="34" totalsRowCellStyle="標準 2 4 2"/>
    <tableColumn id="11" xr3:uid="{CD38FB6F-878A-4F87-9C83-6E032A7794CE}" name="その他" totalsRowFunction="sum" dataDxfId="33" totalsRowCellStyle="標準 2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9FD862-C3FB-4915-8C3E-CC5FFF1AF3F9}" name="テーブル3" displayName="テーブル3" ref="B5:O27" totalsRowCount="1" headerRowDxfId="32" totalsRowDxfId="31">
  <autoFilter ref="B5:O26" xr:uid="{F254AB48-9B1B-45FC-B90F-84D1C5A389D4}"/>
  <tableColumns count="14">
    <tableColumn id="2" xr3:uid="{6F32B1C2-FB0D-42EF-99E9-780FF0A9DE9A}" name="委託先の名称" dataDxfId="30" totalsRowDxfId="29" totalsRowCellStyle="標準 2 4 2"/>
    <tableColumn id="3" xr3:uid="{8C61536C-714D-42CF-ACCC-8912B1BAEB69}" name="委託先類型" dataDxfId="28" totalsRowDxfId="27" totalsRowCellStyle="標準 2 4 2"/>
    <tableColumn id="4" xr3:uid="{688F75BE-8822-4240-A09D-8934551D71E5}" name="その他の内容" dataDxfId="26" totalsRowDxfId="25" totalsRowCellStyle="標準 2 4 2"/>
    <tableColumn id="5" xr3:uid="{42F5CAD8-1B90-45B0-844A-A80D4490707B}" name="契約金額" totalsRowFunction="sum" dataDxfId="24" totalsRowDxfId="23" totalsRowCellStyle="標準 2 4 2"/>
    <tableColumn id="6" xr3:uid="{376149D9-35B2-4E0E-A1BF-F97C602A27E2}" name="総勤務時間" totalsRowFunction="sum" dataDxfId="22" totalsRowDxfId="21" totalsRowCellStyle="標準 2 4 2"/>
    <tableColumn id="7" xr3:uid="{5EFD97CA-6C76-4B28-AC19-647580A3BF43}" name="１時間当たりの経費" totalsRowFunction="custom" dataDxfId="20" totalsRowDxfId="19" totalsRowCellStyle="標準 2 4 2">
      <calculatedColumnFormula>IFERROR(テーブル3[[#This Row],[契約金額]]/テーブル3[[#This Row],[総勤務時間]],"")</calculatedColumnFormula>
      <totalsRowFormula>IFERROR(テーブル3[[#Totals],[契約金額]]/テーブル3[[#Totals],[総勤務時間]],"")</totalsRowFormula>
    </tableColumn>
    <tableColumn id="1" xr3:uid="{3C5EE85A-09C8-44DB-9F7C-4C5CE62BE3C8}" name="認定特定行為業務従事者の数" totalsRowFunction="sum" dataDxfId="18" totalsRowDxfId="17" totalsRowCellStyle="標準 2 4 2"/>
    <tableColumn id="10" xr3:uid="{58324BD9-D9CA-47CA-B932-C7147EE699ED}" name="対応する医療的ケア（医療的ケア児の延べ数）" dataDxfId="16" totalsRowDxfId="15" totalsRowCellStyle="標準 2 4 2"/>
    <tableColumn id="8" xr3:uid="{D900C208-CFC7-4E8D-80A6-E8A137C8DF4E}" name="対応する医療的ケア児数" totalsRowFunction="sum" dataDxfId="14" totalsRowCellStyle="標準 2 4 2"/>
    <tableColumn id="12" xr3:uid="{A1A7B86D-DF5E-4B31-8017-B665981089E8}" name="学校生活" totalsRowFunction="sum" dataDxfId="13" totalsRowCellStyle="標準 2 4 2"/>
    <tableColumn id="13" xr3:uid="{5F64C5F7-1866-415D-BE1D-2AE54EB81B8B}" name="登下校" totalsRowFunction="sum" dataDxfId="12" totalsRowCellStyle="標準 2 4 2"/>
    <tableColumn id="14" xr3:uid="{903BA6E9-5677-46A1-9259-7C2457A2C581}" name="校外学習（泊無し）" totalsRowFunction="sum" dataDxfId="11" totalsRowCellStyle="標準 2 4 2"/>
    <tableColumn id="15" xr3:uid="{91813BB9-9BD7-4C19-9554-C9A86FAEC6FF}" name="校外学習（泊を伴う）" totalsRowFunction="sum" dataDxfId="10" totalsRowCellStyle="標準 2 4 2"/>
    <tableColumn id="11" xr3:uid="{E6676518-D591-46C7-91FD-9F58DEEFC575}" name="その他" totalsRowFunction="sum" dataDxfId="9" totalsRowCellStyle="標準 2 4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theme="3" tint="0.79998168889431442"/>
    <pageSetUpPr fitToPage="1"/>
  </sheetPr>
  <dimension ref="A1:H121"/>
  <sheetViews>
    <sheetView tabSelected="1" view="pageBreakPreview" zoomScaleNormal="100" zoomScaleSheetLayoutView="100" workbookViewId="0">
      <selection activeCell="D24" sqref="D24"/>
    </sheetView>
  </sheetViews>
  <sheetFormatPr defaultRowHeight="13.5"/>
  <cols>
    <col min="1" max="1" width="1.875" style="1" customWidth="1"/>
    <col min="2" max="7" width="27.875" style="1" customWidth="1"/>
    <col min="8" max="8" width="1.875" style="1" customWidth="1"/>
    <col min="9" max="12" width="8.875" style="1" customWidth="1"/>
    <col min="13" max="240" width="8.875" style="1"/>
    <col min="241" max="242" width="1.875" style="1" customWidth="1"/>
    <col min="243" max="243" width="14.375" style="1" customWidth="1"/>
    <col min="244" max="244" width="27.125" style="1" customWidth="1"/>
    <col min="245" max="246" width="18" style="1" customWidth="1"/>
    <col min="247" max="247" width="20.125" style="1" customWidth="1"/>
    <col min="248" max="248" width="4" style="1" customWidth="1"/>
    <col min="249" max="496" width="8.875" style="1"/>
    <col min="497" max="498" width="1.875" style="1" customWidth="1"/>
    <col min="499" max="499" width="14.375" style="1" customWidth="1"/>
    <col min="500" max="500" width="27.125" style="1" customWidth="1"/>
    <col min="501" max="502" width="18" style="1" customWidth="1"/>
    <col min="503" max="503" width="20.125" style="1" customWidth="1"/>
    <col min="504" max="504" width="4" style="1" customWidth="1"/>
    <col min="505" max="752" width="8.875" style="1"/>
    <col min="753" max="754" width="1.875" style="1" customWidth="1"/>
    <col min="755" max="755" width="14.375" style="1" customWidth="1"/>
    <col min="756" max="756" width="27.125" style="1" customWidth="1"/>
    <col min="757" max="758" width="18" style="1" customWidth="1"/>
    <col min="759" max="759" width="20.125" style="1" customWidth="1"/>
    <col min="760" max="760" width="4" style="1" customWidth="1"/>
    <col min="761" max="1008" width="8.875" style="1"/>
    <col min="1009" max="1010" width="1.875" style="1" customWidth="1"/>
    <col min="1011" max="1011" width="14.375" style="1" customWidth="1"/>
    <col min="1012" max="1012" width="27.125" style="1" customWidth="1"/>
    <col min="1013" max="1014" width="18" style="1" customWidth="1"/>
    <col min="1015" max="1015" width="20.125" style="1" customWidth="1"/>
    <col min="1016" max="1016" width="4" style="1" customWidth="1"/>
    <col min="1017" max="1264" width="8.875" style="1"/>
    <col min="1265" max="1266" width="1.875" style="1" customWidth="1"/>
    <col min="1267" max="1267" width="14.375" style="1" customWidth="1"/>
    <col min="1268" max="1268" width="27.125" style="1" customWidth="1"/>
    <col min="1269" max="1270" width="18" style="1" customWidth="1"/>
    <col min="1271" max="1271" width="20.125" style="1" customWidth="1"/>
    <col min="1272" max="1272" width="4" style="1" customWidth="1"/>
    <col min="1273" max="1520" width="8.875" style="1"/>
    <col min="1521" max="1522" width="1.875" style="1" customWidth="1"/>
    <col min="1523" max="1523" width="14.375" style="1" customWidth="1"/>
    <col min="1524" max="1524" width="27.125" style="1" customWidth="1"/>
    <col min="1525" max="1526" width="18" style="1" customWidth="1"/>
    <col min="1527" max="1527" width="20.125" style="1" customWidth="1"/>
    <col min="1528" max="1528" width="4" style="1" customWidth="1"/>
    <col min="1529" max="1776" width="8.875" style="1"/>
    <col min="1777" max="1778" width="1.875" style="1" customWidth="1"/>
    <col min="1779" max="1779" width="14.375" style="1" customWidth="1"/>
    <col min="1780" max="1780" width="27.125" style="1" customWidth="1"/>
    <col min="1781" max="1782" width="18" style="1" customWidth="1"/>
    <col min="1783" max="1783" width="20.125" style="1" customWidth="1"/>
    <col min="1784" max="1784" width="4" style="1" customWidth="1"/>
    <col min="1785" max="2032" width="8.875" style="1"/>
    <col min="2033" max="2034" width="1.875" style="1" customWidth="1"/>
    <col min="2035" max="2035" width="14.375" style="1" customWidth="1"/>
    <col min="2036" max="2036" width="27.125" style="1" customWidth="1"/>
    <col min="2037" max="2038" width="18" style="1" customWidth="1"/>
    <col min="2039" max="2039" width="20.125" style="1" customWidth="1"/>
    <col min="2040" max="2040" width="4" style="1" customWidth="1"/>
    <col min="2041" max="2288" width="8.875" style="1"/>
    <col min="2289" max="2290" width="1.875" style="1" customWidth="1"/>
    <col min="2291" max="2291" width="14.375" style="1" customWidth="1"/>
    <col min="2292" max="2292" width="27.125" style="1" customWidth="1"/>
    <col min="2293" max="2294" width="18" style="1" customWidth="1"/>
    <col min="2295" max="2295" width="20.125" style="1" customWidth="1"/>
    <col min="2296" max="2296" width="4" style="1" customWidth="1"/>
    <col min="2297" max="2544" width="8.875" style="1"/>
    <col min="2545" max="2546" width="1.875" style="1" customWidth="1"/>
    <col min="2547" max="2547" width="14.375" style="1" customWidth="1"/>
    <col min="2548" max="2548" width="27.125" style="1" customWidth="1"/>
    <col min="2549" max="2550" width="18" style="1" customWidth="1"/>
    <col min="2551" max="2551" width="20.125" style="1" customWidth="1"/>
    <col min="2552" max="2552" width="4" style="1" customWidth="1"/>
    <col min="2553" max="2800" width="8.875" style="1"/>
    <col min="2801" max="2802" width="1.875" style="1" customWidth="1"/>
    <col min="2803" max="2803" width="14.375" style="1" customWidth="1"/>
    <col min="2804" max="2804" width="27.125" style="1" customWidth="1"/>
    <col min="2805" max="2806" width="18" style="1" customWidth="1"/>
    <col min="2807" max="2807" width="20.125" style="1" customWidth="1"/>
    <col min="2808" max="2808" width="4" style="1" customWidth="1"/>
    <col min="2809" max="3056" width="8.875" style="1"/>
    <col min="3057" max="3058" width="1.875" style="1" customWidth="1"/>
    <col min="3059" max="3059" width="14.375" style="1" customWidth="1"/>
    <col min="3060" max="3060" width="27.125" style="1" customWidth="1"/>
    <col min="3061" max="3062" width="18" style="1" customWidth="1"/>
    <col min="3063" max="3063" width="20.125" style="1" customWidth="1"/>
    <col min="3064" max="3064" width="4" style="1" customWidth="1"/>
    <col min="3065" max="3312" width="8.875" style="1"/>
    <col min="3313" max="3314" width="1.875" style="1" customWidth="1"/>
    <col min="3315" max="3315" width="14.375" style="1" customWidth="1"/>
    <col min="3316" max="3316" width="27.125" style="1" customWidth="1"/>
    <col min="3317" max="3318" width="18" style="1" customWidth="1"/>
    <col min="3319" max="3319" width="20.125" style="1" customWidth="1"/>
    <col min="3320" max="3320" width="4" style="1" customWidth="1"/>
    <col min="3321" max="3568" width="8.875" style="1"/>
    <col min="3569" max="3570" width="1.875" style="1" customWidth="1"/>
    <col min="3571" max="3571" width="14.375" style="1" customWidth="1"/>
    <col min="3572" max="3572" width="27.125" style="1" customWidth="1"/>
    <col min="3573" max="3574" width="18" style="1" customWidth="1"/>
    <col min="3575" max="3575" width="20.125" style="1" customWidth="1"/>
    <col min="3576" max="3576" width="4" style="1" customWidth="1"/>
    <col min="3577" max="3824" width="8.875" style="1"/>
    <col min="3825" max="3826" width="1.875" style="1" customWidth="1"/>
    <col min="3827" max="3827" width="14.375" style="1" customWidth="1"/>
    <col min="3828" max="3828" width="27.125" style="1" customWidth="1"/>
    <col min="3829" max="3830" width="18" style="1" customWidth="1"/>
    <col min="3831" max="3831" width="20.125" style="1" customWidth="1"/>
    <col min="3832" max="3832" width="4" style="1" customWidth="1"/>
    <col min="3833" max="4080" width="8.875" style="1"/>
    <col min="4081" max="4082" width="1.875" style="1" customWidth="1"/>
    <col min="4083" max="4083" width="14.375" style="1" customWidth="1"/>
    <col min="4084" max="4084" width="27.125" style="1" customWidth="1"/>
    <col min="4085" max="4086" width="18" style="1" customWidth="1"/>
    <col min="4087" max="4087" width="20.125" style="1" customWidth="1"/>
    <col min="4088" max="4088" width="4" style="1" customWidth="1"/>
    <col min="4089" max="4336" width="8.875" style="1"/>
    <col min="4337" max="4338" width="1.875" style="1" customWidth="1"/>
    <col min="4339" max="4339" width="14.375" style="1" customWidth="1"/>
    <col min="4340" max="4340" width="27.125" style="1" customWidth="1"/>
    <col min="4341" max="4342" width="18" style="1" customWidth="1"/>
    <col min="4343" max="4343" width="20.125" style="1" customWidth="1"/>
    <col min="4344" max="4344" width="4" style="1" customWidth="1"/>
    <col min="4345" max="4592" width="8.875" style="1"/>
    <col min="4593" max="4594" width="1.875" style="1" customWidth="1"/>
    <col min="4595" max="4595" width="14.375" style="1" customWidth="1"/>
    <col min="4596" max="4596" width="27.125" style="1" customWidth="1"/>
    <col min="4597" max="4598" width="18" style="1" customWidth="1"/>
    <col min="4599" max="4599" width="20.125" style="1" customWidth="1"/>
    <col min="4600" max="4600" width="4" style="1" customWidth="1"/>
    <col min="4601" max="4848" width="8.875" style="1"/>
    <col min="4849" max="4850" width="1.875" style="1" customWidth="1"/>
    <col min="4851" max="4851" width="14.375" style="1" customWidth="1"/>
    <col min="4852" max="4852" width="27.125" style="1" customWidth="1"/>
    <col min="4853" max="4854" width="18" style="1" customWidth="1"/>
    <col min="4855" max="4855" width="20.125" style="1" customWidth="1"/>
    <col min="4856" max="4856" width="4" style="1" customWidth="1"/>
    <col min="4857" max="5104" width="8.875" style="1"/>
    <col min="5105" max="5106" width="1.875" style="1" customWidth="1"/>
    <col min="5107" max="5107" width="14.375" style="1" customWidth="1"/>
    <col min="5108" max="5108" width="27.125" style="1" customWidth="1"/>
    <col min="5109" max="5110" width="18" style="1" customWidth="1"/>
    <col min="5111" max="5111" width="20.125" style="1" customWidth="1"/>
    <col min="5112" max="5112" width="4" style="1" customWidth="1"/>
    <col min="5113" max="5360" width="8.875" style="1"/>
    <col min="5361" max="5362" width="1.875" style="1" customWidth="1"/>
    <col min="5363" max="5363" width="14.375" style="1" customWidth="1"/>
    <col min="5364" max="5364" width="27.125" style="1" customWidth="1"/>
    <col min="5365" max="5366" width="18" style="1" customWidth="1"/>
    <col min="5367" max="5367" width="20.125" style="1" customWidth="1"/>
    <col min="5368" max="5368" width="4" style="1" customWidth="1"/>
    <col min="5369" max="5616" width="8.875" style="1"/>
    <col min="5617" max="5618" width="1.875" style="1" customWidth="1"/>
    <col min="5619" max="5619" width="14.375" style="1" customWidth="1"/>
    <col min="5620" max="5620" width="27.125" style="1" customWidth="1"/>
    <col min="5621" max="5622" width="18" style="1" customWidth="1"/>
    <col min="5623" max="5623" width="20.125" style="1" customWidth="1"/>
    <col min="5624" max="5624" width="4" style="1" customWidth="1"/>
    <col min="5625" max="5872" width="8.875" style="1"/>
    <col min="5873" max="5874" width="1.875" style="1" customWidth="1"/>
    <col min="5875" max="5875" width="14.375" style="1" customWidth="1"/>
    <col min="5876" max="5876" width="27.125" style="1" customWidth="1"/>
    <col min="5877" max="5878" width="18" style="1" customWidth="1"/>
    <col min="5879" max="5879" width="20.125" style="1" customWidth="1"/>
    <col min="5880" max="5880" width="4" style="1" customWidth="1"/>
    <col min="5881" max="6128" width="8.875" style="1"/>
    <col min="6129" max="6130" width="1.875" style="1" customWidth="1"/>
    <col min="6131" max="6131" width="14.375" style="1" customWidth="1"/>
    <col min="6132" max="6132" width="27.125" style="1" customWidth="1"/>
    <col min="6133" max="6134" width="18" style="1" customWidth="1"/>
    <col min="6135" max="6135" width="20.125" style="1" customWidth="1"/>
    <col min="6136" max="6136" width="4" style="1" customWidth="1"/>
    <col min="6137" max="6384" width="8.875" style="1"/>
    <col min="6385" max="6386" width="1.875" style="1" customWidth="1"/>
    <col min="6387" max="6387" width="14.375" style="1" customWidth="1"/>
    <col min="6388" max="6388" width="27.125" style="1" customWidth="1"/>
    <col min="6389" max="6390" width="18" style="1" customWidth="1"/>
    <col min="6391" max="6391" width="20.125" style="1" customWidth="1"/>
    <col min="6392" max="6392" width="4" style="1" customWidth="1"/>
    <col min="6393" max="6640" width="8.875" style="1"/>
    <col min="6641" max="6642" width="1.875" style="1" customWidth="1"/>
    <col min="6643" max="6643" width="14.375" style="1" customWidth="1"/>
    <col min="6644" max="6644" width="27.125" style="1" customWidth="1"/>
    <col min="6645" max="6646" width="18" style="1" customWidth="1"/>
    <col min="6647" max="6647" width="20.125" style="1" customWidth="1"/>
    <col min="6648" max="6648" width="4" style="1" customWidth="1"/>
    <col min="6649" max="6896" width="8.875" style="1"/>
    <col min="6897" max="6898" width="1.875" style="1" customWidth="1"/>
    <col min="6899" max="6899" width="14.375" style="1" customWidth="1"/>
    <col min="6900" max="6900" width="27.125" style="1" customWidth="1"/>
    <col min="6901" max="6902" width="18" style="1" customWidth="1"/>
    <col min="6903" max="6903" width="20.125" style="1" customWidth="1"/>
    <col min="6904" max="6904" width="4" style="1" customWidth="1"/>
    <col min="6905" max="7152" width="8.875" style="1"/>
    <col min="7153" max="7154" width="1.875" style="1" customWidth="1"/>
    <col min="7155" max="7155" width="14.375" style="1" customWidth="1"/>
    <col min="7156" max="7156" width="27.125" style="1" customWidth="1"/>
    <col min="7157" max="7158" width="18" style="1" customWidth="1"/>
    <col min="7159" max="7159" width="20.125" style="1" customWidth="1"/>
    <col min="7160" max="7160" width="4" style="1" customWidth="1"/>
    <col min="7161" max="7408" width="8.875" style="1"/>
    <col min="7409" max="7410" width="1.875" style="1" customWidth="1"/>
    <col min="7411" max="7411" width="14.375" style="1" customWidth="1"/>
    <col min="7412" max="7412" width="27.125" style="1" customWidth="1"/>
    <col min="7413" max="7414" width="18" style="1" customWidth="1"/>
    <col min="7415" max="7415" width="20.125" style="1" customWidth="1"/>
    <col min="7416" max="7416" width="4" style="1" customWidth="1"/>
    <col min="7417" max="7664" width="8.875" style="1"/>
    <col min="7665" max="7666" width="1.875" style="1" customWidth="1"/>
    <col min="7667" max="7667" width="14.375" style="1" customWidth="1"/>
    <col min="7668" max="7668" width="27.125" style="1" customWidth="1"/>
    <col min="7669" max="7670" width="18" style="1" customWidth="1"/>
    <col min="7671" max="7671" width="20.125" style="1" customWidth="1"/>
    <col min="7672" max="7672" width="4" style="1" customWidth="1"/>
    <col min="7673" max="7920" width="8.875" style="1"/>
    <col min="7921" max="7922" width="1.875" style="1" customWidth="1"/>
    <col min="7923" max="7923" width="14.375" style="1" customWidth="1"/>
    <col min="7924" max="7924" width="27.125" style="1" customWidth="1"/>
    <col min="7925" max="7926" width="18" style="1" customWidth="1"/>
    <col min="7927" max="7927" width="20.125" style="1" customWidth="1"/>
    <col min="7928" max="7928" width="4" style="1" customWidth="1"/>
    <col min="7929" max="8176" width="8.875" style="1"/>
    <col min="8177" max="8178" width="1.875" style="1" customWidth="1"/>
    <col min="8179" max="8179" width="14.375" style="1" customWidth="1"/>
    <col min="8180" max="8180" width="27.125" style="1" customWidth="1"/>
    <col min="8181" max="8182" width="18" style="1" customWidth="1"/>
    <col min="8183" max="8183" width="20.125" style="1" customWidth="1"/>
    <col min="8184" max="8184" width="4" style="1" customWidth="1"/>
    <col min="8185" max="8432" width="8.875" style="1"/>
    <col min="8433" max="8434" width="1.875" style="1" customWidth="1"/>
    <col min="8435" max="8435" width="14.375" style="1" customWidth="1"/>
    <col min="8436" max="8436" width="27.125" style="1" customWidth="1"/>
    <col min="8437" max="8438" width="18" style="1" customWidth="1"/>
    <col min="8439" max="8439" width="20.125" style="1" customWidth="1"/>
    <col min="8440" max="8440" width="4" style="1" customWidth="1"/>
    <col min="8441" max="8688" width="8.875" style="1"/>
    <col min="8689" max="8690" width="1.875" style="1" customWidth="1"/>
    <col min="8691" max="8691" width="14.375" style="1" customWidth="1"/>
    <col min="8692" max="8692" width="27.125" style="1" customWidth="1"/>
    <col min="8693" max="8694" width="18" style="1" customWidth="1"/>
    <col min="8695" max="8695" width="20.125" style="1" customWidth="1"/>
    <col min="8696" max="8696" width="4" style="1" customWidth="1"/>
    <col min="8697" max="8944" width="8.875" style="1"/>
    <col min="8945" max="8946" width="1.875" style="1" customWidth="1"/>
    <col min="8947" max="8947" width="14.375" style="1" customWidth="1"/>
    <col min="8948" max="8948" width="27.125" style="1" customWidth="1"/>
    <col min="8949" max="8950" width="18" style="1" customWidth="1"/>
    <col min="8951" max="8951" width="20.125" style="1" customWidth="1"/>
    <col min="8952" max="8952" width="4" style="1" customWidth="1"/>
    <col min="8953" max="9200" width="8.875" style="1"/>
    <col min="9201" max="9202" width="1.875" style="1" customWidth="1"/>
    <col min="9203" max="9203" width="14.375" style="1" customWidth="1"/>
    <col min="9204" max="9204" width="27.125" style="1" customWidth="1"/>
    <col min="9205" max="9206" width="18" style="1" customWidth="1"/>
    <col min="9207" max="9207" width="20.125" style="1" customWidth="1"/>
    <col min="9208" max="9208" width="4" style="1" customWidth="1"/>
    <col min="9209" max="9456" width="8.875" style="1"/>
    <col min="9457" max="9458" width="1.875" style="1" customWidth="1"/>
    <col min="9459" max="9459" width="14.375" style="1" customWidth="1"/>
    <col min="9460" max="9460" width="27.125" style="1" customWidth="1"/>
    <col min="9461" max="9462" width="18" style="1" customWidth="1"/>
    <col min="9463" max="9463" width="20.125" style="1" customWidth="1"/>
    <col min="9464" max="9464" width="4" style="1" customWidth="1"/>
    <col min="9465" max="9712" width="8.875" style="1"/>
    <col min="9713" max="9714" width="1.875" style="1" customWidth="1"/>
    <col min="9715" max="9715" width="14.375" style="1" customWidth="1"/>
    <col min="9716" max="9716" width="27.125" style="1" customWidth="1"/>
    <col min="9717" max="9718" width="18" style="1" customWidth="1"/>
    <col min="9719" max="9719" width="20.125" style="1" customWidth="1"/>
    <col min="9720" max="9720" width="4" style="1" customWidth="1"/>
    <col min="9721" max="9968" width="8.875" style="1"/>
    <col min="9969" max="9970" width="1.875" style="1" customWidth="1"/>
    <col min="9971" max="9971" width="14.375" style="1" customWidth="1"/>
    <col min="9972" max="9972" width="27.125" style="1" customWidth="1"/>
    <col min="9973" max="9974" width="18" style="1" customWidth="1"/>
    <col min="9975" max="9975" width="20.125" style="1" customWidth="1"/>
    <col min="9976" max="9976" width="4" style="1" customWidth="1"/>
    <col min="9977" max="10224" width="8.875" style="1"/>
    <col min="10225" max="10226" width="1.875" style="1" customWidth="1"/>
    <col min="10227" max="10227" width="14.375" style="1" customWidth="1"/>
    <col min="10228" max="10228" width="27.125" style="1" customWidth="1"/>
    <col min="10229" max="10230" width="18" style="1" customWidth="1"/>
    <col min="10231" max="10231" width="20.125" style="1" customWidth="1"/>
    <col min="10232" max="10232" width="4" style="1" customWidth="1"/>
    <col min="10233" max="10480" width="8.875" style="1"/>
    <col min="10481" max="10482" width="1.875" style="1" customWidth="1"/>
    <col min="10483" max="10483" width="14.375" style="1" customWidth="1"/>
    <col min="10484" max="10484" width="27.125" style="1" customWidth="1"/>
    <col min="10485" max="10486" width="18" style="1" customWidth="1"/>
    <col min="10487" max="10487" width="20.125" style="1" customWidth="1"/>
    <col min="10488" max="10488" width="4" style="1" customWidth="1"/>
    <col min="10489" max="10736" width="8.875" style="1"/>
    <col min="10737" max="10738" width="1.875" style="1" customWidth="1"/>
    <col min="10739" max="10739" width="14.375" style="1" customWidth="1"/>
    <col min="10740" max="10740" width="27.125" style="1" customWidth="1"/>
    <col min="10741" max="10742" width="18" style="1" customWidth="1"/>
    <col min="10743" max="10743" width="20.125" style="1" customWidth="1"/>
    <col min="10744" max="10744" width="4" style="1" customWidth="1"/>
    <col min="10745" max="10992" width="8.875" style="1"/>
    <col min="10993" max="10994" width="1.875" style="1" customWidth="1"/>
    <col min="10995" max="10995" width="14.375" style="1" customWidth="1"/>
    <col min="10996" max="10996" width="27.125" style="1" customWidth="1"/>
    <col min="10997" max="10998" width="18" style="1" customWidth="1"/>
    <col min="10999" max="10999" width="20.125" style="1" customWidth="1"/>
    <col min="11000" max="11000" width="4" style="1" customWidth="1"/>
    <col min="11001" max="11248" width="8.875" style="1"/>
    <col min="11249" max="11250" width="1.875" style="1" customWidth="1"/>
    <col min="11251" max="11251" width="14.375" style="1" customWidth="1"/>
    <col min="11252" max="11252" width="27.125" style="1" customWidth="1"/>
    <col min="11253" max="11254" width="18" style="1" customWidth="1"/>
    <col min="11255" max="11255" width="20.125" style="1" customWidth="1"/>
    <col min="11256" max="11256" width="4" style="1" customWidth="1"/>
    <col min="11257" max="11504" width="8.875" style="1"/>
    <col min="11505" max="11506" width="1.875" style="1" customWidth="1"/>
    <col min="11507" max="11507" width="14.375" style="1" customWidth="1"/>
    <col min="11508" max="11508" width="27.125" style="1" customWidth="1"/>
    <col min="11509" max="11510" width="18" style="1" customWidth="1"/>
    <col min="11511" max="11511" width="20.125" style="1" customWidth="1"/>
    <col min="11512" max="11512" width="4" style="1" customWidth="1"/>
    <col min="11513" max="11760" width="8.875" style="1"/>
    <col min="11761" max="11762" width="1.875" style="1" customWidth="1"/>
    <col min="11763" max="11763" width="14.375" style="1" customWidth="1"/>
    <col min="11764" max="11764" width="27.125" style="1" customWidth="1"/>
    <col min="11765" max="11766" width="18" style="1" customWidth="1"/>
    <col min="11767" max="11767" width="20.125" style="1" customWidth="1"/>
    <col min="11768" max="11768" width="4" style="1" customWidth="1"/>
    <col min="11769" max="12016" width="8.875" style="1"/>
    <col min="12017" max="12018" width="1.875" style="1" customWidth="1"/>
    <col min="12019" max="12019" width="14.375" style="1" customWidth="1"/>
    <col min="12020" max="12020" width="27.125" style="1" customWidth="1"/>
    <col min="12021" max="12022" width="18" style="1" customWidth="1"/>
    <col min="12023" max="12023" width="20.125" style="1" customWidth="1"/>
    <col min="12024" max="12024" width="4" style="1" customWidth="1"/>
    <col min="12025" max="12272" width="8.875" style="1"/>
    <col min="12273" max="12274" width="1.875" style="1" customWidth="1"/>
    <col min="12275" max="12275" width="14.375" style="1" customWidth="1"/>
    <col min="12276" max="12276" width="27.125" style="1" customWidth="1"/>
    <col min="12277" max="12278" width="18" style="1" customWidth="1"/>
    <col min="12279" max="12279" width="20.125" style="1" customWidth="1"/>
    <col min="12280" max="12280" width="4" style="1" customWidth="1"/>
    <col min="12281" max="12528" width="8.875" style="1"/>
    <col min="12529" max="12530" width="1.875" style="1" customWidth="1"/>
    <col min="12531" max="12531" width="14.375" style="1" customWidth="1"/>
    <col min="12532" max="12532" width="27.125" style="1" customWidth="1"/>
    <col min="12533" max="12534" width="18" style="1" customWidth="1"/>
    <col min="12535" max="12535" width="20.125" style="1" customWidth="1"/>
    <col min="12536" max="12536" width="4" style="1" customWidth="1"/>
    <col min="12537" max="12784" width="8.875" style="1"/>
    <col min="12785" max="12786" width="1.875" style="1" customWidth="1"/>
    <col min="12787" max="12787" width="14.375" style="1" customWidth="1"/>
    <col min="12788" max="12788" width="27.125" style="1" customWidth="1"/>
    <col min="12789" max="12790" width="18" style="1" customWidth="1"/>
    <col min="12791" max="12791" width="20.125" style="1" customWidth="1"/>
    <col min="12792" max="12792" width="4" style="1" customWidth="1"/>
    <col min="12793" max="13040" width="8.875" style="1"/>
    <col min="13041" max="13042" width="1.875" style="1" customWidth="1"/>
    <col min="13043" max="13043" width="14.375" style="1" customWidth="1"/>
    <col min="13044" max="13044" width="27.125" style="1" customWidth="1"/>
    <col min="13045" max="13046" width="18" style="1" customWidth="1"/>
    <col min="13047" max="13047" width="20.125" style="1" customWidth="1"/>
    <col min="13048" max="13048" width="4" style="1" customWidth="1"/>
    <col min="13049" max="13296" width="8.875" style="1"/>
    <col min="13297" max="13298" width="1.875" style="1" customWidth="1"/>
    <col min="13299" max="13299" width="14.375" style="1" customWidth="1"/>
    <col min="13300" max="13300" width="27.125" style="1" customWidth="1"/>
    <col min="13301" max="13302" width="18" style="1" customWidth="1"/>
    <col min="13303" max="13303" width="20.125" style="1" customWidth="1"/>
    <col min="13304" max="13304" width="4" style="1" customWidth="1"/>
    <col min="13305" max="13552" width="8.875" style="1"/>
    <col min="13553" max="13554" width="1.875" style="1" customWidth="1"/>
    <col min="13555" max="13555" width="14.375" style="1" customWidth="1"/>
    <col min="13556" max="13556" width="27.125" style="1" customWidth="1"/>
    <col min="13557" max="13558" width="18" style="1" customWidth="1"/>
    <col min="13559" max="13559" width="20.125" style="1" customWidth="1"/>
    <col min="13560" max="13560" width="4" style="1" customWidth="1"/>
    <col min="13561" max="13808" width="8.875" style="1"/>
    <col min="13809" max="13810" width="1.875" style="1" customWidth="1"/>
    <col min="13811" max="13811" width="14.375" style="1" customWidth="1"/>
    <col min="13812" max="13812" width="27.125" style="1" customWidth="1"/>
    <col min="13813" max="13814" width="18" style="1" customWidth="1"/>
    <col min="13815" max="13815" width="20.125" style="1" customWidth="1"/>
    <col min="13816" max="13816" width="4" style="1" customWidth="1"/>
    <col min="13817" max="14064" width="8.875" style="1"/>
    <col min="14065" max="14066" width="1.875" style="1" customWidth="1"/>
    <col min="14067" max="14067" width="14.375" style="1" customWidth="1"/>
    <col min="14068" max="14068" width="27.125" style="1" customWidth="1"/>
    <col min="14069" max="14070" width="18" style="1" customWidth="1"/>
    <col min="14071" max="14071" width="20.125" style="1" customWidth="1"/>
    <col min="14072" max="14072" width="4" style="1" customWidth="1"/>
    <col min="14073" max="14320" width="8.875" style="1"/>
    <col min="14321" max="14322" width="1.875" style="1" customWidth="1"/>
    <col min="14323" max="14323" width="14.375" style="1" customWidth="1"/>
    <col min="14324" max="14324" width="27.125" style="1" customWidth="1"/>
    <col min="14325" max="14326" width="18" style="1" customWidth="1"/>
    <col min="14327" max="14327" width="20.125" style="1" customWidth="1"/>
    <col min="14328" max="14328" width="4" style="1" customWidth="1"/>
    <col min="14329" max="14576" width="8.875" style="1"/>
    <col min="14577" max="14578" width="1.875" style="1" customWidth="1"/>
    <col min="14579" max="14579" width="14.375" style="1" customWidth="1"/>
    <col min="14580" max="14580" width="27.125" style="1" customWidth="1"/>
    <col min="14581" max="14582" width="18" style="1" customWidth="1"/>
    <col min="14583" max="14583" width="20.125" style="1" customWidth="1"/>
    <col min="14584" max="14584" width="4" style="1" customWidth="1"/>
    <col min="14585" max="14832" width="8.875" style="1"/>
    <col min="14833" max="14834" width="1.875" style="1" customWidth="1"/>
    <col min="14835" max="14835" width="14.375" style="1" customWidth="1"/>
    <col min="14836" max="14836" width="27.125" style="1" customWidth="1"/>
    <col min="14837" max="14838" width="18" style="1" customWidth="1"/>
    <col min="14839" max="14839" width="20.125" style="1" customWidth="1"/>
    <col min="14840" max="14840" width="4" style="1" customWidth="1"/>
    <col min="14841" max="15088" width="8.875" style="1"/>
    <col min="15089" max="15090" width="1.875" style="1" customWidth="1"/>
    <col min="15091" max="15091" width="14.375" style="1" customWidth="1"/>
    <col min="15092" max="15092" width="27.125" style="1" customWidth="1"/>
    <col min="15093" max="15094" width="18" style="1" customWidth="1"/>
    <col min="15095" max="15095" width="20.125" style="1" customWidth="1"/>
    <col min="15096" max="15096" width="4" style="1" customWidth="1"/>
    <col min="15097" max="15344" width="8.875" style="1"/>
    <col min="15345" max="15346" width="1.875" style="1" customWidth="1"/>
    <col min="15347" max="15347" width="14.375" style="1" customWidth="1"/>
    <col min="15348" max="15348" width="27.125" style="1" customWidth="1"/>
    <col min="15349" max="15350" width="18" style="1" customWidth="1"/>
    <col min="15351" max="15351" width="20.125" style="1" customWidth="1"/>
    <col min="15352" max="15352" width="4" style="1" customWidth="1"/>
    <col min="15353" max="15600" width="8.875" style="1"/>
    <col min="15601" max="15602" width="1.875" style="1" customWidth="1"/>
    <col min="15603" max="15603" width="14.375" style="1" customWidth="1"/>
    <col min="15604" max="15604" width="27.125" style="1" customWidth="1"/>
    <col min="15605" max="15606" width="18" style="1" customWidth="1"/>
    <col min="15607" max="15607" width="20.125" style="1" customWidth="1"/>
    <col min="15608" max="15608" width="4" style="1" customWidth="1"/>
    <col min="15609" max="15856" width="8.875" style="1"/>
    <col min="15857" max="15858" width="1.875" style="1" customWidth="1"/>
    <col min="15859" max="15859" width="14.375" style="1" customWidth="1"/>
    <col min="15860" max="15860" width="27.125" style="1" customWidth="1"/>
    <col min="15861" max="15862" width="18" style="1" customWidth="1"/>
    <col min="15863" max="15863" width="20.125" style="1" customWidth="1"/>
    <col min="15864" max="15864" width="4" style="1" customWidth="1"/>
    <col min="15865" max="16112" width="8.875" style="1"/>
    <col min="16113" max="16114" width="1.875" style="1" customWidth="1"/>
    <col min="16115" max="16115" width="14.375" style="1" customWidth="1"/>
    <col min="16116" max="16116" width="27.125" style="1" customWidth="1"/>
    <col min="16117" max="16118" width="18" style="1" customWidth="1"/>
    <col min="16119" max="16119" width="20.125" style="1" customWidth="1"/>
    <col min="16120" max="16120" width="4" style="1" customWidth="1"/>
    <col min="16121" max="16384" width="8.875" style="1"/>
  </cols>
  <sheetData>
    <row r="1" spans="1:8" ht="17.45" customHeight="1">
      <c r="A1" s="3" t="s">
        <v>0</v>
      </c>
      <c r="B1" s="4"/>
      <c r="C1" s="4"/>
      <c r="D1" s="4"/>
      <c r="E1" s="4"/>
      <c r="F1" s="4"/>
      <c r="G1" s="4"/>
      <c r="H1" s="5"/>
    </row>
    <row r="2" spans="1:8" ht="17.45" customHeight="1">
      <c r="A2" s="6"/>
      <c r="H2" s="22"/>
    </row>
    <row r="3" spans="1:8" ht="43.35" customHeight="1">
      <c r="A3" s="6"/>
      <c r="E3" s="137" t="s">
        <v>1</v>
      </c>
      <c r="F3" s="137"/>
      <c r="G3" s="137"/>
      <c r="H3" s="22"/>
    </row>
    <row r="4" spans="1:8" ht="17.45" customHeight="1">
      <c r="A4" s="6"/>
      <c r="H4" s="22"/>
    </row>
    <row r="5" spans="1:8" ht="28.5" customHeight="1">
      <c r="A5" s="138" t="s">
        <v>2</v>
      </c>
      <c r="B5" s="139"/>
      <c r="C5" s="139"/>
      <c r="D5" s="139"/>
      <c r="E5" s="139"/>
      <c r="F5" s="139"/>
      <c r="G5" s="139"/>
      <c r="H5" s="22"/>
    </row>
    <row r="6" spans="1:8" ht="17.45" customHeight="1">
      <c r="A6" s="6"/>
      <c r="H6" s="22"/>
    </row>
    <row r="7" spans="1:8" ht="17.45" customHeight="1">
      <c r="A7" s="6"/>
      <c r="B7" s="26" t="s">
        <v>3</v>
      </c>
      <c r="H7" s="22"/>
    </row>
    <row r="8" spans="1:8">
      <c r="A8" s="6"/>
      <c r="B8" s="140"/>
      <c r="C8" s="141"/>
      <c r="D8" s="141"/>
      <c r="E8" s="141"/>
      <c r="F8" s="141"/>
      <c r="G8" s="142"/>
      <c r="H8" s="22"/>
    </row>
    <row r="9" spans="1:8" ht="25.5" customHeight="1">
      <c r="A9" s="6"/>
      <c r="B9" s="143"/>
      <c r="C9" s="144"/>
      <c r="D9" s="144"/>
      <c r="E9" s="144"/>
      <c r="F9" s="144"/>
      <c r="G9" s="145"/>
      <c r="H9" s="22"/>
    </row>
    <row r="10" spans="1:8" ht="23.25" customHeight="1">
      <c r="A10" s="6"/>
      <c r="B10" s="146"/>
      <c r="C10" s="147"/>
      <c r="D10" s="147"/>
      <c r="E10" s="147"/>
      <c r="F10" s="147"/>
      <c r="G10" s="148"/>
      <c r="H10" s="22"/>
    </row>
    <row r="11" spans="1:8" ht="23.25" customHeight="1">
      <c r="A11" s="6"/>
      <c r="B11" s="26" t="s">
        <v>4</v>
      </c>
      <c r="C11" s="27" t="s">
        <v>5</v>
      </c>
      <c r="G11" s="21"/>
      <c r="H11" s="22"/>
    </row>
    <row r="12" spans="1:8" ht="25.35" customHeight="1">
      <c r="A12" s="6"/>
      <c r="B12" s="26" t="s">
        <v>6</v>
      </c>
      <c r="H12" s="22"/>
    </row>
    <row r="13" spans="1:8" ht="25.35" customHeight="1">
      <c r="A13" s="6"/>
      <c r="B13" s="136" t="s">
        <v>7</v>
      </c>
      <c r="C13" s="136"/>
      <c r="D13" s="136"/>
      <c r="E13" s="136"/>
      <c r="F13" s="136"/>
      <c r="G13" s="136"/>
      <c r="H13" s="22"/>
    </row>
    <row r="14" spans="1:8" ht="25.35" customHeight="1">
      <c r="A14" s="6"/>
      <c r="B14" s="12" t="s">
        <v>8</v>
      </c>
      <c r="C14" s="13"/>
      <c r="D14" s="13"/>
      <c r="E14" s="13"/>
      <c r="F14" s="13"/>
      <c r="G14" s="13"/>
      <c r="H14" s="22"/>
    </row>
    <row r="15" spans="1:8" ht="25.35" customHeight="1">
      <c r="A15" s="6"/>
      <c r="B15" s="149"/>
      <c r="C15" s="150"/>
      <c r="D15" s="150"/>
      <c r="E15" s="150"/>
      <c r="F15" s="150"/>
      <c r="G15" s="151"/>
      <c r="H15" s="22"/>
    </row>
    <row r="16" spans="1:8" ht="25.35" customHeight="1">
      <c r="A16" s="6"/>
      <c r="B16" s="152"/>
      <c r="C16" s="153"/>
      <c r="D16" s="153"/>
      <c r="E16" s="153"/>
      <c r="F16" s="153"/>
      <c r="G16" s="154"/>
      <c r="H16" s="22"/>
    </row>
    <row r="17" spans="1:8" ht="25.35" customHeight="1">
      <c r="A17" s="6"/>
      <c r="B17" s="155"/>
      <c r="C17" s="156"/>
      <c r="D17" s="156"/>
      <c r="E17" s="156"/>
      <c r="F17" s="156"/>
      <c r="G17" s="157"/>
      <c r="H17" s="22"/>
    </row>
    <row r="18" spans="1:8" ht="25.35" customHeight="1">
      <c r="A18" s="6"/>
      <c r="B18" s="25"/>
      <c r="H18" s="22"/>
    </row>
    <row r="19" spans="1:8" ht="25.35" customHeight="1">
      <c r="A19" s="6"/>
      <c r="B19" s="23" t="s">
        <v>9</v>
      </c>
      <c r="H19" s="22"/>
    </row>
    <row r="20" spans="1:8" ht="25.35" customHeight="1">
      <c r="A20" s="6"/>
      <c r="B20" s="124"/>
      <c r="C20" s="125"/>
      <c r="D20" s="125"/>
      <c r="E20" s="125"/>
      <c r="F20" s="125"/>
      <c r="G20" s="126"/>
      <c r="H20" s="22"/>
    </row>
    <row r="21" spans="1:8" ht="25.35" customHeight="1">
      <c r="A21" s="6"/>
      <c r="B21" s="127"/>
      <c r="C21" s="128"/>
      <c r="D21" s="128"/>
      <c r="E21" s="128"/>
      <c r="F21" s="128"/>
      <c r="G21" s="129"/>
      <c r="H21" s="22"/>
    </row>
    <row r="22" spans="1:8" ht="25.35" customHeight="1">
      <c r="A22" s="6"/>
      <c r="B22" s="130"/>
      <c r="C22" s="131"/>
      <c r="D22" s="131"/>
      <c r="E22" s="131"/>
      <c r="F22" s="131"/>
      <c r="G22" s="132"/>
      <c r="H22" s="22"/>
    </row>
    <row r="23" spans="1:8" ht="25.35" customHeight="1">
      <c r="A23" s="6"/>
      <c r="H23" s="22"/>
    </row>
    <row r="24" spans="1:8" ht="25.35" customHeight="1">
      <c r="A24" s="6"/>
      <c r="B24" s="23" t="s">
        <v>10</v>
      </c>
      <c r="H24" s="22"/>
    </row>
    <row r="25" spans="1:8" ht="25.35" customHeight="1">
      <c r="A25" s="6"/>
      <c r="B25" s="124"/>
      <c r="C25" s="125"/>
      <c r="D25" s="125"/>
      <c r="E25" s="125"/>
      <c r="F25" s="125"/>
      <c r="G25" s="126"/>
      <c r="H25" s="22"/>
    </row>
    <row r="26" spans="1:8" ht="25.35" customHeight="1">
      <c r="A26" s="6"/>
      <c r="B26" s="127"/>
      <c r="C26" s="128"/>
      <c r="D26" s="128"/>
      <c r="E26" s="128"/>
      <c r="F26" s="128"/>
      <c r="G26" s="129"/>
      <c r="H26" s="22"/>
    </row>
    <row r="27" spans="1:8" ht="25.35" customHeight="1">
      <c r="A27" s="6"/>
      <c r="B27" s="130"/>
      <c r="C27" s="131"/>
      <c r="D27" s="131"/>
      <c r="E27" s="131"/>
      <c r="F27" s="131"/>
      <c r="G27" s="132"/>
      <c r="H27" s="22"/>
    </row>
    <row r="28" spans="1:8" ht="25.35" customHeight="1">
      <c r="A28" s="6"/>
      <c r="B28" s="11"/>
      <c r="C28" s="14"/>
      <c r="D28" s="11"/>
      <c r="E28" s="11"/>
      <c r="F28" s="11"/>
      <c r="G28" s="14"/>
      <c r="H28" s="22"/>
    </row>
    <row r="29" spans="1:8" ht="25.35" customHeight="1">
      <c r="A29" s="6"/>
      <c r="H29" s="22"/>
    </row>
    <row r="30" spans="1:8" ht="25.35" customHeight="1">
      <c r="A30" s="6"/>
      <c r="B30" s="26" t="s">
        <v>11</v>
      </c>
      <c r="H30" s="22"/>
    </row>
    <row r="31" spans="1:8" ht="25.35" customHeight="1">
      <c r="A31" s="6"/>
      <c r="B31" s="15" t="s">
        <v>8</v>
      </c>
      <c r="C31" s="13"/>
      <c r="D31" s="13"/>
      <c r="E31" s="13"/>
      <c r="F31" s="13"/>
      <c r="G31" s="13"/>
      <c r="H31" s="22"/>
    </row>
    <row r="32" spans="1:8" ht="25.35" customHeight="1">
      <c r="A32" s="6"/>
      <c r="B32" s="124"/>
      <c r="C32" s="125"/>
      <c r="D32" s="125"/>
      <c r="E32" s="125"/>
      <c r="F32" s="125"/>
      <c r="G32" s="126"/>
      <c r="H32" s="22"/>
    </row>
    <row r="33" spans="1:8" ht="25.35" customHeight="1">
      <c r="A33" s="6"/>
      <c r="B33" s="127"/>
      <c r="C33" s="128"/>
      <c r="D33" s="128"/>
      <c r="E33" s="128"/>
      <c r="F33" s="128"/>
      <c r="G33" s="129"/>
      <c r="H33" s="22"/>
    </row>
    <row r="34" spans="1:8" ht="25.35" customHeight="1">
      <c r="A34" s="6"/>
      <c r="B34" s="130"/>
      <c r="C34" s="131"/>
      <c r="D34" s="131"/>
      <c r="E34" s="131"/>
      <c r="F34" s="131"/>
      <c r="G34" s="132"/>
      <c r="H34" s="22"/>
    </row>
    <row r="35" spans="1:8" ht="25.35" customHeight="1">
      <c r="A35" s="6"/>
      <c r="H35" s="22"/>
    </row>
    <row r="36" spans="1:8" ht="25.35" customHeight="1">
      <c r="A36" s="6"/>
      <c r="B36" s="23" t="s">
        <v>12</v>
      </c>
      <c r="H36" s="22"/>
    </row>
    <row r="37" spans="1:8" ht="25.35" customHeight="1">
      <c r="A37" s="6"/>
      <c r="B37" s="124"/>
      <c r="C37" s="125"/>
      <c r="D37" s="125"/>
      <c r="E37" s="125"/>
      <c r="F37" s="125"/>
      <c r="G37" s="126"/>
      <c r="H37" s="22"/>
    </row>
    <row r="38" spans="1:8" ht="25.35" customHeight="1">
      <c r="A38" s="6"/>
      <c r="B38" s="127"/>
      <c r="C38" s="128"/>
      <c r="D38" s="128"/>
      <c r="E38" s="128"/>
      <c r="F38" s="128"/>
      <c r="G38" s="129"/>
      <c r="H38" s="22"/>
    </row>
    <row r="39" spans="1:8" ht="25.35" customHeight="1">
      <c r="A39" s="6"/>
      <c r="B39" s="130"/>
      <c r="C39" s="131"/>
      <c r="D39" s="131"/>
      <c r="E39" s="131"/>
      <c r="F39" s="131"/>
      <c r="G39" s="132"/>
      <c r="H39" s="22"/>
    </row>
    <row r="40" spans="1:8" ht="25.35" customHeight="1">
      <c r="A40" s="6"/>
      <c r="H40" s="22"/>
    </row>
    <row r="41" spans="1:8" ht="25.35" customHeight="1">
      <c r="A41" s="6"/>
      <c r="B41" s="23" t="s">
        <v>10</v>
      </c>
      <c r="H41" s="22"/>
    </row>
    <row r="42" spans="1:8" ht="25.35" customHeight="1">
      <c r="A42" s="6"/>
      <c r="B42" s="124"/>
      <c r="C42" s="125"/>
      <c r="D42" s="125"/>
      <c r="E42" s="125"/>
      <c r="F42" s="125"/>
      <c r="G42" s="126"/>
      <c r="H42" s="22"/>
    </row>
    <row r="43" spans="1:8" ht="25.35" customHeight="1">
      <c r="A43" s="6"/>
      <c r="B43" s="127"/>
      <c r="C43" s="128"/>
      <c r="D43" s="128"/>
      <c r="E43" s="128"/>
      <c r="F43" s="128"/>
      <c r="G43" s="129"/>
      <c r="H43" s="22"/>
    </row>
    <row r="44" spans="1:8" ht="25.35" customHeight="1">
      <c r="A44" s="6"/>
      <c r="B44" s="130"/>
      <c r="C44" s="131"/>
      <c r="D44" s="131"/>
      <c r="E44" s="131"/>
      <c r="F44" s="131"/>
      <c r="G44" s="132"/>
      <c r="H44" s="22"/>
    </row>
    <row r="45" spans="1:8" ht="25.35" customHeight="1">
      <c r="A45" s="6"/>
      <c r="B45" s="11"/>
      <c r="C45" s="14"/>
      <c r="D45" s="11"/>
      <c r="E45" s="11"/>
      <c r="F45" s="11"/>
      <c r="G45" s="14"/>
      <c r="H45" s="22"/>
    </row>
    <row r="46" spans="1:8" ht="25.35" customHeight="1">
      <c r="A46" s="6"/>
      <c r="B46" s="23"/>
      <c r="H46" s="22"/>
    </row>
    <row r="47" spans="1:8" ht="25.35" customHeight="1">
      <c r="A47" s="6"/>
      <c r="B47" s="136" t="s">
        <v>13</v>
      </c>
      <c r="C47" s="136"/>
      <c r="D47" s="136"/>
      <c r="E47" s="136"/>
      <c r="F47" s="136"/>
      <c r="G47" s="136"/>
      <c r="H47" s="22"/>
    </row>
    <row r="48" spans="1:8" ht="25.35" customHeight="1">
      <c r="A48" s="6"/>
      <c r="B48" s="15" t="s">
        <v>8</v>
      </c>
      <c r="C48" s="13"/>
      <c r="D48" s="13"/>
      <c r="E48" s="13"/>
      <c r="F48" s="13"/>
      <c r="G48" s="13"/>
      <c r="H48" s="22"/>
    </row>
    <row r="49" spans="1:8" ht="25.35" customHeight="1">
      <c r="A49" s="6"/>
      <c r="B49" s="124"/>
      <c r="C49" s="125"/>
      <c r="D49" s="125"/>
      <c r="E49" s="125"/>
      <c r="F49" s="125"/>
      <c r="G49" s="126"/>
      <c r="H49" s="22"/>
    </row>
    <row r="50" spans="1:8" ht="25.35" customHeight="1">
      <c r="A50" s="6"/>
      <c r="B50" s="127"/>
      <c r="C50" s="128"/>
      <c r="D50" s="128"/>
      <c r="E50" s="128"/>
      <c r="F50" s="128"/>
      <c r="G50" s="129"/>
      <c r="H50" s="22"/>
    </row>
    <row r="51" spans="1:8" ht="25.35" customHeight="1">
      <c r="A51" s="6"/>
      <c r="B51" s="130"/>
      <c r="C51" s="131"/>
      <c r="D51" s="131"/>
      <c r="E51" s="131"/>
      <c r="F51" s="131"/>
      <c r="G51" s="132"/>
      <c r="H51" s="22"/>
    </row>
    <row r="52" spans="1:8" ht="25.35" customHeight="1">
      <c r="A52" s="6"/>
      <c r="H52" s="22"/>
    </row>
    <row r="53" spans="1:8" ht="25.35" customHeight="1">
      <c r="A53" s="6"/>
      <c r="B53" s="23" t="s">
        <v>14</v>
      </c>
      <c r="H53" s="22"/>
    </row>
    <row r="54" spans="1:8" ht="25.35" customHeight="1">
      <c r="A54" s="6"/>
      <c r="B54" s="124"/>
      <c r="C54" s="125"/>
      <c r="D54" s="125"/>
      <c r="E54" s="125"/>
      <c r="F54" s="125"/>
      <c r="G54" s="126"/>
      <c r="H54" s="22"/>
    </row>
    <row r="55" spans="1:8" ht="25.35" customHeight="1">
      <c r="A55" s="6"/>
      <c r="B55" s="127"/>
      <c r="C55" s="128"/>
      <c r="D55" s="128"/>
      <c r="E55" s="128"/>
      <c r="F55" s="128"/>
      <c r="G55" s="129"/>
      <c r="H55" s="22"/>
    </row>
    <row r="56" spans="1:8" ht="25.35" customHeight="1">
      <c r="A56" s="6"/>
      <c r="B56" s="130"/>
      <c r="C56" s="131"/>
      <c r="D56" s="131"/>
      <c r="E56" s="131"/>
      <c r="F56" s="131"/>
      <c r="G56" s="132"/>
      <c r="H56" s="22"/>
    </row>
    <row r="57" spans="1:8" ht="25.35" customHeight="1">
      <c r="A57" s="6"/>
      <c r="H57" s="22"/>
    </row>
    <row r="58" spans="1:8" ht="25.35" customHeight="1">
      <c r="A58" s="6"/>
      <c r="B58" s="23" t="s">
        <v>10</v>
      </c>
      <c r="H58" s="22"/>
    </row>
    <row r="59" spans="1:8" ht="25.35" customHeight="1">
      <c r="A59" s="6"/>
      <c r="B59" s="124"/>
      <c r="C59" s="125"/>
      <c r="D59" s="125"/>
      <c r="E59" s="125"/>
      <c r="F59" s="125"/>
      <c r="G59" s="126"/>
      <c r="H59" s="22"/>
    </row>
    <row r="60" spans="1:8" ht="25.35" customHeight="1">
      <c r="A60" s="6"/>
      <c r="B60" s="127"/>
      <c r="C60" s="128"/>
      <c r="D60" s="128"/>
      <c r="E60" s="128"/>
      <c r="F60" s="128"/>
      <c r="G60" s="129"/>
      <c r="H60" s="22"/>
    </row>
    <row r="61" spans="1:8" ht="25.35" customHeight="1">
      <c r="A61" s="6"/>
      <c r="B61" s="130"/>
      <c r="C61" s="131"/>
      <c r="D61" s="131"/>
      <c r="E61" s="131"/>
      <c r="F61" s="131"/>
      <c r="G61" s="132"/>
      <c r="H61" s="22"/>
    </row>
    <row r="62" spans="1:8" ht="25.35" customHeight="1">
      <c r="A62" s="6"/>
      <c r="B62" s="11"/>
      <c r="C62" s="14"/>
      <c r="D62" s="11"/>
      <c r="E62" s="11"/>
      <c r="F62" s="11"/>
      <c r="G62" s="14"/>
      <c r="H62" s="22"/>
    </row>
    <row r="63" spans="1:8" ht="25.35" customHeight="1">
      <c r="A63" s="6"/>
      <c r="H63" s="22"/>
    </row>
    <row r="64" spans="1:8" ht="25.35" customHeight="1">
      <c r="A64" s="6"/>
      <c r="B64" s="123" t="s">
        <v>15</v>
      </c>
      <c r="C64" s="123"/>
      <c r="D64" s="123"/>
      <c r="E64" s="123"/>
      <c r="F64" s="123"/>
      <c r="G64" s="123"/>
      <c r="H64" s="22"/>
    </row>
    <row r="65" spans="1:8" ht="25.35" customHeight="1">
      <c r="A65" s="6"/>
      <c r="B65" s="15" t="s">
        <v>8</v>
      </c>
      <c r="C65" s="13"/>
      <c r="D65" s="13"/>
      <c r="E65" s="13"/>
      <c r="F65" s="13"/>
      <c r="G65" s="13"/>
      <c r="H65" s="22"/>
    </row>
    <row r="66" spans="1:8" ht="25.35" customHeight="1">
      <c r="A66" s="6"/>
      <c r="B66" s="124"/>
      <c r="C66" s="125"/>
      <c r="D66" s="125"/>
      <c r="E66" s="125"/>
      <c r="F66" s="125"/>
      <c r="G66" s="126"/>
      <c r="H66" s="22"/>
    </row>
    <row r="67" spans="1:8" ht="25.35" customHeight="1">
      <c r="A67" s="6"/>
      <c r="B67" s="127"/>
      <c r="C67" s="128"/>
      <c r="D67" s="128"/>
      <c r="E67" s="128"/>
      <c r="F67" s="128"/>
      <c r="G67" s="129"/>
      <c r="H67" s="22"/>
    </row>
    <row r="68" spans="1:8" ht="25.35" customHeight="1">
      <c r="A68" s="6"/>
      <c r="B68" s="130"/>
      <c r="C68" s="131"/>
      <c r="D68" s="131"/>
      <c r="E68" s="131"/>
      <c r="F68" s="131"/>
      <c r="G68" s="132"/>
      <c r="H68" s="22"/>
    </row>
    <row r="69" spans="1:8" ht="25.35" customHeight="1">
      <c r="A69" s="6"/>
      <c r="H69" s="22"/>
    </row>
    <row r="70" spans="1:8" ht="25.35" customHeight="1">
      <c r="A70" s="6"/>
      <c r="B70" s="23" t="s">
        <v>16</v>
      </c>
      <c r="H70" s="22"/>
    </row>
    <row r="71" spans="1:8" ht="25.35" customHeight="1">
      <c r="A71" s="6"/>
      <c r="B71" s="124"/>
      <c r="C71" s="125"/>
      <c r="D71" s="125"/>
      <c r="E71" s="125"/>
      <c r="F71" s="125"/>
      <c r="G71" s="126"/>
      <c r="H71" s="22"/>
    </row>
    <row r="72" spans="1:8" ht="25.35" customHeight="1">
      <c r="A72" s="6"/>
      <c r="B72" s="127"/>
      <c r="C72" s="128"/>
      <c r="D72" s="128"/>
      <c r="E72" s="128"/>
      <c r="F72" s="128"/>
      <c r="G72" s="129"/>
      <c r="H72" s="22"/>
    </row>
    <row r="73" spans="1:8" ht="25.35" customHeight="1">
      <c r="A73" s="6"/>
      <c r="B73" s="130"/>
      <c r="C73" s="131"/>
      <c r="D73" s="131"/>
      <c r="E73" s="131"/>
      <c r="F73" s="131"/>
      <c r="G73" s="132"/>
      <c r="H73" s="22"/>
    </row>
    <row r="74" spans="1:8" ht="25.35" customHeight="1">
      <c r="A74" s="6"/>
      <c r="H74" s="22"/>
    </row>
    <row r="75" spans="1:8" ht="25.35" customHeight="1">
      <c r="A75" s="6"/>
      <c r="B75" s="23" t="s">
        <v>10</v>
      </c>
      <c r="H75" s="22"/>
    </row>
    <row r="76" spans="1:8" ht="25.35" customHeight="1">
      <c r="A76" s="6"/>
      <c r="B76" s="124"/>
      <c r="C76" s="125"/>
      <c r="D76" s="125"/>
      <c r="E76" s="125"/>
      <c r="F76" s="125"/>
      <c r="G76" s="126"/>
      <c r="H76" s="22"/>
    </row>
    <row r="77" spans="1:8" ht="25.35" customHeight="1">
      <c r="A77" s="6"/>
      <c r="B77" s="127"/>
      <c r="C77" s="128"/>
      <c r="D77" s="128"/>
      <c r="E77" s="128"/>
      <c r="F77" s="128"/>
      <c r="G77" s="129"/>
      <c r="H77" s="22"/>
    </row>
    <row r="78" spans="1:8" ht="25.35" customHeight="1">
      <c r="A78" s="6"/>
      <c r="B78" s="130"/>
      <c r="C78" s="131"/>
      <c r="D78" s="131"/>
      <c r="E78" s="131"/>
      <c r="F78" s="131"/>
      <c r="G78" s="132"/>
      <c r="H78" s="22"/>
    </row>
    <row r="79" spans="1:8" ht="25.35" customHeight="1">
      <c r="A79" s="6"/>
      <c r="B79" s="11"/>
      <c r="C79" s="14"/>
      <c r="D79" s="11"/>
      <c r="E79" s="11"/>
      <c r="F79" s="11"/>
      <c r="G79" s="14"/>
      <c r="H79" s="22"/>
    </row>
    <row r="80" spans="1:8" ht="25.35" customHeight="1">
      <c r="A80" s="6"/>
      <c r="H80" s="22"/>
    </row>
    <row r="81" spans="1:8" ht="25.35" customHeight="1">
      <c r="A81" s="6"/>
      <c r="B81" s="26" t="s">
        <v>17</v>
      </c>
      <c r="H81" s="22"/>
    </row>
    <row r="82" spans="1:8" ht="25.35" customHeight="1">
      <c r="A82" s="6"/>
      <c r="B82" s="1" t="s">
        <v>10</v>
      </c>
      <c r="H82" s="22"/>
    </row>
    <row r="83" spans="1:8" ht="25.35" customHeight="1">
      <c r="A83" s="6"/>
      <c r="B83" s="159"/>
      <c r="C83" s="160"/>
      <c r="D83" s="160"/>
      <c r="E83" s="160"/>
      <c r="F83" s="160"/>
      <c r="G83" s="161"/>
      <c r="H83" s="22"/>
    </row>
    <row r="84" spans="1:8" ht="25.35" customHeight="1">
      <c r="A84" s="6"/>
      <c r="B84" s="162"/>
      <c r="C84" s="128"/>
      <c r="D84" s="128"/>
      <c r="E84" s="128"/>
      <c r="F84" s="128"/>
      <c r="G84" s="163"/>
      <c r="H84" s="22"/>
    </row>
    <row r="85" spans="1:8" ht="25.35" customHeight="1">
      <c r="A85" s="6"/>
      <c r="B85" s="164"/>
      <c r="C85" s="165"/>
      <c r="D85" s="165"/>
      <c r="E85" s="165"/>
      <c r="F85" s="165"/>
      <c r="G85" s="166"/>
      <c r="H85" s="22"/>
    </row>
    <row r="86" spans="1:8" ht="31.5" customHeight="1">
      <c r="A86" s="6"/>
      <c r="H86" s="22"/>
    </row>
    <row r="87" spans="1:8" ht="52.35" customHeight="1">
      <c r="A87" s="6"/>
      <c r="B87" s="167" t="s">
        <v>18</v>
      </c>
      <c r="C87" s="167"/>
      <c r="D87" s="167"/>
      <c r="E87" s="167"/>
      <c r="F87" s="167"/>
      <c r="G87" s="167"/>
      <c r="H87" s="22"/>
    </row>
    <row r="88" spans="1:8" ht="22.35" customHeight="1">
      <c r="A88" s="6"/>
      <c r="B88" s="101" t="s">
        <v>19</v>
      </c>
      <c r="C88" s="24" t="s">
        <v>20</v>
      </c>
      <c r="D88" s="168" t="s">
        <v>21</v>
      </c>
      <c r="E88" s="169"/>
      <c r="F88" s="169"/>
      <c r="G88" s="170"/>
      <c r="H88" s="22"/>
    </row>
    <row r="89" spans="1:8" ht="22.35" customHeight="1">
      <c r="A89" s="6"/>
      <c r="B89" s="101" t="s">
        <v>22</v>
      </c>
      <c r="C89" s="109"/>
      <c r="D89" s="133"/>
      <c r="E89" s="134"/>
      <c r="F89" s="134"/>
      <c r="G89" s="135"/>
      <c r="H89" s="22"/>
    </row>
    <row r="90" spans="1:8" ht="22.35" customHeight="1">
      <c r="A90" s="6"/>
      <c r="B90" s="101" t="s">
        <v>23</v>
      </c>
      <c r="C90" s="109"/>
      <c r="D90" s="133"/>
      <c r="E90" s="134"/>
      <c r="F90" s="134"/>
      <c r="G90" s="135"/>
      <c r="H90" s="22"/>
    </row>
    <row r="91" spans="1:8" ht="22.35" customHeight="1">
      <c r="A91" s="6"/>
      <c r="B91" s="101" t="s">
        <v>24</v>
      </c>
      <c r="C91" s="109"/>
      <c r="D91" s="133"/>
      <c r="E91" s="134"/>
      <c r="F91" s="134"/>
      <c r="G91" s="135"/>
      <c r="H91" s="22"/>
    </row>
    <row r="92" spans="1:8" ht="22.35" customHeight="1">
      <c r="A92" s="6"/>
      <c r="B92" s="101" t="s">
        <v>25</v>
      </c>
      <c r="C92" s="109"/>
      <c r="D92" s="133"/>
      <c r="E92" s="134"/>
      <c r="F92" s="134"/>
      <c r="G92" s="135"/>
      <c r="H92" s="22"/>
    </row>
    <row r="93" spans="1:8" ht="22.35" customHeight="1">
      <c r="A93" s="6"/>
      <c r="B93" s="101" t="s">
        <v>26</v>
      </c>
      <c r="C93" s="109"/>
      <c r="D93" s="133"/>
      <c r="E93" s="134"/>
      <c r="F93" s="134"/>
      <c r="G93" s="135"/>
      <c r="H93" s="22"/>
    </row>
    <row r="94" spans="1:8" ht="22.35" customHeight="1">
      <c r="A94" s="6"/>
      <c r="B94" s="101" t="s">
        <v>27</v>
      </c>
      <c r="C94" s="101">
        <f>SUM(C89:C93)</f>
        <v>0</v>
      </c>
      <c r="D94" s="98"/>
      <c r="E94" s="99"/>
      <c r="F94" s="99"/>
      <c r="G94" s="100"/>
      <c r="H94" s="22"/>
    </row>
    <row r="95" spans="1:8" ht="22.35" customHeight="1">
      <c r="A95" s="6"/>
      <c r="G95" s="21"/>
      <c r="H95" s="22"/>
    </row>
    <row r="96" spans="1:8" ht="22.35" customHeight="1">
      <c r="A96" s="6"/>
      <c r="B96" s="1" t="s">
        <v>28</v>
      </c>
      <c r="H96" s="22"/>
    </row>
    <row r="97" spans="1:8" ht="22.35" customHeight="1">
      <c r="A97" s="6"/>
      <c r="B97" s="101" t="s">
        <v>29</v>
      </c>
      <c r="C97" s="101" t="s">
        <v>30</v>
      </c>
      <c r="D97" s="171" t="s">
        <v>31</v>
      </c>
      <c r="E97" s="171"/>
      <c r="F97" s="171"/>
      <c r="G97" s="171"/>
      <c r="H97" s="22"/>
    </row>
    <row r="98" spans="1:8" ht="22.35" customHeight="1">
      <c r="A98" s="6"/>
      <c r="B98" s="101" t="s">
        <v>32</v>
      </c>
      <c r="C98" s="109"/>
      <c r="D98" s="120"/>
      <c r="E98" s="121"/>
      <c r="F98" s="121"/>
      <c r="G98" s="122"/>
      <c r="H98" s="22"/>
    </row>
    <row r="99" spans="1:8" ht="22.35" customHeight="1">
      <c r="A99" s="6"/>
      <c r="B99" s="101" t="s">
        <v>33</v>
      </c>
      <c r="C99" s="109"/>
      <c r="D99" s="158"/>
      <c r="E99" s="158"/>
      <c r="F99" s="158"/>
      <c r="G99" s="158"/>
      <c r="H99" s="22"/>
    </row>
    <row r="100" spans="1:8" ht="22.35" customHeight="1">
      <c r="A100" s="6"/>
      <c r="B100" s="101" t="s">
        <v>34</v>
      </c>
      <c r="C100" s="109"/>
      <c r="D100" s="158"/>
      <c r="E100" s="158"/>
      <c r="F100" s="158"/>
      <c r="G100" s="158"/>
      <c r="H100" s="22"/>
    </row>
    <row r="101" spans="1:8" ht="22.35" customHeight="1">
      <c r="A101" s="6"/>
      <c r="B101" s="101" t="s">
        <v>35</v>
      </c>
      <c r="C101" s="109"/>
      <c r="D101" s="158"/>
      <c r="E101" s="158"/>
      <c r="F101" s="158"/>
      <c r="G101" s="158"/>
      <c r="H101" s="22"/>
    </row>
    <row r="102" spans="1:8" ht="22.35" customHeight="1">
      <c r="A102" s="6"/>
      <c r="B102" s="101" t="s">
        <v>36</v>
      </c>
      <c r="C102" s="109"/>
      <c r="D102" s="158"/>
      <c r="E102" s="158"/>
      <c r="F102" s="158"/>
      <c r="G102" s="158"/>
      <c r="H102" s="22"/>
    </row>
    <row r="103" spans="1:8" ht="22.35" customHeight="1">
      <c r="A103" s="6"/>
      <c r="B103" s="101" t="s">
        <v>37</v>
      </c>
      <c r="C103" s="109"/>
      <c r="D103" s="158"/>
      <c r="E103" s="158"/>
      <c r="F103" s="158"/>
      <c r="G103" s="158"/>
      <c r="H103" s="22"/>
    </row>
    <row r="104" spans="1:8" ht="22.35" customHeight="1">
      <c r="A104" s="6"/>
      <c r="B104" s="101" t="s">
        <v>38</v>
      </c>
      <c r="C104" s="109"/>
      <c r="D104" s="158"/>
      <c r="E104" s="158"/>
      <c r="F104" s="158"/>
      <c r="G104" s="158"/>
      <c r="H104" s="22"/>
    </row>
    <row r="105" spans="1:8" ht="22.35" customHeight="1">
      <c r="A105" s="6"/>
      <c r="B105" s="101" t="s">
        <v>39</v>
      </c>
      <c r="C105" s="101">
        <f>SUM(C98:C104)</f>
        <v>0</v>
      </c>
      <c r="D105" s="158"/>
      <c r="E105" s="158"/>
      <c r="F105" s="158"/>
      <c r="G105" s="158"/>
      <c r="H105" s="22"/>
    </row>
    <row r="106" spans="1:8" ht="22.35" customHeight="1">
      <c r="A106" s="6"/>
      <c r="B106" s="173" t="s">
        <v>40</v>
      </c>
      <c r="C106" s="173"/>
      <c r="D106" s="173"/>
      <c r="E106" s="173"/>
      <c r="F106" s="173"/>
      <c r="G106" s="173"/>
      <c r="H106" s="22"/>
    </row>
    <row r="107" spans="1:8" ht="22.35" customHeight="1">
      <c r="A107" s="6"/>
      <c r="B107" s="173"/>
      <c r="C107" s="173"/>
      <c r="D107" s="173"/>
      <c r="E107" s="173"/>
      <c r="F107" s="173"/>
      <c r="G107" s="173"/>
      <c r="H107" s="22"/>
    </row>
    <row r="108" spans="1:8" ht="22.35" customHeight="1">
      <c r="A108" s="6"/>
      <c r="B108" s="173"/>
      <c r="C108" s="173"/>
      <c r="D108" s="173"/>
      <c r="E108" s="173"/>
      <c r="F108" s="173"/>
      <c r="G108" s="173"/>
      <c r="H108" s="22"/>
    </row>
    <row r="109" spans="1:8" ht="22.35" customHeight="1">
      <c r="A109" s="6"/>
      <c r="B109" s="173"/>
      <c r="C109" s="173"/>
      <c r="D109" s="173"/>
      <c r="E109" s="173"/>
      <c r="F109" s="173"/>
      <c r="G109" s="173"/>
      <c r="H109" s="22"/>
    </row>
    <row r="110" spans="1:8" ht="22.35" customHeight="1">
      <c r="A110" s="6"/>
      <c r="B110" s="173"/>
      <c r="C110" s="173"/>
      <c r="D110" s="173"/>
      <c r="E110" s="173"/>
      <c r="F110" s="173"/>
      <c r="G110" s="173"/>
      <c r="H110" s="22"/>
    </row>
    <row r="111" spans="1:8" ht="22.35" customHeight="1">
      <c r="A111" s="6"/>
      <c r="B111" s="173"/>
      <c r="C111" s="173"/>
      <c r="D111" s="173"/>
      <c r="E111" s="173"/>
      <c r="F111" s="173"/>
      <c r="G111" s="173"/>
      <c r="H111" s="22"/>
    </row>
    <row r="112" spans="1:8" ht="21" customHeight="1">
      <c r="A112" s="6"/>
      <c r="E112" s="2" t="s">
        <v>41</v>
      </c>
      <c r="F112" s="2"/>
      <c r="G112" s="2"/>
      <c r="H112" s="22"/>
    </row>
    <row r="113" spans="1:8" ht="21" customHeight="1">
      <c r="A113" s="6"/>
      <c r="E113" s="10" t="s">
        <v>42</v>
      </c>
      <c r="F113" s="172"/>
      <c r="G113" s="172"/>
      <c r="H113" s="22"/>
    </row>
    <row r="114" spans="1:8" ht="21" customHeight="1">
      <c r="A114" s="6"/>
      <c r="E114" s="10" t="s">
        <v>43</v>
      </c>
      <c r="F114" s="172"/>
      <c r="G114" s="172"/>
      <c r="H114" s="22"/>
    </row>
    <row r="115" spans="1:8" ht="21" customHeight="1">
      <c r="A115" s="6"/>
      <c r="E115" s="10" t="s">
        <v>44</v>
      </c>
      <c r="F115" s="172"/>
      <c r="G115" s="172"/>
      <c r="H115" s="22"/>
    </row>
    <row r="116" spans="1:8" ht="21" customHeight="1">
      <c r="A116" s="6"/>
      <c r="E116" s="10" t="s">
        <v>45</v>
      </c>
      <c r="F116" s="172"/>
      <c r="G116" s="172"/>
      <c r="H116" s="22"/>
    </row>
    <row r="117" spans="1:8" ht="21" customHeight="1" thickBot="1">
      <c r="A117" s="7"/>
      <c r="H117" s="22"/>
    </row>
    <row r="118" spans="1:8" ht="21" customHeight="1">
      <c r="A118" s="4"/>
      <c r="B118" s="4"/>
      <c r="C118" s="4"/>
      <c r="D118" s="4"/>
      <c r="E118" s="4"/>
      <c r="F118" s="4"/>
      <c r="G118" s="4"/>
      <c r="H118" s="4"/>
    </row>
    <row r="119" spans="1:8" ht="21" customHeight="1">
      <c r="A119" s="6"/>
      <c r="H119" s="22"/>
    </row>
    <row r="120" spans="1:8" ht="21" customHeight="1">
      <c r="A120" s="6"/>
      <c r="H120" s="22"/>
    </row>
    <row r="121" spans="1:8" ht="21" customHeight="1">
      <c r="A121" s="6"/>
      <c r="H121" s="22"/>
    </row>
  </sheetData>
  <mergeCells count="40">
    <mergeCell ref="F113:G113"/>
    <mergeCell ref="F114:G114"/>
    <mergeCell ref="F115:G115"/>
    <mergeCell ref="F116:G116"/>
    <mergeCell ref="B106:G111"/>
    <mergeCell ref="D103:G103"/>
    <mergeCell ref="D104:G104"/>
    <mergeCell ref="D105:G105"/>
    <mergeCell ref="B54:G56"/>
    <mergeCell ref="B59:G61"/>
    <mergeCell ref="B83:G85"/>
    <mergeCell ref="B87:G87"/>
    <mergeCell ref="D89:G89"/>
    <mergeCell ref="D88:G88"/>
    <mergeCell ref="D97:G97"/>
    <mergeCell ref="D99:G99"/>
    <mergeCell ref="D100:G100"/>
    <mergeCell ref="D101:G101"/>
    <mergeCell ref="D102:G102"/>
    <mergeCell ref="D93:G93"/>
    <mergeCell ref="D92:G92"/>
    <mergeCell ref="B42:G44"/>
    <mergeCell ref="B47:G47"/>
    <mergeCell ref="E3:G3"/>
    <mergeCell ref="A5:G5"/>
    <mergeCell ref="B49:G51"/>
    <mergeCell ref="B37:G39"/>
    <mergeCell ref="B32:G34"/>
    <mergeCell ref="B8:G10"/>
    <mergeCell ref="B13:G13"/>
    <mergeCell ref="B15:G17"/>
    <mergeCell ref="B20:G22"/>
    <mergeCell ref="B25:G27"/>
    <mergeCell ref="D98:G98"/>
    <mergeCell ref="B64:G64"/>
    <mergeCell ref="B66:G68"/>
    <mergeCell ref="B71:G73"/>
    <mergeCell ref="B76:G78"/>
    <mergeCell ref="D91:G91"/>
    <mergeCell ref="D90:G90"/>
  </mergeCells>
  <phoneticPr fontId="7"/>
  <pageMargins left="0.7" right="0.7" top="0.75" bottom="0.75" header="0.3" footer="0.3"/>
  <pageSetup paperSize="9" scale="5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582A-EF10-4BF6-86EF-65F07B4FB76B}">
  <sheetPr>
    <tabColor theme="3" tint="0.79998168889431442"/>
    <pageSetUpPr fitToPage="1"/>
  </sheetPr>
  <dimension ref="A1:M109"/>
  <sheetViews>
    <sheetView view="pageBreakPreview" zoomScale="80" zoomScaleNormal="70" zoomScaleSheetLayoutView="70" workbookViewId="0">
      <selection activeCell="H3" sqref="H3:J3"/>
    </sheetView>
  </sheetViews>
  <sheetFormatPr defaultRowHeight="13.5"/>
  <cols>
    <col min="1" max="1" width="1.75" style="34" customWidth="1"/>
    <col min="2" max="2" width="28.75" style="34" customWidth="1"/>
    <col min="3" max="3" width="31.375" style="34" customWidth="1"/>
    <col min="4" max="4" width="27.125" style="34" customWidth="1"/>
    <col min="5" max="7" width="23.375" style="34" customWidth="1"/>
    <col min="8" max="9" width="27.875" style="34" customWidth="1"/>
    <col min="10" max="10" width="22.375" style="34" customWidth="1"/>
    <col min="11" max="11" width="1.75" style="34" customWidth="1"/>
    <col min="12" max="237" width="8.75" style="34"/>
    <col min="238" max="239" width="1.75" style="34" customWidth="1"/>
    <col min="240" max="240" width="14.125" style="34" customWidth="1"/>
    <col min="241" max="241" width="26.625" style="34" customWidth="1"/>
    <col min="242" max="243" width="17.625" style="34" customWidth="1"/>
    <col min="244" max="244" width="19.75" style="34" customWidth="1"/>
    <col min="245" max="245" width="3.875" style="34" customWidth="1"/>
    <col min="246" max="493" width="8.75" style="34"/>
    <col min="494" max="495" width="1.75" style="34" customWidth="1"/>
    <col min="496" max="496" width="14.125" style="34" customWidth="1"/>
    <col min="497" max="497" width="26.625" style="34" customWidth="1"/>
    <col min="498" max="499" width="17.625" style="34" customWidth="1"/>
    <col min="500" max="500" width="19.75" style="34" customWidth="1"/>
    <col min="501" max="501" width="3.875" style="34" customWidth="1"/>
    <col min="502" max="749" width="8.75" style="34"/>
    <col min="750" max="751" width="1.75" style="34" customWidth="1"/>
    <col min="752" max="752" width="14.125" style="34" customWidth="1"/>
    <col min="753" max="753" width="26.625" style="34" customWidth="1"/>
    <col min="754" max="755" width="17.625" style="34" customWidth="1"/>
    <col min="756" max="756" width="19.75" style="34" customWidth="1"/>
    <col min="757" max="757" width="3.875" style="34" customWidth="1"/>
    <col min="758" max="1005" width="8.75" style="34"/>
    <col min="1006" max="1007" width="1.75" style="34" customWidth="1"/>
    <col min="1008" max="1008" width="14.125" style="34" customWidth="1"/>
    <col min="1009" max="1009" width="26.625" style="34" customWidth="1"/>
    <col min="1010" max="1011" width="17.625" style="34" customWidth="1"/>
    <col min="1012" max="1012" width="19.75" style="34" customWidth="1"/>
    <col min="1013" max="1013" width="3.875" style="34" customWidth="1"/>
    <col min="1014" max="1261" width="8.75" style="34"/>
    <col min="1262" max="1263" width="1.75" style="34" customWidth="1"/>
    <col min="1264" max="1264" width="14.125" style="34" customWidth="1"/>
    <col min="1265" max="1265" width="26.625" style="34" customWidth="1"/>
    <col min="1266" max="1267" width="17.625" style="34" customWidth="1"/>
    <col min="1268" max="1268" width="19.75" style="34" customWidth="1"/>
    <col min="1269" max="1269" width="3.875" style="34" customWidth="1"/>
    <col min="1270" max="1517" width="8.75" style="34"/>
    <col min="1518" max="1519" width="1.75" style="34" customWidth="1"/>
    <col min="1520" max="1520" width="14.125" style="34" customWidth="1"/>
    <col min="1521" max="1521" width="26.625" style="34" customWidth="1"/>
    <col min="1522" max="1523" width="17.625" style="34" customWidth="1"/>
    <col min="1524" max="1524" width="19.75" style="34" customWidth="1"/>
    <col min="1525" max="1525" width="3.875" style="34" customWidth="1"/>
    <col min="1526" max="1773" width="8.75" style="34"/>
    <col min="1774" max="1775" width="1.75" style="34" customWidth="1"/>
    <col min="1776" max="1776" width="14.125" style="34" customWidth="1"/>
    <col min="1777" max="1777" width="26.625" style="34" customWidth="1"/>
    <col min="1778" max="1779" width="17.625" style="34" customWidth="1"/>
    <col min="1780" max="1780" width="19.75" style="34" customWidth="1"/>
    <col min="1781" max="1781" width="3.875" style="34" customWidth="1"/>
    <col min="1782" max="2029" width="8.75" style="34"/>
    <col min="2030" max="2031" width="1.75" style="34" customWidth="1"/>
    <col min="2032" max="2032" width="14.125" style="34" customWidth="1"/>
    <col min="2033" max="2033" width="26.625" style="34" customWidth="1"/>
    <col min="2034" max="2035" width="17.625" style="34" customWidth="1"/>
    <col min="2036" max="2036" width="19.75" style="34" customWidth="1"/>
    <col min="2037" max="2037" width="3.875" style="34" customWidth="1"/>
    <col min="2038" max="2285" width="8.75" style="34"/>
    <col min="2286" max="2287" width="1.75" style="34" customWidth="1"/>
    <col min="2288" max="2288" width="14.125" style="34" customWidth="1"/>
    <col min="2289" max="2289" width="26.625" style="34" customWidth="1"/>
    <col min="2290" max="2291" width="17.625" style="34" customWidth="1"/>
    <col min="2292" max="2292" width="19.75" style="34" customWidth="1"/>
    <col min="2293" max="2293" width="3.875" style="34" customWidth="1"/>
    <col min="2294" max="2541" width="8.75" style="34"/>
    <col min="2542" max="2543" width="1.75" style="34" customWidth="1"/>
    <col min="2544" max="2544" width="14.125" style="34" customWidth="1"/>
    <col min="2545" max="2545" width="26.625" style="34" customWidth="1"/>
    <col min="2546" max="2547" width="17.625" style="34" customWidth="1"/>
    <col min="2548" max="2548" width="19.75" style="34" customWidth="1"/>
    <col min="2549" max="2549" width="3.875" style="34" customWidth="1"/>
    <col min="2550" max="2797" width="8.75" style="34"/>
    <col min="2798" max="2799" width="1.75" style="34" customWidth="1"/>
    <col min="2800" max="2800" width="14.125" style="34" customWidth="1"/>
    <col min="2801" max="2801" width="26.625" style="34" customWidth="1"/>
    <col min="2802" max="2803" width="17.625" style="34" customWidth="1"/>
    <col min="2804" max="2804" width="19.75" style="34" customWidth="1"/>
    <col min="2805" max="2805" width="3.875" style="34" customWidth="1"/>
    <col min="2806" max="3053" width="8.75" style="34"/>
    <col min="3054" max="3055" width="1.75" style="34" customWidth="1"/>
    <col min="3056" max="3056" width="14.125" style="34" customWidth="1"/>
    <col min="3057" max="3057" width="26.625" style="34" customWidth="1"/>
    <col min="3058" max="3059" width="17.625" style="34" customWidth="1"/>
    <col min="3060" max="3060" width="19.75" style="34" customWidth="1"/>
    <col min="3061" max="3061" width="3.875" style="34" customWidth="1"/>
    <col min="3062" max="3309" width="8.75" style="34"/>
    <col min="3310" max="3311" width="1.75" style="34" customWidth="1"/>
    <col min="3312" max="3312" width="14.125" style="34" customWidth="1"/>
    <col min="3313" max="3313" width="26.625" style="34" customWidth="1"/>
    <col min="3314" max="3315" width="17.625" style="34" customWidth="1"/>
    <col min="3316" max="3316" width="19.75" style="34" customWidth="1"/>
    <col min="3317" max="3317" width="3.875" style="34" customWidth="1"/>
    <col min="3318" max="3565" width="8.75" style="34"/>
    <col min="3566" max="3567" width="1.75" style="34" customWidth="1"/>
    <col min="3568" max="3568" width="14.125" style="34" customWidth="1"/>
    <col min="3569" max="3569" width="26.625" style="34" customWidth="1"/>
    <col min="3570" max="3571" width="17.625" style="34" customWidth="1"/>
    <col min="3572" max="3572" width="19.75" style="34" customWidth="1"/>
    <col min="3573" max="3573" width="3.875" style="34" customWidth="1"/>
    <col min="3574" max="3821" width="8.75" style="34"/>
    <col min="3822" max="3823" width="1.75" style="34" customWidth="1"/>
    <col min="3824" max="3824" width="14.125" style="34" customWidth="1"/>
    <col min="3825" max="3825" width="26.625" style="34" customWidth="1"/>
    <col min="3826" max="3827" width="17.625" style="34" customWidth="1"/>
    <col min="3828" max="3828" width="19.75" style="34" customWidth="1"/>
    <col min="3829" max="3829" width="3.875" style="34" customWidth="1"/>
    <col min="3830" max="4077" width="8.75" style="34"/>
    <col min="4078" max="4079" width="1.75" style="34" customWidth="1"/>
    <col min="4080" max="4080" width="14.125" style="34" customWidth="1"/>
    <col min="4081" max="4081" width="26.625" style="34" customWidth="1"/>
    <col min="4082" max="4083" width="17.625" style="34" customWidth="1"/>
    <col min="4084" max="4084" width="19.75" style="34" customWidth="1"/>
    <col min="4085" max="4085" width="3.875" style="34" customWidth="1"/>
    <col min="4086" max="4333" width="8.75" style="34"/>
    <col min="4334" max="4335" width="1.75" style="34" customWidth="1"/>
    <col min="4336" max="4336" width="14.125" style="34" customWidth="1"/>
    <col min="4337" max="4337" width="26.625" style="34" customWidth="1"/>
    <col min="4338" max="4339" width="17.625" style="34" customWidth="1"/>
    <col min="4340" max="4340" width="19.75" style="34" customWidth="1"/>
    <col min="4341" max="4341" width="3.875" style="34" customWidth="1"/>
    <col min="4342" max="4589" width="8.75" style="34"/>
    <col min="4590" max="4591" width="1.75" style="34" customWidth="1"/>
    <col min="4592" max="4592" width="14.125" style="34" customWidth="1"/>
    <col min="4593" max="4593" width="26.625" style="34" customWidth="1"/>
    <col min="4594" max="4595" width="17.625" style="34" customWidth="1"/>
    <col min="4596" max="4596" width="19.75" style="34" customWidth="1"/>
    <col min="4597" max="4597" width="3.875" style="34" customWidth="1"/>
    <col min="4598" max="4845" width="8.75" style="34"/>
    <col min="4846" max="4847" width="1.75" style="34" customWidth="1"/>
    <col min="4848" max="4848" width="14.125" style="34" customWidth="1"/>
    <col min="4849" max="4849" width="26.625" style="34" customWidth="1"/>
    <col min="4850" max="4851" width="17.625" style="34" customWidth="1"/>
    <col min="4852" max="4852" width="19.75" style="34" customWidth="1"/>
    <col min="4853" max="4853" width="3.875" style="34" customWidth="1"/>
    <col min="4854" max="5101" width="8.75" style="34"/>
    <col min="5102" max="5103" width="1.75" style="34" customWidth="1"/>
    <col min="5104" max="5104" width="14.125" style="34" customWidth="1"/>
    <col min="5105" max="5105" width="26.625" style="34" customWidth="1"/>
    <col min="5106" max="5107" width="17.625" style="34" customWidth="1"/>
    <col min="5108" max="5108" width="19.75" style="34" customWidth="1"/>
    <col min="5109" max="5109" width="3.875" style="34" customWidth="1"/>
    <col min="5110" max="5357" width="8.75" style="34"/>
    <col min="5358" max="5359" width="1.75" style="34" customWidth="1"/>
    <col min="5360" max="5360" width="14.125" style="34" customWidth="1"/>
    <col min="5361" max="5361" width="26.625" style="34" customWidth="1"/>
    <col min="5362" max="5363" width="17.625" style="34" customWidth="1"/>
    <col min="5364" max="5364" width="19.75" style="34" customWidth="1"/>
    <col min="5365" max="5365" width="3.875" style="34" customWidth="1"/>
    <col min="5366" max="5613" width="8.75" style="34"/>
    <col min="5614" max="5615" width="1.75" style="34" customWidth="1"/>
    <col min="5616" max="5616" width="14.125" style="34" customWidth="1"/>
    <col min="5617" max="5617" width="26.625" style="34" customWidth="1"/>
    <col min="5618" max="5619" width="17.625" style="34" customWidth="1"/>
    <col min="5620" max="5620" width="19.75" style="34" customWidth="1"/>
    <col min="5621" max="5621" width="3.875" style="34" customWidth="1"/>
    <col min="5622" max="5869" width="8.75" style="34"/>
    <col min="5870" max="5871" width="1.75" style="34" customWidth="1"/>
    <col min="5872" max="5872" width="14.125" style="34" customWidth="1"/>
    <col min="5873" max="5873" width="26.625" style="34" customWidth="1"/>
    <col min="5874" max="5875" width="17.625" style="34" customWidth="1"/>
    <col min="5876" max="5876" width="19.75" style="34" customWidth="1"/>
    <col min="5877" max="5877" width="3.875" style="34" customWidth="1"/>
    <col min="5878" max="6125" width="8.75" style="34"/>
    <col min="6126" max="6127" width="1.75" style="34" customWidth="1"/>
    <col min="6128" max="6128" width="14.125" style="34" customWidth="1"/>
    <col min="6129" max="6129" width="26.625" style="34" customWidth="1"/>
    <col min="6130" max="6131" width="17.625" style="34" customWidth="1"/>
    <col min="6132" max="6132" width="19.75" style="34" customWidth="1"/>
    <col min="6133" max="6133" width="3.875" style="34" customWidth="1"/>
    <col min="6134" max="6381" width="8.75" style="34"/>
    <col min="6382" max="6383" width="1.75" style="34" customWidth="1"/>
    <col min="6384" max="6384" width="14.125" style="34" customWidth="1"/>
    <col min="6385" max="6385" width="26.625" style="34" customWidth="1"/>
    <col min="6386" max="6387" width="17.625" style="34" customWidth="1"/>
    <col min="6388" max="6388" width="19.75" style="34" customWidth="1"/>
    <col min="6389" max="6389" width="3.875" style="34" customWidth="1"/>
    <col min="6390" max="6637" width="8.75" style="34"/>
    <col min="6638" max="6639" width="1.75" style="34" customWidth="1"/>
    <col min="6640" max="6640" width="14.125" style="34" customWidth="1"/>
    <col min="6641" max="6641" width="26.625" style="34" customWidth="1"/>
    <col min="6642" max="6643" width="17.625" style="34" customWidth="1"/>
    <col min="6644" max="6644" width="19.75" style="34" customWidth="1"/>
    <col min="6645" max="6645" width="3.875" style="34" customWidth="1"/>
    <col min="6646" max="6893" width="8.75" style="34"/>
    <col min="6894" max="6895" width="1.75" style="34" customWidth="1"/>
    <col min="6896" max="6896" width="14.125" style="34" customWidth="1"/>
    <col min="6897" max="6897" width="26.625" style="34" customWidth="1"/>
    <col min="6898" max="6899" width="17.625" style="34" customWidth="1"/>
    <col min="6900" max="6900" width="19.75" style="34" customWidth="1"/>
    <col min="6901" max="6901" width="3.875" style="34" customWidth="1"/>
    <col min="6902" max="7149" width="8.75" style="34"/>
    <col min="7150" max="7151" width="1.75" style="34" customWidth="1"/>
    <col min="7152" max="7152" width="14.125" style="34" customWidth="1"/>
    <col min="7153" max="7153" width="26.625" style="34" customWidth="1"/>
    <col min="7154" max="7155" width="17.625" style="34" customWidth="1"/>
    <col min="7156" max="7156" width="19.75" style="34" customWidth="1"/>
    <col min="7157" max="7157" width="3.875" style="34" customWidth="1"/>
    <col min="7158" max="7405" width="8.75" style="34"/>
    <col min="7406" max="7407" width="1.75" style="34" customWidth="1"/>
    <col min="7408" max="7408" width="14.125" style="34" customWidth="1"/>
    <col min="7409" max="7409" width="26.625" style="34" customWidth="1"/>
    <col min="7410" max="7411" width="17.625" style="34" customWidth="1"/>
    <col min="7412" max="7412" width="19.75" style="34" customWidth="1"/>
    <col min="7413" max="7413" width="3.875" style="34" customWidth="1"/>
    <col min="7414" max="7661" width="8.75" style="34"/>
    <col min="7662" max="7663" width="1.75" style="34" customWidth="1"/>
    <col min="7664" max="7664" width="14.125" style="34" customWidth="1"/>
    <col min="7665" max="7665" width="26.625" style="34" customWidth="1"/>
    <col min="7666" max="7667" width="17.625" style="34" customWidth="1"/>
    <col min="7668" max="7668" width="19.75" style="34" customWidth="1"/>
    <col min="7669" max="7669" width="3.875" style="34" customWidth="1"/>
    <col min="7670" max="7917" width="8.75" style="34"/>
    <col min="7918" max="7919" width="1.75" style="34" customWidth="1"/>
    <col min="7920" max="7920" width="14.125" style="34" customWidth="1"/>
    <col min="7921" max="7921" width="26.625" style="34" customWidth="1"/>
    <col min="7922" max="7923" width="17.625" style="34" customWidth="1"/>
    <col min="7924" max="7924" width="19.75" style="34" customWidth="1"/>
    <col min="7925" max="7925" width="3.875" style="34" customWidth="1"/>
    <col min="7926" max="8173" width="8.75" style="34"/>
    <col min="8174" max="8175" width="1.75" style="34" customWidth="1"/>
    <col min="8176" max="8176" width="14.125" style="34" customWidth="1"/>
    <col min="8177" max="8177" width="26.625" style="34" customWidth="1"/>
    <col min="8178" max="8179" width="17.625" style="34" customWidth="1"/>
    <col min="8180" max="8180" width="19.75" style="34" customWidth="1"/>
    <col min="8181" max="8181" width="3.875" style="34" customWidth="1"/>
    <col min="8182" max="8429" width="8.75" style="34"/>
    <col min="8430" max="8431" width="1.75" style="34" customWidth="1"/>
    <col min="8432" max="8432" width="14.125" style="34" customWidth="1"/>
    <col min="8433" max="8433" width="26.625" style="34" customWidth="1"/>
    <col min="8434" max="8435" width="17.625" style="34" customWidth="1"/>
    <col min="8436" max="8436" width="19.75" style="34" customWidth="1"/>
    <col min="8437" max="8437" width="3.875" style="34" customWidth="1"/>
    <col min="8438" max="8685" width="8.75" style="34"/>
    <col min="8686" max="8687" width="1.75" style="34" customWidth="1"/>
    <col min="8688" max="8688" width="14.125" style="34" customWidth="1"/>
    <col min="8689" max="8689" width="26.625" style="34" customWidth="1"/>
    <col min="8690" max="8691" width="17.625" style="34" customWidth="1"/>
    <col min="8692" max="8692" width="19.75" style="34" customWidth="1"/>
    <col min="8693" max="8693" width="3.875" style="34" customWidth="1"/>
    <col min="8694" max="8941" width="8.75" style="34"/>
    <col min="8942" max="8943" width="1.75" style="34" customWidth="1"/>
    <col min="8944" max="8944" width="14.125" style="34" customWidth="1"/>
    <col min="8945" max="8945" width="26.625" style="34" customWidth="1"/>
    <col min="8946" max="8947" width="17.625" style="34" customWidth="1"/>
    <col min="8948" max="8948" width="19.75" style="34" customWidth="1"/>
    <col min="8949" max="8949" width="3.875" style="34" customWidth="1"/>
    <col min="8950" max="9197" width="8.75" style="34"/>
    <col min="9198" max="9199" width="1.75" style="34" customWidth="1"/>
    <col min="9200" max="9200" width="14.125" style="34" customWidth="1"/>
    <col min="9201" max="9201" width="26.625" style="34" customWidth="1"/>
    <col min="9202" max="9203" width="17.625" style="34" customWidth="1"/>
    <col min="9204" max="9204" width="19.75" style="34" customWidth="1"/>
    <col min="9205" max="9205" width="3.875" style="34" customWidth="1"/>
    <col min="9206" max="9453" width="8.75" style="34"/>
    <col min="9454" max="9455" width="1.75" style="34" customWidth="1"/>
    <col min="9456" max="9456" width="14.125" style="34" customWidth="1"/>
    <col min="9457" max="9457" width="26.625" style="34" customWidth="1"/>
    <col min="9458" max="9459" width="17.625" style="34" customWidth="1"/>
    <col min="9460" max="9460" width="19.75" style="34" customWidth="1"/>
    <col min="9461" max="9461" width="3.875" style="34" customWidth="1"/>
    <col min="9462" max="9709" width="8.75" style="34"/>
    <col min="9710" max="9711" width="1.75" style="34" customWidth="1"/>
    <col min="9712" max="9712" width="14.125" style="34" customWidth="1"/>
    <col min="9713" max="9713" width="26.625" style="34" customWidth="1"/>
    <col min="9714" max="9715" width="17.625" style="34" customWidth="1"/>
    <col min="9716" max="9716" width="19.75" style="34" customWidth="1"/>
    <col min="9717" max="9717" width="3.875" style="34" customWidth="1"/>
    <col min="9718" max="9965" width="8.75" style="34"/>
    <col min="9966" max="9967" width="1.75" style="34" customWidth="1"/>
    <col min="9968" max="9968" width="14.125" style="34" customWidth="1"/>
    <col min="9969" max="9969" width="26.625" style="34" customWidth="1"/>
    <col min="9970" max="9971" width="17.625" style="34" customWidth="1"/>
    <col min="9972" max="9972" width="19.75" style="34" customWidth="1"/>
    <col min="9973" max="9973" width="3.875" style="34" customWidth="1"/>
    <col min="9974" max="10221" width="8.75" style="34"/>
    <col min="10222" max="10223" width="1.75" style="34" customWidth="1"/>
    <col min="10224" max="10224" width="14.125" style="34" customWidth="1"/>
    <col min="10225" max="10225" width="26.625" style="34" customWidth="1"/>
    <col min="10226" max="10227" width="17.625" style="34" customWidth="1"/>
    <col min="10228" max="10228" width="19.75" style="34" customWidth="1"/>
    <col min="10229" max="10229" width="3.875" style="34" customWidth="1"/>
    <col min="10230" max="10477" width="8.75" style="34"/>
    <col min="10478" max="10479" width="1.75" style="34" customWidth="1"/>
    <col min="10480" max="10480" width="14.125" style="34" customWidth="1"/>
    <col min="10481" max="10481" width="26.625" style="34" customWidth="1"/>
    <col min="10482" max="10483" width="17.625" style="34" customWidth="1"/>
    <col min="10484" max="10484" width="19.75" style="34" customWidth="1"/>
    <col min="10485" max="10485" width="3.875" style="34" customWidth="1"/>
    <col min="10486" max="10733" width="8.75" style="34"/>
    <col min="10734" max="10735" width="1.75" style="34" customWidth="1"/>
    <col min="10736" max="10736" width="14.125" style="34" customWidth="1"/>
    <col min="10737" max="10737" width="26.625" style="34" customWidth="1"/>
    <col min="10738" max="10739" width="17.625" style="34" customWidth="1"/>
    <col min="10740" max="10740" width="19.75" style="34" customWidth="1"/>
    <col min="10741" max="10741" width="3.875" style="34" customWidth="1"/>
    <col min="10742" max="10989" width="8.75" style="34"/>
    <col min="10990" max="10991" width="1.75" style="34" customWidth="1"/>
    <col min="10992" max="10992" width="14.125" style="34" customWidth="1"/>
    <col min="10993" max="10993" width="26.625" style="34" customWidth="1"/>
    <col min="10994" max="10995" width="17.625" style="34" customWidth="1"/>
    <col min="10996" max="10996" width="19.75" style="34" customWidth="1"/>
    <col min="10997" max="10997" width="3.875" style="34" customWidth="1"/>
    <col min="10998" max="11245" width="8.75" style="34"/>
    <col min="11246" max="11247" width="1.75" style="34" customWidth="1"/>
    <col min="11248" max="11248" width="14.125" style="34" customWidth="1"/>
    <col min="11249" max="11249" width="26.625" style="34" customWidth="1"/>
    <col min="11250" max="11251" width="17.625" style="34" customWidth="1"/>
    <col min="11252" max="11252" width="19.75" style="34" customWidth="1"/>
    <col min="11253" max="11253" width="3.875" style="34" customWidth="1"/>
    <col min="11254" max="11501" width="8.75" style="34"/>
    <col min="11502" max="11503" width="1.75" style="34" customWidth="1"/>
    <col min="11504" max="11504" width="14.125" style="34" customWidth="1"/>
    <col min="11505" max="11505" width="26.625" style="34" customWidth="1"/>
    <col min="11506" max="11507" width="17.625" style="34" customWidth="1"/>
    <col min="11508" max="11508" width="19.75" style="34" customWidth="1"/>
    <col min="11509" max="11509" width="3.875" style="34" customWidth="1"/>
    <col min="11510" max="11757" width="8.75" style="34"/>
    <col min="11758" max="11759" width="1.75" style="34" customWidth="1"/>
    <col min="11760" max="11760" width="14.125" style="34" customWidth="1"/>
    <col min="11761" max="11761" width="26.625" style="34" customWidth="1"/>
    <col min="11762" max="11763" width="17.625" style="34" customWidth="1"/>
    <col min="11764" max="11764" width="19.75" style="34" customWidth="1"/>
    <col min="11765" max="11765" width="3.875" style="34" customWidth="1"/>
    <col min="11766" max="12013" width="8.75" style="34"/>
    <col min="12014" max="12015" width="1.75" style="34" customWidth="1"/>
    <col min="12016" max="12016" width="14.125" style="34" customWidth="1"/>
    <col min="12017" max="12017" width="26.625" style="34" customWidth="1"/>
    <col min="12018" max="12019" width="17.625" style="34" customWidth="1"/>
    <col min="12020" max="12020" width="19.75" style="34" customWidth="1"/>
    <col min="12021" max="12021" width="3.875" style="34" customWidth="1"/>
    <col min="12022" max="12269" width="8.75" style="34"/>
    <col min="12270" max="12271" width="1.75" style="34" customWidth="1"/>
    <col min="12272" max="12272" width="14.125" style="34" customWidth="1"/>
    <col min="12273" max="12273" width="26.625" style="34" customWidth="1"/>
    <col min="12274" max="12275" width="17.625" style="34" customWidth="1"/>
    <col min="12276" max="12276" width="19.75" style="34" customWidth="1"/>
    <col min="12277" max="12277" width="3.875" style="34" customWidth="1"/>
    <col min="12278" max="12525" width="8.75" style="34"/>
    <col min="12526" max="12527" width="1.75" style="34" customWidth="1"/>
    <col min="12528" max="12528" width="14.125" style="34" customWidth="1"/>
    <col min="12529" max="12529" width="26.625" style="34" customWidth="1"/>
    <col min="12530" max="12531" width="17.625" style="34" customWidth="1"/>
    <col min="12532" max="12532" width="19.75" style="34" customWidth="1"/>
    <col min="12533" max="12533" width="3.875" style="34" customWidth="1"/>
    <col min="12534" max="12781" width="8.75" style="34"/>
    <col min="12782" max="12783" width="1.75" style="34" customWidth="1"/>
    <col min="12784" max="12784" width="14.125" style="34" customWidth="1"/>
    <col min="12785" max="12785" width="26.625" style="34" customWidth="1"/>
    <col min="12786" max="12787" width="17.625" style="34" customWidth="1"/>
    <col min="12788" max="12788" width="19.75" style="34" customWidth="1"/>
    <col min="12789" max="12789" width="3.875" style="34" customWidth="1"/>
    <col min="12790" max="13037" width="8.75" style="34"/>
    <col min="13038" max="13039" width="1.75" style="34" customWidth="1"/>
    <col min="13040" max="13040" width="14.125" style="34" customWidth="1"/>
    <col min="13041" max="13041" width="26.625" style="34" customWidth="1"/>
    <col min="13042" max="13043" width="17.625" style="34" customWidth="1"/>
    <col min="13044" max="13044" width="19.75" style="34" customWidth="1"/>
    <col min="13045" max="13045" width="3.875" style="34" customWidth="1"/>
    <col min="13046" max="13293" width="8.75" style="34"/>
    <col min="13294" max="13295" width="1.75" style="34" customWidth="1"/>
    <col min="13296" max="13296" width="14.125" style="34" customWidth="1"/>
    <col min="13297" max="13297" width="26.625" style="34" customWidth="1"/>
    <col min="13298" max="13299" width="17.625" style="34" customWidth="1"/>
    <col min="13300" max="13300" width="19.75" style="34" customWidth="1"/>
    <col min="13301" max="13301" width="3.875" style="34" customWidth="1"/>
    <col min="13302" max="13549" width="8.75" style="34"/>
    <col min="13550" max="13551" width="1.75" style="34" customWidth="1"/>
    <col min="13552" max="13552" width="14.125" style="34" customWidth="1"/>
    <col min="13553" max="13553" width="26.625" style="34" customWidth="1"/>
    <col min="13554" max="13555" width="17.625" style="34" customWidth="1"/>
    <col min="13556" max="13556" width="19.75" style="34" customWidth="1"/>
    <col min="13557" max="13557" width="3.875" style="34" customWidth="1"/>
    <col min="13558" max="13805" width="8.75" style="34"/>
    <col min="13806" max="13807" width="1.75" style="34" customWidth="1"/>
    <col min="13808" max="13808" width="14.125" style="34" customWidth="1"/>
    <col min="13809" max="13809" width="26.625" style="34" customWidth="1"/>
    <col min="13810" max="13811" width="17.625" style="34" customWidth="1"/>
    <col min="13812" max="13812" width="19.75" style="34" customWidth="1"/>
    <col min="13813" max="13813" width="3.875" style="34" customWidth="1"/>
    <col min="13814" max="14061" width="8.75" style="34"/>
    <col min="14062" max="14063" width="1.75" style="34" customWidth="1"/>
    <col min="14064" max="14064" width="14.125" style="34" customWidth="1"/>
    <col min="14065" max="14065" width="26.625" style="34" customWidth="1"/>
    <col min="14066" max="14067" width="17.625" style="34" customWidth="1"/>
    <col min="14068" max="14068" width="19.75" style="34" customWidth="1"/>
    <col min="14069" max="14069" width="3.875" style="34" customWidth="1"/>
    <col min="14070" max="14317" width="8.75" style="34"/>
    <col min="14318" max="14319" width="1.75" style="34" customWidth="1"/>
    <col min="14320" max="14320" width="14.125" style="34" customWidth="1"/>
    <col min="14321" max="14321" width="26.625" style="34" customWidth="1"/>
    <col min="14322" max="14323" width="17.625" style="34" customWidth="1"/>
    <col min="14324" max="14324" width="19.75" style="34" customWidth="1"/>
    <col min="14325" max="14325" width="3.875" style="34" customWidth="1"/>
    <col min="14326" max="14573" width="8.75" style="34"/>
    <col min="14574" max="14575" width="1.75" style="34" customWidth="1"/>
    <col min="14576" max="14576" width="14.125" style="34" customWidth="1"/>
    <col min="14577" max="14577" width="26.625" style="34" customWidth="1"/>
    <col min="14578" max="14579" width="17.625" style="34" customWidth="1"/>
    <col min="14580" max="14580" width="19.75" style="34" customWidth="1"/>
    <col min="14581" max="14581" width="3.875" style="34" customWidth="1"/>
    <col min="14582" max="14829" width="8.75" style="34"/>
    <col min="14830" max="14831" width="1.75" style="34" customWidth="1"/>
    <col min="14832" max="14832" width="14.125" style="34" customWidth="1"/>
    <col min="14833" max="14833" width="26.625" style="34" customWidth="1"/>
    <col min="14834" max="14835" width="17.625" style="34" customWidth="1"/>
    <col min="14836" max="14836" width="19.75" style="34" customWidth="1"/>
    <col min="14837" max="14837" width="3.875" style="34" customWidth="1"/>
    <col min="14838" max="15085" width="8.75" style="34"/>
    <col min="15086" max="15087" width="1.75" style="34" customWidth="1"/>
    <col min="15088" max="15088" width="14.125" style="34" customWidth="1"/>
    <col min="15089" max="15089" width="26.625" style="34" customWidth="1"/>
    <col min="15090" max="15091" width="17.625" style="34" customWidth="1"/>
    <col min="15092" max="15092" width="19.75" style="34" customWidth="1"/>
    <col min="15093" max="15093" width="3.875" style="34" customWidth="1"/>
    <col min="15094" max="15341" width="8.75" style="34"/>
    <col min="15342" max="15343" width="1.75" style="34" customWidth="1"/>
    <col min="15344" max="15344" width="14.125" style="34" customWidth="1"/>
    <col min="15345" max="15345" width="26.625" style="34" customWidth="1"/>
    <col min="15346" max="15347" width="17.625" style="34" customWidth="1"/>
    <col min="15348" max="15348" width="19.75" style="34" customWidth="1"/>
    <col min="15349" max="15349" width="3.875" style="34" customWidth="1"/>
    <col min="15350" max="15597" width="8.75" style="34"/>
    <col min="15598" max="15599" width="1.75" style="34" customWidth="1"/>
    <col min="15600" max="15600" width="14.125" style="34" customWidth="1"/>
    <col min="15601" max="15601" width="26.625" style="34" customWidth="1"/>
    <col min="15602" max="15603" width="17.625" style="34" customWidth="1"/>
    <col min="15604" max="15604" width="19.75" style="34" customWidth="1"/>
    <col min="15605" max="15605" width="3.875" style="34" customWidth="1"/>
    <col min="15606" max="15853" width="8.75" style="34"/>
    <col min="15854" max="15855" width="1.75" style="34" customWidth="1"/>
    <col min="15856" max="15856" width="14.125" style="34" customWidth="1"/>
    <col min="15857" max="15857" width="26.625" style="34" customWidth="1"/>
    <col min="15858" max="15859" width="17.625" style="34" customWidth="1"/>
    <col min="15860" max="15860" width="19.75" style="34" customWidth="1"/>
    <col min="15861" max="15861" width="3.875" style="34" customWidth="1"/>
    <col min="15862" max="16109" width="8.75" style="34"/>
    <col min="16110" max="16111" width="1.75" style="34" customWidth="1"/>
    <col min="16112" max="16112" width="14.125" style="34" customWidth="1"/>
    <col min="16113" max="16113" width="26.625" style="34" customWidth="1"/>
    <col min="16114" max="16115" width="17.625" style="34" customWidth="1"/>
    <col min="16116" max="16116" width="19.75" style="34" customWidth="1"/>
    <col min="16117" max="16117" width="3.875" style="34" customWidth="1"/>
    <col min="16118" max="16384" width="8.75" style="34"/>
  </cols>
  <sheetData>
    <row r="1" spans="1:11" ht="17.45" customHeight="1">
      <c r="A1" s="31" t="s">
        <v>46</v>
      </c>
      <c r="B1" s="32"/>
      <c r="C1" s="32"/>
      <c r="D1" s="32"/>
      <c r="E1" s="32"/>
      <c r="F1" s="32"/>
      <c r="G1" s="32"/>
      <c r="H1" s="32"/>
      <c r="I1" s="32"/>
      <c r="J1" s="32"/>
      <c r="K1" s="33"/>
    </row>
    <row r="2" spans="1:11" ht="17.45" customHeight="1">
      <c r="A2" s="35"/>
      <c r="K2" s="36"/>
    </row>
    <row r="3" spans="1:11" ht="27.75" customHeight="1">
      <c r="A3" s="35"/>
      <c r="G3" s="55"/>
      <c r="H3" s="175" t="s">
        <v>47</v>
      </c>
      <c r="I3" s="176"/>
      <c r="J3" s="177"/>
      <c r="K3" s="36"/>
    </row>
    <row r="4" spans="1:11" ht="17.45" customHeight="1">
      <c r="A4" s="35"/>
      <c r="K4" s="36"/>
    </row>
    <row r="5" spans="1:11" ht="28.5" customHeight="1">
      <c r="A5" s="178" t="s">
        <v>48</v>
      </c>
      <c r="B5" s="179"/>
      <c r="C5" s="179"/>
      <c r="D5" s="179"/>
      <c r="E5" s="179"/>
      <c r="F5" s="179"/>
      <c r="G5" s="179"/>
      <c r="H5" s="179"/>
      <c r="I5" s="179"/>
      <c r="J5" s="179"/>
      <c r="K5" s="180"/>
    </row>
    <row r="6" spans="1:11" ht="17.45" customHeight="1">
      <c r="A6" s="35"/>
      <c r="K6" s="36"/>
    </row>
    <row r="7" spans="1:11" ht="17.45" customHeight="1">
      <c r="A7" s="35"/>
      <c r="K7" s="36"/>
    </row>
    <row r="8" spans="1:11" ht="27.75" customHeight="1">
      <c r="A8" s="35"/>
      <c r="K8" s="36"/>
    </row>
    <row r="9" spans="1:11" ht="22.5" customHeight="1">
      <c r="A9" s="35"/>
      <c r="B9" s="37" t="s">
        <v>3</v>
      </c>
      <c r="K9" s="36"/>
    </row>
    <row r="10" spans="1:11" ht="22.35" customHeight="1">
      <c r="A10" s="35"/>
      <c r="B10" s="181"/>
      <c r="C10" s="182"/>
      <c r="D10" s="182"/>
      <c r="E10" s="182"/>
      <c r="F10" s="182"/>
      <c r="G10" s="182"/>
      <c r="H10" s="182"/>
      <c r="I10" s="182"/>
      <c r="J10" s="183"/>
      <c r="K10" s="36"/>
    </row>
    <row r="11" spans="1:11" ht="22.35" customHeight="1">
      <c r="A11" s="35"/>
      <c r="B11" s="184"/>
      <c r="C11" s="185"/>
      <c r="D11" s="185"/>
      <c r="E11" s="185"/>
      <c r="F11" s="185"/>
      <c r="G11" s="185"/>
      <c r="H11" s="185"/>
      <c r="I11" s="185"/>
      <c r="J11" s="186"/>
      <c r="K11" s="36"/>
    </row>
    <row r="12" spans="1:11" ht="22.5" customHeight="1">
      <c r="A12" s="35"/>
      <c r="B12" s="187"/>
      <c r="C12" s="188"/>
      <c r="D12" s="188"/>
      <c r="E12" s="188"/>
      <c r="F12" s="188"/>
      <c r="G12" s="188"/>
      <c r="H12" s="188"/>
      <c r="I12" s="188"/>
      <c r="J12" s="189"/>
      <c r="K12" s="36"/>
    </row>
    <row r="13" spans="1:11" ht="22.5" customHeight="1">
      <c r="A13" s="35"/>
      <c r="B13" s="37" t="s">
        <v>6</v>
      </c>
      <c r="K13" s="36"/>
    </row>
    <row r="14" spans="1:11" ht="22.5" customHeight="1">
      <c r="A14" s="35"/>
      <c r="B14" s="34" t="s">
        <v>49</v>
      </c>
      <c r="G14" s="34" t="s">
        <v>50</v>
      </c>
      <c r="K14" s="36"/>
    </row>
    <row r="15" spans="1:11" ht="30.6" customHeight="1">
      <c r="A15" s="35"/>
      <c r="B15" s="34" t="s">
        <v>51</v>
      </c>
      <c r="E15" s="38" t="s">
        <v>52</v>
      </c>
      <c r="G15" s="34" t="s">
        <v>53</v>
      </c>
      <c r="J15" s="38" t="s">
        <v>52</v>
      </c>
      <c r="K15" s="36"/>
    </row>
    <row r="16" spans="1:11" ht="29.1" customHeight="1">
      <c r="A16" s="35"/>
      <c r="B16" s="39"/>
      <c r="C16" s="103" t="s">
        <v>54</v>
      </c>
      <c r="D16" s="103" t="s">
        <v>55</v>
      </c>
      <c r="E16" s="103" t="s">
        <v>56</v>
      </c>
      <c r="G16" s="39"/>
      <c r="H16" s="103" t="s">
        <v>54</v>
      </c>
      <c r="I16" s="103" t="s">
        <v>55</v>
      </c>
      <c r="J16" s="103" t="s">
        <v>56</v>
      </c>
      <c r="K16" s="36"/>
    </row>
    <row r="17" spans="1:11" ht="29.1" customHeight="1">
      <c r="A17" s="35"/>
      <c r="B17" s="103" t="s">
        <v>57</v>
      </c>
      <c r="C17" s="102"/>
      <c r="D17" s="102"/>
      <c r="E17" s="103">
        <f>SUM(C17:D17)</f>
        <v>0</v>
      </c>
      <c r="G17" s="103" t="s">
        <v>57</v>
      </c>
      <c r="H17" s="102"/>
      <c r="I17" s="102"/>
      <c r="J17" s="103">
        <f>SUM(H17:I17)</f>
        <v>0</v>
      </c>
      <c r="K17" s="36"/>
    </row>
    <row r="18" spans="1:11" ht="29.1" customHeight="1">
      <c r="A18" s="35"/>
      <c r="B18" s="103" t="s">
        <v>58</v>
      </c>
      <c r="C18" s="102"/>
      <c r="D18" s="102"/>
      <c r="E18" s="103">
        <f>SUM(C18:D18)</f>
        <v>0</v>
      </c>
      <c r="G18" s="103" t="s">
        <v>58</v>
      </c>
      <c r="H18" s="102"/>
      <c r="I18" s="102"/>
      <c r="J18" s="103">
        <f>SUM(H18:I18)</f>
        <v>0</v>
      </c>
      <c r="K18" s="36"/>
    </row>
    <row r="19" spans="1:11" ht="29.1" customHeight="1">
      <c r="A19" s="35"/>
      <c r="B19" s="103" t="s">
        <v>59</v>
      </c>
      <c r="C19" s="102"/>
      <c r="D19" s="102"/>
      <c r="E19" s="103">
        <f>SUM(C19:D19)</f>
        <v>0</v>
      </c>
      <c r="G19" s="103" t="s">
        <v>59</v>
      </c>
      <c r="H19" s="102"/>
      <c r="I19" s="102"/>
      <c r="J19" s="103">
        <f>SUM(H19:I19)</f>
        <v>0</v>
      </c>
      <c r="K19" s="36"/>
    </row>
    <row r="20" spans="1:11" ht="29.1" customHeight="1">
      <c r="A20" s="35"/>
      <c r="B20" s="103" t="s">
        <v>27</v>
      </c>
      <c r="C20" s="103">
        <f>SUM(C17:C19)</f>
        <v>0</v>
      </c>
      <c r="D20" s="103">
        <f>SUM(D17:D19)</f>
        <v>0</v>
      </c>
      <c r="E20" s="103">
        <f>SUM(E17:E19)</f>
        <v>0</v>
      </c>
      <c r="G20" s="103" t="s">
        <v>27</v>
      </c>
      <c r="H20" s="103">
        <f>SUM(H17:H19)</f>
        <v>0</v>
      </c>
      <c r="I20" s="103">
        <f>SUM(I17:I19)</f>
        <v>0</v>
      </c>
      <c r="J20" s="103">
        <f>SUM(J17:J19)</f>
        <v>0</v>
      </c>
      <c r="K20" s="36"/>
    </row>
    <row r="21" spans="1:11" ht="29.1" customHeight="1">
      <c r="A21" s="35"/>
      <c r="B21" s="34" t="s">
        <v>60</v>
      </c>
      <c r="C21" s="56"/>
      <c r="D21" s="56"/>
      <c r="E21" s="56"/>
      <c r="F21" s="56"/>
      <c r="G21" s="34" t="s">
        <v>60</v>
      </c>
      <c r="H21" s="56"/>
      <c r="I21" s="56"/>
      <c r="J21" s="57"/>
      <c r="K21" s="36"/>
    </row>
    <row r="22" spans="1:11" ht="29.1" customHeight="1">
      <c r="A22" s="35"/>
      <c r="K22" s="36"/>
    </row>
    <row r="23" spans="1:11" ht="29.1" customHeight="1">
      <c r="A23" s="35"/>
      <c r="B23" s="34" t="s">
        <v>61</v>
      </c>
      <c r="C23" s="38"/>
      <c r="K23" s="36"/>
    </row>
    <row r="24" spans="1:11" ht="29.1" customHeight="1">
      <c r="A24" s="35"/>
      <c r="B24" s="34" t="s">
        <v>62</v>
      </c>
      <c r="C24" s="38"/>
      <c r="K24" s="36"/>
    </row>
    <row r="25" spans="1:11" ht="29.1" customHeight="1">
      <c r="A25" s="35"/>
      <c r="B25" s="103" t="s">
        <v>63</v>
      </c>
      <c r="C25" s="40" t="s">
        <v>64</v>
      </c>
      <c r="D25" s="103" t="s">
        <v>65</v>
      </c>
      <c r="E25" s="41" t="s">
        <v>66</v>
      </c>
      <c r="F25" s="42" t="s">
        <v>67</v>
      </c>
      <c r="G25" s="43" t="s">
        <v>68</v>
      </c>
      <c r="K25" s="36"/>
    </row>
    <row r="26" spans="1:11" ht="29.1" customHeight="1">
      <c r="A26" s="35"/>
      <c r="B26" s="103" t="s">
        <v>69</v>
      </c>
      <c r="C26" s="102"/>
      <c r="D26" s="102"/>
      <c r="E26" s="102"/>
      <c r="F26" s="58"/>
      <c r="G26" s="59"/>
      <c r="K26" s="36"/>
    </row>
    <row r="27" spans="1:11" ht="29.1" customHeight="1">
      <c r="A27" s="35"/>
      <c r="B27" s="103" t="s">
        <v>70</v>
      </c>
      <c r="C27" s="102"/>
      <c r="D27" s="102"/>
      <c r="E27" s="102"/>
      <c r="F27" s="58"/>
      <c r="G27" s="59"/>
      <c r="K27" s="36"/>
    </row>
    <row r="28" spans="1:11" ht="29.1" customHeight="1">
      <c r="A28" s="35"/>
      <c r="B28" s="103" t="s">
        <v>71</v>
      </c>
      <c r="C28" s="102"/>
      <c r="D28" s="102"/>
      <c r="E28" s="102"/>
      <c r="F28" s="58"/>
      <c r="G28" s="59"/>
      <c r="K28" s="36"/>
    </row>
    <row r="29" spans="1:11" ht="29.1" customHeight="1">
      <c r="A29" s="35"/>
      <c r="B29" s="103" t="s">
        <v>72</v>
      </c>
      <c r="C29" s="102"/>
      <c r="D29" s="102"/>
      <c r="E29" s="102"/>
      <c r="F29" s="58"/>
      <c r="G29" s="59"/>
      <c r="K29" s="36"/>
    </row>
    <row r="30" spans="1:11" ht="29.1" customHeight="1">
      <c r="A30" s="35"/>
      <c r="B30" s="103" t="s">
        <v>73</v>
      </c>
      <c r="C30" s="102"/>
      <c r="D30" s="102"/>
      <c r="E30" s="102"/>
      <c r="F30" s="60"/>
      <c r="G30" s="61"/>
      <c r="K30" s="36"/>
    </row>
    <row r="31" spans="1:11" ht="29.1" customHeight="1">
      <c r="A31" s="35"/>
      <c r="B31" s="103" t="s">
        <v>74</v>
      </c>
      <c r="C31" s="44"/>
      <c r="D31" s="44"/>
      <c r="E31" s="102"/>
      <c r="F31" s="58"/>
      <c r="G31" s="59"/>
      <c r="K31" s="36"/>
    </row>
    <row r="32" spans="1:11" ht="29.1" customHeight="1">
      <c r="A32" s="35"/>
      <c r="B32" s="103" t="s">
        <v>27</v>
      </c>
      <c r="C32" s="103">
        <f>SUM(C26:C30)</f>
        <v>0</v>
      </c>
      <c r="D32" s="103">
        <f>SUM(D26:D30)</f>
        <v>0</v>
      </c>
      <c r="E32" s="41">
        <f>SUM(E26:E31)</f>
        <v>0</v>
      </c>
      <c r="F32" s="45">
        <f>SUM(F26:F31)</f>
        <v>0</v>
      </c>
      <c r="G32" s="46">
        <f>SUM(G26:G31)</f>
        <v>0</v>
      </c>
      <c r="K32" s="36"/>
    </row>
    <row r="33" spans="1:11" ht="29.1" customHeight="1">
      <c r="A33" s="35"/>
      <c r="B33" s="34" t="s">
        <v>75</v>
      </c>
      <c r="C33" s="38"/>
      <c r="G33" s="38"/>
      <c r="K33" s="36"/>
    </row>
    <row r="34" spans="1:11" ht="29.1" customHeight="1">
      <c r="A34" s="35"/>
      <c r="B34" s="34" t="s">
        <v>76</v>
      </c>
      <c r="K34" s="36"/>
    </row>
    <row r="35" spans="1:11" ht="29.1" customHeight="1">
      <c r="A35" s="35"/>
      <c r="B35" s="34" t="s">
        <v>77</v>
      </c>
      <c r="K35" s="36"/>
    </row>
    <row r="36" spans="1:11" ht="29.1" customHeight="1">
      <c r="A36" s="35"/>
      <c r="B36" s="34" t="s">
        <v>78</v>
      </c>
      <c r="C36" s="38"/>
      <c r="K36" s="36"/>
    </row>
    <row r="37" spans="1:11" ht="29.1" customHeight="1">
      <c r="A37" s="35"/>
      <c r="B37" s="103" t="s">
        <v>63</v>
      </c>
      <c r="C37" s="40" t="s">
        <v>64</v>
      </c>
      <c r="D37" s="103" t="s">
        <v>65</v>
      </c>
      <c r="E37" s="41" t="s">
        <v>79</v>
      </c>
      <c r="F37" s="42" t="s">
        <v>80</v>
      </c>
      <c r="G37" s="43" t="s">
        <v>81</v>
      </c>
      <c r="K37" s="36"/>
    </row>
    <row r="38" spans="1:11" ht="29.1" customHeight="1">
      <c r="A38" s="35"/>
      <c r="B38" s="103" t="s">
        <v>69</v>
      </c>
      <c r="C38" s="102"/>
      <c r="D38" s="102"/>
      <c r="E38" s="102"/>
      <c r="F38" s="58"/>
      <c r="G38" s="59"/>
      <c r="K38" s="36"/>
    </row>
    <row r="39" spans="1:11" ht="29.1" customHeight="1">
      <c r="A39" s="35"/>
      <c r="B39" s="103" t="s">
        <v>70</v>
      </c>
      <c r="C39" s="102"/>
      <c r="D39" s="102"/>
      <c r="E39" s="102"/>
      <c r="F39" s="58"/>
      <c r="G39" s="59"/>
      <c r="K39" s="36"/>
    </row>
    <row r="40" spans="1:11" ht="29.1" customHeight="1">
      <c r="A40" s="35"/>
      <c r="B40" s="103" t="s">
        <v>71</v>
      </c>
      <c r="C40" s="102"/>
      <c r="D40" s="102"/>
      <c r="E40" s="102"/>
      <c r="F40" s="58"/>
      <c r="G40" s="59"/>
      <c r="K40" s="36"/>
    </row>
    <row r="41" spans="1:11" ht="29.1" customHeight="1">
      <c r="A41" s="35"/>
      <c r="B41" s="103" t="s">
        <v>72</v>
      </c>
      <c r="C41" s="102"/>
      <c r="D41" s="102"/>
      <c r="E41" s="102"/>
      <c r="F41" s="58"/>
      <c r="G41" s="59"/>
      <c r="K41" s="36"/>
    </row>
    <row r="42" spans="1:11" ht="29.1" customHeight="1">
      <c r="A42" s="35"/>
      <c r="B42" s="103" t="s">
        <v>73</v>
      </c>
      <c r="C42" s="102"/>
      <c r="D42" s="102"/>
      <c r="E42" s="102"/>
      <c r="F42" s="60"/>
      <c r="G42" s="61"/>
      <c r="K42" s="36"/>
    </row>
    <row r="43" spans="1:11" ht="29.1" customHeight="1">
      <c r="A43" s="35"/>
      <c r="B43" s="103" t="s">
        <v>74</v>
      </c>
      <c r="C43" s="44"/>
      <c r="D43" s="44"/>
      <c r="E43" s="102"/>
      <c r="F43" s="58"/>
      <c r="G43" s="59"/>
      <c r="K43" s="36"/>
    </row>
    <row r="44" spans="1:11" ht="29.1" customHeight="1">
      <c r="A44" s="35"/>
      <c r="B44" s="103" t="s">
        <v>27</v>
      </c>
      <c r="C44" s="103">
        <f>SUM(C38:C42)</f>
        <v>0</v>
      </c>
      <c r="D44" s="103">
        <f>SUM(D38:D42)</f>
        <v>0</v>
      </c>
      <c r="E44" s="41">
        <f>SUM(E38:E43)</f>
        <v>0</v>
      </c>
      <c r="F44" s="45">
        <f>SUM(F38:F43)</f>
        <v>0</v>
      </c>
      <c r="G44" s="46">
        <f>SUM(G38:G43)</f>
        <v>0</v>
      </c>
      <c r="H44" s="38"/>
      <c r="I44" s="38"/>
      <c r="K44" s="36"/>
    </row>
    <row r="45" spans="1:11" ht="29.1" customHeight="1">
      <c r="A45" s="35"/>
      <c r="B45" s="34" t="s">
        <v>75</v>
      </c>
      <c r="K45" s="36"/>
    </row>
    <row r="46" spans="1:11" ht="29.1" customHeight="1">
      <c r="A46" s="35"/>
      <c r="B46" s="34" t="s">
        <v>76</v>
      </c>
      <c r="K46" s="36"/>
    </row>
    <row r="47" spans="1:11" ht="29.1" customHeight="1">
      <c r="A47" s="35"/>
      <c r="B47" s="34" t="s">
        <v>77</v>
      </c>
      <c r="K47" s="36"/>
    </row>
    <row r="48" spans="1:11" ht="29.1" customHeight="1">
      <c r="A48" s="35"/>
      <c r="K48" s="36"/>
    </row>
    <row r="49" spans="1:11" ht="29.1" customHeight="1">
      <c r="A49" s="35"/>
      <c r="B49" s="34" t="s">
        <v>82</v>
      </c>
      <c r="K49" s="36"/>
    </row>
    <row r="50" spans="1:11" ht="29.1" customHeight="1">
      <c r="A50" s="35"/>
      <c r="B50" s="103" t="s">
        <v>29</v>
      </c>
      <c r="C50" s="103" t="s">
        <v>30</v>
      </c>
      <c r="D50" s="190" t="s">
        <v>31</v>
      </c>
      <c r="E50" s="190"/>
      <c r="F50" s="190"/>
      <c r="G50" s="190"/>
      <c r="K50" s="36"/>
    </row>
    <row r="51" spans="1:11" ht="28.7" customHeight="1">
      <c r="A51" s="35"/>
      <c r="B51" s="103" t="s">
        <v>33</v>
      </c>
      <c r="C51" s="102"/>
      <c r="D51" s="174"/>
      <c r="E51" s="174"/>
      <c r="F51" s="174"/>
      <c r="G51" s="174"/>
      <c r="K51" s="36"/>
    </row>
    <row r="52" spans="1:11" ht="29.1" customHeight="1">
      <c r="A52" s="35"/>
      <c r="B52" s="103" t="s">
        <v>34</v>
      </c>
      <c r="C52" s="102"/>
      <c r="D52" s="174"/>
      <c r="E52" s="174"/>
      <c r="F52" s="174"/>
      <c r="G52" s="174"/>
      <c r="K52" s="36"/>
    </row>
    <row r="53" spans="1:11" ht="29.1" customHeight="1">
      <c r="A53" s="35"/>
      <c r="B53" s="103" t="s">
        <v>35</v>
      </c>
      <c r="C53" s="102"/>
      <c r="D53" s="174"/>
      <c r="E53" s="174"/>
      <c r="F53" s="174"/>
      <c r="G53" s="174"/>
      <c r="K53" s="36"/>
    </row>
    <row r="54" spans="1:11" ht="29.1" customHeight="1">
      <c r="A54" s="35"/>
      <c r="B54" s="103" t="s">
        <v>36</v>
      </c>
      <c r="C54" s="102"/>
      <c r="D54" s="174"/>
      <c r="E54" s="174"/>
      <c r="F54" s="174"/>
      <c r="G54" s="174"/>
      <c r="K54" s="36"/>
    </row>
    <row r="55" spans="1:11" ht="29.1" customHeight="1">
      <c r="A55" s="35"/>
      <c r="B55" s="103" t="s">
        <v>37</v>
      </c>
      <c r="C55" s="102"/>
      <c r="D55" s="174"/>
      <c r="E55" s="174"/>
      <c r="F55" s="174"/>
      <c r="G55" s="174"/>
      <c r="K55" s="36"/>
    </row>
    <row r="56" spans="1:11" ht="29.1" customHeight="1">
      <c r="A56" s="35"/>
      <c r="B56" s="103" t="s">
        <v>38</v>
      </c>
      <c r="C56" s="102"/>
      <c r="D56" s="174"/>
      <c r="E56" s="174"/>
      <c r="F56" s="174"/>
      <c r="G56" s="174"/>
      <c r="K56" s="36"/>
    </row>
    <row r="57" spans="1:11" ht="29.1" customHeight="1">
      <c r="A57" s="35"/>
      <c r="B57" s="103" t="s">
        <v>39</v>
      </c>
      <c r="C57" s="103">
        <f>SUM(C51:C56)</f>
        <v>0</v>
      </c>
      <c r="D57" s="174"/>
      <c r="E57" s="174"/>
      <c r="F57" s="174"/>
      <c r="G57" s="174"/>
      <c r="K57" s="36"/>
    </row>
    <row r="58" spans="1:11" ht="20.45" customHeight="1">
      <c r="A58" s="35"/>
      <c r="B58" s="192" t="s">
        <v>83</v>
      </c>
      <c r="C58" s="192"/>
      <c r="D58" s="192"/>
      <c r="E58" s="192"/>
      <c r="F58" s="192"/>
      <c r="G58" s="192"/>
      <c r="H58" s="104"/>
      <c r="K58" s="36"/>
    </row>
    <row r="59" spans="1:11" ht="20.45" customHeight="1">
      <c r="A59" s="35"/>
      <c r="B59" s="192"/>
      <c r="C59" s="192"/>
      <c r="D59" s="192"/>
      <c r="E59" s="192"/>
      <c r="F59" s="192"/>
      <c r="G59" s="192"/>
      <c r="K59" s="36"/>
    </row>
    <row r="60" spans="1:11" ht="20.45" customHeight="1">
      <c r="A60" s="35"/>
      <c r="B60" s="192"/>
      <c r="C60" s="192"/>
      <c r="D60" s="192"/>
      <c r="E60" s="192"/>
      <c r="F60" s="192"/>
      <c r="G60" s="192"/>
      <c r="K60" s="36"/>
    </row>
    <row r="61" spans="1:11" ht="20.45" customHeight="1">
      <c r="A61" s="35"/>
      <c r="B61" s="192"/>
      <c r="C61" s="192"/>
      <c r="D61" s="192"/>
      <c r="E61" s="192"/>
      <c r="F61" s="192"/>
      <c r="G61" s="192"/>
      <c r="K61" s="36"/>
    </row>
    <row r="62" spans="1:11" ht="20.100000000000001" customHeight="1">
      <c r="A62" s="35"/>
      <c r="B62" s="192"/>
      <c r="C62" s="192"/>
      <c r="D62" s="192"/>
      <c r="E62" s="192"/>
      <c r="F62" s="192"/>
      <c r="G62" s="192"/>
      <c r="K62" s="36"/>
    </row>
    <row r="63" spans="1:11" ht="1.5" customHeight="1">
      <c r="A63" s="35"/>
      <c r="B63" s="192"/>
      <c r="C63" s="192"/>
      <c r="D63" s="192"/>
      <c r="E63" s="192"/>
      <c r="F63" s="192"/>
      <c r="G63" s="192"/>
      <c r="H63" s="62"/>
      <c r="I63" s="62"/>
      <c r="K63" s="36"/>
    </row>
    <row r="64" spans="1:11" s="64" customFormat="1" ht="29.1" customHeight="1">
      <c r="A64" s="63"/>
      <c r="B64" s="64" t="s">
        <v>84</v>
      </c>
      <c r="C64" s="105"/>
      <c r="D64" s="105"/>
      <c r="E64" s="105"/>
      <c r="F64" s="105"/>
      <c r="G64" s="105"/>
      <c r="H64" s="65"/>
      <c r="I64" s="65"/>
      <c r="K64" s="66"/>
    </row>
    <row r="65" spans="1:11" s="64" customFormat="1" ht="29.1" customHeight="1">
      <c r="A65" s="63"/>
      <c r="B65" s="67" t="s">
        <v>85</v>
      </c>
      <c r="C65" s="105"/>
      <c r="D65" s="105"/>
      <c r="E65" s="105"/>
      <c r="F65" s="105"/>
      <c r="G65" s="105"/>
      <c r="H65" s="65"/>
      <c r="I65" s="65"/>
      <c r="K65" s="66"/>
    </row>
    <row r="66" spans="1:11" s="64" customFormat="1" ht="29.1" customHeight="1">
      <c r="A66" s="63"/>
      <c r="B66" s="68"/>
      <c r="C66" s="69" t="s">
        <v>86</v>
      </c>
      <c r="D66" s="70" t="s">
        <v>87</v>
      </c>
      <c r="E66" s="71" t="s">
        <v>88</v>
      </c>
      <c r="F66" s="69" t="s">
        <v>89</v>
      </c>
      <c r="G66" s="69" t="s">
        <v>90</v>
      </c>
      <c r="H66" s="72" t="s">
        <v>91</v>
      </c>
      <c r="I66" s="72" t="s">
        <v>92</v>
      </c>
      <c r="K66" s="66"/>
    </row>
    <row r="67" spans="1:11" s="64" customFormat="1" ht="29.1" customHeight="1">
      <c r="A67" s="63"/>
      <c r="B67" s="70" t="s">
        <v>57</v>
      </c>
      <c r="C67" s="73"/>
      <c r="D67" s="73"/>
      <c r="E67" s="74" t="str">
        <f>IFERROR(C67/D67,"")</f>
        <v/>
      </c>
      <c r="F67" s="75"/>
      <c r="G67" s="75"/>
      <c r="H67" s="76" t="str">
        <f>IFERROR(F67/C17,"")</f>
        <v/>
      </c>
      <c r="I67" s="76" t="str">
        <f>IFERROR(G67/C17,"")</f>
        <v/>
      </c>
      <c r="K67" s="66"/>
    </row>
    <row r="68" spans="1:11" s="64" customFormat="1" ht="29.1" customHeight="1">
      <c r="A68" s="63"/>
      <c r="B68" s="70" t="s">
        <v>58</v>
      </c>
      <c r="C68" s="73"/>
      <c r="D68" s="73"/>
      <c r="E68" s="74" t="str">
        <f>IFERROR(C68/D68,"")</f>
        <v/>
      </c>
      <c r="F68" s="75"/>
      <c r="G68" s="75"/>
      <c r="H68" s="76" t="str">
        <f>IFERROR(F68/C18,"")</f>
        <v/>
      </c>
      <c r="I68" s="76" t="str">
        <f>IFERROR(G68/C18,"")</f>
        <v/>
      </c>
      <c r="K68" s="66"/>
    </row>
    <row r="69" spans="1:11" s="64" customFormat="1" ht="29.1" customHeight="1">
      <c r="A69" s="63"/>
      <c r="B69" s="70" t="s">
        <v>59</v>
      </c>
      <c r="C69" s="73"/>
      <c r="D69" s="73"/>
      <c r="E69" s="74" t="str">
        <f>IFERROR(C69/D69,"")</f>
        <v/>
      </c>
      <c r="F69" s="75"/>
      <c r="G69" s="75"/>
      <c r="H69" s="76" t="str">
        <f>IFERROR(F69/C19,"")</f>
        <v/>
      </c>
      <c r="I69" s="76" t="str">
        <f>IFERROR(G69/C19,"")</f>
        <v/>
      </c>
      <c r="K69" s="66"/>
    </row>
    <row r="70" spans="1:11" s="64" customFormat="1" ht="29.1" customHeight="1">
      <c r="A70" s="63"/>
      <c r="B70" s="70" t="s">
        <v>27</v>
      </c>
      <c r="C70" s="70">
        <f>SUM(C67:C69)</f>
        <v>0</v>
      </c>
      <c r="D70" s="70">
        <f>SUM(D67:D69)</f>
        <v>0</v>
      </c>
      <c r="E70" s="77"/>
      <c r="F70" s="69">
        <f>SUM(F67:F69)</f>
        <v>0</v>
      </c>
      <c r="G70" s="69">
        <f>SUM(G67:G69)</f>
        <v>0</v>
      </c>
      <c r="H70" s="78"/>
      <c r="I70" s="78"/>
      <c r="K70" s="66"/>
    </row>
    <row r="71" spans="1:11" s="64" customFormat="1" ht="29.1" customHeight="1">
      <c r="A71" s="63"/>
      <c r="B71" s="67" t="s">
        <v>93</v>
      </c>
      <c r="C71" s="105"/>
      <c r="D71" s="105"/>
      <c r="E71" s="105"/>
      <c r="F71" s="105"/>
      <c r="G71" s="105"/>
      <c r="H71" s="65"/>
      <c r="I71" s="65"/>
      <c r="K71" s="66"/>
    </row>
    <row r="72" spans="1:11" s="64" customFormat="1" ht="29.1" customHeight="1">
      <c r="A72" s="63"/>
      <c r="B72" s="68"/>
      <c r="C72" s="70" t="s">
        <v>94</v>
      </c>
      <c r="D72" s="70" t="s">
        <v>95</v>
      </c>
      <c r="E72" s="70" t="s">
        <v>88</v>
      </c>
      <c r="F72" s="105"/>
      <c r="G72" s="105"/>
      <c r="H72" s="65"/>
      <c r="I72" s="65"/>
      <c r="K72" s="66"/>
    </row>
    <row r="73" spans="1:11" s="64" customFormat="1" ht="29.1" customHeight="1">
      <c r="A73" s="63"/>
      <c r="B73" s="70" t="s">
        <v>57</v>
      </c>
      <c r="C73" s="70">
        <f>テーブル1[[#Totals],[契約金額]]</f>
        <v>0</v>
      </c>
      <c r="D73" s="70">
        <f>テーブル1[[#Totals],[総勤務時間]]</f>
        <v>0</v>
      </c>
      <c r="E73" s="70" t="str">
        <f>テーブル1[[#Totals],[１時間当たりの経費]]</f>
        <v/>
      </c>
      <c r="F73" s="105"/>
      <c r="G73" s="105"/>
      <c r="H73" s="65"/>
      <c r="I73" s="65"/>
      <c r="K73" s="66"/>
    </row>
    <row r="74" spans="1:11" s="64" customFormat="1" ht="29.1" customHeight="1">
      <c r="A74" s="63"/>
      <c r="B74" s="70" t="s">
        <v>58</v>
      </c>
      <c r="C74" s="70">
        <f>テーブル2[[#Totals],[契約金額]]</f>
        <v>0</v>
      </c>
      <c r="D74" s="70">
        <f>テーブル2[[#Totals],[総勤務時間]]</f>
        <v>0</v>
      </c>
      <c r="E74" s="70" t="str">
        <f>テーブル2[[#Totals],[１時間当たりの経費]]</f>
        <v/>
      </c>
      <c r="F74" s="105"/>
      <c r="G74" s="105"/>
      <c r="H74" s="65"/>
      <c r="I74" s="65"/>
      <c r="K74" s="66"/>
    </row>
    <row r="75" spans="1:11" s="64" customFormat="1" ht="29.1" customHeight="1">
      <c r="A75" s="63"/>
      <c r="B75" s="70" t="s">
        <v>59</v>
      </c>
      <c r="C75" s="70">
        <f>テーブル3[[#Totals],[契約金額]]</f>
        <v>0</v>
      </c>
      <c r="D75" s="70">
        <f>テーブル3[[#Totals],[総勤務時間]]</f>
        <v>0</v>
      </c>
      <c r="E75" s="70" t="str">
        <f>テーブル3[[#Totals],[１時間当たりの経費]]</f>
        <v/>
      </c>
      <c r="F75" s="105"/>
      <c r="G75" s="105"/>
      <c r="H75" s="65"/>
      <c r="I75" s="65"/>
      <c r="K75" s="66"/>
    </row>
    <row r="76" spans="1:11" s="64" customFormat="1" ht="29.1" customHeight="1">
      <c r="A76" s="63"/>
      <c r="B76" s="70" t="s">
        <v>27</v>
      </c>
      <c r="C76" s="70">
        <f>SUM(C73:C75)</f>
        <v>0</v>
      </c>
      <c r="D76" s="70">
        <f>SUM(D73:D75)</f>
        <v>0</v>
      </c>
      <c r="E76" s="77"/>
      <c r="F76" s="105"/>
      <c r="G76" s="105"/>
      <c r="H76" s="65"/>
      <c r="I76" s="65"/>
      <c r="K76" s="66"/>
    </row>
    <row r="77" spans="1:11" s="64" customFormat="1" ht="51.6" customHeight="1">
      <c r="A77" s="63"/>
      <c r="B77" s="193" t="s">
        <v>96</v>
      </c>
      <c r="C77" s="193"/>
      <c r="D77" s="193"/>
      <c r="E77" s="193"/>
      <c r="F77" s="193"/>
      <c r="G77" s="193"/>
      <c r="H77" s="193"/>
      <c r="I77" s="193"/>
      <c r="J77" s="193"/>
      <c r="K77" s="66"/>
    </row>
    <row r="78" spans="1:11" s="64" customFormat="1" ht="27" customHeight="1">
      <c r="A78" s="63"/>
      <c r="B78" s="105"/>
      <c r="C78" s="105"/>
      <c r="D78" s="105"/>
      <c r="E78" s="105"/>
      <c r="F78" s="105"/>
      <c r="G78" s="105"/>
      <c r="H78" s="105"/>
      <c r="I78" s="105"/>
      <c r="K78" s="66"/>
    </row>
    <row r="79" spans="1:11" s="64" customFormat="1" ht="27" customHeight="1">
      <c r="A79" s="63"/>
      <c r="B79" s="106" t="s">
        <v>97</v>
      </c>
      <c r="C79" s="105"/>
      <c r="D79" s="105"/>
      <c r="E79" s="105"/>
      <c r="F79" s="105"/>
      <c r="G79" s="105"/>
      <c r="H79" s="105"/>
      <c r="I79" s="105"/>
      <c r="K79" s="66"/>
    </row>
    <row r="80" spans="1:11" s="64" customFormat="1" ht="27" customHeight="1">
      <c r="A80" s="63"/>
      <c r="B80" s="194" t="s">
        <v>98</v>
      </c>
      <c r="C80" s="195"/>
      <c r="D80" s="196"/>
      <c r="E80" s="197"/>
      <c r="F80" s="198"/>
      <c r="G80" s="105"/>
      <c r="H80" s="105"/>
      <c r="I80" s="105"/>
      <c r="K80" s="66"/>
    </row>
    <row r="81" spans="1:13" s="64" customFormat="1" ht="9.6" customHeight="1">
      <c r="A81" s="63"/>
      <c r="C81" s="106"/>
      <c r="D81" s="105"/>
      <c r="E81" s="105"/>
      <c r="F81" s="105"/>
      <c r="G81" s="105"/>
      <c r="H81" s="105"/>
      <c r="I81" s="105"/>
      <c r="K81" s="66"/>
      <c r="M81" s="64" t="s">
        <v>99</v>
      </c>
    </row>
    <row r="82" spans="1:13" s="64" customFormat="1" ht="27" customHeight="1">
      <c r="A82" s="63"/>
      <c r="B82" s="106" t="s">
        <v>100</v>
      </c>
      <c r="C82" s="106"/>
      <c r="D82" s="105"/>
      <c r="E82" s="105"/>
      <c r="F82" s="105"/>
      <c r="G82" s="105"/>
      <c r="H82" s="105"/>
      <c r="I82" s="105"/>
      <c r="K82" s="66"/>
      <c r="M82" s="64" t="s">
        <v>101</v>
      </c>
    </row>
    <row r="83" spans="1:13" s="64" customFormat="1" ht="63.95" customHeight="1">
      <c r="A83" s="63"/>
      <c r="B83" s="199"/>
      <c r="C83" s="200"/>
      <c r="D83" s="200"/>
      <c r="E83" s="200"/>
      <c r="F83" s="200"/>
      <c r="G83" s="200"/>
      <c r="H83" s="200"/>
      <c r="I83" s="200"/>
      <c r="J83" s="201"/>
      <c r="K83" s="66"/>
      <c r="M83" s="64" t="s">
        <v>102</v>
      </c>
    </row>
    <row r="84" spans="1:13" s="64" customFormat="1" ht="27" customHeight="1">
      <c r="A84" s="63"/>
      <c r="B84" s="106"/>
      <c r="C84" s="106"/>
      <c r="D84" s="105"/>
      <c r="E84" s="105"/>
      <c r="F84" s="105"/>
      <c r="G84" s="105"/>
      <c r="H84" s="105"/>
      <c r="I84" s="105"/>
      <c r="K84" s="66"/>
      <c r="M84" s="64" t="s">
        <v>103</v>
      </c>
    </row>
    <row r="85" spans="1:13" s="64" customFormat="1" ht="27" customHeight="1">
      <c r="A85" s="63"/>
      <c r="B85" s="106" t="s">
        <v>104</v>
      </c>
      <c r="C85" s="105"/>
      <c r="D85" s="105"/>
      <c r="E85" s="105"/>
      <c r="F85" s="105"/>
      <c r="G85" s="105"/>
      <c r="H85" s="105"/>
      <c r="I85" s="105"/>
      <c r="K85" s="66"/>
    </row>
    <row r="86" spans="1:13" s="64" customFormat="1" ht="27" customHeight="1">
      <c r="A86" s="63"/>
      <c r="B86" s="73"/>
      <c r="C86" s="191" t="s">
        <v>105</v>
      </c>
      <c r="D86" s="191"/>
      <c r="E86" s="105"/>
      <c r="F86" s="105"/>
      <c r="G86" s="105"/>
      <c r="H86" s="105"/>
      <c r="I86" s="105"/>
      <c r="K86" s="66"/>
      <c r="M86" s="64" t="s">
        <v>106</v>
      </c>
    </row>
    <row r="87" spans="1:13" s="64" customFormat="1" ht="27" customHeight="1">
      <c r="A87" s="63"/>
      <c r="B87" s="73"/>
      <c r="C87" s="191" t="s">
        <v>107</v>
      </c>
      <c r="D87" s="191"/>
      <c r="E87" s="105"/>
      <c r="F87" s="105"/>
      <c r="G87" s="105"/>
      <c r="H87" s="105"/>
      <c r="I87" s="105"/>
      <c r="K87" s="66"/>
    </row>
    <row r="88" spans="1:13" s="64" customFormat="1" ht="27" customHeight="1">
      <c r="A88" s="63"/>
      <c r="B88" s="73"/>
      <c r="C88" s="191" t="s">
        <v>108</v>
      </c>
      <c r="D88" s="191"/>
      <c r="E88" s="105"/>
      <c r="F88" s="105"/>
      <c r="G88" s="79"/>
      <c r="H88" s="105"/>
      <c r="I88" s="105"/>
      <c r="K88" s="66"/>
    </row>
    <row r="89" spans="1:13" s="64" customFormat="1" ht="27" customHeight="1">
      <c r="A89" s="63"/>
      <c r="B89" s="73"/>
      <c r="C89" s="191" t="s">
        <v>109</v>
      </c>
      <c r="D89" s="191"/>
      <c r="E89" s="105"/>
      <c r="F89" s="105"/>
      <c r="G89" s="105"/>
      <c r="H89" s="105"/>
      <c r="I89" s="105"/>
      <c r="K89" s="66"/>
    </row>
    <row r="90" spans="1:13" s="64" customFormat="1" ht="27" customHeight="1">
      <c r="A90" s="63"/>
      <c r="B90" s="73"/>
      <c r="C90" s="191" t="s">
        <v>110</v>
      </c>
      <c r="D90" s="191"/>
      <c r="E90" s="105"/>
      <c r="F90" s="105"/>
      <c r="G90" s="105"/>
      <c r="H90" s="105"/>
      <c r="I90" s="105"/>
      <c r="K90" s="66"/>
    </row>
    <row r="91" spans="1:13" s="64" customFormat="1" ht="27" customHeight="1">
      <c r="A91" s="63"/>
      <c r="B91" s="73"/>
      <c r="C91" s="191" t="s">
        <v>111</v>
      </c>
      <c r="D91" s="191"/>
      <c r="E91" s="105"/>
      <c r="F91" s="105"/>
      <c r="G91" s="105"/>
      <c r="H91" s="105"/>
      <c r="I91" s="105"/>
      <c r="K91" s="66"/>
    </row>
    <row r="92" spans="1:13" s="64" customFormat="1">
      <c r="A92" s="63"/>
      <c r="B92" s="193"/>
      <c r="C92" s="204"/>
      <c r="D92" s="204"/>
      <c r="E92" s="204"/>
      <c r="F92" s="204"/>
      <c r="G92" s="204"/>
      <c r="H92" s="204"/>
      <c r="I92" s="204"/>
      <c r="J92" s="204"/>
      <c r="K92" s="66"/>
    </row>
    <row r="93" spans="1:13" s="64" customFormat="1" ht="27" customHeight="1">
      <c r="A93" s="63"/>
      <c r="B93" s="106" t="s">
        <v>112</v>
      </c>
      <c r="C93" s="106"/>
      <c r="D93" s="105"/>
      <c r="E93" s="105"/>
      <c r="F93" s="105"/>
      <c r="G93" s="105"/>
      <c r="H93" s="105"/>
      <c r="I93" s="105"/>
      <c r="K93" s="66"/>
    </row>
    <row r="94" spans="1:13" s="64" customFormat="1" ht="63.95" customHeight="1">
      <c r="A94" s="63"/>
      <c r="B94" s="199"/>
      <c r="C94" s="200"/>
      <c r="D94" s="200"/>
      <c r="E94" s="200"/>
      <c r="F94" s="200"/>
      <c r="G94" s="200"/>
      <c r="H94" s="200"/>
      <c r="I94" s="200"/>
      <c r="J94" s="201"/>
      <c r="K94" s="66"/>
    </row>
    <row r="95" spans="1:13" s="64" customFormat="1" ht="38.1" customHeight="1">
      <c r="A95" s="63"/>
      <c r="B95" s="193" t="s">
        <v>113</v>
      </c>
      <c r="C95" s="204"/>
      <c r="D95" s="204"/>
      <c r="E95" s="204"/>
      <c r="F95" s="204"/>
      <c r="G95" s="204"/>
      <c r="H95" s="204"/>
      <c r="I95" s="204"/>
      <c r="J95" s="204"/>
      <c r="K95" s="66"/>
    </row>
    <row r="96" spans="1:13" s="64" customFormat="1" ht="20.45" customHeight="1">
      <c r="A96" s="63"/>
      <c r="B96" s="80"/>
      <c r="C96" s="105"/>
      <c r="D96" s="105"/>
      <c r="E96" s="105"/>
      <c r="F96" s="105"/>
      <c r="G96" s="105"/>
      <c r="H96" s="105"/>
      <c r="I96" s="105"/>
      <c r="K96" s="66"/>
    </row>
    <row r="97" spans="1:11" s="64" customFormat="1" ht="27" customHeight="1">
      <c r="A97" s="63"/>
      <c r="B97" s="106" t="s">
        <v>114</v>
      </c>
      <c r="C97" s="105"/>
      <c r="D97" s="105"/>
      <c r="E97" s="105"/>
      <c r="F97" s="105"/>
      <c r="G97" s="105"/>
      <c r="H97" s="105"/>
      <c r="I97" s="105"/>
      <c r="K97" s="66"/>
    </row>
    <row r="98" spans="1:11" s="64" customFormat="1" ht="27" customHeight="1">
      <c r="A98" s="63"/>
      <c r="B98" s="205"/>
      <c r="C98" s="206"/>
      <c r="D98" s="206"/>
      <c r="E98" s="206"/>
      <c r="F98" s="206"/>
      <c r="G98" s="206"/>
      <c r="H98" s="206"/>
      <c r="I98" s="206"/>
      <c r="J98" s="207"/>
      <c r="K98" s="66"/>
    </row>
    <row r="99" spans="1:11" s="64" customFormat="1" ht="27" customHeight="1">
      <c r="A99" s="63"/>
      <c r="B99" s="208"/>
      <c r="C99" s="209"/>
      <c r="D99" s="209"/>
      <c r="E99" s="209"/>
      <c r="F99" s="209"/>
      <c r="G99" s="209"/>
      <c r="H99" s="209"/>
      <c r="I99" s="209"/>
      <c r="J99" s="210"/>
      <c r="K99" s="66"/>
    </row>
    <row r="100" spans="1:11" s="64" customFormat="1" ht="18" customHeight="1">
      <c r="A100" s="63"/>
      <c r="B100" s="106" t="s">
        <v>115</v>
      </c>
      <c r="C100" s="105"/>
      <c r="D100" s="105"/>
      <c r="E100" s="105"/>
      <c r="F100" s="105"/>
      <c r="G100" s="105"/>
      <c r="H100" s="105"/>
      <c r="I100" s="105"/>
      <c r="K100" s="66"/>
    </row>
    <row r="101" spans="1:11" s="64" customFormat="1" ht="27" customHeight="1">
      <c r="A101" s="63"/>
      <c r="B101" s="106"/>
      <c r="C101" s="105"/>
      <c r="D101" s="105"/>
      <c r="E101" s="105"/>
      <c r="F101" s="105"/>
      <c r="G101" s="105"/>
      <c r="H101" s="105"/>
      <c r="I101" s="105"/>
      <c r="K101" s="66"/>
    </row>
    <row r="102" spans="1:11" ht="27" customHeight="1">
      <c r="A102" s="35"/>
      <c r="H102" s="81" t="s">
        <v>42</v>
      </c>
      <c r="I102" s="202"/>
      <c r="J102" s="203"/>
      <c r="K102" s="36"/>
    </row>
    <row r="103" spans="1:11" ht="27" customHeight="1">
      <c r="A103" s="35"/>
      <c r="H103" s="81" t="s">
        <v>43</v>
      </c>
      <c r="I103" s="202"/>
      <c r="J103" s="203"/>
      <c r="K103" s="36"/>
    </row>
    <row r="104" spans="1:11" ht="27" customHeight="1">
      <c r="A104" s="35"/>
      <c r="H104" s="81" t="s">
        <v>44</v>
      </c>
      <c r="I104" s="202"/>
      <c r="J104" s="203"/>
      <c r="K104" s="36"/>
    </row>
    <row r="105" spans="1:11" ht="27" customHeight="1">
      <c r="A105" s="35"/>
      <c r="H105" s="81" t="s">
        <v>45</v>
      </c>
      <c r="I105" s="202"/>
      <c r="J105" s="203"/>
      <c r="K105" s="36"/>
    </row>
    <row r="106" spans="1:11" ht="29.1" customHeight="1" thickBot="1">
      <c r="A106" s="47"/>
      <c r="B106" s="48"/>
      <c r="C106" s="48"/>
      <c r="D106" s="48"/>
      <c r="E106" s="48"/>
      <c r="F106" s="48"/>
      <c r="G106" s="48"/>
      <c r="H106" s="48"/>
      <c r="I106" s="48"/>
      <c r="J106" s="48"/>
      <c r="K106" s="49"/>
    </row>
    <row r="107" spans="1:11" ht="29.1" customHeight="1"/>
    <row r="108" spans="1:11" ht="29.1" customHeight="1"/>
    <row r="109" spans="1:11" ht="29.1" customHeight="1"/>
  </sheetData>
  <sheetProtection algorithmName="SHA-512" hashValue="tNgnDTFSUHnF3IGllSnuf4LYzwsHs9yhbj4Uz2TIBp8WeXKnUuplGjxqibhNyLySCkGUGLOZGW7bpnzPTI5lyw==" saltValue="j0rm+lc82/VCyWczgAKBag==" spinCount="100000" sheet="1" selectLockedCells="1"/>
  <mergeCells count="30">
    <mergeCell ref="I105:J105"/>
    <mergeCell ref="C88:D88"/>
    <mergeCell ref="C89:D89"/>
    <mergeCell ref="C90:D90"/>
    <mergeCell ref="C91:D91"/>
    <mergeCell ref="B92:J92"/>
    <mergeCell ref="B94:J94"/>
    <mergeCell ref="B95:J95"/>
    <mergeCell ref="B98:J99"/>
    <mergeCell ref="I102:J102"/>
    <mergeCell ref="I103:J103"/>
    <mergeCell ref="I104:J104"/>
    <mergeCell ref="C87:D87"/>
    <mergeCell ref="D53:G53"/>
    <mergeCell ref="D54:G54"/>
    <mergeCell ref="D55:G55"/>
    <mergeCell ref="D56:G56"/>
    <mergeCell ref="D57:G57"/>
    <mergeCell ref="B58:G63"/>
    <mergeCell ref="B77:J77"/>
    <mergeCell ref="B80:C80"/>
    <mergeCell ref="D80:F80"/>
    <mergeCell ref="B83:J83"/>
    <mergeCell ref="C86:D86"/>
    <mergeCell ref="D52:G52"/>
    <mergeCell ref="H3:J3"/>
    <mergeCell ref="A5:K5"/>
    <mergeCell ref="B10:J12"/>
    <mergeCell ref="D50:G50"/>
    <mergeCell ref="D51:G51"/>
  </mergeCells>
  <phoneticPr fontId="7"/>
  <conditionalFormatting sqref="B86:B91">
    <cfRule type="expression" dxfId="8" priority="2">
      <formula>$D$80=$M$81</formula>
    </cfRule>
    <cfRule type="expression" dxfId="7" priority="7">
      <formula>$D$20&gt;=1</formula>
    </cfRule>
  </conditionalFormatting>
  <conditionalFormatting sqref="B98">
    <cfRule type="expression" dxfId="6" priority="10">
      <formula>$D$20&gt;=1</formula>
    </cfRule>
  </conditionalFormatting>
  <conditionalFormatting sqref="B83:J83">
    <cfRule type="expression" dxfId="5" priority="1">
      <formula>$D$20&gt;=1</formula>
    </cfRule>
  </conditionalFormatting>
  <conditionalFormatting sqref="B94:J94">
    <cfRule type="expression" dxfId="4" priority="6">
      <formula>$B$91=$M$86</formula>
    </cfRule>
  </conditionalFormatting>
  <conditionalFormatting sqref="C67:D67 F67:G67">
    <cfRule type="expression" dxfId="3" priority="5">
      <formula>$C$17&gt;=1</formula>
    </cfRule>
  </conditionalFormatting>
  <conditionalFormatting sqref="C68:D68 F68:G68">
    <cfRule type="expression" dxfId="2" priority="4">
      <formula>$C$18&gt;=1</formula>
    </cfRule>
  </conditionalFormatting>
  <conditionalFormatting sqref="C69:D69 F69:G69">
    <cfRule type="expression" dxfId="1" priority="3">
      <formula>$C$19&gt;=1</formula>
    </cfRule>
  </conditionalFormatting>
  <conditionalFormatting sqref="D80:F80">
    <cfRule type="expression" dxfId="0" priority="9">
      <formula>$D$20&gt;=1</formula>
    </cfRule>
  </conditionalFormatting>
  <dataValidations count="2">
    <dataValidation type="list" allowBlank="1" showInputMessage="1" showErrorMessage="1" sqref="D80:F80" xr:uid="{AF1B8834-2EB2-457F-89F1-9AD9CB690F98}">
      <formula1>$M$80:$M$84</formula1>
    </dataValidation>
    <dataValidation type="list" showInputMessage="1" showErrorMessage="1" sqref="B86:B91" xr:uid="{8F2F1253-2F54-4A60-95AE-F31EE1D6589E}">
      <formula1>$M$86:$M$87</formula1>
    </dataValidation>
  </dataValidations>
  <pageMargins left="0.70866141732283472" right="0.70866141732283472" top="0.74803149606299213" bottom="0.74803149606299213" header="0.31496062992125984" footer="0.31496062992125984"/>
  <pageSetup paperSize="8" scale="55" fitToHeight="0" orientation="portrait" cellComments="asDisplayed" r:id="rId1"/>
  <rowBreaks count="1" manualBreakCount="1">
    <brk id="63"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U27"/>
  <sheetViews>
    <sheetView view="pageBreakPreview" zoomScale="70" zoomScaleNormal="85" zoomScaleSheetLayoutView="70" workbookViewId="0">
      <selection activeCell="G25" sqref="G25"/>
    </sheetView>
  </sheetViews>
  <sheetFormatPr defaultColWidth="8.75" defaultRowHeight="13.5"/>
  <cols>
    <col min="1" max="1" width="3" style="82" customWidth="1"/>
    <col min="2" max="2" width="17.625" style="82" customWidth="1"/>
    <col min="3" max="3" width="23.25" style="82" bestFit="1" customWidth="1"/>
    <col min="4" max="4" width="16.375" style="82" bestFit="1" customWidth="1"/>
    <col min="5" max="5" width="12" style="83" bestFit="1" customWidth="1"/>
    <col min="6" max="6" width="14.625" style="94" bestFit="1" customWidth="1"/>
    <col min="7" max="7" width="21.25" style="83" customWidth="1"/>
    <col min="8" max="8" width="27.25" style="83" bestFit="1" customWidth="1"/>
    <col min="9" max="9" width="43.625" style="82" bestFit="1" customWidth="1"/>
    <col min="10" max="10" width="25.125" style="82" bestFit="1" customWidth="1"/>
    <col min="11" max="11" width="12.25" style="82" bestFit="1" customWidth="1"/>
    <col min="12" max="12" width="10.375" style="82" bestFit="1" customWidth="1"/>
    <col min="13" max="14" width="22.875" style="82" bestFit="1" customWidth="1"/>
    <col min="15" max="15" width="10.375" style="82" bestFit="1" customWidth="1"/>
    <col min="16" max="16" width="3.375" style="82" customWidth="1"/>
    <col min="17" max="16384" width="8.75" style="82"/>
  </cols>
  <sheetData>
    <row r="1" spans="2:21">
      <c r="B1" s="82" t="s">
        <v>116</v>
      </c>
    </row>
    <row r="3" spans="2:21" ht="34.5" customHeight="1">
      <c r="M3" s="117" t="str">
        <f>'（別記２様式１　事業実施計画書）'!H3</f>
        <v>都道府県・市町村・学校法人名</v>
      </c>
      <c r="N3" s="118"/>
      <c r="O3" s="119"/>
    </row>
    <row r="5" spans="2:21">
      <c r="B5" s="86" t="s">
        <v>117</v>
      </c>
      <c r="C5" s="86" t="s">
        <v>118</v>
      </c>
      <c r="D5" s="86" t="s">
        <v>119</v>
      </c>
      <c r="E5" s="87" t="s">
        <v>120</v>
      </c>
      <c r="F5" s="95" t="s">
        <v>121</v>
      </c>
      <c r="G5" s="87" t="s">
        <v>122</v>
      </c>
      <c r="H5" s="87" t="s">
        <v>123</v>
      </c>
      <c r="I5" s="86" t="s">
        <v>124</v>
      </c>
      <c r="J5" s="86" t="s">
        <v>125</v>
      </c>
      <c r="K5" s="86" t="s">
        <v>126</v>
      </c>
      <c r="L5" s="86" t="s">
        <v>127</v>
      </c>
      <c r="M5" s="86" t="s">
        <v>128</v>
      </c>
      <c r="N5" s="86" t="s">
        <v>129</v>
      </c>
      <c r="O5" s="86" t="s">
        <v>111</v>
      </c>
      <c r="P5" s="86"/>
      <c r="Q5" s="86"/>
    </row>
    <row r="6" spans="2:21">
      <c r="B6" s="92"/>
      <c r="C6" s="92"/>
      <c r="D6" s="92"/>
      <c r="E6" s="93"/>
      <c r="F6" s="96"/>
      <c r="G6" s="87" t="str">
        <f>IFERROR(テーブル1[[#This Row],[契約金額]]/テーブル1[[#This Row],[総勤務時間]],"")</f>
        <v/>
      </c>
      <c r="H6" s="93"/>
      <c r="I6" s="92"/>
      <c r="J6" s="92"/>
      <c r="K6" s="92"/>
      <c r="L6" s="92"/>
      <c r="M6" s="92"/>
      <c r="N6" s="92"/>
      <c r="O6" s="92"/>
      <c r="P6" s="86"/>
      <c r="Q6" s="86"/>
    </row>
    <row r="7" spans="2:21">
      <c r="B7" s="92"/>
      <c r="C7" s="92"/>
      <c r="D7" s="92"/>
      <c r="E7" s="93"/>
      <c r="F7" s="96"/>
      <c r="G7" s="87" t="str">
        <f>IFERROR(テーブル1[[#This Row],[契約金額]]/テーブル1[[#This Row],[総勤務時間]],"")</f>
        <v/>
      </c>
      <c r="H7" s="93"/>
      <c r="I7" s="92"/>
      <c r="J7" s="92"/>
      <c r="K7" s="92"/>
      <c r="L7" s="92"/>
      <c r="M7" s="92"/>
      <c r="N7" s="92"/>
      <c r="O7" s="92"/>
      <c r="P7" s="86"/>
      <c r="Q7" s="86"/>
    </row>
    <row r="8" spans="2:21">
      <c r="B8" s="92"/>
      <c r="C8" s="92"/>
      <c r="D8" s="92"/>
      <c r="E8" s="93"/>
      <c r="F8" s="96"/>
      <c r="G8" s="87" t="str">
        <f>IFERROR(テーブル1[[#This Row],[契約金額]]/テーブル1[[#This Row],[総勤務時間]],"")</f>
        <v/>
      </c>
      <c r="H8" s="93"/>
      <c r="I8" s="92"/>
      <c r="J8" s="92"/>
      <c r="K8" s="92"/>
      <c r="L8" s="92"/>
      <c r="M8" s="92"/>
      <c r="N8" s="92"/>
      <c r="O8" s="92"/>
      <c r="P8" s="86"/>
      <c r="Q8" s="86"/>
    </row>
    <row r="9" spans="2:21">
      <c r="B9" s="92"/>
      <c r="C9" s="92"/>
      <c r="D9" s="92"/>
      <c r="E9" s="93"/>
      <c r="F9" s="96"/>
      <c r="G9" s="87" t="str">
        <f>IFERROR(テーブル1[[#This Row],[契約金額]]/テーブル1[[#This Row],[総勤務時間]],"")</f>
        <v/>
      </c>
      <c r="H9" s="93"/>
      <c r="I9" s="92"/>
      <c r="J9" s="92"/>
      <c r="K9" s="92"/>
      <c r="L9" s="92"/>
      <c r="M9" s="92"/>
      <c r="N9" s="92"/>
      <c r="O9" s="92"/>
      <c r="P9" s="86"/>
      <c r="Q9" s="86"/>
    </row>
    <row r="10" spans="2:21">
      <c r="B10" s="92"/>
      <c r="C10" s="92"/>
      <c r="D10" s="92"/>
      <c r="E10" s="93"/>
      <c r="F10" s="96"/>
      <c r="G10" s="87" t="str">
        <f>IFERROR(テーブル1[[#This Row],[契約金額]]/テーブル1[[#This Row],[総勤務時間]],"")</f>
        <v/>
      </c>
      <c r="H10" s="93"/>
      <c r="I10" s="92"/>
      <c r="J10" s="92"/>
      <c r="K10" s="92"/>
      <c r="L10" s="92"/>
      <c r="M10" s="92"/>
      <c r="N10" s="92"/>
      <c r="O10" s="92"/>
      <c r="P10" s="86"/>
      <c r="Q10" s="86"/>
    </row>
    <row r="11" spans="2:21">
      <c r="B11" s="92"/>
      <c r="C11" s="92"/>
      <c r="D11" s="92"/>
      <c r="E11" s="93"/>
      <c r="F11" s="96"/>
      <c r="G11" s="87" t="str">
        <f>IFERROR(テーブル1[[#This Row],[契約金額]]/テーブル1[[#This Row],[総勤務時間]],"")</f>
        <v/>
      </c>
      <c r="H11" s="93"/>
      <c r="I11" s="92"/>
      <c r="J11" s="92"/>
      <c r="K11" s="92"/>
      <c r="L11" s="92"/>
      <c r="M11" s="92"/>
      <c r="N11" s="92"/>
      <c r="O11" s="92"/>
      <c r="P11" s="86"/>
      <c r="Q11" s="86"/>
    </row>
    <row r="12" spans="2:21">
      <c r="B12" s="92"/>
      <c r="C12" s="92"/>
      <c r="D12" s="92"/>
      <c r="E12" s="93"/>
      <c r="F12" s="96"/>
      <c r="G12" s="87" t="str">
        <f>IFERROR(テーブル1[[#This Row],[契約金額]]/テーブル1[[#This Row],[総勤務時間]],"")</f>
        <v/>
      </c>
      <c r="H12" s="93"/>
      <c r="I12" s="92"/>
      <c r="J12" s="92"/>
      <c r="K12" s="92"/>
      <c r="L12" s="92"/>
      <c r="M12" s="92"/>
      <c r="N12" s="92"/>
      <c r="O12" s="92"/>
      <c r="P12" s="86"/>
      <c r="Q12" s="86"/>
    </row>
    <row r="13" spans="2:21">
      <c r="B13" s="92"/>
      <c r="C13" s="92"/>
      <c r="D13" s="92"/>
      <c r="E13" s="93"/>
      <c r="F13" s="96"/>
      <c r="G13" s="87" t="str">
        <f>IFERROR(テーブル1[[#This Row],[契約金額]]/テーブル1[[#This Row],[総勤務時間]],"")</f>
        <v/>
      </c>
      <c r="H13" s="93"/>
      <c r="I13" s="92"/>
      <c r="J13" s="92"/>
      <c r="K13" s="92"/>
      <c r="L13" s="92"/>
      <c r="M13" s="92"/>
      <c r="N13" s="92"/>
      <c r="O13" s="92"/>
      <c r="P13" s="86"/>
      <c r="Q13" s="86"/>
    </row>
    <row r="14" spans="2:21">
      <c r="B14" s="92"/>
      <c r="C14" s="92"/>
      <c r="D14" s="92"/>
      <c r="E14" s="93"/>
      <c r="F14" s="96"/>
      <c r="G14" s="87" t="str">
        <f>IFERROR(テーブル1[[#This Row],[契約金額]]/テーブル1[[#This Row],[総勤務時間]],"")</f>
        <v/>
      </c>
      <c r="H14" s="93"/>
      <c r="I14" s="92"/>
      <c r="J14" s="92"/>
      <c r="K14" s="92"/>
      <c r="L14" s="92"/>
      <c r="M14" s="92"/>
      <c r="N14" s="92"/>
      <c r="O14" s="92"/>
      <c r="P14" s="86"/>
      <c r="Q14" s="86"/>
    </row>
    <row r="15" spans="2:21">
      <c r="B15" s="92"/>
      <c r="C15" s="92"/>
      <c r="D15" s="92"/>
      <c r="E15" s="93"/>
      <c r="F15" s="96"/>
      <c r="G15" s="87" t="str">
        <f>IFERROR(テーブル1[[#This Row],[契約金額]]/テーブル1[[#This Row],[総勤務時間]],"")</f>
        <v/>
      </c>
      <c r="H15" s="93"/>
      <c r="I15" s="92"/>
      <c r="J15" s="92"/>
      <c r="K15" s="92"/>
      <c r="L15" s="92"/>
      <c r="M15" s="92"/>
      <c r="N15" s="92"/>
      <c r="O15" s="92"/>
      <c r="P15" s="86"/>
      <c r="Q15" s="89"/>
      <c r="U15" s="88"/>
    </row>
    <row r="16" spans="2:21">
      <c r="B16" s="92"/>
      <c r="C16" s="92"/>
      <c r="D16" s="92"/>
      <c r="E16" s="93"/>
      <c r="F16" s="96"/>
      <c r="G16" s="87" t="str">
        <f>IFERROR(テーブル1[[#This Row],[契約金額]]/テーブル1[[#This Row],[総勤務時間]],"")</f>
        <v/>
      </c>
      <c r="H16" s="93"/>
      <c r="I16" s="92"/>
      <c r="J16" s="92"/>
      <c r="K16" s="92"/>
      <c r="L16" s="92"/>
      <c r="M16" s="92"/>
      <c r="N16" s="92"/>
      <c r="O16" s="92"/>
      <c r="P16" s="86"/>
      <c r="Q16" s="86"/>
    </row>
    <row r="17" spans="2:17">
      <c r="B17" s="92"/>
      <c r="C17" s="92"/>
      <c r="D17" s="92"/>
      <c r="E17" s="93"/>
      <c r="F17" s="96"/>
      <c r="G17" s="87" t="str">
        <f>IFERROR(テーブル1[[#This Row],[契約金額]]/テーブル1[[#This Row],[総勤務時間]],"")</f>
        <v/>
      </c>
      <c r="H17" s="93"/>
      <c r="I17" s="92"/>
      <c r="J17" s="92"/>
      <c r="K17" s="92"/>
      <c r="L17" s="92"/>
      <c r="M17" s="92"/>
      <c r="N17" s="92"/>
      <c r="O17" s="92"/>
      <c r="P17" s="86"/>
      <c r="Q17" s="86"/>
    </row>
    <row r="18" spans="2:17">
      <c r="B18" s="92"/>
      <c r="C18" s="92"/>
      <c r="D18" s="92"/>
      <c r="E18" s="93"/>
      <c r="F18" s="96"/>
      <c r="G18" s="87" t="str">
        <f>IFERROR(テーブル1[[#This Row],[契約金額]]/テーブル1[[#This Row],[総勤務時間]],"")</f>
        <v/>
      </c>
      <c r="H18" s="93"/>
      <c r="I18" s="92"/>
      <c r="J18" s="92"/>
      <c r="K18" s="92"/>
      <c r="L18" s="92"/>
      <c r="M18" s="92"/>
      <c r="N18" s="92"/>
      <c r="O18" s="92"/>
      <c r="P18" s="86"/>
      <c r="Q18" s="86"/>
    </row>
    <row r="19" spans="2:17">
      <c r="B19" s="92"/>
      <c r="C19" s="92"/>
      <c r="D19" s="92"/>
      <c r="E19" s="93"/>
      <c r="F19" s="96"/>
      <c r="G19" s="87" t="str">
        <f>IFERROR(テーブル1[[#This Row],[契約金額]]/テーブル1[[#This Row],[総勤務時間]],"")</f>
        <v/>
      </c>
      <c r="H19" s="93"/>
      <c r="I19" s="92"/>
      <c r="J19" s="92"/>
      <c r="K19" s="92"/>
      <c r="L19" s="92"/>
      <c r="M19" s="92"/>
      <c r="N19" s="92"/>
      <c r="O19" s="92"/>
      <c r="P19" s="86"/>
      <c r="Q19" s="86"/>
    </row>
    <row r="20" spans="2:17">
      <c r="B20" s="92"/>
      <c r="C20" s="92"/>
      <c r="D20" s="92"/>
      <c r="E20" s="93"/>
      <c r="F20" s="96"/>
      <c r="G20" s="87" t="str">
        <f>IFERROR(テーブル1[[#This Row],[契約金額]]/テーブル1[[#This Row],[総勤務時間]],"")</f>
        <v/>
      </c>
      <c r="H20" s="93"/>
      <c r="I20" s="92"/>
      <c r="J20" s="92"/>
      <c r="K20" s="92"/>
      <c r="L20" s="92"/>
      <c r="M20" s="92"/>
      <c r="N20" s="92"/>
      <c r="O20" s="92"/>
      <c r="P20" s="86"/>
      <c r="Q20" s="86"/>
    </row>
    <row r="21" spans="2:17">
      <c r="B21" s="92"/>
      <c r="C21" s="92"/>
      <c r="D21" s="92"/>
      <c r="E21" s="93"/>
      <c r="F21" s="96"/>
      <c r="G21" s="87" t="str">
        <f>IFERROR(テーブル1[[#This Row],[契約金額]]/テーブル1[[#This Row],[総勤務時間]],"")</f>
        <v/>
      </c>
      <c r="H21" s="93"/>
      <c r="I21" s="92"/>
      <c r="J21" s="92"/>
      <c r="K21" s="92"/>
      <c r="L21" s="92"/>
      <c r="M21" s="92"/>
      <c r="N21" s="92"/>
      <c r="O21" s="92"/>
      <c r="P21" s="86"/>
      <c r="Q21" s="86"/>
    </row>
    <row r="22" spans="2:17">
      <c r="B22" s="92"/>
      <c r="C22" s="92"/>
      <c r="D22" s="92"/>
      <c r="E22" s="93"/>
      <c r="F22" s="96"/>
      <c r="G22" s="87" t="str">
        <f>IFERROR(テーブル1[[#This Row],[契約金額]]/テーブル1[[#This Row],[総勤務時間]],"")</f>
        <v/>
      </c>
      <c r="H22" s="93"/>
      <c r="I22" s="92"/>
      <c r="J22" s="92"/>
      <c r="K22" s="92"/>
      <c r="L22" s="92"/>
      <c r="M22" s="92"/>
      <c r="N22" s="92"/>
      <c r="O22" s="92"/>
      <c r="P22" s="86"/>
      <c r="Q22" s="86"/>
    </row>
    <row r="23" spans="2:17">
      <c r="B23" s="92"/>
      <c r="C23" s="92"/>
      <c r="D23" s="92"/>
      <c r="E23" s="93"/>
      <c r="F23" s="96"/>
      <c r="G23" s="87" t="str">
        <f>IFERROR(テーブル1[[#This Row],[契約金額]]/テーブル1[[#This Row],[総勤務時間]],"")</f>
        <v/>
      </c>
      <c r="H23" s="93"/>
      <c r="I23" s="92"/>
      <c r="J23" s="92"/>
      <c r="K23" s="92"/>
      <c r="L23" s="92"/>
      <c r="M23" s="92"/>
      <c r="N23" s="92"/>
      <c r="O23" s="92"/>
      <c r="P23" s="86"/>
      <c r="Q23" s="86"/>
    </row>
    <row r="24" spans="2:17">
      <c r="B24" s="92"/>
      <c r="C24" s="92"/>
      <c r="D24" s="92"/>
      <c r="E24" s="93"/>
      <c r="F24" s="96"/>
      <c r="G24" s="87" t="str">
        <f>IFERROR(テーブル1[[#This Row],[契約金額]]/テーブル1[[#This Row],[総勤務時間]],"")</f>
        <v/>
      </c>
      <c r="H24" s="93"/>
      <c r="I24" s="92"/>
      <c r="J24" s="92"/>
      <c r="K24" s="92"/>
      <c r="L24" s="92"/>
      <c r="M24" s="92"/>
      <c r="N24" s="92"/>
      <c r="O24" s="92"/>
      <c r="P24" s="86"/>
      <c r="Q24" s="86"/>
    </row>
    <row r="25" spans="2:17">
      <c r="B25" s="92"/>
      <c r="C25" s="92"/>
      <c r="D25" s="92"/>
      <c r="E25" s="93"/>
      <c r="F25" s="96"/>
      <c r="G25" s="87" t="str">
        <f>IFERROR(テーブル1[[#This Row],[契約金額]]/テーブル1[[#This Row],[総勤務時間]],"")</f>
        <v/>
      </c>
      <c r="H25" s="93"/>
      <c r="I25" s="92"/>
      <c r="J25" s="92"/>
      <c r="K25" s="92"/>
      <c r="L25" s="92"/>
      <c r="M25" s="92"/>
      <c r="N25" s="92"/>
      <c r="O25" s="92"/>
      <c r="P25" s="86"/>
      <c r="Q25" s="86"/>
    </row>
    <row r="26" spans="2:17">
      <c r="B26" s="92"/>
      <c r="C26" s="92"/>
      <c r="D26" s="92"/>
      <c r="E26" s="93"/>
      <c r="F26" s="96"/>
      <c r="G26" s="87" t="str">
        <f>IFERROR(テーブル1[[#This Row],[契約金額]]/テーブル1[[#This Row],[総勤務時間]],"")</f>
        <v/>
      </c>
      <c r="H26" s="93"/>
      <c r="I26" s="92"/>
      <c r="J26" s="92"/>
      <c r="K26" s="92"/>
      <c r="L26" s="92"/>
      <c r="M26" s="92"/>
      <c r="N26" s="92"/>
      <c r="O26" s="92"/>
      <c r="P26" s="86"/>
      <c r="Q26" s="86"/>
    </row>
    <row r="27" spans="2:17">
      <c r="B27" s="114"/>
      <c r="C27" s="114"/>
      <c r="D27" s="114"/>
      <c r="E27" s="115">
        <f>SUBTOTAL(109,テーブル1[契約金額])</f>
        <v>0</v>
      </c>
      <c r="F27" s="116">
        <f>SUBTOTAL(109,テーブル1[総勤務時間])</f>
        <v>0</v>
      </c>
      <c r="G27" s="115" t="str">
        <f>IFERROR(テーブル1[[#Totals],[契約金額]]/テーブル1[[#Totals],[総勤務時間]],"")</f>
        <v/>
      </c>
      <c r="H27" s="115">
        <f>SUBTOTAL(109,テーブル1[医療的ケア看護職員の数])</f>
        <v>0</v>
      </c>
      <c r="I27" s="114"/>
      <c r="J27" s="113">
        <f>SUBTOTAL(109,テーブル1[対応する医療的ケア児数])</f>
        <v>0</v>
      </c>
      <c r="K27" s="113">
        <f>SUBTOTAL(109,テーブル1[学校生活])</f>
        <v>0</v>
      </c>
      <c r="L27" s="113">
        <f>SUBTOTAL(109,テーブル1[登下校])</f>
        <v>0</v>
      </c>
      <c r="M27" s="113">
        <f>SUBTOTAL(109,テーブル1[校外学習（泊無し）])</f>
        <v>0</v>
      </c>
      <c r="N27" s="113">
        <f>SUBTOTAL(109,テーブル1[校外学習（泊を伴う）])</f>
        <v>0</v>
      </c>
      <c r="O27" s="113">
        <f>SUBTOTAL(109,テーブル1[その他])</f>
        <v>0</v>
      </c>
    </row>
  </sheetData>
  <sheetProtection selectLockedCells="1"/>
  <mergeCells count="1">
    <mergeCell ref="M3:O3"/>
  </mergeCells>
  <phoneticPr fontId="7"/>
  <dataValidations count="6">
    <dataValidation type="list" allowBlank="1" showInputMessage="1" showErrorMessage="1" sqref="C6:C9" xr:uid="{56E8E3F4-6F48-42C5-ABB5-E2C87E7AFD14}">
      <formula1>"医療機関,訪問看護ステーション,その他"</formula1>
    </dataValidation>
    <dataValidation type="list" allowBlank="1" showInputMessage="1" showErrorMessage="1" sqref="C10:C26" xr:uid="{D4F7D35B-DF86-4C93-A08E-9D73BEE6064E}">
      <formula1>"医療機関,訪問看護ステーション,障害者入所施設,その他"</formula1>
    </dataValidation>
    <dataValidation type="whole" operator="greaterThan" allowBlank="1" showInputMessage="1" showErrorMessage="1" sqref="E6:E26" xr:uid="{FBF2F3F1-EE39-4C27-88C5-A35DBC0A8826}">
      <formula1>0</formula1>
    </dataValidation>
    <dataValidation type="decimal" operator="greaterThan" allowBlank="1" showInputMessage="1" showErrorMessage="1" sqref="F6:F26" xr:uid="{118AC353-91FB-45A0-A271-A4F5D966942C}">
      <formula1>0</formula1>
    </dataValidation>
    <dataValidation type="whole" operator="greaterThanOrEqual" allowBlank="1" showInputMessage="1" showErrorMessage="1" sqref="K6:O26" xr:uid="{5DEA3FF6-2723-4DCC-852F-F1DF010F8EC3}">
      <formula1>0</formula1>
    </dataValidation>
    <dataValidation type="whole" operator="greaterThanOrEqual" allowBlank="1" showInputMessage="1" showErrorMessage="1" sqref="H6:H26 J6:J26" xr:uid="{FE4D1758-C44F-494E-8C7B-D26C022A548D}">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17A3-2909-4307-B637-D4908AD48A2B}">
  <sheetPr>
    <pageSetUpPr fitToPage="1"/>
  </sheetPr>
  <dimension ref="B1:U27"/>
  <sheetViews>
    <sheetView view="pageBreakPreview" zoomScale="70" zoomScaleNormal="85" zoomScaleSheetLayoutView="70" workbookViewId="0">
      <selection activeCell="B6" sqref="B6"/>
    </sheetView>
  </sheetViews>
  <sheetFormatPr defaultColWidth="8.75" defaultRowHeight="13.5"/>
  <cols>
    <col min="1" max="1" width="3" style="82" customWidth="1"/>
    <col min="2" max="2" width="17.625" style="82" customWidth="1"/>
    <col min="3" max="3" width="23.25" style="82" bestFit="1" customWidth="1"/>
    <col min="4" max="4" width="16.375" style="82" bestFit="1" customWidth="1"/>
    <col min="5" max="5" width="12" style="83" customWidth="1"/>
    <col min="6" max="6" width="14.625" style="83" bestFit="1" customWidth="1"/>
    <col min="7" max="7" width="21.25" style="83" customWidth="1"/>
    <col min="8" max="8" width="27.25" style="83" bestFit="1" customWidth="1"/>
    <col min="9" max="9" width="43.625" style="82" bestFit="1" customWidth="1"/>
    <col min="10" max="10" width="25.125" style="82" bestFit="1" customWidth="1"/>
    <col min="11" max="11" width="12.25" style="82" bestFit="1" customWidth="1"/>
    <col min="12" max="12" width="10.375" style="82" bestFit="1" customWidth="1"/>
    <col min="13" max="14" width="22.875" style="82" bestFit="1" customWidth="1"/>
    <col min="15" max="15" width="10.375" style="82" bestFit="1" customWidth="1"/>
    <col min="16" max="16" width="3.375" style="82" customWidth="1"/>
    <col min="17" max="16384" width="8.75" style="82"/>
  </cols>
  <sheetData>
    <row r="1" spans="2:21">
      <c r="B1" s="82" t="s">
        <v>130</v>
      </c>
    </row>
    <row r="3" spans="2:21" ht="34.5" customHeight="1">
      <c r="M3" s="117" t="str">
        <f>'（別記２様式１　事業実施計画書）'!H3</f>
        <v>都道府県・市町村・学校法人名</v>
      </c>
      <c r="N3" s="119"/>
      <c r="O3" s="90"/>
    </row>
    <row r="5" spans="2:21">
      <c r="B5" s="86" t="s">
        <v>117</v>
      </c>
      <c r="C5" s="86" t="s">
        <v>118</v>
      </c>
      <c r="D5" s="86" t="s">
        <v>119</v>
      </c>
      <c r="E5" s="87" t="s">
        <v>120</v>
      </c>
      <c r="F5" s="87" t="s">
        <v>121</v>
      </c>
      <c r="G5" s="87" t="s">
        <v>122</v>
      </c>
      <c r="H5" s="87" t="s">
        <v>131</v>
      </c>
      <c r="I5" s="86" t="s">
        <v>124</v>
      </c>
      <c r="J5" s="86" t="s">
        <v>125</v>
      </c>
      <c r="K5" s="86" t="s">
        <v>126</v>
      </c>
      <c r="L5" s="86" t="s">
        <v>127</v>
      </c>
      <c r="M5" s="86" t="s">
        <v>128</v>
      </c>
      <c r="N5" s="86" t="s">
        <v>129</v>
      </c>
      <c r="O5" s="86" t="s">
        <v>111</v>
      </c>
      <c r="P5" s="86"/>
      <c r="Q5" s="86"/>
    </row>
    <row r="6" spans="2:21">
      <c r="B6" s="92"/>
      <c r="C6" s="92"/>
      <c r="D6" s="92"/>
      <c r="E6" s="93"/>
      <c r="F6" s="96"/>
      <c r="G6" s="91" t="str">
        <f>IFERROR(テーブル2[[#This Row],[契約金額]]/テーブル2[[#This Row],[総勤務時間]],"")</f>
        <v/>
      </c>
      <c r="H6" s="93"/>
      <c r="I6" s="92"/>
      <c r="J6" s="92"/>
      <c r="K6" s="92"/>
      <c r="L6" s="92"/>
      <c r="M6" s="92"/>
      <c r="N6" s="92"/>
      <c r="O6" s="92"/>
      <c r="P6" s="86"/>
      <c r="Q6" s="86"/>
    </row>
    <row r="7" spans="2:21">
      <c r="B7" s="92"/>
      <c r="C7" s="92"/>
      <c r="D7" s="92"/>
      <c r="E7" s="93"/>
      <c r="F7" s="96"/>
      <c r="G7" s="91" t="str">
        <f>IFERROR(テーブル2[[#This Row],[契約金額]]/テーブル2[[#This Row],[総勤務時間]],"")</f>
        <v/>
      </c>
      <c r="H7" s="93"/>
      <c r="I7" s="92"/>
      <c r="J7" s="92"/>
      <c r="K7" s="92"/>
      <c r="L7" s="92"/>
      <c r="M7" s="92"/>
      <c r="N7" s="92"/>
      <c r="O7" s="92"/>
      <c r="P7" s="86"/>
      <c r="Q7" s="86"/>
    </row>
    <row r="8" spans="2:21">
      <c r="B8" s="92"/>
      <c r="C8" s="92"/>
      <c r="D8" s="92"/>
      <c r="E8" s="93"/>
      <c r="F8" s="96"/>
      <c r="G8" s="91" t="str">
        <f>IFERROR(テーブル2[[#This Row],[契約金額]]/テーブル2[[#This Row],[総勤務時間]],"")</f>
        <v/>
      </c>
      <c r="H8" s="93"/>
      <c r="I8" s="92"/>
      <c r="J8" s="92"/>
      <c r="K8" s="92"/>
      <c r="L8" s="92"/>
      <c r="M8" s="92"/>
      <c r="N8" s="92"/>
      <c r="O8" s="92"/>
      <c r="P8" s="86"/>
      <c r="Q8" s="86"/>
    </row>
    <row r="9" spans="2:21">
      <c r="B9" s="92"/>
      <c r="C9" s="92"/>
      <c r="D9" s="92"/>
      <c r="E9" s="93"/>
      <c r="F9" s="96"/>
      <c r="G9" s="91" t="str">
        <f>IFERROR(テーブル2[[#This Row],[契約金額]]/テーブル2[[#This Row],[総勤務時間]],"")</f>
        <v/>
      </c>
      <c r="H9" s="93"/>
      <c r="I9" s="92"/>
      <c r="J9" s="92"/>
      <c r="K9" s="92"/>
      <c r="L9" s="92"/>
      <c r="M9" s="92"/>
      <c r="N9" s="92"/>
      <c r="O9" s="92"/>
      <c r="P9" s="86"/>
      <c r="Q9" s="86"/>
    </row>
    <row r="10" spans="2:21">
      <c r="B10" s="92"/>
      <c r="C10" s="92"/>
      <c r="D10" s="92"/>
      <c r="E10" s="93"/>
      <c r="F10" s="96"/>
      <c r="G10" s="91" t="str">
        <f>IFERROR(テーブル2[[#This Row],[契約金額]]/テーブル2[[#This Row],[総勤務時間]],"")</f>
        <v/>
      </c>
      <c r="H10" s="93"/>
      <c r="I10" s="92"/>
      <c r="J10" s="92"/>
      <c r="K10" s="92"/>
      <c r="L10" s="92"/>
      <c r="M10" s="92"/>
      <c r="N10" s="92"/>
      <c r="O10" s="92"/>
      <c r="P10" s="86"/>
      <c r="Q10" s="86"/>
    </row>
    <row r="11" spans="2:21">
      <c r="B11" s="92"/>
      <c r="C11" s="92"/>
      <c r="D11" s="92"/>
      <c r="E11" s="93"/>
      <c r="F11" s="96"/>
      <c r="G11" s="91" t="str">
        <f>IFERROR(テーブル2[[#This Row],[契約金額]]/テーブル2[[#This Row],[総勤務時間]],"")</f>
        <v/>
      </c>
      <c r="H11" s="93"/>
      <c r="I11" s="92"/>
      <c r="J11" s="92"/>
      <c r="K11" s="92"/>
      <c r="L11" s="92"/>
      <c r="M11" s="92"/>
      <c r="N11" s="92"/>
      <c r="O11" s="92"/>
      <c r="P11" s="86"/>
      <c r="Q11" s="86"/>
    </row>
    <row r="12" spans="2:21">
      <c r="B12" s="92"/>
      <c r="C12" s="92"/>
      <c r="D12" s="92"/>
      <c r="E12" s="93"/>
      <c r="F12" s="96"/>
      <c r="G12" s="91" t="str">
        <f>IFERROR(テーブル2[[#This Row],[契約金額]]/テーブル2[[#This Row],[総勤務時間]],"")</f>
        <v/>
      </c>
      <c r="H12" s="93"/>
      <c r="I12" s="92"/>
      <c r="J12" s="92"/>
      <c r="K12" s="92"/>
      <c r="L12" s="92"/>
      <c r="M12" s="92"/>
      <c r="N12" s="92"/>
      <c r="O12" s="92"/>
      <c r="P12" s="86"/>
      <c r="Q12" s="86"/>
    </row>
    <row r="13" spans="2:21">
      <c r="B13" s="92"/>
      <c r="C13" s="92"/>
      <c r="D13" s="92"/>
      <c r="E13" s="93"/>
      <c r="F13" s="96"/>
      <c r="G13" s="91" t="str">
        <f>IFERROR(テーブル2[[#This Row],[契約金額]]/テーブル2[[#This Row],[総勤務時間]],"")</f>
        <v/>
      </c>
      <c r="H13" s="93"/>
      <c r="I13" s="92"/>
      <c r="J13" s="92"/>
      <c r="K13" s="92"/>
      <c r="L13" s="92"/>
      <c r="M13" s="92"/>
      <c r="N13" s="92"/>
      <c r="O13" s="92"/>
      <c r="P13" s="86"/>
      <c r="Q13" s="86"/>
    </row>
    <row r="14" spans="2:21">
      <c r="B14" s="92"/>
      <c r="C14" s="92"/>
      <c r="D14" s="92"/>
      <c r="E14" s="93"/>
      <c r="F14" s="96"/>
      <c r="G14" s="91" t="str">
        <f>IFERROR(テーブル2[[#This Row],[契約金額]]/テーブル2[[#This Row],[総勤務時間]],"")</f>
        <v/>
      </c>
      <c r="H14" s="93"/>
      <c r="I14" s="92"/>
      <c r="J14" s="92"/>
      <c r="K14" s="92"/>
      <c r="L14" s="92"/>
      <c r="M14" s="92"/>
      <c r="N14" s="92"/>
      <c r="O14" s="92"/>
      <c r="P14" s="86"/>
      <c r="Q14" s="86"/>
    </row>
    <row r="15" spans="2:21">
      <c r="B15" s="92"/>
      <c r="C15" s="92"/>
      <c r="D15" s="92"/>
      <c r="E15" s="93"/>
      <c r="F15" s="96"/>
      <c r="G15" s="91" t="str">
        <f>IFERROR(テーブル2[[#This Row],[契約金額]]/テーブル2[[#This Row],[総勤務時間]],"")</f>
        <v/>
      </c>
      <c r="H15" s="93"/>
      <c r="I15" s="92"/>
      <c r="J15" s="92"/>
      <c r="K15" s="92"/>
      <c r="L15" s="92"/>
      <c r="M15" s="92"/>
      <c r="N15" s="92"/>
      <c r="O15" s="92"/>
      <c r="P15" s="86"/>
      <c r="Q15" s="89"/>
      <c r="U15" s="88"/>
    </row>
    <row r="16" spans="2:21">
      <c r="B16" s="92"/>
      <c r="C16" s="92"/>
      <c r="D16" s="92"/>
      <c r="E16" s="93"/>
      <c r="F16" s="96"/>
      <c r="G16" s="91" t="str">
        <f>IFERROR(テーブル2[[#This Row],[契約金額]]/テーブル2[[#This Row],[総勤務時間]],"")</f>
        <v/>
      </c>
      <c r="H16" s="93"/>
      <c r="I16" s="92"/>
      <c r="J16" s="92"/>
      <c r="K16" s="92"/>
      <c r="L16" s="92"/>
      <c r="M16" s="92"/>
      <c r="N16" s="92"/>
      <c r="O16" s="92"/>
      <c r="P16" s="86"/>
      <c r="Q16" s="86"/>
    </row>
    <row r="17" spans="2:17">
      <c r="B17" s="92"/>
      <c r="C17" s="92"/>
      <c r="D17" s="92"/>
      <c r="E17" s="93"/>
      <c r="F17" s="96"/>
      <c r="G17" s="91" t="str">
        <f>IFERROR(テーブル2[[#This Row],[契約金額]]/テーブル2[[#This Row],[総勤務時間]],"")</f>
        <v/>
      </c>
      <c r="H17" s="93"/>
      <c r="I17" s="92"/>
      <c r="J17" s="92"/>
      <c r="K17" s="92"/>
      <c r="L17" s="92"/>
      <c r="M17" s="92"/>
      <c r="N17" s="92"/>
      <c r="O17" s="92"/>
      <c r="P17" s="86"/>
      <c r="Q17" s="86"/>
    </row>
    <row r="18" spans="2:17">
      <c r="B18" s="92"/>
      <c r="C18" s="92"/>
      <c r="D18" s="92"/>
      <c r="E18" s="93"/>
      <c r="F18" s="96"/>
      <c r="G18" s="91" t="str">
        <f>IFERROR(テーブル2[[#This Row],[契約金額]]/テーブル2[[#This Row],[総勤務時間]],"")</f>
        <v/>
      </c>
      <c r="H18" s="93"/>
      <c r="I18" s="92"/>
      <c r="J18" s="92"/>
      <c r="K18" s="92"/>
      <c r="L18" s="92"/>
      <c r="M18" s="92"/>
      <c r="N18" s="92"/>
      <c r="O18" s="92"/>
      <c r="P18" s="86"/>
      <c r="Q18" s="86"/>
    </row>
    <row r="19" spans="2:17">
      <c r="B19" s="92"/>
      <c r="C19" s="92"/>
      <c r="D19" s="92"/>
      <c r="E19" s="93"/>
      <c r="F19" s="96"/>
      <c r="G19" s="91" t="str">
        <f>IFERROR(テーブル2[[#This Row],[契約金額]]/テーブル2[[#This Row],[総勤務時間]],"")</f>
        <v/>
      </c>
      <c r="H19" s="93"/>
      <c r="I19" s="92"/>
      <c r="J19" s="92"/>
      <c r="K19" s="92"/>
      <c r="L19" s="92"/>
      <c r="M19" s="92"/>
      <c r="N19" s="92"/>
      <c r="O19" s="92"/>
      <c r="P19" s="86"/>
      <c r="Q19" s="86"/>
    </row>
    <row r="20" spans="2:17">
      <c r="B20" s="92"/>
      <c r="C20" s="92"/>
      <c r="D20" s="92"/>
      <c r="E20" s="93"/>
      <c r="F20" s="96"/>
      <c r="G20" s="91" t="str">
        <f>IFERROR(テーブル2[[#This Row],[契約金額]]/テーブル2[[#This Row],[総勤務時間]],"")</f>
        <v/>
      </c>
      <c r="H20" s="93"/>
      <c r="I20" s="92"/>
      <c r="J20" s="92"/>
      <c r="K20" s="92"/>
      <c r="L20" s="92"/>
      <c r="M20" s="92"/>
      <c r="N20" s="92"/>
      <c r="O20" s="92"/>
      <c r="P20" s="86"/>
      <c r="Q20" s="86"/>
    </row>
    <row r="21" spans="2:17">
      <c r="B21" s="92"/>
      <c r="C21" s="92"/>
      <c r="D21" s="92"/>
      <c r="E21" s="93"/>
      <c r="F21" s="96"/>
      <c r="G21" s="91" t="str">
        <f>IFERROR(テーブル2[[#This Row],[契約金額]]/テーブル2[[#This Row],[総勤務時間]],"")</f>
        <v/>
      </c>
      <c r="H21" s="93"/>
      <c r="I21" s="92"/>
      <c r="J21" s="92"/>
      <c r="K21" s="92"/>
      <c r="L21" s="92"/>
      <c r="M21" s="92"/>
      <c r="N21" s="92"/>
      <c r="O21" s="92"/>
      <c r="P21" s="86"/>
      <c r="Q21" s="86"/>
    </row>
    <row r="22" spans="2:17">
      <c r="B22" s="92"/>
      <c r="C22" s="92"/>
      <c r="D22" s="92"/>
      <c r="E22" s="93"/>
      <c r="F22" s="96"/>
      <c r="G22" s="91" t="str">
        <f>IFERROR(テーブル2[[#This Row],[契約金額]]/テーブル2[[#This Row],[総勤務時間]],"")</f>
        <v/>
      </c>
      <c r="H22" s="93"/>
      <c r="I22" s="92"/>
      <c r="J22" s="92"/>
      <c r="K22" s="92"/>
      <c r="L22" s="92"/>
      <c r="M22" s="92"/>
      <c r="N22" s="92"/>
      <c r="O22" s="92"/>
      <c r="P22" s="86"/>
      <c r="Q22" s="86"/>
    </row>
    <row r="23" spans="2:17">
      <c r="B23" s="92"/>
      <c r="C23" s="92"/>
      <c r="D23" s="92"/>
      <c r="E23" s="93"/>
      <c r="F23" s="96"/>
      <c r="G23" s="91" t="str">
        <f>IFERROR(テーブル2[[#This Row],[契約金額]]/テーブル2[[#This Row],[総勤務時間]],"")</f>
        <v/>
      </c>
      <c r="H23" s="93"/>
      <c r="I23" s="92"/>
      <c r="J23" s="92"/>
      <c r="K23" s="92"/>
      <c r="L23" s="92"/>
      <c r="M23" s="92"/>
      <c r="N23" s="92"/>
      <c r="O23" s="92"/>
      <c r="P23" s="86"/>
      <c r="Q23" s="86"/>
    </row>
    <row r="24" spans="2:17">
      <c r="B24" s="92"/>
      <c r="C24" s="92"/>
      <c r="D24" s="92"/>
      <c r="E24" s="93"/>
      <c r="F24" s="96"/>
      <c r="G24" s="91" t="str">
        <f>IFERROR(テーブル2[[#This Row],[契約金額]]/テーブル2[[#This Row],[総勤務時間]],"")</f>
        <v/>
      </c>
      <c r="H24" s="93"/>
      <c r="I24" s="92"/>
      <c r="J24" s="92"/>
      <c r="K24" s="92"/>
      <c r="L24" s="92"/>
      <c r="M24" s="92"/>
      <c r="N24" s="92"/>
      <c r="O24" s="92"/>
      <c r="P24" s="86"/>
      <c r="Q24" s="86"/>
    </row>
    <row r="25" spans="2:17">
      <c r="B25" s="92"/>
      <c r="C25" s="92"/>
      <c r="D25" s="92"/>
      <c r="E25" s="93"/>
      <c r="F25" s="96"/>
      <c r="G25" s="91" t="str">
        <f>IFERROR(テーブル2[[#This Row],[契約金額]]/テーブル2[[#This Row],[総勤務時間]],"")</f>
        <v/>
      </c>
      <c r="H25" s="93"/>
      <c r="I25" s="92"/>
      <c r="J25" s="92"/>
      <c r="K25" s="92"/>
      <c r="L25" s="92"/>
      <c r="M25" s="92"/>
      <c r="N25" s="92"/>
      <c r="O25" s="92"/>
      <c r="P25" s="86"/>
      <c r="Q25" s="86"/>
    </row>
    <row r="26" spans="2:17">
      <c r="B26" s="92"/>
      <c r="C26" s="92"/>
      <c r="D26" s="92"/>
      <c r="E26" s="93"/>
      <c r="F26" s="96"/>
      <c r="G26" s="91" t="str">
        <f>IFERROR(テーブル2[[#This Row],[契約金額]]/テーブル2[[#This Row],[総勤務時間]],"")</f>
        <v/>
      </c>
      <c r="H26" s="93"/>
      <c r="I26" s="92"/>
      <c r="J26" s="92"/>
      <c r="K26" s="92"/>
      <c r="L26" s="92"/>
      <c r="M26" s="92"/>
      <c r="N26" s="92"/>
      <c r="O26" s="92"/>
      <c r="P26" s="86"/>
      <c r="Q26" s="86"/>
    </row>
    <row r="27" spans="2:17">
      <c r="B27" s="84"/>
      <c r="C27" s="84"/>
      <c r="D27" s="84"/>
      <c r="E27" s="85">
        <f>SUBTOTAL(109,テーブル2[契約金額])</f>
        <v>0</v>
      </c>
      <c r="F27" s="97">
        <f>SUBTOTAL(109,テーブル2[総勤務時間])</f>
        <v>0</v>
      </c>
      <c r="G27" s="85" t="str">
        <f>IFERROR(テーブル2[[#Totals],[契約金額]]/テーブル2[[#Totals],[総勤務時間]],"")</f>
        <v/>
      </c>
      <c r="H27" s="85">
        <f>SUBTOTAL(109,テーブル2[介護福祉士の数])</f>
        <v>0</v>
      </c>
      <c r="I27" s="84"/>
      <c r="J27" s="82">
        <f>SUBTOTAL(109,テーブル2[対応する医療的ケア児数])</f>
        <v>0</v>
      </c>
      <c r="K27" s="82">
        <f>SUBTOTAL(109,テーブル2[学校生活])</f>
        <v>0</v>
      </c>
      <c r="L27" s="82">
        <f>SUBTOTAL(109,テーブル2[登下校])</f>
        <v>0</v>
      </c>
      <c r="M27" s="82">
        <f>SUBTOTAL(109,テーブル2[校外学習（泊無し）])</f>
        <v>0</v>
      </c>
      <c r="N27" s="82">
        <f>SUBTOTAL(109,テーブル2[校外学習（泊を伴う）])</f>
        <v>0</v>
      </c>
      <c r="O27" s="82">
        <f>SUBTOTAL(109,テーブル2[その他])</f>
        <v>0</v>
      </c>
    </row>
  </sheetData>
  <sheetProtection selectLockedCells="1"/>
  <mergeCells count="1">
    <mergeCell ref="M3:N3"/>
  </mergeCells>
  <phoneticPr fontId="7"/>
  <dataValidations count="6">
    <dataValidation type="list" allowBlank="1" showInputMessage="1" showErrorMessage="1" sqref="C10:C26" xr:uid="{F70975B4-1734-420C-B69E-28EC107C8C52}">
      <formula1>"医療機関,訪問看護ステーション,障害者入所施設,その他"</formula1>
    </dataValidation>
    <dataValidation type="list" allowBlank="1" showInputMessage="1" showErrorMessage="1" sqref="C6:C9" xr:uid="{7DA59289-543B-4013-9773-77181E268A60}">
      <formula1>"医療機関,訪問看護ステーション,その他"</formula1>
    </dataValidation>
    <dataValidation type="decimal" operator="greaterThan" allowBlank="1" showInputMessage="1" showErrorMessage="1" sqref="F6:F26" xr:uid="{EF2036C5-7194-4721-9771-65B47F1DB5D3}">
      <formula1>0</formula1>
    </dataValidation>
    <dataValidation type="whole" operator="greaterThan" allowBlank="1" showInputMessage="1" showErrorMessage="1" sqref="E6:E26" xr:uid="{483F21F9-B67B-483D-A588-870762F7EAFA}">
      <formula1>0</formula1>
    </dataValidation>
    <dataValidation type="whole" operator="greaterThanOrEqual" allowBlank="1" showInputMessage="1" showErrorMessage="1" sqref="K6:O26" xr:uid="{74526A05-5B3C-41DD-805C-B96771AA10AA}">
      <formula1>0</formula1>
    </dataValidation>
    <dataValidation type="whole" operator="greaterThanOrEqual" allowBlank="1" showInputMessage="1" showErrorMessage="1" sqref="H6:H26 J6:J26" xr:uid="{4322D6EE-6503-41E0-AE68-4FDC27C2F4F4}">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B52F-6694-4F3E-97B7-A783ED5555A1}">
  <sheetPr>
    <pageSetUpPr fitToPage="1"/>
  </sheetPr>
  <dimension ref="B1:U27"/>
  <sheetViews>
    <sheetView view="pageBreakPreview" zoomScale="70" zoomScaleNormal="85" zoomScaleSheetLayoutView="70" workbookViewId="0">
      <selection activeCell="B6" sqref="B6"/>
    </sheetView>
  </sheetViews>
  <sheetFormatPr defaultColWidth="8.75" defaultRowHeight="13.5"/>
  <cols>
    <col min="1" max="1" width="3" style="82" customWidth="1"/>
    <col min="2" max="2" width="17.625" style="82" customWidth="1"/>
    <col min="3" max="3" width="23.25" style="82" bestFit="1" customWidth="1"/>
    <col min="4" max="4" width="16.375" style="82" bestFit="1" customWidth="1"/>
    <col min="5" max="5" width="12" style="83" bestFit="1" customWidth="1"/>
    <col min="6" max="6" width="14.625" style="94" bestFit="1" customWidth="1"/>
    <col min="7" max="7" width="21.25" style="83" customWidth="1"/>
    <col min="8" max="8" width="31.375" style="83" customWidth="1"/>
    <col min="9" max="9" width="43.625" style="82" bestFit="1" customWidth="1"/>
    <col min="10" max="10" width="25.125" style="82" bestFit="1" customWidth="1"/>
    <col min="11" max="11" width="12.25" style="82" bestFit="1" customWidth="1"/>
    <col min="12" max="12" width="10.375" style="82" bestFit="1" customWidth="1"/>
    <col min="13" max="14" width="22.875" style="82" bestFit="1" customWidth="1"/>
    <col min="15" max="15" width="10.375" style="82" bestFit="1" customWidth="1"/>
    <col min="16" max="16" width="3.375" style="82" customWidth="1"/>
    <col min="17" max="16384" width="8.75" style="82"/>
  </cols>
  <sheetData>
    <row r="1" spans="2:21">
      <c r="B1" s="82" t="s">
        <v>132</v>
      </c>
    </row>
    <row r="3" spans="2:21" ht="34.5" customHeight="1">
      <c r="M3" s="117" t="str">
        <f>'（別記２様式１　事業実施計画書）'!H3</f>
        <v>都道府県・市町村・学校法人名</v>
      </c>
      <c r="N3" s="119"/>
      <c r="O3" s="90"/>
    </row>
    <row r="5" spans="2:21">
      <c r="B5" s="86" t="s">
        <v>117</v>
      </c>
      <c r="C5" s="86" t="s">
        <v>118</v>
      </c>
      <c r="D5" s="86" t="s">
        <v>119</v>
      </c>
      <c r="E5" s="87" t="s">
        <v>120</v>
      </c>
      <c r="F5" s="95" t="s">
        <v>121</v>
      </c>
      <c r="G5" s="87" t="s">
        <v>122</v>
      </c>
      <c r="H5" s="87" t="s">
        <v>133</v>
      </c>
      <c r="I5" s="86" t="s">
        <v>124</v>
      </c>
      <c r="J5" s="86" t="s">
        <v>125</v>
      </c>
      <c r="K5" s="86" t="s">
        <v>126</v>
      </c>
      <c r="L5" s="86" t="s">
        <v>127</v>
      </c>
      <c r="M5" s="86" t="s">
        <v>128</v>
      </c>
      <c r="N5" s="86" t="s">
        <v>129</v>
      </c>
      <c r="O5" s="86" t="s">
        <v>111</v>
      </c>
      <c r="P5" s="86"/>
      <c r="Q5" s="86"/>
    </row>
    <row r="6" spans="2:21">
      <c r="B6" s="92"/>
      <c r="C6" s="92"/>
      <c r="D6" s="92"/>
      <c r="E6" s="93"/>
      <c r="F6" s="96"/>
      <c r="G6" s="91" t="str">
        <f>IFERROR(テーブル3[[#This Row],[契約金額]]/テーブル3[[#This Row],[総勤務時間]],"")</f>
        <v/>
      </c>
      <c r="H6" s="93"/>
      <c r="I6" s="92"/>
      <c r="J6" s="92"/>
      <c r="K6" s="92"/>
      <c r="L6" s="92"/>
      <c r="M6" s="92"/>
      <c r="N6" s="92"/>
      <c r="O6" s="92"/>
      <c r="P6" s="86"/>
      <c r="Q6" s="86"/>
    </row>
    <row r="7" spans="2:21">
      <c r="B7" s="92"/>
      <c r="C7" s="92"/>
      <c r="D7" s="92"/>
      <c r="E7" s="93"/>
      <c r="F7" s="96"/>
      <c r="G7" s="91" t="str">
        <f>IFERROR(テーブル3[[#This Row],[契約金額]]/テーブル3[[#This Row],[総勤務時間]],"")</f>
        <v/>
      </c>
      <c r="H7" s="93"/>
      <c r="I7" s="92"/>
      <c r="J7" s="92"/>
      <c r="K7" s="92"/>
      <c r="L7" s="92"/>
      <c r="M7" s="92"/>
      <c r="N7" s="92"/>
      <c r="O7" s="92"/>
      <c r="P7" s="86"/>
      <c r="Q7" s="86"/>
    </row>
    <row r="8" spans="2:21">
      <c r="B8" s="92"/>
      <c r="C8" s="92"/>
      <c r="D8" s="92"/>
      <c r="E8" s="93"/>
      <c r="F8" s="96"/>
      <c r="G8" s="91" t="str">
        <f>IFERROR(テーブル3[[#This Row],[契約金額]]/テーブル3[[#This Row],[総勤務時間]],"")</f>
        <v/>
      </c>
      <c r="H8" s="93"/>
      <c r="I8" s="92"/>
      <c r="J8" s="92"/>
      <c r="K8" s="92"/>
      <c r="L8" s="92"/>
      <c r="M8" s="92"/>
      <c r="N8" s="92"/>
      <c r="O8" s="92"/>
      <c r="P8" s="86"/>
      <c r="Q8" s="86"/>
    </row>
    <row r="9" spans="2:21">
      <c r="B9" s="92"/>
      <c r="C9" s="92"/>
      <c r="D9" s="92"/>
      <c r="E9" s="93"/>
      <c r="F9" s="96"/>
      <c r="G9" s="91" t="str">
        <f>IFERROR(テーブル3[[#This Row],[契約金額]]/テーブル3[[#This Row],[総勤務時間]],"")</f>
        <v/>
      </c>
      <c r="H9" s="93"/>
      <c r="I9" s="92"/>
      <c r="J9" s="92"/>
      <c r="K9" s="92"/>
      <c r="L9" s="92"/>
      <c r="M9" s="92"/>
      <c r="N9" s="92"/>
      <c r="O9" s="92"/>
      <c r="P9" s="86"/>
      <c r="Q9" s="86"/>
    </row>
    <row r="10" spans="2:21">
      <c r="B10" s="92"/>
      <c r="C10" s="92"/>
      <c r="D10" s="92"/>
      <c r="E10" s="93"/>
      <c r="F10" s="96"/>
      <c r="G10" s="91" t="str">
        <f>IFERROR(テーブル3[[#This Row],[契約金額]]/テーブル3[[#This Row],[総勤務時間]],"")</f>
        <v/>
      </c>
      <c r="H10" s="93"/>
      <c r="I10" s="92"/>
      <c r="J10" s="92"/>
      <c r="K10" s="92"/>
      <c r="L10" s="92"/>
      <c r="M10" s="92"/>
      <c r="N10" s="92"/>
      <c r="O10" s="92"/>
      <c r="P10" s="86"/>
      <c r="Q10" s="86"/>
    </row>
    <row r="11" spans="2:21">
      <c r="B11" s="92"/>
      <c r="C11" s="92"/>
      <c r="D11" s="92"/>
      <c r="E11" s="93"/>
      <c r="F11" s="96"/>
      <c r="G11" s="91" t="str">
        <f>IFERROR(テーブル3[[#This Row],[契約金額]]/テーブル3[[#This Row],[総勤務時間]],"")</f>
        <v/>
      </c>
      <c r="H11" s="93"/>
      <c r="I11" s="92"/>
      <c r="J11" s="92"/>
      <c r="K11" s="92"/>
      <c r="L11" s="92"/>
      <c r="M11" s="92"/>
      <c r="N11" s="92"/>
      <c r="O11" s="92"/>
      <c r="P11" s="86"/>
      <c r="Q11" s="86"/>
    </row>
    <row r="12" spans="2:21">
      <c r="B12" s="92"/>
      <c r="C12" s="92"/>
      <c r="D12" s="92"/>
      <c r="E12" s="93"/>
      <c r="F12" s="96"/>
      <c r="G12" s="91" t="str">
        <f>IFERROR(テーブル3[[#This Row],[契約金額]]/テーブル3[[#This Row],[総勤務時間]],"")</f>
        <v/>
      </c>
      <c r="H12" s="93"/>
      <c r="I12" s="92"/>
      <c r="J12" s="92"/>
      <c r="K12" s="92"/>
      <c r="L12" s="92"/>
      <c r="M12" s="92"/>
      <c r="N12" s="92"/>
      <c r="O12" s="92"/>
      <c r="P12" s="86"/>
      <c r="Q12" s="86"/>
    </row>
    <row r="13" spans="2:21">
      <c r="B13" s="92"/>
      <c r="C13" s="92"/>
      <c r="D13" s="92"/>
      <c r="E13" s="93"/>
      <c r="F13" s="96"/>
      <c r="G13" s="91" t="str">
        <f>IFERROR(テーブル3[[#This Row],[契約金額]]/テーブル3[[#This Row],[総勤務時間]],"")</f>
        <v/>
      </c>
      <c r="H13" s="93"/>
      <c r="I13" s="92"/>
      <c r="J13" s="92"/>
      <c r="K13" s="92"/>
      <c r="L13" s="92"/>
      <c r="M13" s="92"/>
      <c r="N13" s="92"/>
      <c r="O13" s="92"/>
      <c r="P13" s="86"/>
      <c r="Q13" s="86"/>
    </row>
    <row r="14" spans="2:21">
      <c r="B14" s="92"/>
      <c r="C14" s="92"/>
      <c r="D14" s="92"/>
      <c r="E14" s="93"/>
      <c r="F14" s="96"/>
      <c r="G14" s="91" t="str">
        <f>IFERROR(テーブル3[[#This Row],[契約金額]]/テーブル3[[#This Row],[総勤務時間]],"")</f>
        <v/>
      </c>
      <c r="H14" s="93"/>
      <c r="I14" s="92"/>
      <c r="J14" s="92"/>
      <c r="K14" s="92"/>
      <c r="L14" s="92"/>
      <c r="M14" s="92"/>
      <c r="N14" s="92"/>
      <c r="O14" s="92"/>
      <c r="P14" s="86"/>
      <c r="Q14" s="86"/>
    </row>
    <row r="15" spans="2:21">
      <c r="B15" s="92"/>
      <c r="C15" s="92"/>
      <c r="D15" s="92"/>
      <c r="E15" s="93"/>
      <c r="F15" s="96"/>
      <c r="G15" s="91" t="str">
        <f>IFERROR(テーブル3[[#This Row],[契約金額]]/テーブル3[[#This Row],[総勤務時間]],"")</f>
        <v/>
      </c>
      <c r="H15" s="93"/>
      <c r="I15" s="92"/>
      <c r="J15" s="92"/>
      <c r="K15" s="92"/>
      <c r="L15" s="92"/>
      <c r="M15" s="92"/>
      <c r="N15" s="92"/>
      <c r="O15" s="92"/>
      <c r="P15" s="86"/>
      <c r="Q15" s="89"/>
      <c r="U15" s="88"/>
    </row>
    <row r="16" spans="2:21">
      <c r="B16" s="92"/>
      <c r="C16" s="92"/>
      <c r="D16" s="92"/>
      <c r="E16" s="93"/>
      <c r="F16" s="96"/>
      <c r="G16" s="91" t="str">
        <f>IFERROR(テーブル3[[#This Row],[契約金額]]/テーブル3[[#This Row],[総勤務時間]],"")</f>
        <v/>
      </c>
      <c r="H16" s="93"/>
      <c r="I16" s="92"/>
      <c r="J16" s="92"/>
      <c r="K16" s="92"/>
      <c r="L16" s="92"/>
      <c r="M16" s="92"/>
      <c r="N16" s="92"/>
      <c r="O16" s="92"/>
      <c r="P16" s="86"/>
      <c r="Q16" s="86"/>
    </row>
    <row r="17" spans="2:17">
      <c r="B17" s="92"/>
      <c r="C17" s="92"/>
      <c r="D17" s="92"/>
      <c r="E17" s="93"/>
      <c r="F17" s="96"/>
      <c r="G17" s="91" t="str">
        <f>IFERROR(テーブル3[[#This Row],[契約金額]]/テーブル3[[#This Row],[総勤務時間]],"")</f>
        <v/>
      </c>
      <c r="H17" s="93"/>
      <c r="I17" s="92"/>
      <c r="J17" s="92"/>
      <c r="K17" s="92"/>
      <c r="L17" s="92"/>
      <c r="M17" s="92"/>
      <c r="N17" s="92"/>
      <c r="O17" s="92"/>
      <c r="P17" s="86"/>
      <c r="Q17" s="86"/>
    </row>
    <row r="18" spans="2:17">
      <c r="B18" s="92"/>
      <c r="C18" s="92"/>
      <c r="D18" s="92"/>
      <c r="E18" s="93"/>
      <c r="F18" s="96"/>
      <c r="G18" s="91" t="str">
        <f>IFERROR(テーブル3[[#This Row],[契約金額]]/テーブル3[[#This Row],[総勤務時間]],"")</f>
        <v/>
      </c>
      <c r="H18" s="93"/>
      <c r="I18" s="92"/>
      <c r="J18" s="92"/>
      <c r="K18" s="92"/>
      <c r="L18" s="92"/>
      <c r="M18" s="92"/>
      <c r="N18" s="92"/>
      <c r="O18" s="92"/>
      <c r="P18" s="86"/>
      <c r="Q18" s="86"/>
    </row>
    <row r="19" spans="2:17">
      <c r="B19" s="92"/>
      <c r="C19" s="92"/>
      <c r="D19" s="92"/>
      <c r="E19" s="93"/>
      <c r="F19" s="96"/>
      <c r="G19" s="91" t="str">
        <f>IFERROR(テーブル3[[#This Row],[契約金額]]/テーブル3[[#This Row],[総勤務時間]],"")</f>
        <v/>
      </c>
      <c r="H19" s="93"/>
      <c r="I19" s="92"/>
      <c r="J19" s="92"/>
      <c r="K19" s="92"/>
      <c r="L19" s="92"/>
      <c r="M19" s="92"/>
      <c r="N19" s="92"/>
      <c r="O19" s="92"/>
      <c r="P19" s="86"/>
      <c r="Q19" s="86"/>
    </row>
    <row r="20" spans="2:17">
      <c r="B20" s="92"/>
      <c r="C20" s="92"/>
      <c r="D20" s="92"/>
      <c r="E20" s="93"/>
      <c r="F20" s="96"/>
      <c r="G20" s="91" t="str">
        <f>IFERROR(テーブル3[[#This Row],[契約金額]]/テーブル3[[#This Row],[総勤務時間]],"")</f>
        <v/>
      </c>
      <c r="H20" s="93"/>
      <c r="I20" s="92"/>
      <c r="J20" s="92"/>
      <c r="K20" s="92"/>
      <c r="L20" s="92"/>
      <c r="M20" s="92"/>
      <c r="N20" s="92"/>
      <c r="O20" s="92"/>
      <c r="P20" s="86"/>
      <c r="Q20" s="86"/>
    </row>
    <row r="21" spans="2:17">
      <c r="B21" s="92"/>
      <c r="C21" s="92"/>
      <c r="D21" s="92"/>
      <c r="E21" s="93"/>
      <c r="F21" s="96"/>
      <c r="G21" s="91" t="str">
        <f>IFERROR(テーブル3[[#This Row],[契約金額]]/テーブル3[[#This Row],[総勤務時間]],"")</f>
        <v/>
      </c>
      <c r="H21" s="93"/>
      <c r="I21" s="92"/>
      <c r="J21" s="92"/>
      <c r="K21" s="92"/>
      <c r="L21" s="92"/>
      <c r="M21" s="92"/>
      <c r="N21" s="92"/>
      <c r="O21" s="92"/>
      <c r="P21" s="86"/>
      <c r="Q21" s="86"/>
    </row>
    <row r="22" spans="2:17">
      <c r="B22" s="92"/>
      <c r="C22" s="92"/>
      <c r="D22" s="92"/>
      <c r="E22" s="93"/>
      <c r="F22" s="96"/>
      <c r="G22" s="91" t="str">
        <f>IFERROR(テーブル3[[#This Row],[契約金額]]/テーブル3[[#This Row],[総勤務時間]],"")</f>
        <v/>
      </c>
      <c r="H22" s="93"/>
      <c r="I22" s="92"/>
      <c r="J22" s="92"/>
      <c r="K22" s="92"/>
      <c r="L22" s="92"/>
      <c r="M22" s="92"/>
      <c r="N22" s="92"/>
      <c r="O22" s="92"/>
      <c r="P22" s="86"/>
      <c r="Q22" s="86"/>
    </row>
    <row r="23" spans="2:17">
      <c r="B23" s="92"/>
      <c r="C23" s="92"/>
      <c r="D23" s="92"/>
      <c r="E23" s="93"/>
      <c r="F23" s="96"/>
      <c r="G23" s="91" t="str">
        <f>IFERROR(テーブル3[[#This Row],[契約金額]]/テーブル3[[#This Row],[総勤務時間]],"")</f>
        <v/>
      </c>
      <c r="H23" s="93"/>
      <c r="I23" s="92"/>
      <c r="J23" s="92"/>
      <c r="K23" s="92"/>
      <c r="L23" s="92"/>
      <c r="M23" s="92"/>
      <c r="N23" s="92"/>
      <c r="O23" s="92"/>
      <c r="P23" s="86"/>
      <c r="Q23" s="86"/>
    </row>
    <row r="24" spans="2:17">
      <c r="B24" s="92"/>
      <c r="C24" s="92"/>
      <c r="D24" s="92"/>
      <c r="E24" s="93"/>
      <c r="F24" s="96"/>
      <c r="G24" s="91" t="str">
        <f>IFERROR(テーブル3[[#This Row],[契約金額]]/テーブル3[[#This Row],[総勤務時間]],"")</f>
        <v/>
      </c>
      <c r="H24" s="93"/>
      <c r="I24" s="92"/>
      <c r="J24" s="92"/>
      <c r="K24" s="92"/>
      <c r="L24" s="92"/>
      <c r="M24" s="92"/>
      <c r="N24" s="92"/>
      <c r="O24" s="92"/>
      <c r="P24" s="86"/>
      <c r="Q24" s="86"/>
    </row>
    <row r="25" spans="2:17">
      <c r="B25" s="92"/>
      <c r="C25" s="92"/>
      <c r="D25" s="92"/>
      <c r="E25" s="93"/>
      <c r="F25" s="96"/>
      <c r="G25" s="91" t="str">
        <f>IFERROR(テーブル3[[#This Row],[契約金額]]/テーブル3[[#This Row],[総勤務時間]],"")</f>
        <v/>
      </c>
      <c r="H25" s="93"/>
      <c r="I25" s="92"/>
      <c r="J25" s="92"/>
      <c r="K25" s="92"/>
      <c r="L25" s="92"/>
      <c r="M25" s="92"/>
      <c r="N25" s="92"/>
      <c r="O25" s="92"/>
      <c r="P25" s="86"/>
      <c r="Q25" s="86"/>
    </row>
    <row r="26" spans="2:17">
      <c r="B26" s="92"/>
      <c r="C26" s="92"/>
      <c r="D26" s="92"/>
      <c r="E26" s="93"/>
      <c r="F26" s="96"/>
      <c r="G26" s="91" t="str">
        <f>IFERROR(テーブル3[[#This Row],[契約金額]]/テーブル3[[#This Row],[総勤務時間]],"")</f>
        <v/>
      </c>
      <c r="H26" s="93"/>
      <c r="I26" s="92"/>
      <c r="J26" s="92"/>
      <c r="K26" s="92"/>
      <c r="L26" s="92"/>
      <c r="M26" s="92"/>
      <c r="N26" s="92"/>
      <c r="O26" s="92"/>
      <c r="P26" s="86"/>
      <c r="Q26" s="86"/>
    </row>
    <row r="27" spans="2:17">
      <c r="B27" s="84"/>
      <c r="C27" s="84"/>
      <c r="D27" s="84"/>
      <c r="E27" s="85">
        <f>SUBTOTAL(109,テーブル3[契約金額])</f>
        <v>0</v>
      </c>
      <c r="F27" s="97">
        <f>SUBTOTAL(109,テーブル3[総勤務時間])</f>
        <v>0</v>
      </c>
      <c r="G27" s="85" t="str">
        <f>IFERROR(テーブル3[[#Totals],[契約金額]]/テーブル3[[#Totals],[総勤務時間]],"")</f>
        <v/>
      </c>
      <c r="H27" s="85">
        <f>SUBTOTAL(109,テーブル3[認定特定行為業務従事者の数])</f>
        <v>0</v>
      </c>
      <c r="I27" s="84"/>
      <c r="J27" s="82">
        <f>SUBTOTAL(109,テーブル3[対応する医療的ケア児数])</f>
        <v>0</v>
      </c>
      <c r="K27" s="82">
        <f>SUBTOTAL(109,テーブル3[学校生活])</f>
        <v>0</v>
      </c>
      <c r="L27" s="82">
        <f>SUBTOTAL(109,テーブル3[登下校])</f>
        <v>0</v>
      </c>
      <c r="M27" s="82">
        <f>SUBTOTAL(109,テーブル3[校外学習（泊無し）])</f>
        <v>0</v>
      </c>
      <c r="N27" s="82">
        <f>SUBTOTAL(109,テーブル3[校外学習（泊を伴う）])</f>
        <v>0</v>
      </c>
      <c r="O27" s="82">
        <f>SUBTOTAL(109,テーブル3[その他])</f>
        <v>0</v>
      </c>
    </row>
  </sheetData>
  <sheetProtection selectLockedCells="1"/>
  <mergeCells count="1">
    <mergeCell ref="M3:N3"/>
  </mergeCells>
  <phoneticPr fontId="7"/>
  <dataValidations count="6">
    <dataValidation type="list" allowBlank="1" showInputMessage="1" showErrorMessage="1" sqref="C6:C9" xr:uid="{A30C9F22-83FA-4514-9644-E4815A26C5B0}">
      <formula1>"医療機関,訪問看護ステーション,その他"</formula1>
    </dataValidation>
    <dataValidation type="list" allowBlank="1" showInputMessage="1" showErrorMessage="1" sqref="C10:C26" xr:uid="{BB618E4C-684A-45D1-B595-E556383F8EC3}">
      <formula1>"医療機関,訪問看護ステーション,障害者入所施設,その他"</formula1>
    </dataValidation>
    <dataValidation type="whole" operator="greaterThan" allowBlank="1" showInputMessage="1" showErrorMessage="1" sqref="E6:E26" xr:uid="{C43F6F62-617D-42C1-B284-AFA88FA0096E}">
      <formula1>0</formula1>
    </dataValidation>
    <dataValidation type="decimal" operator="greaterThan" allowBlank="1" showInputMessage="1" showErrorMessage="1" sqref="F6:F26" xr:uid="{891A7CBE-0B96-48E4-8C02-01912922B070}">
      <formula1>0</formula1>
    </dataValidation>
    <dataValidation type="whole" operator="greaterThanOrEqual" allowBlank="1" showInputMessage="1" showErrorMessage="1" sqref="H6:H26 J6:J26" xr:uid="{5013ED4A-CBAA-4556-AD73-3883A42FAEE9}">
      <formula1>1</formula1>
    </dataValidation>
    <dataValidation type="whole" operator="greaterThanOrEqual" allowBlank="1" showInputMessage="1" showErrorMessage="1" sqref="K6:O26" xr:uid="{F59CAEA6-E9D0-400C-8D9A-579C3BD531BC}">
      <formula1>0</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B722-F198-4CBC-B553-5EB65E69E0CE}">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3.5"/>
  <cols>
    <col min="1" max="1" width="1.875" style="1" customWidth="1"/>
    <col min="2" max="3" width="22.875" style="1" customWidth="1"/>
    <col min="4" max="6" width="19.375" style="1" customWidth="1"/>
    <col min="7" max="7" width="21.125" style="1" customWidth="1"/>
    <col min="8" max="8" width="21.375" style="1" customWidth="1"/>
    <col min="9" max="9" width="19.375" style="1" customWidth="1"/>
    <col min="10" max="10" width="1.875" style="1" customWidth="1"/>
    <col min="11" max="11" width="1.875" style="1" hidden="1" customWidth="1"/>
    <col min="12" max="12" width="27.875" style="1" hidden="1" customWidth="1"/>
    <col min="13" max="20" width="15.125" style="1" hidden="1" customWidth="1"/>
    <col min="21" max="21" width="1.875" style="1" hidden="1" customWidth="1"/>
    <col min="22" max="22" width="0" style="1" hidden="1" customWidth="1"/>
    <col min="23" max="251" width="8.875" style="1"/>
    <col min="252" max="253" width="1.875" style="1" customWidth="1"/>
    <col min="254" max="254" width="14.375" style="1" customWidth="1"/>
    <col min="255" max="255" width="27.125" style="1" customWidth="1"/>
    <col min="256" max="257" width="18" style="1" customWidth="1"/>
    <col min="258" max="258" width="20.125" style="1" customWidth="1"/>
    <col min="259" max="259" width="4" style="1" customWidth="1"/>
    <col min="260" max="507" width="8.875" style="1"/>
    <col min="508" max="509" width="1.875" style="1" customWidth="1"/>
    <col min="510" max="510" width="14.375" style="1" customWidth="1"/>
    <col min="511" max="511" width="27.125" style="1" customWidth="1"/>
    <col min="512" max="513" width="18" style="1" customWidth="1"/>
    <col min="514" max="514" width="20.125" style="1" customWidth="1"/>
    <col min="515" max="515" width="4" style="1" customWidth="1"/>
    <col min="516" max="763" width="8.875" style="1"/>
    <col min="764" max="765" width="1.875" style="1" customWidth="1"/>
    <col min="766" max="766" width="14.375" style="1" customWidth="1"/>
    <col min="767" max="767" width="27.125" style="1" customWidth="1"/>
    <col min="768" max="769" width="18" style="1" customWidth="1"/>
    <col min="770" max="770" width="20.125" style="1" customWidth="1"/>
    <col min="771" max="771" width="4" style="1" customWidth="1"/>
    <col min="772" max="1019" width="8.875" style="1"/>
    <col min="1020" max="1021" width="1.875" style="1" customWidth="1"/>
    <col min="1022" max="1022" width="14.375" style="1" customWidth="1"/>
    <col min="1023" max="1023" width="27.125" style="1" customWidth="1"/>
    <col min="1024" max="1025" width="18" style="1" customWidth="1"/>
    <col min="1026" max="1026" width="20.125" style="1" customWidth="1"/>
    <col min="1027" max="1027" width="4" style="1" customWidth="1"/>
    <col min="1028" max="1275" width="8.875" style="1"/>
    <col min="1276" max="1277" width="1.875" style="1" customWidth="1"/>
    <col min="1278" max="1278" width="14.375" style="1" customWidth="1"/>
    <col min="1279" max="1279" width="27.125" style="1" customWidth="1"/>
    <col min="1280" max="1281" width="18" style="1" customWidth="1"/>
    <col min="1282" max="1282" width="20.125" style="1" customWidth="1"/>
    <col min="1283" max="1283" width="4" style="1" customWidth="1"/>
    <col min="1284" max="1531" width="8.875" style="1"/>
    <col min="1532" max="1533" width="1.875" style="1" customWidth="1"/>
    <col min="1534" max="1534" width="14.375" style="1" customWidth="1"/>
    <col min="1535" max="1535" width="27.125" style="1" customWidth="1"/>
    <col min="1536" max="1537" width="18" style="1" customWidth="1"/>
    <col min="1538" max="1538" width="20.125" style="1" customWidth="1"/>
    <col min="1539" max="1539" width="4" style="1" customWidth="1"/>
    <col min="1540" max="1787" width="8.875" style="1"/>
    <col min="1788" max="1789" width="1.875" style="1" customWidth="1"/>
    <col min="1790" max="1790" width="14.375" style="1" customWidth="1"/>
    <col min="1791" max="1791" width="27.125" style="1" customWidth="1"/>
    <col min="1792" max="1793" width="18" style="1" customWidth="1"/>
    <col min="1794" max="1794" width="20.125" style="1" customWidth="1"/>
    <col min="1795" max="1795" width="4" style="1" customWidth="1"/>
    <col min="1796" max="2043" width="8.875" style="1"/>
    <col min="2044" max="2045" width="1.875" style="1" customWidth="1"/>
    <col min="2046" max="2046" width="14.375" style="1" customWidth="1"/>
    <col min="2047" max="2047" width="27.125" style="1" customWidth="1"/>
    <col min="2048" max="2049" width="18" style="1" customWidth="1"/>
    <col min="2050" max="2050" width="20.125" style="1" customWidth="1"/>
    <col min="2051" max="2051" width="4" style="1" customWidth="1"/>
    <col min="2052" max="2299" width="8.875" style="1"/>
    <col min="2300" max="2301" width="1.875" style="1" customWidth="1"/>
    <col min="2302" max="2302" width="14.375" style="1" customWidth="1"/>
    <col min="2303" max="2303" width="27.125" style="1" customWidth="1"/>
    <col min="2304" max="2305" width="18" style="1" customWidth="1"/>
    <col min="2306" max="2306" width="20.125" style="1" customWidth="1"/>
    <col min="2307" max="2307" width="4" style="1" customWidth="1"/>
    <col min="2308" max="2555" width="8.875" style="1"/>
    <col min="2556" max="2557" width="1.875" style="1" customWidth="1"/>
    <col min="2558" max="2558" width="14.375" style="1" customWidth="1"/>
    <col min="2559" max="2559" width="27.125" style="1" customWidth="1"/>
    <col min="2560" max="2561" width="18" style="1" customWidth="1"/>
    <col min="2562" max="2562" width="20.125" style="1" customWidth="1"/>
    <col min="2563" max="2563" width="4" style="1" customWidth="1"/>
    <col min="2564" max="2811" width="8.875" style="1"/>
    <col min="2812" max="2813" width="1.875" style="1" customWidth="1"/>
    <col min="2814" max="2814" width="14.375" style="1" customWidth="1"/>
    <col min="2815" max="2815" width="27.125" style="1" customWidth="1"/>
    <col min="2816" max="2817" width="18" style="1" customWidth="1"/>
    <col min="2818" max="2818" width="20.125" style="1" customWidth="1"/>
    <col min="2819" max="2819" width="4" style="1" customWidth="1"/>
    <col min="2820" max="3067" width="8.875" style="1"/>
    <col min="3068" max="3069" width="1.875" style="1" customWidth="1"/>
    <col min="3070" max="3070" width="14.375" style="1" customWidth="1"/>
    <col min="3071" max="3071" width="27.125" style="1" customWidth="1"/>
    <col min="3072" max="3073" width="18" style="1" customWidth="1"/>
    <col min="3074" max="3074" width="20.125" style="1" customWidth="1"/>
    <col min="3075" max="3075" width="4" style="1" customWidth="1"/>
    <col min="3076" max="3323" width="8.875" style="1"/>
    <col min="3324" max="3325" width="1.875" style="1" customWidth="1"/>
    <col min="3326" max="3326" width="14.375" style="1" customWidth="1"/>
    <col min="3327" max="3327" width="27.125" style="1" customWidth="1"/>
    <col min="3328" max="3329" width="18" style="1" customWidth="1"/>
    <col min="3330" max="3330" width="20.125" style="1" customWidth="1"/>
    <col min="3331" max="3331" width="4" style="1" customWidth="1"/>
    <col min="3332" max="3579" width="8.875" style="1"/>
    <col min="3580" max="3581" width="1.875" style="1" customWidth="1"/>
    <col min="3582" max="3582" width="14.375" style="1" customWidth="1"/>
    <col min="3583" max="3583" width="27.125" style="1" customWidth="1"/>
    <col min="3584" max="3585" width="18" style="1" customWidth="1"/>
    <col min="3586" max="3586" width="20.125" style="1" customWidth="1"/>
    <col min="3587" max="3587" width="4" style="1" customWidth="1"/>
    <col min="3588" max="3835" width="8.875" style="1"/>
    <col min="3836" max="3837" width="1.875" style="1" customWidth="1"/>
    <col min="3838" max="3838" width="14.375" style="1" customWidth="1"/>
    <col min="3839" max="3839" width="27.125" style="1" customWidth="1"/>
    <col min="3840" max="3841" width="18" style="1" customWidth="1"/>
    <col min="3842" max="3842" width="20.125" style="1" customWidth="1"/>
    <col min="3843" max="3843" width="4" style="1" customWidth="1"/>
    <col min="3844" max="4091" width="8.875" style="1"/>
    <col min="4092" max="4093" width="1.875" style="1" customWidth="1"/>
    <col min="4094" max="4094" width="14.375" style="1" customWidth="1"/>
    <col min="4095" max="4095" width="27.125" style="1" customWidth="1"/>
    <col min="4096" max="4097" width="18" style="1" customWidth="1"/>
    <col min="4098" max="4098" width="20.125" style="1" customWidth="1"/>
    <col min="4099" max="4099" width="4" style="1" customWidth="1"/>
    <col min="4100" max="4347" width="8.875" style="1"/>
    <col min="4348" max="4349" width="1.875" style="1" customWidth="1"/>
    <col min="4350" max="4350" width="14.375" style="1" customWidth="1"/>
    <col min="4351" max="4351" width="27.125" style="1" customWidth="1"/>
    <col min="4352" max="4353" width="18" style="1" customWidth="1"/>
    <col min="4354" max="4354" width="20.125" style="1" customWidth="1"/>
    <col min="4355" max="4355" width="4" style="1" customWidth="1"/>
    <col min="4356" max="4603" width="8.875" style="1"/>
    <col min="4604" max="4605" width="1.875" style="1" customWidth="1"/>
    <col min="4606" max="4606" width="14.375" style="1" customWidth="1"/>
    <col min="4607" max="4607" width="27.125" style="1" customWidth="1"/>
    <col min="4608" max="4609" width="18" style="1" customWidth="1"/>
    <col min="4610" max="4610" width="20.125" style="1" customWidth="1"/>
    <col min="4611" max="4611" width="4" style="1" customWidth="1"/>
    <col min="4612" max="4859" width="8.875" style="1"/>
    <col min="4860" max="4861" width="1.875" style="1" customWidth="1"/>
    <col min="4862" max="4862" width="14.375" style="1" customWidth="1"/>
    <col min="4863" max="4863" width="27.125" style="1" customWidth="1"/>
    <col min="4864" max="4865" width="18" style="1" customWidth="1"/>
    <col min="4866" max="4866" width="20.125" style="1" customWidth="1"/>
    <col min="4867" max="4867" width="4" style="1" customWidth="1"/>
    <col min="4868" max="5115" width="8.875" style="1"/>
    <col min="5116" max="5117" width="1.875" style="1" customWidth="1"/>
    <col min="5118" max="5118" width="14.375" style="1" customWidth="1"/>
    <col min="5119" max="5119" width="27.125" style="1" customWidth="1"/>
    <col min="5120" max="5121" width="18" style="1" customWidth="1"/>
    <col min="5122" max="5122" width="20.125" style="1" customWidth="1"/>
    <col min="5123" max="5123" width="4" style="1" customWidth="1"/>
    <col min="5124" max="5371" width="8.875" style="1"/>
    <col min="5372" max="5373" width="1.875" style="1" customWidth="1"/>
    <col min="5374" max="5374" width="14.375" style="1" customWidth="1"/>
    <col min="5375" max="5375" width="27.125" style="1" customWidth="1"/>
    <col min="5376" max="5377" width="18" style="1" customWidth="1"/>
    <col min="5378" max="5378" width="20.125" style="1" customWidth="1"/>
    <col min="5379" max="5379" width="4" style="1" customWidth="1"/>
    <col min="5380" max="5627" width="8.875" style="1"/>
    <col min="5628" max="5629" width="1.875" style="1" customWidth="1"/>
    <col min="5630" max="5630" width="14.375" style="1" customWidth="1"/>
    <col min="5631" max="5631" width="27.125" style="1" customWidth="1"/>
    <col min="5632" max="5633" width="18" style="1" customWidth="1"/>
    <col min="5634" max="5634" width="20.125" style="1" customWidth="1"/>
    <col min="5635" max="5635" width="4" style="1" customWidth="1"/>
    <col min="5636" max="5883" width="8.875" style="1"/>
    <col min="5884" max="5885" width="1.875" style="1" customWidth="1"/>
    <col min="5886" max="5886" width="14.375" style="1" customWidth="1"/>
    <col min="5887" max="5887" width="27.125" style="1" customWidth="1"/>
    <col min="5888" max="5889" width="18" style="1" customWidth="1"/>
    <col min="5890" max="5890" width="20.125" style="1" customWidth="1"/>
    <col min="5891" max="5891" width="4" style="1" customWidth="1"/>
    <col min="5892" max="6139" width="8.875" style="1"/>
    <col min="6140" max="6141" width="1.875" style="1" customWidth="1"/>
    <col min="6142" max="6142" width="14.375" style="1" customWidth="1"/>
    <col min="6143" max="6143" width="27.125" style="1" customWidth="1"/>
    <col min="6144" max="6145" width="18" style="1" customWidth="1"/>
    <col min="6146" max="6146" width="20.125" style="1" customWidth="1"/>
    <col min="6147" max="6147" width="4" style="1" customWidth="1"/>
    <col min="6148" max="6395" width="8.875" style="1"/>
    <col min="6396" max="6397" width="1.875" style="1" customWidth="1"/>
    <col min="6398" max="6398" width="14.375" style="1" customWidth="1"/>
    <col min="6399" max="6399" width="27.125" style="1" customWidth="1"/>
    <col min="6400" max="6401" width="18" style="1" customWidth="1"/>
    <col min="6402" max="6402" width="20.125" style="1" customWidth="1"/>
    <col min="6403" max="6403" width="4" style="1" customWidth="1"/>
    <col min="6404" max="6651" width="8.875" style="1"/>
    <col min="6652" max="6653" width="1.875" style="1" customWidth="1"/>
    <col min="6654" max="6654" width="14.375" style="1" customWidth="1"/>
    <col min="6655" max="6655" width="27.125" style="1" customWidth="1"/>
    <col min="6656" max="6657" width="18" style="1" customWidth="1"/>
    <col min="6658" max="6658" width="20.125" style="1" customWidth="1"/>
    <col min="6659" max="6659" width="4" style="1" customWidth="1"/>
    <col min="6660" max="6907" width="8.875" style="1"/>
    <col min="6908" max="6909" width="1.875" style="1" customWidth="1"/>
    <col min="6910" max="6910" width="14.375" style="1" customWidth="1"/>
    <col min="6911" max="6911" width="27.125" style="1" customWidth="1"/>
    <col min="6912" max="6913" width="18" style="1" customWidth="1"/>
    <col min="6914" max="6914" width="20.125" style="1" customWidth="1"/>
    <col min="6915" max="6915" width="4" style="1" customWidth="1"/>
    <col min="6916" max="7163" width="8.875" style="1"/>
    <col min="7164" max="7165" width="1.875" style="1" customWidth="1"/>
    <col min="7166" max="7166" width="14.375" style="1" customWidth="1"/>
    <col min="7167" max="7167" width="27.125" style="1" customWidth="1"/>
    <col min="7168" max="7169" width="18" style="1" customWidth="1"/>
    <col min="7170" max="7170" width="20.125" style="1" customWidth="1"/>
    <col min="7171" max="7171" width="4" style="1" customWidth="1"/>
    <col min="7172" max="7419" width="8.875" style="1"/>
    <col min="7420" max="7421" width="1.875" style="1" customWidth="1"/>
    <col min="7422" max="7422" width="14.375" style="1" customWidth="1"/>
    <col min="7423" max="7423" width="27.125" style="1" customWidth="1"/>
    <col min="7424" max="7425" width="18" style="1" customWidth="1"/>
    <col min="7426" max="7426" width="20.125" style="1" customWidth="1"/>
    <col min="7427" max="7427" width="4" style="1" customWidth="1"/>
    <col min="7428" max="7675" width="8.875" style="1"/>
    <col min="7676" max="7677" width="1.875" style="1" customWidth="1"/>
    <col min="7678" max="7678" width="14.375" style="1" customWidth="1"/>
    <col min="7679" max="7679" width="27.125" style="1" customWidth="1"/>
    <col min="7680" max="7681" width="18" style="1" customWidth="1"/>
    <col min="7682" max="7682" width="20.125" style="1" customWidth="1"/>
    <col min="7683" max="7683" width="4" style="1" customWidth="1"/>
    <col min="7684" max="7931" width="8.875" style="1"/>
    <col min="7932" max="7933" width="1.875" style="1" customWidth="1"/>
    <col min="7934" max="7934" width="14.375" style="1" customWidth="1"/>
    <col min="7935" max="7935" width="27.125" style="1" customWidth="1"/>
    <col min="7936" max="7937" width="18" style="1" customWidth="1"/>
    <col min="7938" max="7938" width="20.125" style="1" customWidth="1"/>
    <col min="7939" max="7939" width="4" style="1" customWidth="1"/>
    <col min="7940" max="8187" width="8.875" style="1"/>
    <col min="8188" max="8189" width="1.875" style="1" customWidth="1"/>
    <col min="8190" max="8190" width="14.375" style="1" customWidth="1"/>
    <col min="8191" max="8191" width="27.125" style="1" customWidth="1"/>
    <col min="8192" max="8193" width="18" style="1" customWidth="1"/>
    <col min="8194" max="8194" width="20.125" style="1" customWidth="1"/>
    <col min="8195" max="8195" width="4" style="1" customWidth="1"/>
    <col min="8196" max="8443" width="8.875" style="1"/>
    <col min="8444" max="8445" width="1.875" style="1" customWidth="1"/>
    <col min="8446" max="8446" width="14.375" style="1" customWidth="1"/>
    <col min="8447" max="8447" width="27.125" style="1" customWidth="1"/>
    <col min="8448" max="8449" width="18" style="1" customWidth="1"/>
    <col min="8450" max="8450" width="20.125" style="1" customWidth="1"/>
    <col min="8451" max="8451" width="4" style="1" customWidth="1"/>
    <col min="8452" max="8699" width="8.875" style="1"/>
    <col min="8700" max="8701" width="1.875" style="1" customWidth="1"/>
    <col min="8702" max="8702" width="14.375" style="1" customWidth="1"/>
    <col min="8703" max="8703" width="27.125" style="1" customWidth="1"/>
    <col min="8704" max="8705" width="18" style="1" customWidth="1"/>
    <col min="8706" max="8706" width="20.125" style="1" customWidth="1"/>
    <col min="8707" max="8707" width="4" style="1" customWidth="1"/>
    <col min="8708" max="8955" width="8.875" style="1"/>
    <col min="8956" max="8957" width="1.875" style="1" customWidth="1"/>
    <col min="8958" max="8958" width="14.375" style="1" customWidth="1"/>
    <col min="8959" max="8959" width="27.125" style="1" customWidth="1"/>
    <col min="8960" max="8961" width="18" style="1" customWidth="1"/>
    <col min="8962" max="8962" width="20.125" style="1" customWidth="1"/>
    <col min="8963" max="8963" width="4" style="1" customWidth="1"/>
    <col min="8964" max="9211" width="8.875" style="1"/>
    <col min="9212" max="9213" width="1.875" style="1" customWidth="1"/>
    <col min="9214" max="9214" width="14.375" style="1" customWidth="1"/>
    <col min="9215" max="9215" width="27.125" style="1" customWidth="1"/>
    <col min="9216" max="9217" width="18" style="1" customWidth="1"/>
    <col min="9218" max="9218" width="20.125" style="1" customWidth="1"/>
    <col min="9219" max="9219" width="4" style="1" customWidth="1"/>
    <col min="9220" max="9467" width="8.875" style="1"/>
    <col min="9468" max="9469" width="1.875" style="1" customWidth="1"/>
    <col min="9470" max="9470" width="14.375" style="1" customWidth="1"/>
    <col min="9471" max="9471" width="27.125" style="1" customWidth="1"/>
    <col min="9472" max="9473" width="18" style="1" customWidth="1"/>
    <col min="9474" max="9474" width="20.125" style="1" customWidth="1"/>
    <col min="9475" max="9475" width="4" style="1" customWidth="1"/>
    <col min="9476" max="9723" width="8.875" style="1"/>
    <col min="9724" max="9725" width="1.875" style="1" customWidth="1"/>
    <col min="9726" max="9726" width="14.375" style="1" customWidth="1"/>
    <col min="9727" max="9727" width="27.125" style="1" customWidth="1"/>
    <col min="9728" max="9729" width="18" style="1" customWidth="1"/>
    <col min="9730" max="9730" width="20.125" style="1" customWidth="1"/>
    <col min="9731" max="9731" width="4" style="1" customWidth="1"/>
    <col min="9732" max="9979" width="8.875" style="1"/>
    <col min="9980" max="9981" width="1.875" style="1" customWidth="1"/>
    <col min="9982" max="9982" width="14.375" style="1" customWidth="1"/>
    <col min="9983" max="9983" width="27.125" style="1" customWidth="1"/>
    <col min="9984" max="9985" width="18" style="1" customWidth="1"/>
    <col min="9986" max="9986" width="20.125" style="1" customWidth="1"/>
    <col min="9987" max="9987" width="4" style="1" customWidth="1"/>
    <col min="9988" max="10235" width="8.875" style="1"/>
    <col min="10236" max="10237" width="1.875" style="1" customWidth="1"/>
    <col min="10238" max="10238" width="14.375" style="1" customWidth="1"/>
    <col min="10239" max="10239" width="27.125" style="1" customWidth="1"/>
    <col min="10240" max="10241" width="18" style="1" customWidth="1"/>
    <col min="10242" max="10242" width="20.125" style="1" customWidth="1"/>
    <col min="10243" max="10243" width="4" style="1" customWidth="1"/>
    <col min="10244" max="10491" width="8.875" style="1"/>
    <col min="10492" max="10493" width="1.875" style="1" customWidth="1"/>
    <col min="10494" max="10494" width="14.375" style="1" customWidth="1"/>
    <col min="10495" max="10495" width="27.125" style="1" customWidth="1"/>
    <col min="10496" max="10497" width="18" style="1" customWidth="1"/>
    <col min="10498" max="10498" width="20.125" style="1" customWidth="1"/>
    <col min="10499" max="10499" width="4" style="1" customWidth="1"/>
    <col min="10500" max="10747" width="8.875" style="1"/>
    <col min="10748" max="10749" width="1.875" style="1" customWidth="1"/>
    <col min="10750" max="10750" width="14.375" style="1" customWidth="1"/>
    <col min="10751" max="10751" width="27.125" style="1" customWidth="1"/>
    <col min="10752" max="10753" width="18" style="1" customWidth="1"/>
    <col min="10754" max="10754" width="20.125" style="1" customWidth="1"/>
    <col min="10755" max="10755" width="4" style="1" customWidth="1"/>
    <col min="10756" max="11003" width="8.875" style="1"/>
    <col min="11004" max="11005" width="1.875" style="1" customWidth="1"/>
    <col min="11006" max="11006" width="14.375" style="1" customWidth="1"/>
    <col min="11007" max="11007" width="27.125" style="1" customWidth="1"/>
    <col min="11008" max="11009" width="18" style="1" customWidth="1"/>
    <col min="11010" max="11010" width="20.125" style="1" customWidth="1"/>
    <col min="11011" max="11011" width="4" style="1" customWidth="1"/>
    <col min="11012" max="11259" width="8.875" style="1"/>
    <col min="11260" max="11261" width="1.875" style="1" customWidth="1"/>
    <col min="11262" max="11262" width="14.375" style="1" customWidth="1"/>
    <col min="11263" max="11263" width="27.125" style="1" customWidth="1"/>
    <col min="11264" max="11265" width="18" style="1" customWidth="1"/>
    <col min="11266" max="11266" width="20.125" style="1" customWidth="1"/>
    <col min="11267" max="11267" width="4" style="1" customWidth="1"/>
    <col min="11268" max="11515" width="8.875" style="1"/>
    <col min="11516" max="11517" width="1.875" style="1" customWidth="1"/>
    <col min="11518" max="11518" width="14.375" style="1" customWidth="1"/>
    <col min="11519" max="11519" width="27.125" style="1" customWidth="1"/>
    <col min="11520" max="11521" width="18" style="1" customWidth="1"/>
    <col min="11522" max="11522" width="20.125" style="1" customWidth="1"/>
    <col min="11523" max="11523" width="4" style="1" customWidth="1"/>
    <col min="11524" max="11771" width="8.875" style="1"/>
    <col min="11772" max="11773" width="1.875" style="1" customWidth="1"/>
    <col min="11774" max="11774" width="14.375" style="1" customWidth="1"/>
    <col min="11775" max="11775" width="27.125" style="1" customWidth="1"/>
    <col min="11776" max="11777" width="18" style="1" customWidth="1"/>
    <col min="11778" max="11778" width="20.125" style="1" customWidth="1"/>
    <col min="11779" max="11779" width="4" style="1" customWidth="1"/>
    <col min="11780" max="12027" width="8.875" style="1"/>
    <col min="12028" max="12029" width="1.875" style="1" customWidth="1"/>
    <col min="12030" max="12030" width="14.375" style="1" customWidth="1"/>
    <col min="12031" max="12031" width="27.125" style="1" customWidth="1"/>
    <col min="12032" max="12033" width="18" style="1" customWidth="1"/>
    <col min="12034" max="12034" width="20.125" style="1" customWidth="1"/>
    <col min="12035" max="12035" width="4" style="1" customWidth="1"/>
    <col min="12036" max="12283" width="8.875" style="1"/>
    <col min="12284" max="12285" width="1.875" style="1" customWidth="1"/>
    <col min="12286" max="12286" width="14.375" style="1" customWidth="1"/>
    <col min="12287" max="12287" width="27.125" style="1" customWidth="1"/>
    <col min="12288" max="12289" width="18" style="1" customWidth="1"/>
    <col min="12290" max="12290" width="20.125" style="1" customWidth="1"/>
    <col min="12291" max="12291" width="4" style="1" customWidth="1"/>
    <col min="12292" max="12539" width="8.875" style="1"/>
    <col min="12540" max="12541" width="1.875" style="1" customWidth="1"/>
    <col min="12542" max="12542" width="14.375" style="1" customWidth="1"/>
    <col min="12543" max="12543" width="27.125" style="1" customWidth="1"/>
    <col min="12544" max="12545" width="18" style="1" customWidth="1"/>
    <col min="12546" max="12546" width="20.125" style="1" customWidth="1"/>
    <col min="12547" max="12547" width="4" style="1" customWidth="1"/>
    <col min="12548" max="12795" width="8.875" style="1"/>
    <col min="12796" max="12797" width="1.875" style="1" customWidth="1"/>
    <col min="12798" max="12798" width="14.375" style="1" customWidth="1"/>
    <col min="12799" max="12799" width="27.125" style="1" customWidth="1"/>
    <col min="12800" max="12801" width="18" style="1" customWidth="1"/>
    <col min="12802" max="12802" width="20.125" style="1" customWidth="1"/>
    <col min="12803" max="12803" width="4" style="1" customWidth="1"/>
    <col min="12804" max="13051" width="8.875" style="1"/>
    <col min="13052" max="13053" width="1.875" style="1" customWidth="1"/>
    <col min="13054" max="13054" width="14.375" style="1" customWidth="1"/>
    <col min="13055" max="13055" width="27.125" style="1" customWidth="1"/>
    <col min="13056" max="13057" width="18" style="1" customWidth="1"/>
    <col min="13058" max="13058" width="20.125" style="1" customWidth="1"/>
    <col min="13059" max="13059" width="4" style="1" customWidth="1"/>
    <col min="13060" max="13307" width="8.875" style="1"/>
    <col min="13308" max="13309" width="1.875" style="1" customWidth="1"/>
    <col min="13310" max="13310" width="14.375" style="1" customWidth="1"/>
    <col min="13311" max="13311" width="27.125" style="1" customWidth="1"/>
    <col min="13312" max="13313" width="18" style="1" customWidth="1"/>
    <col min="13314" max="13314" width="20.125" style="1" customWidth="1"/>
    <col min="13315" max="13315" width="4" style="1" customWidth="1"/>
    <col min="13316" max="13563" width="8.875" style="1"/>
    <col min="13564" max="13565" width="1.875" style="1" customWidth="1"/>
    <col min="13566" max="13566" width="14.375" style="1" customWidth="1"/>
    <col min="13567" max="13567" width="27.125" style="1" customWidth="1"/>
    <col min="13568" max="13569" width="18" style="1" customWidth="1"/>
    <col min="13570" max="13570" width="20.125" style="1" customWidth="1"/>
    <col min="13571" max="13571" width="4" style="1" customWidth="1"/>
    <col min="13572" max="13819" width="8.875" style="1"/>
    <col min="13820" max="13821" width="1.875" style="1" customWidth="1"/>
    <col min="13822" max="13822" width="14.375" style="1" customWidth="1"/>
    <col min="13823" max="13823" width="27.125" style="1" customWidth="1"/>
    <col min="13824" max="13825" width="18" style="1" customWidth="1"/>
    <col min="13826" max="13826" width="20.125" style="1" customWidth="1"/>
    <col min="13827" max="13827" width="4" style="1" customWidth="1"/>
    <col min="13828" max="14075" width="8.875" style="1"/>
    <col min="14076" max="14077" width="1.875" style="1" customWidth="1"/>
    <col min="14078" max="14078" width="14.375" style="1" customWidth="1"/>
    <col min="14079" max="14079" width="27.125" style="1" customWidth="1"/>
    <col min="14080" max="14081" width="18" style="1" customWidth="1"/>
    <col min="14082" max="14082" width="20.125" style="1" customWidth="1"/>
    <col min="14083" max="14083" width="4" style="1" customWidth="1"/>
    <col min="14084" max="14331" width="8.875" style="1"/>
    <col min="14332" max="14333" width="1.875" style="1" customWidth="1"/>
    <col min="14334" max="14334" width="14.375" style="1" customWidth="1"/>
    <col min="14335" max="14335" width="27.125" style="1" customWidth="1"/>
    <col min="14336" max="14337" width="18" style="1" customWidth="1"/>
    <col min="14338" max="14338" width="20.125" style="1" customWidth="1"/>
    <col min="14339" max="14339" width="4" style="1" customWidth="1"/>
    <col min="14340" max="14587" width="8.875" style="1"/>
    <col min="14588" max="14589" width="1.875" style="1" customWidth="1"/>
    <col min="14590" max="14590" width="14.375" style="1" customWidth="1"/>
    <col min="14591" max="14591" width="27.125" style="1" customWidth="1"/>
    <col min="14592" max="14593" width="18" style="1" customWidth="1"/>
    <col min="14594" max="14594" width="20.125" style="1" customWidth="1"/>
    <col min="14595" max="14595" width="4" style="1" customWidth="1"/>
    <col min="14596" max="14843" width="8.875" style="1"/>
    <col min="14844" max="14845" width="1.875" style="1" customWidth="1"/>
    <col min="14846" max="14846" width="14.375" style="1" customWidth="1"/>
    <col min="14847" max="14847" width="27.125" style="1" customWidth="1"/>
    <col min="14848" max="14849" width="18" style="1" customWidth="1"/>
    <col min="14850" max="14850" width="20.125" style="1" customWidth="1"/>
    <col min="14851" max="14851" width="4" style="1" customWidth="1"/>
    <col min="14852" max="15099" width="8.875" style="1"/>
    <col min="15100" max="15101" width="1.875" style="1" customWidth="1"/>
    <col min="15102" max="15102" width="14.375" style="1" customWidth="1"/>
    <col min="15103" max="15103" width="27.125" style="1" customWidth="1"/>
    <col min="15104" max="15105" width="18" style="1" customWidth="1"/>
    <col min="15106" max="15106" width="20.125" style="1" customWidth="1"/>
    <col min="15107" max="15107" width="4" style="1" customWidth="1"/>
    <col min="15108" max="15355" width="8.875" style="1"/>
    <col min="15356" max="15357" width="1.875" style="1" customWidth="1"/>
    <col min="15358" max="15358" width="14.375" style="1" customWidth="1"/>
    <col min="15359" max="15359" width="27.125" style="1" customWidth="1"/>
    <col min="15360" max="15361" width="18" style="1" customWidth="1"/>
    <col min="15362" max="15362" width="20.125" style="1" customWidth="1"/>
    <col min="15363" max="15363" width="4" style="1" customWidth="1"/>
    <col min="15364" max="15611" width="8.875" style="1"/>
    <col min="15612" max="15613" width="1.875" style="1" customWidth="1"/>
    <col min="15614" max="15614" width="14.375" style="1" customWidth="1"/>
    <col min="15615" max="15615" width="27.125" style="1" customWidth="1"/>
    <col min="15616" max="15617" width="18" style="1" customWidth="1"/>
    <col min="15618" max="15618" width="20.125" style="1" customWidth="1"/>
    <col min="15619" max="15619" width="4" style="1" customWidth="1"/>
    <col min="15620" max="15867" width="8.875" style="1"/>
    <col min="15868" max="15869" width="1.875" style="1" customWidth="1"/>
    <col min="15870" max="15870" width="14.375" style="1" customWidth="1"/>
    <col min="15871" max="15871" width="27.125" style="1" customWidth="1"/>
    <col min="15872" max="15873" width="18" style="1" customWidth="1"/>
    <col min="15874" max="15874" width="20.125" style="1" customWidth="1"/>
    <col min="15875" max="15875" width="4" style="1" customWidth="1"/>
    <col min="15876" max="16123" width="8.875" style="1"/>
    <col min="16124" max="16125" width="1.875" style="1" customWidth="1"/>
    <col min="16126" max="16126" width="14.375" style="1" customWidth="1"/>
    <col min="16127" max="16127" width="27.125" style="1" customWidth="1"/>
    <col min="16128" max="16129" width="18" style="1" customWidth="1"/>
    <col min="16130" max="16130" width="20.125" style="1" customWidth="1"/>
    <col min="16131" max="16131" width="4" style="1" customWidth="1"/>
    <col min="16132" max="16384" width="8.875" style="1"/>
  </cols>
  <sheetData>
    <row r="1" spans="1:21" ht="17.45" customHeight="1">
      <c r="A1" s="3" t="s">
        <v>134</v>
      </c>
      <c r="B1" s="4"/>
      <c r="C1" s="4"/>
      <c r="D1" s="4"/>
      <c r="E1" s="4"/>
      <c r="F1" s="4"/>
      <c r="G1" s="4"/>
      <c r="H1" s="4"/>
      <c r="I1" s="4"/>
      <c r="J1" s="5"/>
      <c r="K1" s="4"/>
      <c r="L1" s="4" t="s">
        <v>135</v>
      </c>
      <c r="M1" s="4"/>
      <c r="N1" s="4"/>
      <c r="O1" s="4"/>
      <c r="P1" s="4"/>
      <c r="Q1" s="4"/>
      <c r="R1" s="4"/>
      <c r="S1" s="4"/>
      <c r="T1" s="4"/>
      <c r="U1" s="5"/>
    </row>
    <row r="2" spans="1:21" ht="17.45" customHeight="1">
      <c r="A2" s="6"/>
      <c r="J2" s="22"/>
      <c r="U2" s="22"/>
    </row>
    <row r="3" spans="1:21" ht="27.75" customHeight="1">
      <c r="A3" s="6"/>
      <c r="E3" s="137" t="s">
        <v>1</v>
      </c>
      <c r="F3" s="137"/>
      <c r="G3" s="137"/>
      <c r="H3" s="137"/>
      <c r="I3" s="137"/>
      <c r="J3" s="22"/>
      <c r="L3" s="223" t="s">
        <v>136</v>
      </c>
      <c r="M3" s="223"/>
      <c r="N3" s="223"/>
      <c r="O3" s="223"/>
      <c r="P3" s="223"/>
      <c r="Q3" s="223"/>
      <c r="R3" s="223"/>
      <c r="S3" s="223"/>
      <c r="T3" s="223"/>
      <c r="U3" s="22"/>
    </row>
    <row r="4" spans="1:21" ht="17.45" customHeight="1">
      <c r="A4" s="6"/>
      <c r="J4" s="22"/>
      <c r="U4" s="22"/>
    </row>
    <row r="5" spans="1:21" ht="28.5" customHeight="1">
      <c r="A5" s="138" t="s">
        <v>136</v>
      </c>
      <c r="B5" s="139"/>
      <c r="C5" s="139"/>
      <c r="D5" s="139"/>
      <c r="E5" s="139"/>
      <c r="F5" s="139"/>
      <c r="G5" s="139"/>
      <c r="H5" s="139"/>
      <c r="I5" s="139"/>
      <c r="J5" s="22"/>
      <c r="K5" s="17"/>
      <c r="L5" s="17"/>
      <c r="M5" s="17"/>
      <c r="N5" s="17"/>
      <c r="O5" s="224" t="s">
        <v>137</v>
      </c>
      <c r="P5" s="224"/>
      <c r="Q5" s="224"/>
      <c r="R5" s="227"/>
      <c r="S5" s="227"/>
      <c r="T5" s="19" t="s">
        <v>138</v>
      </c>
      <c r="U5" s="22"/>
    </row>
    <row r="6" spans="1:21" ht="17.45" customHeight="1">
      <c r="A6" s="6"/>
      <c r="J6" s="22"/>
      <c r="U6" s="22"/>
    </row>
    <row r="7" spans="1:21" ht="17.45" customHeight="1">
      <c r="A7" s="6"/>
      <c r="B7" s="17" t="s">
        <v>3</v>
      </c>
      <c r="J7" s="22"/>
      <c r="L7" s="17" t="s">
        <v>3</v>
      </c>
      <c r="U7" s="22"/>
    </row>
    <row r="8" spans="1:21" ht="24" customHeight="1">
      <c r="A8" s="6"/>
      <c r="B8" s="238"/>
      <c r="C8" s="239"/>
      <c r="D8" s="239"/>
      <c r="E8" s="239"/>
      <c r="F8" s="239"/>
      <c r="G8" s="239"/>
      <c r="H8" s="239"/>
      <c r="I8" s="240"/>
      <c r="J8" s="30"/>
      <c r="L8" s="228"/>
      <c r="M8" s="229"/>
      <c r="N8" s="229"/>
      <c r="O8" s="229"/>
      <c r="P8" s="229"/>
      <c r="Q8" s="229"/>
      <c r="R8" s="229"/>
      <c r="S8" s="229"/>
      <c r="T8" s="230"/>
      <c r="U8" s="22"/>
    </row>
    <row r="9" spans="1:21" ht="24" customHeight="1">
      <c r="A9" s="6"/>
      <c r="B9" s="241"/>
      <c r="C9" s="242"/>
      <c r="D9" s="242"/>
      <c r="E9" s="242"/>
      <c r="F9" s="242"/>
      <c r="G9" s="242"/>
      <c r="H9" s="242"/>
      <c r="I9" s="243"/>
      <c r="J9" s="29"/>
      <c r="L9" s="231"/>
      <c r="M9" s="232"/>
      <c r="N9" s="232"/>
      <c r="O9" s="232"/>
      <c r="P9" s="232"/>
      <c r="Q9" s="232"/>
      <c r="R9" s="232"/>
      <c r="S9" s="232"/>
      <c r="T9" s="233"/>
      <c r="U9" s="22"/>
    </row>
    <row r="10" spans="1:21" ht="24" customHeight="1">
      <c r="A10" s="6"/>
      <c r="B10" s="244"/>
      <c r="C10" s="245"/>
      <c r="D10" s="245"/>
      <c r="E10" s="245"/>
      <c r="F10" s="245"/>
      <c r="G10" s="245"/>
      <c r="H10" s="245"/>
      <c r="I10" s="246"/>
      <c r="J10" s="29"/>
      <c r="L10" s="234"/>
      <c r="M10" s="235"/>
      <c r="N10" s="235"/>
      <c r="O10" s="235"/>
      <c r="P10" s="235"/>
      <c r="Q10" s="235"/>
      <c r="R10" s="235"/>
      <c r="S10" s="235"/>
      <c r="T10" s="236"/>
      <c r="U10" s="22"/>
    </row>
    <row r="11" spans="1:21" ht="24" customHeight="1">
      <c r="A11" s="6"/>
      <c r="J11" s="22"/>
      <c r="P11" s="21"/>
      <c r="T11" s="21"/>
      <c r="U11" s="22"/>
    </row>
    <row r="12" spans="1:21" ht="24" customHeight="1">
      <c r="A12" s="6"/>
      <c r="B12" s="17" t="s">
        <v>6</v>
      </c>
      <c r="J12" s="22"/>
      <c r="L12" s="17" t="s">
        <v>6</v>
      </c>
      <c r="U12" s="22"/>
    </row>
    <row r="13" spans="1:21" ht="24" customHeight="1">
      <c r="A13" s="6"/>
      <c r="B13" s="1" t="s">
        <v>139</v>
      </c>
      <c r="J13" s="22"/>
      <c r="L13" s="237"/>
      <c r="M13" s="247" t="s">
        <v>140</v>
      </c>
      <c r="N13" s="247" t="s">
        <v>141</v>
      </c>
      <c r="O13" s="247"/>
      <c r="P13" s="247"/>
      <c r="Q13" s="247"/>
      <c r="R13" s="247"/>
      <c r="S13" s="247"/>
      <c r="T13" s="247"/>
      <c r="U13" s="22"/>
    </row>
    <row r="14" spans="1:21" ht="24" customHeight="1">
      <c r="A14" s="6"/>
      <c r="B14" s="1" t="s">
        <v>142</v>
      </c>
      <c r="C14" s="21" t="s">
        <v>52</v>
      </c>
      <c r="J14" s="22"/>
      <c r="L14" s="237"/>
      <c r="M14" s="247"/>
      <c r="N14" s="247" t="s">
        <v>143</v>
      </c>
      <c r="O14" s="247" t="s">
        <v>144</v>
      </c>
      <c r="P14" s="247"/>
      <c r="Q14" s="247"/>
      <c r="R14" s="247" t="s">
        <v>145</v>
      </c>
      <c r="S14" s="247"/>
      <c r="T14" s="247"/>
      <c r="U14" s="22"/>
    </row>
    <row r="15" spans="1:21" ht="24" customHeight="1">
      <c r="A15" s="6"/>
      <c r="B15" s="101" t="s">
        <v>146</v>
      </c>
      <c r="C15" s="24" t="s">
        <v>147</v>
      </c>
      <c r="J15" s="22"/>
      <c r="L15" s="237"/>
      <c r="M15" s="247"/>
      <c r="N15" s="247"/>
      <c r="O15" s="111" t="s">
        <v>148</v>
      </c>
      <c r="P15" s="111" t="s">
        <v>149</v>
      </c>
      <c r="Q15" s="111" t="s">
        <v>150</v>
      </c>
      <c r="R15" s="111" t="s">
        <v>148</v>
      </c>
      <c r="S15" s="110" t="s">
        <v>149</v>
      </c>
      <c r="T15" s="110" t="s">
        <v>150</v>
      </c>
      <c r="U15" s="22"/>
    </row>
    <row r="16" spans="1:21" ht="24" customHeight="1">
      <c r="A16" s="6"/>
      <c r="B16" s="101" t="s">
        <v>151</v>
      </c>
      <c r="C16" s="109"/>
      <c r="J16" s="22"/>
      <c r="L16" s="110" t="s">
        <v>151</v>
      </c>
      <c r="M16" s="20"/>
      <c r="N16" s="20"/>
      <c r="O16" s="20"/>
      <c r="P16" s="18"/>
      <c r="Q16" s="18"/>
      <c r="R16" s="18"/>
      <c r="S16" s="18"/>
      <c r="T16" s="18"/>
      <c r="U16" s="22"/>
    </row>
    <row r="17" spans="1:21" ht="24" customHeight="1">
      <c r="A17" s="6"/>
      <c r="B17" s="101" t="s">
        <v>152</v>
      </c>
      <c r="C17" s="109"/>
      <c r="J17" s="22"/>
      <c r="L17" s="110" t="s">
        <v>152</v>
      </c>
      <c r="M17" s="20"/>
      <c r="N17" s="20"/>
      <c r="O17" s="20"/>
      <c r="P17" s="18"/>
      <c r="Q17" s="18"/>
      <c r="R17" s="18"/>
      <c r="S17" s="18"/>
      <c r="T17" s="18"/>
      <c r="U17" s="22"/>
    </row>
    <row r="18" spans="1:21" ht="24" customHeight="1">
      <c r="A18" s="6"/>
      <c r="B18" s="101" t="s">
        <v>153</v>
      </c>
      <c r="C18" s="109"/>
      <c r="J18" s="22"/>
      <c r="L18" s="110" t="s">
        <v>153</v>
      </c>
      <c r="M18" s="20"/>
      <c r="N18" s="20"/>
      <c r="O18" s="20"/>
      <c r="P18" s="18"/>
      <c r="Q18" s="18"/>
      <c r="R18" s="18"/>
      <c r="S18" s="18"/>
      <c r="T18" s="18"/>
      <c r="U18" s="22"/>
    </row>
    <row r="19" spans="1:21" ht="24" customHeight="1">
      <c r="A19" s="6"/>
      <c r="B19" s="101" t="s">
        <v>154</v>
      </c>
      <c r="C19" s="109"/>
      <c r="J19" s="22"/>
      <c r="L19" s="110" t="s">
        <v>155</v>
      </c>
      <c r="M19" s="20"/>
      <c r="N19" s="20"/>
      <c r="O19" s="20"/>
      <c r="P19" s="18"/>
      <c r="Q19" s="18"/>
      <c r="R19" s="18"/>
      <c r="S19" s="18"/>
      <c r="T19" s="18"/>
      <c r="U19" s="22"/>
    </row>
    <row r="20" spans="1:21" ht="24" customHeight="1">
      <c r="A20" s="6"/>
      <c r="B20" s="101" t="s">
        <v>156</v>
      </c>
      <c r="C20" s="109"/>
      <c r="J20" s="22"/>
      <c r="L20" s="110"/>
      <c r="M20" s="20"/>
      <c r="N20" s="20"/>
      <c r="O20" s="20"/>
      <c r="P20" s="18"/>
      <c r="Q20" s="18"/>
      <c r="R20" s="18"/>
      <c r="S20" s="18"/>
      <c r="T20" s="18"/>
      <c r="U20" s="22"/>
    </row>
    <row r="21" spans="1:21" ht="24" customHeight="1">
      <c r="A21" s="6"/>
      <c r="B21" s="101" t="s">
        <v>38</v>
      </c>
      <c r="C21" s="109"/>
      <c r="J21" s="22"/>
      <c r="L21" s="110" t="s">
        <v>38</v>
      </c>
      <c r="M21" s="20"/>
      <c r="N21" s="20"/>
      <c r="O21" s="20"/>
      <c r="P21" s="18"/>
      <c r="Q21" s="18"/>
      <c r="R21" s="18"/>
      <c r="S21" s="18"/>
      <c r="T21" s="18"/>
      <c r="U21" s="22"/>
    </row>
    <row r="22" spans="1:21" ht="24" customHeight="1">
      <c r="A22" s="6"/>
      <c r="B22" s="101" t="s">
        <v>27</v>
      </c>
      <c r="C22" s="101">
        <f>SUM(C16:C21)</f>
        <v>0</v>
      </c>
      <c r="J22" s="22"/>
      <c r="L22" s="101" t="s">
        <v>27</v>
      </c>
      <c r="M22" s="101">
        <f>SUM(M16:M21)</f>
        <v>0</v>
      </c>
      <c r="N22" s="101">
        <f t="shared" ref="N22:T22" si="0">SUM(N16:N21)</f>
        <v>0</v>
      </c>
      <c r="O22" s="101">
        <f t="shared" si="0"/>
        <v>0</v>
      </c>
      <c r="P22" s="101">
        <f t="shared" si="0"/>
        <v>0</v>
      </c>
      <c r="Q22" s="101">
        <f t="shared" si="0"/>
        <v>0</v>
      </c>
      <c r="R22" s="101">
        <f t="shared" si="0"/>
        <v>0</v>
      </c>
      <c r="S22" s="101">
        <f t="shared" si="0"/>
        <v>0</v>
      </c>
      <c r="T22" s="101">
        <f t="shared" si="0"/>
        <v>0</v>
      </c>
      <c r="U22" s="22"/>
    </row>
    <row r="23" spans="1:21" ht="38.450000000000003" customHeight="1">
      <c r="A23" s="6"/>
      <c r="C23" s="21"/>
      <c r="J23" s="22"/>
      <c r="L23" s="248" t="s">
        <v>157</v>
      </c>
      <c r="M23" s="248"/>
      <c r="N23" s="248"/>
      <c r="O23" s="248"/>
      <c r="P23" s="248"/>
      <c r="Q23" s="248"/>
      <c r="R23" s="248"/>
      <c r="S23" s="248"/>
      <c r="T23" s="248"/>
      <c r="U23" s="22"/>
    </row>
    <row r="24" spans="1:21" ht="53.45" customHeight="1">
      <c r="A24" s="6"/>
      <c r="B24" s="257" t="s">
        <v>158</v>
      </c>
      <c r="C24" s="257"/>
      <c r="D24" s="257"/>
      <c r="E24" s="257"/>
      <c r="F24" s="257"/>
      <c r="G24" s="257"/>
      <c r="H24" s="173"/>
      <c r="I24" s="21" t="s">
        <v>159</v>
      </c>
      <c r="J24" s="22"/>
      <c r="L24" s="23"/>
      <c r="M24" s="23"/>
      <c r="N24" s="23"/>
      <c r="O24" s="23"/>
      <c r="U24" s="22"/>
    </row>
    <row r="25" spans="1:21" ht="24" customHeight="1">
      <c r="A25" s="6"/>
      <c r="B25" s="253" t="s">
        <v>146</v>
      </c>
      <c r="C25" s="255" t="s">
        <v>160</v>
      </c>
      <c r="D25" s="250" t="s">
        <v>161</v>
      </c>
      <c r="E25" s="251"/>
      <c r="F25" s="251"/>
      <c r="G25" s="252"/>
      <c r="H25" s="54"/>
      <c r="I25" s="51"/>
      <c r="J25" s="22"/>
      <c r="L25" s="258"/>
      <c r="M25" s="259"/>
      <c r="N25" s="259"/>
      <c r="O25" s="259"/>
      <c r="P25" s="259"/>
      <c r="Q25" s="259"/>
      <c r="R25" s="259"/>
      <c r="S25" s="259"/>
      <c r="T25" s="259"/>
      <c r="U25" s="22"/>
    </row>
    <row r="26" spans="1:21" ht="24" customHeight="1">
      <c r="A26" s="6"/>
      <c r="B26" s="254"/>
      <c r="C26" s="256"/>
      <c r="D26" s="24" t="s">
        <v>162</v>
      </c>
      <c r="E26" s="24" t="s">
        <v>148</v>
      </c>
      <c r="F26" s="24" t="s">
        <v>149</v>
      </c>
      <c r="G26" s="24" t="s">
        <v>163</v>
      </c>
      <c r="H26" s="52"/>
      <c r="I26" s="52"/>
      <c r="J26" s="22"/>
      <c r="L26" s="259"/>
      <c r="M26" s="259"/>
      <c r="N26" s="259"/>
      <c r="O26" s="259"/>
      <c r="P26" s="259"/>
      <c r="Q26" s="259"/>
      <c r="R26" s="259"/>
      <c r="S26" s="259"/>
      <c r="T26" s="259"/>
      <c r="U26" s="22"/>
    </row>
    <row r="27" spans="1:21" ht="24" customHeight="1">
      <c r="A27" s="6"/>
      <c r="B27" s="101" t="s">
        <v>151</v>
      </c>
      <c r="C27" s="109"/>
      <c r="D27" s="109"/>
      <c r="E27" s="109"/>
      <c r="F27" s="109"/>
      <c r="G27" s="109"/>
      <c r="H27" s="53"/>
      <c r="I27" s="53"/>
      <c r="J27" s="22"/>
      <c r="L27" s="259"/>
      <c r="M27" s="259"/>
      <c r="N27" s="259"/>
      <c r="O27" s="259"/>
      <c r="P27" s="259"/>
      <c r="Q27" s="259"/>
      <c r="R27" s="259"/>
      <c r="S27" s="259"/>
      <c r="T27" s="259"/>
      <c r="U27" s="22"/>
    </row>
    <row r="28" spans="1:21" ht="24" customHeight="1">
      <c r="A28" s="6"/>
      <c r="B28" s="101" t="s">
        <v>152</v>
      </c>
      <c r="C28" s="109"/>
      <c r="D28" s="109"/>
      <c r="E28" s="109"/>
      <c r="F28" s="109"/>
      <c r="G28" s="109"/>
      <c r="H28" s="53"/>
      <c r="I28" s="53"/>
      <c r="J28" s="22"/>
      <c r="L28" s="259"/>
      <c r="M28" s="259"/>
      <c r="N28" s="259"/>
      <c r="O28" s="259"/>
      <c r="P28" s="259"/>
      <c r="Q28" s="259"/>
      <c r="R28" s="259"/>
      <c r="S28" s="259"/>
      <c r="T28" s="259"/>
      <c r="U28" s="22"/>
    </row>
    <row r="29" spans="1:21" ht="24" customHeight="1">
      <c r="A29" s="6"/>
      <c r="B29" s="101" t="s">
        <v>153</v>
      </c>
      <c r="C29" s="109"/>
      <c r="D29" s="109"/>
      <c r="E29" s="109"/>
      <c r="F29" s="109"/>
      <c r="G29" s="109"/>
      <c r="H29" s="53"/>
      <c r="I29" s="53"/>
      <c r="J29" s="22"/>
      <c r="L29" s="259"/>
      <c r="M29" s="259"/>
      <c r="N29" s="259"/>
      <c r="O29" s="259"/>
      <c r="P29" s="259"/>
      <c r="Q29" s="259"/>
      <c r="R29" s="259"/>
      <c r="S29" s="259"/>
      <c r="T29" s="259"/>
      <c r="U29" s="22"/>
    </row>
    <row r="30" spans="1:21" ht="24" customHeight="1">
      <c r="A30" s="6"/>
      <c r="B30" s="101" t="s">
        <v>154</v>
      </c>
      <c r="C30" s="109"/>
      <c r="D30" s="109"/>
      <c r="E30" s="109"/>
      <c r="F30" s="109"/>
      <c r="G30" s="109"/>
      <c r="H30" s="53"/>
      <c r="I30" s="53"/>
      <c r="J30" s="22"/>
      <c r="L30" s="259"/>
      <c r="M30" s="259"/>
      <c r="N30" s="259"/>
      <c r="O30" s="259"/>
      <c r="P30" s="259"/>
      <c r="Q30" s="259"/>
      <c r="R30" s="259"/>
      <c r="S30" s="259"/>
      <c r="T30" s="259"/>
      <c r="U30" s="22"/>
    </row>
    <row r="31" spans="1:21" ht="24" customHeight="1">
      <c r="A31" s="6"/>
      <c r="B31" s="101" t="s">
        <v>156</v>
      </c>
      <c r="C31" s="109"/>
      <c r="D31" s="109"/>
      <c r="E31" s="109"/>
      <c r="F31" s="109"/>
      <c r="G31" s="109"/>
      <c r="H31" s="53"/>
      <c r="I31" s="53"/>
      <c r="J31" s="22"/>
      <c r="L31" s="225" t="s">
        <v>164</v>
      </c>
      <c r="M31" s="225"/>
      <c r="N31" s="225"/>
      <c r="O31" s="225"/>
      <c r="P31" s="225"/>
      <c r="Q31" s="225"/>
      <c r="R31" s="225"/>
      <c r="S31" s="225"/>
      <c r="T31" s="225"/>
      <c r="U31" s="22"/>
    </row>
    <row r="32" spans="1:21" ht="24" customHeight="1">
      <c r="A32" s="6"/>
      <c r="B32" s="101" t="s">
        <v>38</v>
      </c>
      <c r="C32" s="109"/>
      <c r="D32" s="109"/>
      <c r="E32" s="109"/>
      <c r="F32" s="109"/>
      <c r="G32" s="109"/>
      <c r="H32" s="53"/>
      <c r="I32" s="53"/>
      <c r="J32" s="22"/>
      <c r="L32" s="226"/>
      <c r="M32" s="226"/>
      <c r="N32" s="226"/>
      <c r="O32" s="226"/>
      <c r="P32" s="226"/>
      <c r="Q32" s="226"/>
      <c r="R32" s="226"/>
      <c r="S32" s="226"/>
      <c r="T32" s="226"/>
      <c r="U32" s="22"/>
    </row>
    <row r="33" spans="1:21" ht="24" customHeight="1">
      <c r="A33" s="6"/>
      <c r="B33" s="101" t="s">
        <v>27</v>
      </c>
      <c r="C33" s="101">
        <f>SUM(C27:C32)</f>
        <v>0</v>
      </c>
      <c r="D33" s="101">
        <f>SUM(D27:D32)</f>
        <v>0</v>
      </c>
      <c r="E33" s="101">
        <f>SUM(E27:E32)</f>
        <v>0</v>
      </c>
      <c r="F33" s="101">
        <f>SUM(F27:F32)</f>
        <v>0</v>
      </c>
      <c r="G33" s="101">
        <f>SUM(G27:G32)</f>
        <v>0</v>
      </c>
      <c r="H33" s="53"/>
      <c r="I33" s="53"/>
      <c r="J33" s="22"/>
      <c r="P33" s="23"/>
      <c r="T33" s="21"/>
      <c r="U33" s="22"/>
    </row>
    <row r="34" spans="1:21" ht="24" customHeight="1">
      <c r="A34" s="6"/>
      <c r="B34" s="248"/>
      <c r="C34" s="248"/>
      <c r="D34" s="248"/>
      <c r="E34" s="248"/>
      <c r="F34" s="248"/>
      <c r="G34" s="248"/>
      <c r="H34" s="167"/>
      <c r="I34" s="167"/>
      <c r="J34" s="249"/>
      <c r="L34" s="17" t="s">
        <v>28</v>
      </c>
      <c r="U34" s="22"/>
    </row>
    <row r="35" spans="1:21" ht="39.6" customHeight="1">
      <c r="A35" s="6"/>
      <c r="B35" s="253" t="s">
        <v>146</v>
      </c>
      <c r="C35" s="255" t="s">
        <v>143</v>
      </c>
      <c r="D35" s="250" t="s">
        <v>144</v>
      </c>
      <c r="E35" s="251"/>
      <c r="F35" s="252"/>
      <c r="G35" s="250" t="s">
        <v>145</v>
      </c>
      <c r="H35" s="251"/>
      <c r="I35" s="252"/>
      <c r="J35" s="22"/>
      <c r="L35" s="110" t="s">
        <v>165</v>
      </c>
      <c r="M35" s="237" t="s">
        <v>166</v>
      </c>
      <c r="N35" s="237"/>
      <c r="O35" s="237" t="s">
        <v>167</v>
      </c>
      <c r="P35" s="237"/>
      <c r="Q35" s="237"/>
      <c r="R35" s="237"/>
      <c r="S35" s="237"/>
      <c r="T35" s="237"/>
      <c r="U35" s="22"/>
    </row>
    <row r="36" spans="1:21" ht="24" customHeight="1">
      <c r="A36" s="6"/>
      <c r="B36" s="254"/>
      <c r="C36" s="256"/>
      <c r="D36" s="24" t="s">
        <v>148</v>
      </c>
      <c r="E36" s="24" t="s">
        <v>149</v>
      </c>
      <c r="F36" s="24" t="s">
        <v>150</v>
      </c>
      <c r="G36" s="24" t="s">
        <v>148</v>
      </c>
      <c r="H36" s="24" t="s">
        <v>149</v>
      </c>
      <c r="I36" s="24" t="s">
        <v>150</v>
      </c>
      <c r="J36" s="22"/>
      <c r="L36" s="16" t="s">
        <v>168</v>
      </c>
      <c r="M36" s="211"/>
      <c r="N36" s="211"/>
      <c r="O36" s="212"/>
      <c r="P36" s="212"/>
      <c r="Q36" s="212"/>
      <c r="R36" s="212"/>
      <c r="S36" s="212"/>
      <c r="T36" s="212"/>
      <c r="U36" s="22"/>
    </row>
    <row r="37" spans="1:21" ht="24" customHeight="1">
      <c r="A37" s="6"/>
      <c r="B37" s="101" t="s">
        <v>151</v>
      </c>
      <c r="C37" s="109"/>
      <c r="D37" s="109"/>
      <c r="E37" s="109"/>
      <c r="F37" s="109"/>
      <c r="G37" s="109"/>
      <c r="H37" s="109"/>
      <c r="I37" s="109"/>
      <c r="J37" s="22"/>
      <c r="L37" s="16" t="s">
        <v>33</v>
      </c>
      <c r="M37" s="211"/>
      <c r="N37" s="211"/>
      <c r="O37" s="212"/>
      <c r="P37" s="212"/>
      <c r="Q37" s="212"/>
      <c r="R37" s="212"/>
      <c r="S37" s="212"/>
      <c r="T37" s="212"/>
      <c r="U37" s="22"/>
    </row>
    <row r="38" spans="1:21" ht="24" customHeight="1">
      <c r="A38" s="6"/>
      <c r="B38" s="101" t="s">
        <v>152</v>
      </c>
      <c r="C38" s="109"/>
      <c r="D38" s="109"/>
      <c r="E38" s="109"/>
      <c r="F38" s="109"/>
      <c r="G38" s="109"/>
      <c r="H38" s="109"/>
      <c r="I38" s="109"/>
      <c r="J38" s="22"/>
      <c r="L38" s="16" t="s">
        <v>34</v>
      </c>
      <c r="M38" s="211"/>
      <c r="N38" s="211"/>
      <c r="O38" s="212"/>
      <c r="P38" s="212"/>
      <c r="Q38" s="212"/>
      <c r="R38" s="212"/>
      <c r="S38" s="212"/>
      <c r="T38" s="212"/>
      <c r="U38" s="22"/>
    </row>
    <row r="39" spans="1:21" ht="24" customHeight="1">
      <c r="A39" s="6"/>
      <c r="B39" s="101" t="s">
        <v>153</v>
      </c>
      <c r="C39" s="109"/>
      <c r="D39" s="109"/>
      <c r="E39" s="109"/>
      <c r="F39" s="109"/>
      <c r="G39" s="109"/>
      <c r="H39" s="109"/>
      <c r="I39" s="109"/>
      <c r="J39" s="22"/>
      <c r="L39" s="16" t="s">
        <v>35</v>
      </c>
      <c r="M39" s="211"/>
      <c r="N39" s="211"/>
      <c r="O39" s="212"/>
      <c r="P39" s="212"/>
      <c r="Q39" s="212"/>
      <c r="R39" s="212"/>
      <c r="S39" s="212"/>
      <c r="T39" s="212"/>
      <c r="U39" s="22"/>
    </row>
    <row r="40" spans="1:21" ht="24" customHeight="1">
      <c r="A40" s="6"/>
      <c r="B40" s="101" t="s">
        <v>154</v>
      </c>
      <c r="C40" s="109"/>
      <c r="D40" s="109"/>
      <c r="E40" s="109"/>
      <c r="F40" s="109"/>
      <c r="G40" s="109"/>
      <c r="H40" s="109"/>
      <c r="I40" s="109"/>
      <c r="J40" s="22"/>
      <c r="L40" s="16" t="s">
        <v>36</v>
      </c>
      <c r="M40" s="211"/>
      <c r="N40" s="211"/>
      <c r="O40" s="212"/>
      <c r="P40" s="212"/>
      <c r="Q40" s="212"/>
      <c r="R40" s="212"/>
      <c r="S40" s="212"/>
      <c r="T40" s="212"/>
      <c r="U40" s="22"/>
    </row>
    <row r="41" spans="1:21" ht="24" customHeight="1">
      <c r="A41" s="6"/>
      <c r="B41" s="101" t="s">
        <v>156</v>
      </c>
      <c r="C41" s="109"/>
      <c r="D41" s="109"/>
      <c r="E41" s="109"/>
      <c r="F41" s="109"/>
      <c r="G41" s="109"/>
      <c r="H41" s="109"/>
      <c r="I41" s="109"/>
      <c r="J41" s="22"/>
      <c r="L41" s="16"/>
      <c r="M41" s="107"/>
      <c r="N41" s="107"/>
      <c r="O41" s="108"/>
      <c r="P41" s="108"/>
      <c r="Q41" s="108"/>
      <c r="R41" s="108"/>
      <c r="S41" s="108"/>
      <c r="T41" s="108"/>
      <c r="U41" s="22"/>
    </row>
    <row r="42" spans="1:21" ht="24" customHeight="1">
      <c r="A42" s="6"/>
      <c r="B42" s="101" t="s">
        <v>38</v>
      </c>
      <c r="C42" s="109"/>
      <c r="D42" s="109"/>
      <c r="E42" s="109"/>
      <c r="F42" s="109"/>
      <c r="G42" s="109"/>
      <c r="H42" s="109"/>
      <c r="I42" s="109"/>
      <c r="J42" s="22"/>
      <c r="L42" s="16" t="s">
        <v>169</v>
      </c>
      <c r="M42" s="211"/>
      <c r="N42" s="211"/>
      <c r="O42" s="212"/>
      <c r="P42" s="212"/>
      <c r="Q42" s="212"/>
      <c r="R42" s="212"/>
      <c r="S42" s="212"/>
      <c r="T42" s="212"/>
      <c r="U42" s="22"/>
    </row>
    <row r="43" spans="1:21" ht="24" customHeight="1">
      <c r="A43" s="6"/>
      <c r="B43" s="101" t="s">
        <v>27</v>
      </c>
      <c r="C43" s="101">
        <f>SUM(C37:C42)</f>
        <v>0</v>
      </c>
      <c r="D43" s="101">
        <f t="shared" ref="D43:I43" si="1">SUM(D37:D42)</f>
        <v>0</v>
      </c>
      <c r="E43" s="101">
        <f t="shared" si="1"/>
        <v>0</v>
      </c>
      <c r="F43" s="101">
        <f t="shared" si="1"/>
        <v>0</v>
      </c>
      <c r="G43" s="101">
        <f t="shared" si="1"/>
        <v>0</v>
      </c>
      <c r="H43" s="101">
        <f t="shared" si="1"/>
        <v>0</v>
      </c>
      <c r="I43" s="101">
        <f t="shared" si="1"/>
        <v>0</v>
      </c>
      <c r="J43" s="22"/>
      <c r="L43" s="16" t="s">
        <v>37</v>
      </c>
      <c r="M43" s="211"/>
      <c r="N43" s="211"/>
      <c r="O43" s="212"/>
      <c r="P43" s="212"/>
      <c r="Q43" s="212"/>
      <c r="R43" s="212"/>
      <c r="S43" s="212"/>
      <c r="T43" s="212"/>
      <c r="U43" s="22"/>
    </row>
    <row r="44" spans="1:21" ht="24" customHeight="1">
      <c r="A44" s="6"/>
      <c r="B44" s="112"/>
      <c r="C44" s="112"/>
      <c r="D44" s="112"/>
      <c r="E44" s="112"/>
      <c r="F44" s="112"/>
      <c r="G44" s="112"/>
      <c r="H44" s="112"/>
      <c r="I44" s="112"/>
      <c r="J44" s="50"/>
      <c r="L44" s="16" t="s">
        <v>170</v>
      </c>
      <c r="M44" s="211"/>
      <c r="N44" s="211"/>
      <c r="O44" s="212"/>
      <c r="P44" s="212"/>
      <c r="Q44" s="212"/>
      <c r="R44" s="212"/>
      <c r="S44" s="212"/>
      <c r="T44" s="212"/>
      <c r="U44" s="22"/>
    </row>
    <row r="45" spans="1:21" ht="24" customHeight="1">
      <c r="A45" s="6"/>
      <c r="C45" s="21"/>
      <c r="J45" s="22"/>
      <c r="L45" s="110" t="s">
        <v>27</v>
      </c>
      <c r="M45" s="211">
        <f>SUM(M36:N44)</f>
        <v>0</v>
      </c>
      <c r="N45" s="211"/>
      <c r="O45" s="212"/>
      <c r="P45" s="212"/>
      <c r="Q45" s="212"/>
      <c r="R45" s="212"/>
      <c r="S45" s="212"/>
      <c r="T45" s="212"/>
      <c r="U45" s="22"/>
    </row>
    <row r="46" spans="1:21" ht="24" customHeight="1">
      <c r="A46" s="6"/>
      <c r="B46" s="257" t="s">
        <v>171</v>
      </c>
      <c r="C46" s="257"/>
      <c r="D46" s="257"/>
      <c r="E46" s="257"/>
      <c r="F46" s="257"/>
      <c r="G46" s="257"/>
      <c r="H46" s="257"/>
      <c r="I46" s="257"/>
      <c r="J46" s="22"/>
      <c r="L46" s="225" t="s">
        <v>172</v>
      </c>
      <c r="M46" s="225"/>
      <c r="N46" s="225"/>
      <c r="O46" s="225"/>
      <c r="P46" s="225"/>
      <c r="Q46" s="225"/>
      <c r="R46" s="225"/>
      <c r="S46" s="225"/>
      <c r="T46" s="225"/>
      <c r="U46" s="22"/>
    </row>
    <row r="47" spans="1:21" ht="24" customHeight="1">
      <c r="A47" s="6"/>
      <c r="B47" s="214"/>
      <c r="C47" s="215"/>
      <c r="D47" s="215"/>
      <c r="E47" s="215"/>
      <c r="F47" s="215"/>
      <c r="G47" s="215"/>
      <c r="H47" s="215"/>
      <c r="I47" s="216"/>
      <c r="J47" s="22"/>
      <c r="L47" s="226"/>
      <c r="M47" s="226"/>
      <c r="N47" s="226"/>
      <c r="O47" s="226"/>
      <c r="P47" s="226"/>
      <c r="Q47" s="226"/>
      <c r="R47" s="226"/>
      <c r="S47" s="226"/>
      <c r="T47" s="226"/>
      <c r="U47" s="22"/>
    </row>
    <row r="48" spans="1:21" ht="24" customHeight="1">
      <c r="A48" s="6"/>
      <c r="B48" s="217"/>
      <c r="C48" s="218"/>
      <c r="D48" s="218"/>
      <c r="E48" s="218"/>
      <c r="F48" s="218"/>
      <c r="G48" s="218"/>
      <c r="H48" s="218"/>
      <c r="I48" s="219"/>
      <c r="J48" s="22"/>
      <c r="L48" s="226"/>
      <c r="M48" s="226"/>
      <c r="N48" s="226"/>
      <c r="O48" s="226"/>
      <c r="P48" s="226"/>
      <c r="Q48" s="226"/>
      <c r="R48" s="226"/>
      <c r="S48" s="226"/>
      <c r="T48" s="226"/>
      <c r="U48" s="22"/>
    </row>
    <row r="49" spans="1:21" ht="24" customHeight="1">
      <c r="A49" s="6"/>
      <c r="B49" s="220"/>
      <c r="C49" s="221"/>
      <c r="D49" s="221"/>
      <c r="E49" s="221"/>
      <c r="F49" s="221"/>
      <c r="G49" s="221"/>
      <c r="H49" s="221"/>
      <c r="I49" s="222"/>
      <c r="J49" s="22"/>
      <c r="L49" s="226"/>
      <c r="M49" s="226"/>
      <c r="N49" s="226"/>
      <c r="O49" s="226"/>
      <c r="P49" s="226"/>
      <c r="Q49" s="226"/>
      <c r="R49" s="226"/>
      <c r="S49" s="226"/>
      <c r="T49" s="226"/>
      <c r="U49" s="22"/>
    </row>
    <row r="50" spans="1:21" ht="29.1" customHeight="1">
      <c r="A50" s="6"/>
      <c r="C50" s="21"/>
      <c r="J50" s="22"/>
      <c r="T50" s="22"/>
    </row>
    <row r="51" spans="1:21" ht="27" customHeight="1">
      <c r="A51" s="6"/>
      <c r="B51" s="1" t="s">
        <v>28</v>
      </c>
      <c r="J51" s="22"/>
      <c r="T51" s="22"/>
    </row>
    <row r="52" spans="1:21" ht="27" customHeight="1">
      <c r="A52" s="6"/>
      <c r="B52" s="101" t="s">
        <v>29</v>
      </c>
      <c r="C52" s="101" t="s">
        <v>30</v>
      </c>
      <c r="D52" s="171" t="s">
        <v>31</v>
      </c>
      <c r="E52" s="171"/>
      <c r="F52" s="171"/>
      <c r="G52" s="171"/>
      <c r="H52" s="171"/>
      <c r="I52" s="171"/>
      <c r="J52" s="22"/>
      <c r="T52" s="22"/>
    </row>
    <row r="53" spans="1:21" ht="27" customHeight="1">
      <c r="A53" s="6"/>
      <c r="B53" s="101" t="s">
        <v>33</v>
      </c>
      <c r="C53" s="109"/>
      <c r="D53" s="213"/>
      <c r="E53" s="213"/>
      <c r="F53" s="213"/>
      <c r="G53" s="213"/>
      <c r="H53" s="213"/>
      <c r="I53" s="213"/>
      <c r="J53" s="22"/>
      <c r="T53" s="22"/>
    </row>
    <row r="54" spans="1:21" ht="27" customHeight="1">
      <c r="A54" s="6"/>
      <c r="B54" s="101" t="s">
        <v>34</v>
      </c>
      <c r="C54" s="109"/>
      <c r="D54" s="213"/>
      <c r="E54" s="213"/>
      <c r="F54" s="213"/>
      <c r="G54" s="213"/>
      <c r="H54" s="213"/>
      <c r="I54" s="213"/>
      <c r="J54" s="22"/>
      <c r="T54" s="22"/>
    </row>
    <row r="55" spans="1:21" ht="27" customHeight="1">
      <c r="A55" s="6"/>
      <c r="B55" s="101" t="s">
        <v>35</v>
      </c>
      <c r="C55" s="109"/>
      <c r="D55" s="213"/>
      <c r="E55" s="213"/>
      <c r="F55" s="213"/>
      <c r="G55" s="213"/>
      <c r="H55" s="213"/>
      <c r="I55" s="213"/>
      <c r="J55" s="22"/>
      <c r="T55" s="22"/>
    </row>
    <row r="56" spans="1:21" ht="27" customHeight="1">
      <c r="A56" s="6"/>
      <c r="B56" s="101" t="s">
        <v>36</v>
      </c>
      <c r="C56" s="109"/>
      <c r="D56" s="213"/>
      <c r="E56" s="213"/>
      <c r="F56" s="213"/>
      <c r="G56" s="213"/>
      <c r="H56" s="213"/>
      <c r="I56" s="213"/>
      <c r="J56" s="22"/>
      <c r="T56" s="22"/>
    </row>
    <row r="57" spans="1:21" ht="27" customHeight="1">
      <c r="A57" s="6"/>
      <c r="B57" s="101" t="s">
        <v>37</v>
      </c>
      <c r="C57" s="109"/>
      <c r="D57" s="213"/>
      <c r="E57" s="213"/>
      <c r="F57" s="213"/>
      <c r="G57" s="213"/>
      <c r="H57" s="213"/>
      <c r="I57" s="213"/>
      <c r="J57" s="22"/>
      <c r="T57" s="22"/>
    </row>
    <row r="58" spans="1:21" ht="27" customHeight="1">
      <c r="A58" s="6"/>
      <c r="B58" s="101" t="s">
        <v>38</v>
      </c>
      <c r="C58" s="109"/>
      <c r="D58" s="213"/>
      <c r="E58" s="213"/>
      <c r="F58" s="213"/>
      <c r="G58" s="213"/>
      <c r="H58" s="213"/>
      <c r="I58" s="213"/>
      <c r="J58" s="22"/>
      <c r="T58" s="22"/>
    </row>
    <row r="59" spans="1:21" ht="27" customHeight="1">
      <c r="A59" s="6"/>
      <c r="B59" s="101" t="s">
        <v>39</v>
      </c>
      <c r="C59" s="101">
        <f>SUM(C53:C58)</f>
        <v>0</v>
      </c>
      <c r="D59" s="213"/>
      <c r="E59" s="213"/>
      <c r="F59" s="213"/>
      <c r="G59" s="213"/>
      <c r="H59" s="213"/>
      <c r="I59" s="213"/>
      <c r="J59" s="22"/>
      <c r="T59" s="22"/>
    </row>
    <row r="60" spans="1:21" ht="27" customHeight="1">
      <c r="A60" s="6"/>
      <c r="B60" s="173" t="s">
        <v>40</v>
      </c>
      <c r="C60" s="173"/>
      <c r="D60" s="173"/>
      <c r="E60" s="173"/>
      <c r="F60" s="173"/>
      <c r="G60" s="173"/>
      <c r="H60" s="28"/>
      <c r="I60" s="28"/>
      <c r="J60" s="22"/>
      <c r="T60" s="22"/>
    </row>
    <row r="61" spans="1:21" ht="27" customHeight="1">
      <c r="A61" s="6"/>
      <c r="B61" s="173"/>
      <c r="C61" s="173"/>
      <c r="D61" s="173"/>
      <c r="E61" s="173"/>
      <c r="F61" s="173"/>
      <c r="G61" s="173"/>
      <c r="H61" s="25"/>
      <c r="I61" s="25"/>
      <c r="J61" s="22"/>
      <c r="T61" s="22"/>
    </row>
    <row r="62" spans="1:21" ht="27" customHeight="1">
      <c r="A62" s="6"/>
      <c r="B62" s="173"/>
      <c r="C62" s="173"/>
      <c r="D62" s="173"/>
      <c r="E62" s="173"/>
      <c r="F62" s="173"/>
      <c r="G62" s="173"/>
      <c r="H62" s="25"/>
      <c r="I62" s="25"/>
      <c r="J62" s="22"/>
      <c r="T62" s="22"/>
    </row>
    <row r="63" spans="1:21" ht="5.45" customHeight="1">
      <c r="A63" s="6"/>
      <c r="B63" s="173"/>
      <c r="C63" s="173"/>
      <c r="D63" s="173"/>
      <c r="E63" s="173"/>
      <c r="F63" s="173"/>
      <c r="G63" s="173"/>
      <c r="H63" s="25"/>
      <c r="I63" s="25"/>
      <c r="J63" s="22"/>
      <c r="T63" s="22"/>
    </row>
    <row r="64" spans="1:21" hidden="1">
      <c r="A64" s="6"/>
      <c r="B64" s="173"/>
      <c r="C64" s="173"/>
      <c r="D64" s="173"/>
      <c r="E64" s="173"/>
      <c r="F64" s="173"/>
      <c r="G64" s="173"/>
      <c r="H64" s="25"/>
      <c r="I64" s="25"/>
      <c r="J64" s="22"/>
      <c r="T64" s="22"/>
    </row>
    <row r="65" spans="1:20" ht="14.25" hidden="1" thickBot="1">
      <c r="A65" s="6"/>
      <c r="B65" s="173"/>
      <c r="C65" s="173"/>
      <c r="D65" s="173"/>
      <c r="E65" s="173"/>
      <c r="F65" s="173"/>
      <c r="G65" s="173"/>
      <c r="J65" s="22"/>
      <c r="K65" s="8"/>
      <c r="L65" s="8"/>
      <c r="M65" s="8"/>
      <c r="N65" s="8"/>
      <c r="O65" s="8"/>
      <c r="P65" s="8"/>
      <c r="Q65" s="8"/>
      <c r="R65" s="8"/>
      <c r="S65" s="8"/>
      <c r="T65" s="9"/>
    </row>
    <row r="66" spans="1:20">
      <c r="A66" s="6"/>
      <c r="G66" s="23"/>
      <c r="J66" s="22"/>
    </row>
    <row r="67" spans="1:20" ht="27" customHeight="1">
      <c r="A67" s="6"/>
      <c r="G67" s="2" t="s">
        <v>41</v>
      </c>
      <c r="H67" s="2"/>
      <c r="I67" s="2"/>
      <c r="J67" s="22"/>
    </row>
    <row r="68" spans="1:20" ht="27" customHeight="1">
      <c r="A68" s="6"/>
      <c r="G68" s="10" t="s">
        <v>42</v>
      </c>
      <c r="H68" s="172"/>
      <c r="I68" s="172"/>
      <c r="J68" s="22"/>
    </row>
    <row r="69" spans="1:20" ht="27" customHeight="1">
      <c r="A69" s="6"/>
      <c r="G69" s="10" t="s">
        <v>43</v>
      </c>
      <c r="H69" s="172"/>
      <c r="I69" s="172"/>
      <c r="J69" s="22"/>
    </row>
    <row r="70" spans="1:20" ht="27" customHeight="1">
      <c r="A70" s="6"/>
      <c r="G70" s="10" t="s">
        <v>44</v>
      </c>
      <c r="H70" s="172"/>
      <c r="I70" s="172"/>
      <c r="J70" s="22"/>
    </row>
    <row r="71" spans="1:20" ht="27" customHeight="1">
      <c r="A71" s="6"/>
      <c r="G71" s="10" t="s">
        <v>45</v>
      </c>
      <c r="H71" s="172"/>
      <c r="I71" s="172"/>
      <c r="J71" s="22"/>
    </row>
    <row r="72" spans="1:20">
      <c r="A72" s="6"/>
      <c r="J72" s="22"/>
    </row>
    <row r="73" spans="1:20">
      <c r="A73" s="6"/>
      <c r="J73" s="22"/>
    </row>
    <row r="74" spans="1:20">
      <c r="A74" s="6"/>
      <c r="J74" s="22"/>
    </row>
    <row r="75" spans="1:20" ht="14.25" thickBot="1">
      <c r="A75" s="7"/>
      <c r="B75" s="8"/>
      <c r="C75" s="8"/>
      <c r="D75" s="8"/>
      <c r="E75" s="8"/>
      <c r="F75" s="8"/>
      <c r="G75" s="8"/>
      <c r="H75" s="8"/>
      <c r="I75" s="8"/>
      <c r="J75" s="9"/>
    </row>
  </sheetData>
  <mergeCells count="61">
    <mergeCell ref="H70:I70"/>
    <mergeCell ref="H71:I71"/>
    <mergeCell ref="L31:T32"/>
    <mergeCell ref="D52:I52"/>
    <mergeCell ref="D53:I53"/>
    <mergeCell ref="D54:I54"/>
    <mergeCell ref="B46:I46"/>
    <mergeCell ref="M40:N40"/>
    <mergeCell ref="O40:T40"/>
    <mergeCell ref="M42:N42"/>
    <mergeCell ref="O42:T42"/>
    <mergeCell ref="M37:N37"/>
    <mergeCell ref="O37:T37"/>
    <mergeCell ref="M38:N38"/>
    <mergeCell ref="O38:T38"/>
    <mergeCell ref="B60:G65"/>
    <mergeCell ref="O14:Q14"/>
    <mergeCell ref="R14:T14"/>
    <mergeCell ref="G35:I35"/>
    <mergeCell ref="D35:F35"/>
    <mergeCell ref="B35:B36"/>
    <mergeCell ref="C35:C36"/>
    <mergeCell ref="B24:H24"/>
    <mergeCell ref="D25:G25"/>
    <mergeCell ref="L23:T23"/>
    <mergeCell ref="B25:B26"/>
    <mergeCell ref="C25:C26"/>
    <mergeCell ref="L25:T30"/>
    <mergeCell ref="M35:N35"/>
    <mergeCell ref="O35:T35"/>
    <mergeCell ref="M36:N36"/>
    <mergeCell ref="L3:T3"/>
    <mergeCell ref="O5:Q5"/>
    <mergeCell ref="L46:T49"/>
    <mergeCell ref="D55:I55"/>
    <mergeCell ref="M43:N43"/>
    <mergeCell ref="O43:T43"/>
    <mergeCell ref="R5:S5"/>
    <mergeCell ref="L8:T10"/>
    <mergeCell ref="L13:L15"/>
    <mergeCell ref="E3:I3"/>
    <mergeCell ref="A5:I5"/>
    <mergeCell ref="B8:I10"/>
    <mergeCell ref="M13:M15"/>
    <mergeCell ref="N13:T13"/>
    <mergeCell ref="N14:N15"/>
    <mergeCell ref="B34:J34"/>
    <mergeCell ref="M39:N39"/>
    <mergeCell ref="O36:T36"/>
    <mergeCell ref="O39:T39"/>
    <mergeCell ref="H68:I68"/>
    <mergeCell ref="H69:I69"/>
    <mergeCell ref="M44:N44"/>
    <mergeCell ref="O44:T44"/>
    <mergeCell ref="M45:N45"/>
    <mergeCell ref="O45:T45"/>
    <mergeCell ref="D56:I56"/>
    <mergeCell ref="D57:I57"/>
    <mergeCell ref="D58:I58"/>
    <mergeCell ref="D59:I59"/>
    <mergeCell ref="B47:I49"/>
  </mergeCells>
  <phoneticPr fontId="7"/>
  <pageMargins left="0.7" right="0.7" top="0.75" bottom="0.75" header="0.3" footer="0.3"/>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（別記１様式１　事業実施計画書）</vt:lpstr>
      <vt:lpstr>（別記２様式１　事業実施計画書）</vt:lpstr>
      <vt:lpstr>（別記２様式１別紙１　委託契約内容（医療的ケア看護職員 ））</vt:lpstr>
      <vt:lpstr>（別記２様式１別紙２　委託契約内容（介護福祉士））</vt:lpstr>
      <vt:lpstr>（別記２様式１別紙３　委託契約内容（認定特定行為業務従事者））</vt:lpstr>
      <vt:lpstr>（別記３様式１　事業実施計画書）</vt:lpstr>
      <vt:lpstr>'（別記１様式１　事業実施計画書）'!Print_Area</vt:lpstr>
      <vt:lpstr>'（別記２様式１　事業実施計画書）'!Print_Area</vt:lpstr>
      <vt:lpstr>'（別記２様式１別紙１　委託契約内容（医療的ケア看護職員 ））'!Print_Area</vt:lpstr>
      <vt:lpstr>'（別記２様式１別紙２　委託契約内容（介護福祉士））'!Print_Area</vt:lpstr>
      <vt:lpstr>'（別記２様式１別紙３　委託契約内容（認定特定行為業務従事者））'!Print_Area</vt:lpstr>
      <vt:lpstr>'（別記３様式１　事業実施計画書）'!Print_Area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2026-02-19T00:01:44Z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