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助成係\安全対策促進事業費補助\R6年度\6 事業計画書提出依頼\2 学校へ\私学部HP\2 事業計画書提出依頼\"/>
    </mc:Choice>
  </mc:AlternateContent>
  <bookViews>
    <workbookView xWindow="120" yWindow="75" windowWidth="20340" windowHeight="8100" tabRatio="826"/>
  </bookViews>
  <sheets>
    <sheet name="事業計画　１ (記入例)" sheetId="1" r:id="rId1"/>
    <sheet name="事業計画　２ (記入例)" sheetId="2" r:id="rId2"/>
    <sheet name="耐震診断　計画書1-1 (記入例)" sheetId="3" r:id="rId3"/>
    <sheet name="耐震診断　計画書1-2 (記入例)" sheetId="4" r:id="rId4"/>
    <sheet name="耐震診断　計画書1-3 (記入例)" sheetId="5" r:id="rId5"/>
    <sheet name="耐震補強　計画書2-1 (記入例)" sheetId="6" r:id="rId6"/>
    <sheet name="耐震補強　計画書2-2 (記入例)" sheetId="7" r:id="rId7"/>
    <sheet name="耐震補強　計画書２-3 (記入例)" sheetId="8" r:id="rId8"/>
    <sheet name="耐震改築　計画書3-1 (記入例)" sheetId="9" r:id="rId9"/>
    <sheet name="耐震改築　計画書3-2 (記入例)" sheetId="10" r:id="rId10"/>
    <sheet name="耐震改築　計画書3-3（記入例）" sheetId="11" r:id="rId11"/>
    <sheet name="アスベスト対策　計画書4-1 (記入例)" sheetId="12" r:id="rId12"/>
    <sheet name="アスベスト対策　計画書4-2 (記入例)" sheetId="13" r:id="rId13"/>
    <sheet name="特命理由書（記入例）" sheetId="14" r:id="rId14"/>
  </sheets>
  <definedNames>
    <definedName name="_xlnm.Print_Area" localSheetId="11">'アスベスト対策　計画書4-1 (記入例)'!$A$1:$U$29</definedName>
    <definedName name="_xlnm.Print_Area" localSheetId="12">'アスベスト対策　計画書4-2 (記入例)'!$A$1:$U$48</definedName>
    <definedName name="_xlnm.Print_Area" localSheetId="0">'事業計画　１ (記入例)'!$A$1:$T$34</definedName>
    <definedName name="_xlnm.Print_Area" localSheetId="1">'事業計画　２ (記入例)'!$A$1:$U$24</definedName>
    <definedName name="_xlnm.Print_Area" localSheetId="8">'耐震改築　計画書3-1 (記入例)'!$A$1:$U$36</definedName>
    <definedName name="_xlnm.Print_Area" localSheetId="9">'耐震改築　計画書3-2 (記入例)'!$A$1:$U$74</definedName>
    <definedName name="_xlnm.Print_Area" localSheetId="10">'耐震改築　計画書3-3（記入例）'!$A$1:$U$36</definedName>
    <definedName name="_xlnm.Print_Area" localSheetId="2">'耐震診断　計画書1-1 (記入例)'!$A$1:$U$31</definedName>
    <definedName name="_xlnm.Print_Area" localSheetId="3">'耐震診断　計画書1-2 (記入例)'!$A$1:$U$27</definedName>
    <definedName name="_xlnm.Print_Area" localSheetId="4">'耐震診断　計画書1-3 (記入例)'!$A$1:$U$31</definedName>
    <definedName name="_xlnm.Print_Area" localSheetId="5">'耐震補強　計画書2-1 (記入例)'!$A$1:$U$36</definedName>
    <definedName name="_xlnm.Print_Area" localSheetId="6">'耐震補強　計画書2-2 (記入例)'!$A$1:$U$46</definedName>
    <definedName name="_xlnm.Print_Area" localSheetId="7">'耐震補強　計画書２-3 (記入例)'!$A$1:$T$28</definedName>
    <definedName name="_xlnm.Print_Area" localSheetId="13">'特命理由書（記入例）'!$A$1:$I$23</definedName>
  </definedNames>
  <calcPr calcId="162913"/>
</workbook>
</file>

<file path=xl/calcChain.xml><?xml version="1.0" encoding="utf-8"?>
<calcChain xmlns="http://schemas.openxmlformats.org/spreadsheetml/2006/main">
  <c r="I17" i="12" l="1"/>
  <c r="N17" i="9"/>
  <c r="I17" i="9"/>
  <c r="G21" i="13" l="1"/>
  <c r="J21" i="13"/>
  <c r="G22" i="13"/>
  <c r="J22" i="13"/>
  <c r="G23" i="13"/>
  <c r="J23" i="13"/>
  <c r="I31" i="13"/>
  <c r="G10" i="13" s="1"/>
  <c r="N22" i="12"/>
  <c r="J34" i="10"/>
  <c r="D46" i="10"/>
  <c r="H46" i="10"/>
  <c r="K46" i="10"/>
  <c r="N46" i="10"/>
  <c r="B56" i="10"/>
  <c r="J56" i="10" s="1"/>
  <c r="Q56" i="10" s="1"/>
  <c r="B60" i="10" s="1"/>
  <c r="S60" i="10"/>
  <c r="E66" i="10" s="1"/>
  <c r="H66" i="10" s="1"/>
  <c r="Q66" i="10" s="1"/>
  <c r="N22" i="9"/>
  <c r="G21" i="7"/>
  <c r="J21" i="7"/>
  <c r="G22" i="7"/>
  <c r="J22" i="7" s="1"/>
  <c r="F28" i="7"/>
  <c r="I30" i="7" s="1"/>
  <c r="G11" i="7" s="1"/>
  <c r="N22" i="6"/>
  <c r="N22" i="3"/>
  <c r="S12" i="2"/>
  <c r="P14" i="2"/>
  <c r="P24" i="2" s="1"/>
  <c r="S20" i="2"/>
  <c r="S22" i="2"/>
  <c r="G24" i="2"/>
  <c r="J24" i="2"/>
  <c r="M24" i="2"/>
  <c r="F30" i="7" l="1"/>
  <c r="S14" i="2"/>
  <c r="G16" i="7"/>
  <c r="S24" i="2"/>
</calcChain>
</file>

<file path=xl/sharedStrings.xml><?xml version="1.0" encoding="utf-8"?>
<sst xmlns="http://schemas.openxmlformats.org/spreadsheetml/2006/main" count="761" uniqueCount="365">
  <si>
    <t>　</t>
    <phoneticPr fontId="2"/>
  </si>
  <si>
    <t>￥</t>
    <phoneticPr fontId="2"/>
  </si>
  <si>
    <t>円</t>
    <rPh sb="0" eb="1">
      <t>エン</t>
    </rPh>
    <phoneticPr fontId="2"/>
  </si>
  <si>
    <t>十</t>
    <rPh sb="0" eb="1">
      <t>10</t>
    </rPh>
    <phoneticPr fontId="2"/>
  </si>
  <si>
    <t>百</t>
    <rPh sb="0" eb="1">
      <t>100</t>
    </rPh>
    <phoneticPr fontId="2"/>
  </si>
  <si>
    <t>千</t>
    <rPh sb="0" eb="1">
      <t>セン</t>
    </rPh>
    <phoneticPr fontId="2"/>
  </si>
  <si>
    <t>万</t>
    <rPh sb="0" eb="1">
      <t>マン</t>
    </rPh>
    <phoneticPr fontId="2"/>
  </si>
  <si>
    <t>億</t>
    <rPh sb="0" eb="1">
      <t>オク</t>
    </rPh>
    <phoneticPr fontId="2"/>
  </si>
  <si>
    <t>金　額</t>
    <rPh sb="0" eb="1">
      <t>キン</t>
    </rPh>
    <rPh sb="2" eb="3">
      <t>ガク</t>
    </rPh>
    <phoneticPr fontId="2"/>
  </si>
  <si>
    <t>計</t>
    <rPh sb="0" eb="1">
      <t>ケイ</t>
    </rPh>
    <phoneticPr fontId="2"/>
  </si>
  <si>
    <t>\</t>
    <phoneticPr fontId="2"/>
  </si>
  <si>
    <t>アスベスト対策工事</t>
    <rPh sb="5" eb="7">
      <t>タイサク</t>
    </rPh>
    <rPh sb="7" eb="9">
      <t>コウジ</t>
    </rPh>
    <phoneticPr fontId="2"/>
  </si>
  <si>
    <t>④</t>
    <phoneticPr fontId="2"/>
  </si>
  <si>
    <t>耐震改築工事</t>
    <rPh sb="0" eb="2">
      <t>タイシン</t>
    </rPh>
    <rPh sb="2" eb="4">
      <t>カイチク</t>
    </rPh>
    <rPh sb="4" eb="6">
      <t>コウジ</t>
    </rPh>
    <phoneticPr fontId="2"/>
  </si>
  <si>
    <t>③</t>
    <phoneticPr fontId="2"/>
  </si>
  <si>
    <t>￥</t>
    <phoneticPr fontId="2"/>
  </si>
  <si>
    <t>耐震補強工事</t>
    <rPh sb="0" eb="2">
      <t>タイシン</t>
    </rPh>
    <rPh sb="2" eb="4">
      <t>ホキョウ</t>
    </rPh>
    <rPh sb="4" eb="6">
      <t>コウジ</t>
    </rPh>
    <phoneticPr fontId="2"/>
  </si>
  <si>
    <t>②</t>
    <phoneticPr fontId="2"/>
  </si>
  <si>
    <t>耐震診断</t>
    <rPh sb="0" eb="2">
      <t>タイシン</t>
    </rPh>
    <rPh sb="2" eb="4">
      <t>シンダン</t>
    </rPh>
    <phoneticPr fontId="2"/>
  </si>
  <si>
    <t>①</t>
    <phoneticPr fontId="2"/>
  </si>
  <si>
    <t>２　項目別補助金交付予定額内訳</t>
    <rPh sb="2" eb="4">
      <t>コウモク</t>
    </rPh>
    <rPh sb="4" eb="5">
      <t>ベツ</t>
    </rPh>
    <rPh sb="5" eb="8">
      <t>ホジョキン</t>
    </rPh>
    <rPh sb="8" eb="10">
      <t>コウフ</t>
    </rPh>
    <rPh sb="10" eb="12">
      <t>ヨテイ</t>
    </rPh>
    <rPh sb="12" eb="13">
      <t>ガク</t>
    </rPh>
    <rPh sb="13" eb="15">
      <t>ウチワケ</t>
    </rPh>
    <phoneticPr fontId="2"/>
  </si>
  <si>
    <t>　億</t>
  </si>
  <si>
    <t>　　　</t>
    <phoneticPr fontId="2"/>
  </si>
  <si>
    <t>１　補助金交付予定額</t>
    <rPh sb="2" eb="5">
      <t>ホジョキン</t>
    </rPh>
    <rPh sb="5" eb="7">
      <t>コウフ</t>
    </rPh>
    <rPh sb="7" eb="9">
      <t>ヨテイ</t>
    </rPh>
    <rPh sb="9" eb="10">
      <t>ガク</t>
    </rPh>
    <phoneticPr fontId="2"/>
  </si>
  <si>
    <t>記</t>
    <rPh sb="0" eb="1">
      <t>キ</t>
    </rPh>
    <phoneticPr fontId="2"/>
  </si>
  <si>
    <t>このことについて、下記のとおり計画します。</t>
    <rPh sb="9" eb="11">
      <t>カキ</t>
    </rPh>
    <rPh sb="15" eb="17">
      <t>ケイカク</t>
    </rPh>
    <phoneticPr fontId="2"/>
  </si>
  <si>
    <t>（印鑑証明と同じ印）</t>
    <rPh sb="1" eb="3">
      <t>インカン</t>
    </rPh>
    <rPh sb="3" eb="5">
      <t>ショウメイ</t>
    </rPh>
    <rPh sb="6" eb="7">
      <t>オナ</t>
    </rPh>
    <rPh sb="8" eb="9">
      <t>イン</t>
    </rPh>
    <phoneticPr fontId="2"/>
  </si>
  <si>
    <t>０３－５３２１－１１１１</t>
    <phoneticPr fontId="2"/>
  </si>
  <si>
    <t>電話番号</t>
    <rPh sb="0" eb="2">
      <t>デンワ</t>
    </rPh>
    <rPh sb="2" eb="4">
      <t>バンゴウ</t>
    </rPh>
    <phoneticPr fontId="2"/>
  </si>
  <si>
    <t>印</t>
    <rPh sb="0" eb="1">
      <t>イン</t>
    </rPh>
    <phoneticPr fontId="2"/>
  </si>
  <si>
    <t>新宿　太郎</t>
    <rPh sb="0" eb="2">
      <t>シンジュク</t>
    </rPh>
    <rPh sb="3" eb="5">
      <t>タロウ</t>
    </rPh>
    <phoneticPr fontId="2"/>
  </si>
  <si>
    <t>理事長・設置者名</t>
    <rPh sb="0" eb="3">
      <t>リジチョウ</t>
    </rPh>
    <rPh sb="4" eb="6">
      <t>セッチ</t>
    </rPh>
    <rPh sb="6" eb="7">
      <t>シャ</t>
    </rPh>
    <rPh sb="7" eb="8">
      <t>ナ</t>
    </rPh>
    <phoneticPr fontId="2"/>
  </si>
  <si>
    <t>学校法人都庁学園</t>
    <rPh sb="0" eb="2">
      <t>ガッコウ</t>
    </rPh>
    <rPh sb="2" eb="4">
      <t>ホウジン</t>
    </rPh>
    <rPh sb="4" eb="6">
      <t>トチョウ</t>
    </rPh>
    <rPh sb="6" eb="8">
      <t>ガクエン</t>
    </rPh>
    <phoneticPr fontId="2"/>
  </si>
  <si>
    <t>法人・幼稚園名</t>
    <rPh sb="0" eb="1">
      <t>ホウ</t>
    </rPh>
    <rPh sb="1" eb="2">
      <t>ヒト</t>
    </rPh>
    <rPh sb="3" eb="6">
      <t>ヨウチエン</t>
    </rPh>
    <rPh sb="6" eb="7">
      <t>ナ</t>
    </rPh>
    <phoneticPr fontId="2"/>
  </si>
  <si>
    <t>新宿区西新宿２－８－１</t>
    <rPh sb="0" eb="3">
      <t>シンジュクク</t>
    </rPh>
    <rPh sb="3" eb="4">
      <t>ニシ</t>
    </rPh>
    <rPh sb="4" eb="6">
      <t>シンジュク</t>
    </rPh>
    <phoneticPr fontId="2"/>
  </si>
  <si>
    <t>法人・設置者所在地
(印鑑証明と同じ住所）</t>
    <rPh sb="0" eb="2">
      <t>ホウジン</t>
    </rPh>
    <rPh sb="3" eb="5">
      <t>セッチ</t>
    </rPh>
    <rPh sb="5" eb="6">
      <t>シャ</t>
    </rPh>
    <rPh sb="6" eb="9">
      <t>ショザイチ</t>
    </rPh>
    <rPh sb="11" eb="13">
      <t>インカン</t>
    </rPh>
    <rPh sb="13" eb="15">
      <t>ショウメイ</t>
    </rPh>
    <rPh sb="16" eb="17">
      <t>オナ</t>
    </rPh>
    <rPh sb="18" eb="20">
      <t>ジュウショ</t>
    </rPh>
    <phoneticPr fontId="2"/>
  </si>
  <si>
    <t>１６３－８００１</t>
    <phoneticPr fontId="2"/>
  </si>
  <si>
    <t>郵便番号</t>
    <rPh sb="0" eb="4">
      <t>ユウビンバンゴウ</t>
    </rPh>
    <phoneticPr fontId="2"/>
  </si>
  <si>
    <t>個人立等</t>
    <rPh sb="0" eb="2">
      <t>コジン</t>
    </rPh>
    <rPh sb="2" eb="3">
      <t>リツ</t>
    </rPh>
    <rPh sb="3" eb="4">
      <t>ラ</t>
    </rPh>
    <phoneticPr fontId="2"/>
  </si>
  <si>
    <t>東 京 都 知 事　 殿</t>
    <rPh sb="0" eb="1">
      <t>ヒガシ</t>
    </rPh>
    <rPh sb="2" eb="3">
      <t>キョウ</t>
    </rPh>
    <rPh sb="4" eb="5">
      <t>ミヤコ</t>
    </rPh>
    <rPh sb="6" eb="7">
      <t>チ</t>
    </rPh>
    <rPh sb="8" eb="9">
      <t>コト</t>
    </rPh>
    <rPh sb="11" eb="12">
      <t>トノ</t>
    </rPh>
    <phoneticPr fontId="2"/>
  </si>
  <si>
    <r>
      <t xml:space="preserve">番号
</t>
    </r>
    <r>
      <rPr>
        <sz val="8"/>
        <rFont val="ＭＳ Ｐゴシック"/>
        <family val="3"/>
        <charset val="128"/>
      </rPr>
      <t>（７桁）</t>
    </r>
    <rPh sb="0" eb="2">
      <t>バンゴウ</t>
    </rPh>
    <rPh sb="5" eb="6">
      <t>ケタ</t>
    </rPh>
    <phoneticPr fontId="2"/>
  </si>
  <si>
    <t>志向園</t>
    <rPh sb="0" eb="1">
      <t>シ</t>
    </rPh>
    <rPh sb="1" eb="2">
      <t>ム</t>
    </rPh>
    <rPh sb="2" eb="3">
      <t>エン</t>
    </rPh>
    <phoneticPr fontId="2"/>
  </si>
  <si>
    <t>法人番号（５桁）</t>
    <rPh sb="0" eb="2">
      <t>ホウジン</t>
    </rPh>
    <rPh sb="2" eb="4">
      <t>バンゴウ</t>
    </rPh>
    <rPh sb="6" eb="7">
      <t>ケタ</t>
    </rPh>
    <phoneticPr fontId="2"/>
  </si>
  <si>
    <t>日</t>
    <rPh sb="0" eb="1">
      <t>ニチ</t>
    </rPh>
    <phoneticPr fontId="2"/>
  </si>
  <si>
    <t>月</t>
    <rPh sb="0" eb="1">
      <t>ガツ</t>
    </rPh>
    <phoneticPr fontId="2"/>
  </si>
  <si>
    <t>事業計画　１</t>
    <rPh sb="0" eb="2">
      <t>ジギョウ</t>
    </rPh>
    <rPh sb="2" eb="4">
      <t>ケイカク</t>
    </rPh>
    <phoneticPr fontId="2"/>
  </si>
  <si>
    <t>西新宿高等学校</t>
    <phoneticPr fontId="2"/>
  </si>
  <si>
    <t>西新宿中学校</t>
    <phoneticPr fontId="2"/>
  </si>
  <si>
    <t>円</t>
  </si>
  <si>
    <t>④4</t>
    <phoneticPr fontId="2"/>
  </si>
  <si>
    <t>③3</t>
    <phoneticPr fontId="2"/>
  </si>
  <si>
    <t>②2</t>
    <phoneticPr fontId="2"/>
  </si>
  <si>
    <t>①1</t>
    <phoneticPr fontId="2"/>
  </si>
  <si>
    <t>学　校　名</t>
    <rPh sb="0" eb="1">
      <t>ガク</t>
    </rPh>
    <rPh sb="2" eb="3">
      <t>コウ</t>
    </rPh>
    <rPh sb="4" eb="5">
      <t>ナ</t>
    </rPh>
    <phoneticPr fontId="2"/>
  </si>
  <si>
    <t>３　学校別補助金交付予定額内訳</t>
    <rPh sb="2" eb="4">
      <t>ガッコウ</t>
    </rPh>
    <rPh sb="4" eb="5">
      <t>ベツ</t>
    </rPh>
    <rPh sb="5" eb="8">
      <t>ホジョキン</t>
    </rPh>
    <rPh sb="8" eb="10">
      <t>コウフ</t>
    </rPh>
    <rPh sb="10" eb="12">
      <t>ヨテイ</t>
    </rPh>
    <rPh sb="12" eb="13">
      <t>ガク</t>
    </rPh>
    <rPh sb="13" eb="15">
      <t>ウチワケ</t>
    </rPh>
    <phoneticPr fontId="2"/>
  </si>
  <si>
    <t>学校法人都庁学園</t>
    <phoneticPr fontId="2"/>
  </si>
  <si>
    <t>法人・幼稚園名</t>
    <rPh sb="0" eb="2">
      <t>ホウジン</t>
    </rPh>
    <rPh sb="3" eb="6">
      <t>ヨウチエン</t>
    </rPh>
    <rPh sb="6" eb="7">
      <t>メイ</t>
    </rPh>
    <phoneticPr fontId="2"/>
  </si>
  <si>
    <t>事業計画　２</t>
    <rPh sb="0" eb="2">
      <t>ジギョウ</t>
    </rPh>
    <rPh sb="2" eb="4">
      <t>ケイカク</t>
    </rPh>
    <phoneticPr fontId="2"/>
  </si>
  <si>
    <t>｢提出書類一覧」参照</t>
    <rPh sb="1" eb="3">
      <t>テイシュツ</t>
    </rPh>
    <rPh sb="3" eb="5">
      <t>ショルイ</t>
    </rPh>
    <rPh sb="5" eb="7">
      <t>イチラン</t>
    </rPh>
    <rPh sb="8" eb="10">
      <t>サンショウ</t>
    </rPh>
    <phoneticPr fontId="2"/>
  </si>
  <si>
    <t>（添付書類）</t>
    <rPh sb="1" eb="3">
      <t>テンプ</t>
    </rPh>
    <rPh sb="3" eb="5">
      <t>ショルイ</t>
    </rPh>
    <phoneticPr fontId="2"/>
  </si>
  <si>
    <r>
      <t>千円未満を切り捨てて</t>
    </r>
    <r>
      <rPr>
        <sz val="11"/>
        <rFont val="ＭＳ Ｐゴシック"/>
        <family val="3"/>
        <charset val="128"/>
      </rPr>
      <t>記入すること。</t>
    </r>
    <rPh sb="0" eb="2">
      <t>センエン</t>
    </rPh>
    <rPh sb="2" eb="4">
      <t>ミマン</t>
    </rPh>
    <rPh sb="5" eb="6">
      <t>キ</t>
    </rPh>
    <rPh sb="7" eb="8">
      <t>ス</t>
    </rPh>
    <rPh sb="10" eb="12">
      <t>キニュウ</t>
    </rPh>
    <phoneticPr fontId="2"/>
  </si>
  <si>
    <r>
      <t>注２）　「補助金交付予定額」欄には、学校別事業調書（計画書1－２）記載の「１　補助金交付予定額（ア）」の金額を、</t>
    </r>
    <r>
      <rPr>
        <u/>
        <sz val="11"/>
        <rFont val="HG創英角ｺﾞｼｯｸUB"/>
        <family val="3"/>
        <charset val="128"/>
      </rPr>
      <t/>
    </r>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9" eb="42">
      <t>ホジョキン</t>
    </rPh>
    <rPh sb="42" eb="44">
      <t>コウフ</t>
    </rPh>
    <rPh sb="44" eb="46">
      <t>ヨテイ</t>
    </rPh>
    <rPh sb="46" eb="47">
      <t>ガク</t>
    </rPh>
    <rPh sb="52" eb="54">
      <t>キンガク</t>
    </rPh>
    <phoneticPr fontId="2"/>
  </si>
  <si>
    <t>注１）　「補助対象経費」欄には、学校別事業調書（計画書1－２）記載の「３　補助対象経費（イ）」の金額を記入すること。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3">
      <t>ケイヒ</t>
    </rPh>
    <rPh sb="48" eb="50">
      <t>キンガク</t>
    </rPh>
    <rPh sb="51" eb="53">
      <t>キニュウ</t>
    </rPh>
    <phoneticPr fontId="2"/>
  </si>
  <si>
    <t>西新宿高等学校</t>
    <phoneticPr fontId="2"/>
  </si>
  <si>
    <t>西新宿中学校</t>
    <phoneticPr fontId="2"/>
  </si>
  <si>
    <t>補助金交付予定額</t>
    <rPh sb="0" eb="3">
      <t>ホジョキン</t>
    </rPh>
    <rPh sb="3" eb="5">
      <t>コウフ</t>
    </rPh>
    <rPh sb="5" eb="8">
      <t>ヨテイガク</t>
    </rPh>
    <phoneticPr fontId="2"/>
  </si>
  <si>
    <t>補助対象経費</t>
    <rPh sb="0" eb="2">
      <t>ホジョ</t>
    </rPh>
    <rPh sb="2" eb="4">
      <t>タイショウ</t>
    </rPh>
    <rPh sb="4" eb="6">
      <t>ケイヒ</t>
    </rPh>
    <phoneticPr fontId="2"/>
  </si>
  <si>
    <t>学校名</t>
    <rPh sb="0" eb="2">
      <t>ガッコウ</t>
    </rPh>
    <rPh sb="2" eb="3">
      <t>ナ</t>
    </rPh>
    <phoneticPr fontId="2"/>
  </si>
  <si>
    <t>２　学校別内訳</t>
    <rPh sb="2" eb="4">
      <t>ガッコウ</t>
    </rPh>
    <rPh sb="4" eb="5">
      <t>ベツ</t>
    </rPh>
    <rPh sb="5" eb="7">
      <t>ウチワケ</t>
    </rPh>
    <phoneticPr fontId="2"/>
  </si>
  <si>
    <t>￥</t>
    <phoneticPr fontId="2"/>
  </si>
  <si>
    <t>１　補助金交付予定額</t>
    <rPh sb="2" eb="5">
      <t>ホジョキン</t>
    </rPh>
    <rPh sb="5" eb="7">
      <t>コウフ</t>
    </rPh>
    <rPh sb="7" eb="10">
      <t>ヨテイガク</t>
    </rPh>
    <phoneticPr fontId="2"/>
  </si>
  <si>
    <t>学校法人都庁学園</t>
    <rPh sb="0" eb="2">
      <t>ガッコウ</t>
    </rPh>
    <rPh sb="2" eb="4">
      <t>ホウジン</t>
    </rPh>
    <rPh sb="4" eb="5">
      <t>ト</t>
    </rPh>
    <rPh sb="5" eb="6">
      <t>チョウ</t>
    </rPh>
    <rPh sb="6" eb="8">
      <t>ガクエン</t>
    </rPh>
    <phoneticPr fontId="2"/>
  </si>
  <si>
    <t>計画書　１－１　　</t>
    <rPh sb="0" eb="3">
      <t>ケイカクショ</t>
    </rPh>
    <phoneticPr fontId="2"/>
  </si>
  <si>
    <t>注２）　補助事業が補助対象と対象外に分かれる場合は、見積書にマーカー等で色分けした内訳書を付すること</t>
    <rPh sb="0" eb="1">
      <t>チュウ</t>
    </rPh>
    <phoneticPr fontId="2"/>
  </si>
  <si>
    <t>注１）　学種ごと、１棟ごとに記入すること（按分後の金額を記入すること）</t>
    <rPh sb="0" eb="1">
      <t>チュウ</t>
    </rPh>
    <rPh sb="4" eb="5">
      <t>ガク</t>
    </rPh>
    <rPh sb="5" eb="6">
      <t>シュ</t>
    </rPh>
    <rPh sb="10" eb="11">
      <t>トウ</t>
    </rPh>
    <rPh sb="14" eb="16">
      <t>キニュウ</t>
    </rPh>
    <rPh sb="21" eb="23">
      <t>アンブン</t>
    </rPh>
    <rPh sb="23" eb="24">
      <t>ゴ</t>
    </rPh>
    <rPh sb="25" eb="27">
      <t>キンガク</t>
    </rPh>
    <rPh sb="28" eb="30">
      <t>キニュウ</t>
    </rPh>
    <phoneticPr fontId="2"/>
  </si>
  <si>
    <t>（イ）</t>
    <phoneticPr fontId="2"/>
  </si>
  <si>
    <t>耐震診断経費（円）</t>
    <rPh sb="0" eb="2">
      <t>タイシン</t>
    </rPh>
    <rPh sb="2" eb="4">
      <t>シンダン</t>
    </rPh>
    <rPh sb="4" eb="6">
      <t>ケイヒ</t>
    </rPh>
    <rPh sb="7" eb="8">
      <t>エン</t>
    </rPh>
    <phoneticPr fontId="2"/>
  </si>
  <si>
    <t>３　補助対象経費</t>
    <rPh sb="2" eb="4">
      <t>ホジョ</t>
    </rPh>
    <rPh sb="4" eb="6">
      <t>タイショウ</t>
    </rPh>
    <rPh sb="6" eb="8">
      <t>ケイヒ</t>
    </rPh>
    <phoneticPr fontId="2"/>
  </si>
  <si>
    <t>按分金額</t>
    <rPh sb="0" eb="2">
      <t>アンブン</t>
    </rPh>
    <rPh sb="2" eb="4">
      <t>キンガク</t>
    </rPh>
    <phoneticPr fontId="2"/>
  </si>
  <si>
    <t>5（360名）</t>
    <rPh sb="5" eb="6">
      <t>メイ</t>
    </rPh>
    <phoneticPr fontId="2"/>
  </si>
  <si>
    <t>按分比率</t>
    <rPh sb="0" eb="2">
      <t>アンブン</t>
    </rPh>
    <rPh sb="2" eb="4">
      <t>ヒリツ</t>
    </rPh>
    <phoneticPr fontId="2"/>
  </si>
  <si>
    <t>その他
（教会等）</t>
    <rPh sb="2" eb="3">
      <t>タ</t>
    </rPh>
    <rPh sb="5" eb="7">
      <t>キョウカイ</t>
    </rPh>
    <rPh sb="7" eb="8">
      <t>ラ</t>
    </rPh>
    <phoneticPr fontId="2"/>
  </si>
  <si>
    <t>幼稚園</t>
    <rPh sb="0" eb="3">
      <t>ヨウチエン</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</si>
  <si>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</si>
  <si>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</si>
  <si>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</si>
  <si>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学種</t>
    <rPh sb="0" eb="1">
      <t>ガク</t>
    </rPh>
    <rPh sb="1" eb="2">
      <t>シュ</t>
    </rPh>
    <phoneticPr fontId="2"/>
  </si>
  <si>
    <t>按分比</t>
    <rPh sb="0" eb="2">
      <t>アンブン</t>
    </rPh>
    <rPh sb="2" eb="3">
      <t>ヒ</t>
    </rPh>
    <phoneticPr fontId="2"/>
  </si>
  <si>
    <t>その他（　　　　）</t>
    <rPh sb="2" eb="3">
      <t>タ</t>
    </rPh>
    <phoneticPr fontId="2"/>
  </si>
  <si>
    <t>教室数</t>
    <rPh sb="0" eb="2">
      <t>キョウシツ</t>
    </rPh>
    <rPh sb="2" eb="3">
      <t>スウ</t>
    </rPh>
    <phoneticPr fontId="2"/>
  </si>
  <si>
    <t>面積</t>
    <rPh sb="0" eb="2">
      <t>メンセキ</t>
    </rPh>
    <phoneticPr fontId="2"/>
  </si>
  <si>
    <t>生徒数</t>
    <rPh sb="0" eb="2">
      <t>セイト</t>
    </rPh>
    <rPh sb="2" eb="3">
      <t>スウ</t>
    </rPh>
    <phoneticPr fontId="2"/>
  </si>
  <si>
    <t>按分根拠（○をする）</t>
    <rPh sb="0" eb="2">
      <t>アンブン</t>
    </rPh>
    <rPh sb="2" eb="4">
      <t>コンキョ</t>
    </rPh>
    <phoneticPr fontId="2"/>
  </si>
  <si>
    <t>耐震診断見積対象総金額（円）</t>
    <rPh sb="0" eb="2">
      <t>タイシン</t>
    </rPh>
    <rPh sb="2" eb="4">
      <t>シンダン</t>
    </rPh>
    <rPh sb="4" eb="6">
      <t>ミツモリ</t>
    </rPh>
    <rPh sb="6" eb="8">
      <t>タイショウ</t>
    </rPh>
    <rPh sb="8" eb="9">
      <t>ソウ</t>
    </rPh>
    <rPh sb="9" eb="11">
      <t>キンガク</t>
    </rPh>
    <rPh sb="12" eb="13">
      <t>エン</t>
    </rPh>
    <phoneticPr fontId="2"/>
  </si>
  <si>
    <t>（按分をしなければ対象経費が算定できない場合は記入すること）</t>
    <rPh sb="1" eb="3">
      <t>アンブン</t>
    </rPh>
    <rPh sb="9" eb="11">
      <t>タイショウ</t>
    </rPh>
    <rPh sb="11" eb="13">
      <t>ケイヒ</t>
    </rPh>
    <rPh sb="14" eb="16">
      <t>サンテイ</t>
    </rPh>
    <rPh sb="20" eb="22">
      <t>バアイ</t>
    </rPh>
    <rPh sb="23" eb="25">
      <t>キニュウ</t>
    </rPh>
    <phoneticPr fontId="2"/>
  </si>
  <si>
    <t>２　学種ごとの按分</t>
    <rPh sb="2" eb="3">
      <t>ガク</t>
    </rPh>
    <rPh sb="3" eb="4">
      <t>シュ</t>
    </rPh>
    <rPh sb="7" eb="9">
      <t>アンブン</t>
    </rPh>
    <phoneticPr fontId="2"/>
  </si>
  <si>
    <t>注2）　ここでは千円未満を切り捨てずに記入すること</t>
    <rPh sb="0" eb="1">
      <t>チュウ</t>
    </rPh>
    <rPh sb="8" eb="10">
      <t>センエン</t>
    </rPh>
    <rPh sb="10" eb="12">
      <t>ミマン</t>
    </rPh>
    <rPh sb="13" eb="14">
      <t>キ</t>
    </rPh>
    <rPh sb="15" eb="16">
      <t>ス</t>
    </rPh>
    <rPh sb="19" eb="21">
      <t>キニュウ</t>
    </rPh>
    <phoneticPr fontId="2"/>
  </si>
  <si>
    <t>注1）　１棟ごとに記入すること</t>
    <rPh sb="0" eb="1">
      <t>チュウ</t>
    </rPh>
    <rPh sb="5" eb="6">
      <t>トウ</t>
    </rPh>
    <rPh sb="9" eb="11">
      <t>キニュウ</t>
    </rPh>
    <phoneticPr fontId="2"/>
  </si>
  <si>
    <t>￥</t>
    <phoneticPr fontId="2"/>
  </si>
  <si>
    <t>（ア）＝（イ）×４/５</t>
    <phoneticPr fontId="2"/>
  </si>
  <si>
    <t>校舎（１号館）</t>
    <rPh sb="0" eb="2">
      <t>コウシャ</t>
    </rPh>
    <rPh sb="4" eb="5">
      <t>ゴウ</t>
    </rPh>
    <rPh sb="5" eb="6">
      <t>カン</t>
    </rPh>
    <phoneticPr fontId="2"/>
  </si>
  <si>
    <t>建物名</t>
    <rPh sb="0" eb="2">
      <t>タテモノ</t>
    </rPh>
    <rPh sb="2" eb="3">
      <t>メイ</t>
    </rPh>
    <phoneticPr fontId="2"/>
  </si>
  <si>
    <t>０３－５３２１－００００</t>
    <phoneticPr fontId="2"/>
  </si>
  <si>
    <t>ＦＡＸ番号</t>
    <rPh sb="3" eb="5">
      <t>バンゴウ</t>
    </rPh>
    <phoneticPr fontId="2"/>
  </si>
  <si>
    <t>西新宿中学校</t>
    <rPh sb="0" eb="1">
      <t>ニシ</t>
    </rPh>
    <rPh sb="1" eb="3">
      <t>シンジュク</t>
    </rPh>
    <rPh sb="3" eb="6">
      <t>チュウガッコウ</t>
    </rPh>
    <phoneticPr fontId="2"/>
  </si>
  <si>
    <t>学校・園名</t>
    <rPh sb="0" eb="2">
      <t>ガッコウ</t>
    </rPh>
    <rPh sb="3" eb="4">
      <t>エン</t>
    </rPh>
    <rPh sb="4" eb="5">
      <t>メイ</t>
    </rPh>
    <phoneticPr fontId="2"/>
  </si>
  <si>
    <t>０３－５３２１－１１１１</t>
    <phoneticPr fontId="2"/>
  </si>
  <si>
    <t>法人・設置者名</t>
    <rPh sb="0" eb="2">
      <t>ホウジン</t>
    </rPh>
    <rPh sb="3" eb="5">
      <t>セッチ</t>
    </rPh>
    <rPh sb="5" eb="6">
      <t>シャ</t>
    </rPh>
    <rPh sb="6" eb="7">
      <t>メイ</t>
    </rPh>
    <phoneticPr fontId="2"/>
  </si>
  <si>
    <t>山田　太郎</t>
    <rPh sb="0" eb="2">
      <t>ヤマダ</t>
    </rPh>
    <rPh sb="3" eb="5">
      <t>タロウ</t>
    </rPh>
    <phoneticPr fontId="2"/>
  </si>
  <si>
    <t>担当者名</t>
    <rPh sb="0" eb="2">
      <t>タントウ</t>
    </rPh>
    <rPh sb="2" eb="3">
      <t>シャ</t>
    </rPh>
    <rPh sb="3" eb="4">
      <t>メイ</t>
    </rPh>
    <phoneticPr fontId="2"/>
  </si>
  <si>
    <t>学校・園番号（７桁）</t>
    <rPh sb="0" eb="2">
      <t>ガッコウ</t>
    </rPh>
    <rPh sb="3" eb="4">
      <t>エン</t>
    </rPh>
    <rPh sb="4" eb="6">
      <t>バンゴウ</t>
    </rPh>
    <rPh sb="8" eb="9">
      <t>ケタ</t>
    </rPh>
    <phoneticPr fontId="2"/>
  </si>
  <si>
    <t>計画書　１－２　　</t>
    <rPh sb="0" eb="3">
      <t>ケイカクショ</t>
    </rPh>
    <phoneticPr fontId="2"/>
  </si>
  <si>
    <t>耐震診断実施予定年月</t>
    <rPh sb="0" eb="2">
      <t>タイシン</t>
    </rPh>
    <rPh sb="2" eb="4">
      <t>シンダン</t>
    </rPh>
    <rPh sb="4" eb="6">
      <t>ジッシ</t>
    </rPh>
    <rPh sb="6" eb="8">
      <t>ヨテイ</t>
    </rPh>
    <rPh sb="8" eb="9">
      <t>ネン</t>
    </rPh>
    <rPh sb="9" eb="10">
      <t>ツキ</t>
    </rPh>
    <phoneticPr fontId="2"/>
  </si>
  <si>
    <t>当該建物の竣工年</t>
    <rPh sb="0" eb="2">
      <t>トウガイ</t>
    </rPh>
    <rPh sb="2" eb="4">
      <t>タテモノ</t>
    </rPh>
    <rPh sb="5" eb="7">
      <t>シュンコウ</t>
    </rPh>
    <rPh sb="7" eb="8">
      <t>ネン</t>
    </rPh>
    <phoneticPr fontId="2"/>
  </si>
  <si>
    <t>昭和５５年に建築された建物で老朽化が著しいため</t>
    <rPh sb="0" eb="2">
      <t>ショウワ</t>
    </rPh>
    <rPh sb="4" eb="5">
      <t>ネン</t>
    </rPh>
    <rPh sb="6" eb="8">
      <t>ケンチク</t>
    </rPh>
    <rPh sb="11" eb="13">
      <t>タテモノ</t>
    </rPh>
    <rPh sb="14" eb="17">
      <t>ロウキュウカ</t>
    </rPh>
    <rPh sb="18" eb="19">
      <t>イチジル</t>
    </rPh>
    <phoneticPr fontId="2"/>
  </si>
  <si>
    <t>（耐震診断を必要とする理由）</t>
    <rPh sb="1" eb="3">
      <t>タイシン</t>
    </rPh>
    <rPh sb="3" eb="5">
      <t>シンダン</t>
    </rPh>
    <rPh sb="6" eb="8">
      <t>ヒツヨウ</t>
    </rPh>
    <rPh sb="11" eb="13">
      <t>リユウ</t>
    </rPh>
    <phoneticPr fontId="2"/>
  </si>
  <si>
    <t>（財）日本建築防災協会「既存鉄筋コンクリート造建築物の耐震診断基準」に基づく２次診断</t>
    <rPh sb="1" eb="2">
      <t>ザイ</t>
    </rPh>
    <rPh sb="3" eb="5">
      <t>ニホン</t>
    </rPh>
    <rPh sb="5" eb="7">
      <t>ケンチク</t>
    </rPh>
    <rPh sb="7" eb="9">
      <t>ボウサイ</t>
    </rPh>
    <rPh sb="9" eb="11">
      <t>キョウカイ</t>
    </rPh>
    <rPh sb="12" eb="14">
      <t>キゾン</t>
    </rPh>
    <rPh sb="14" eb="16">
      <t>テッキン</t>
    </rPh>
    <rPh sb="22" eb="23">
      <t>ツク</t>
    </rPh>
    <rPh sb="23" eb="26">
      <t>ケンチクブツ</t>
    </rPh>
    <rPh sb="27" eb="29">
      <t>タイシン</t>
    </rPh>
    <rPh sb="29" eb="31">
      <t>シンダン</t>
    </rPh>
    <rPh sb="31" eb="33">
      <t>キジュン</t>
    </rPh>
    <rPh sb="35" eb="36">
      <t>モト</t>
    </rPh>
    <rPh sb="39" eb="40">
      <t>ジ</t>
    </rPh>
    <rPh sb="40" eb="42">
      <t>シンダン</t>
    </rPh>
    <phoneticPr fontId="2"/>
  </si>
  <si>
    <t>予定している耐震診断の方法</t>
    <rPh sb="0" eb="2">
      <t>ヨテイ</t>
    </rPh>
    <rPh sb="6" eb="8">
      <t>タイシン</t>
    </rPh>
    <rPh sb="8" eb="10">
      <t>シンダン</t>
    </rPh>
    <rPh sb="11" eb="13">
      <t>ホウホウ</t>
    </rPh>
    <phoneticPr fontId="2"/>
  </si>
  <si>
    <t>２　耐震診断予定等（未実施の場合のみ記入）</t>
    <rPh sb="2" eb="4">
      <t>タイシン</t>
    </rPh>
    <rPh sb="4" eb="6">
      <t>シンダン</t>
    </rPh>
    <rPh sb="6" eb="8">
      <t>ヨテイ</t>
    </rPh>
    <rPh sb="8" eb="9">
      <t>ナド</t>
    </rPh>
    <rPh sb="10" eb="11">
      <t>ミ</t>
    </rPh>
    <rPh sb="11" eb="13">
      <t>ジッシ</t>
    </rPh>
    <rPh sb="14" eb="16">
      <t>バアイ</t>
    </rPh>
    <rPh sb="18" eb="20">
      <t>キニュウ</t>
    </rPh>
    <phoneticPr fontId="2"/>
  </si>
  <si>
    <t>一級建築士　第１２３４号
山田　花子</t>
    <rPh sb="0" eb="2">
      <t>イッキュウ</t>
    </rPh>
    <rPh sb="2" eb="5">
      <t>ケンチクシ</t>
    </rPh>
    <rPh sb="6" eb="7">
      <t>ダイ</t>
    </rPh>
    <rPh sb="11" eb="12">
      <t>ゴウ</t>
    </rPh>
    <rPh sb="13" eb="15">
      <t>ヤマダ</t>
    </rPh>
    <rPh sb="16" eb="18">
      <t>ハナコ</t>
    </rPh>
    <phoneticPr fontId="2"/>
  </si>
  <si>
    <t>診断実施者の資格・氏名</t>
    <rPh sb="0" eb="2">
      <t>シンダン</t>
    </rPh>
    <rPh sb="2" eb="4">
      <t>ジッシ</t>
    </rPh>
    <rPh sb="4" eb="5">
      <t>シャ</t>
    </rPh>
    <rPh sb="6" eb="8">
      <t>シカク</t>
    </rPh>
    <rPh sb="9" eb="11">
      <t>シメイ</t>
    </rPh>
    <phoneticPr fontId="2"/>
  </si>
  <si>
    <t>診断を終了した日</t>
    <rPh sb="0" eb="2">
      <t>シンダン</t>
    </rPh>
    <rPh sb="3" eb="5">
      <t>シュウリョウ</t>
    </rPh>
    <rPh sb="7" eb="8">
      <t>ヒ</t>
    </rPh>
    <phoneticPr fontId="2"/>
  </si>
  <si>
    <t>Ｘ方向は、１～４階にわたり耐震壁の偏在があり、重量に対する耐力が小さい。</t>
    <rPh sb="1" eb="3">
      <t>ホウコウ</t>
    </rPh>
    <rPh sb="8" eb="9">
      <t>カイ</t>
    </rPh>
    <rPh sb="13" eb="16">
      <t>タイシンヘキ</t>
    </rPh>
    <rPh sb="17" eb="19">
      <t>ヘンザイ</t>
    </rPh>
    <rPh sb="23" eb="25">
      <t>ジュウリョウ</t>
    </rPh>
    <rPh sb="26" eb="27">
      <t>タイ</t>
    </rPh>
    <rPh sb="29" eb="31">
      <t>タイリョク</t>
    </rPh>
    <rPh sb="32" eb="33">
      <t>チイ</t>
    </rPh>
    <phoneticPr fontId="2"/>
  </si>
  <si>
    <t>昭和５５年竣工</t>
    <rPh sb="0" eb="2">
      <t>ショウワ</t>
    </rPh>
    <rPh sb="4" eb="5">
      <t>ネン</t>
    </rPh>
    <rPh sb="5" eb="7">
      <t>シュンコウ</t>
    </rPh>
    <phoneticPr fontId="2"/>
  </si>
  <si>
    <t>（既存建物の竣工年及び耐震性能の評価）</t>
    <rPh sb="1" eb="3">
      <t>キソン</t>
    </rPh>
    <rPh sb="3" eb="5">
      <t>タテモノ</t>
    </rPh>
    <rPh sb="6" eb="8">
      <t>シュンコウ</t>
    </rPh>
    <rPh sb="8" eb="9">
      <t>ネン</t>
    </rPh>
    <rPh sb="9" eb="10">
      <t>オヨ</t>
    </rPh>
    <rPh sb="11" eb="13">
      <t>タイシン</t>
    </rPh>
    <rPh sb="13" eb="15">
      <t>セイノウ</t>
    </rPh>
    <rPh sb="16" eb="18">
      <t>ヒョウカ</t>
    </rPh>
    <phoneticPr fontId="2"/>
  </si>
  <si>
    <t>耐震診断の方法</t>
    <rPh sb="0" eb="2">
      <t>タイシン</t>
    </rPh>
    <rPh sb="2" eb="4">
      <t>シンダン</t>
    </rPh>
    <rPh sb="5" eb="7">
      <t>ホウホウ</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</si>
  <si>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</si>
  <si>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q値</t>
    <rPh sb="1" eb="2">
      <t>チ</t>
    </rPh>
    <phoneticPr fontId="2"/>
  </si>
  <si>
    <t>Iw値</t>
    <phoneticPr fontId="2"/>
  </si>
  <si>
    <t>Is値</t>
    <rPh sb="2" eb="3">
      <t>チ</t>
    </rPh>
    <phoneticPr fontId="2"/>
  </si>
  <si>
    <t>改修前</t>
    <rPh sb="0" eb="2">
      <t>カイシュウ</t>
    </rPh>
    <rPh sb="2" eb="3">
      <t>マエ</t>
    </rPh>
    <phoneticPr fontId="2"/>
  </si>
  <si>
    <t>数値の種別に○をする</t>
    <rPh sb="0" eb="2">
      <t>スウチ</t>
    </rPh>
    <rPh sb="3" eb="5">
      <t>シュベツ</t>
    </rPh>
    <phoneticPr fontId="2"/>
  </si>
  <si>
    <t>１　耐震診断結果等（実施済みの場合のみ記入）</t>
    <rPh sb="2" eb="4">
      <t>タイシン</t>
    </rPh>
    <rPh sb="4" eb="6">
      <t>シンダン</t>
    </rPh>
    <rPh sb="6" eb="8">
      <t>ケッカ</t>
    </rPh>
    <rPh sb="8" eb="9">
      <t>ナド</t>
    </rPh>
    <rPh sb="10" eb="12">
      <t>ジッシ</t>
    </rPh>
    <rPh sb="12" eb="13">
      <t>ス</t>
    </rPh>
    <rPh sb="15" eb="17">
      <t>バアイ</t>
    </rPh>
    <rPh sb="19" eb="21">
      <t>キニュウ</t>
    </rPh>
    <phoneticPr fontId="2"/>
  </si>
  <si>
    <t>耐震診断等の概要</t>
    <phoneticPr fontId="2"/>
  </si>
  <si>
    <t>計画書　１－３　　</t>
    <rPh sb="0" eb="3">
      <t>ケイカクショ</t>
    </rPh>
    <phoneticPr fontId="2"/>
  </si>
  <si>
    <t>注２）　「補助金交付予定額」欄には、学校別事業調書（計画書２－２）記載の「１補助金交付予定額」の（A）金額を、</t>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8" eb="41">
      <t>ホジョキン</t>
    </rPh>
    <rPh sb="41" eb="43">
      <t>コウフ</t>
    </rPh>
    <rPh sb="43" eb="45">
      <t>ヨテイ</t>
    </rPh>
    <rPh sb="45" eb="46">
      <t>ガク</t>
    </rPh>
    <rPh sb="51" eb="53">
      <t>キンガク</t>
    </rPh>
    <phoneticPr fontId="2"/>
  </si>
  <si>
    <t>注１）　「補助対象経費」欄には、学校別事業調書（計画書２－２）記載の「３　補助対象経費」の（D）金額を記入すること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2">
      <t>ケイ</t>
    </rPh>
    <rPh sb="42" eb="43">
      <t>ヒ</t>
    </rPh>
    <rPh sb="48" eb="50">
      <t>キンガク</t>
    </rPh>
    <rPh sb="51" eb="53">
      <t>キニュウ</t>
    </rPh>
    <phoneticPr fontId="2"/>
  </si>
  <si>
    <t>計画書　２－１　　</t>
    <rPh sb="0" eb="3">
      <t>ケイカクショ</t>
    </rPh>
    <phoneticPr fontId="2"/>
  </si>
  <si>
    <t>耐震補強</t>
    <rPh sb="0" eb="2">
      <t>タイシン</t>
    </rPh>
    <rPh sb="2" eb="4">
      <t>ホキョウ</t>
    </rPh>
    <phoneticPr fontId="2"/>
  </si>
  <si>
    <t>４　国庫補助（施設高機能化整備費または幼稚園施設整備費）見込額</t>
    <rPh sb="2" eb="4">
      <t>コッコ</t>
    </rPh>
    <rPh sb="4" eb="6">
      <t>ホジョ</t>
    </rPh>
    <rPh sb="7" eb="9">
      <t>シセツ</t>
    </rPh>
    <rPh sb="9" eb="12">
      <t>コウキノウ</t>
    </rPh>
    <rPh sb="12" eb="13">
      <t>カ</t>
    </rPh>
    <rPh sb="13" eb="16">
      <t>セイビヒ</t>
    </rPh>
    <rPh sb="19" eb="22">
      <t>ヨウチエン</t>
    </rPh>
    <rPh sb="22" eb="24">
      <t>シセツ</t>
    </rPh>
    <rPh sb="24" eb="27">
      <t>セイビヒ</t>
    </rPh>
    <rPh sb="28" eb="30">
      <t>ミコミ</t>
    </rPh>
    <rPh sb="30" eb="31">
      <t>ガク</t>
    </rPh>
    <phoneticPr fontId="2"/>
  </si>
  <si>
    <t>注５）「実施設計費」欄については、実施設計費の按分後の契約金額が、工事費の５％相当額よりも少ない場合は、当該按分後の契約金額を記入すること。</t>
    <rPh sb="0" eb="1">
      <t>チュウ</t>
    </rPh>
    <rPh sb="4" eb="6">
      <t>ジッシ</t>
    </rPh>
    <rPh sb="6" eb="8">
      <t>セッケイ</t>
    </rPh>
    <rPh sb="8" eb="9">
      <t>ヒ</t>
    </rPh>
    <rPh sb="10" eb="11">
      <t>ラン</t>
    </rPh>
    <rPh sb="17" eb="19">
      <t>ジッシ</t>
    </rPh>
    <rPh sb="19" eb="21">
      <t>セッケイ</t>
    </rPh>
    <rPh sb="21" eb="22">
      <t>ヒ</t>
    </rPh>
    <rPh sb="23" eb="25">
      <t>アンブン</t>
    </rPh>
    <rPh sb="25" eb="26">
      <t>ゴ</t>
    </rPh>
    <rPh sb="27" eb="29">
      <t>ケイヤク</t>
    </rPh>
    <rPh sb="29" eb="31">
      <t>キンガク</t>
    </rPh>
    <rPh sb="33" eb="36">
      <t>コウジヒ</t>
    </rPh>
    <rPh sb="39" eb="41">
      <t>ソウトウ</t>
    </rPh>
    <rPh sb="41" eb="42">
      <t>ガク</t>
    </rPh>
    <rPh sb="45" eb="46">
      <t>スク</t>
    </rPh>
    <rPh sb="48" eb="50">
      <t>バアイ</t>
    </rPh>
    <rPh sb="52" eb="54">
      <t>トウガイ</t>
    </rPh>
    <rPh sb="54" eb="56">
      <t>アンブン</t>
    </rPh>
    <rPh sb="56" eb="57">
      <t>ゴ</t>
    </rPh>
    <rPh sb="58" eb="60">
      <t>ケイヤク</t>
    </rPh>
    <rPh sb="60" eb="62">
      <t>キンガク</t>
    </rPh>
    <rPh sb="63" eb="65">
      <t>キニュウ</t>
    </rPh>
    <phoneticPr fontId="2"/>
  </si>
  <si>
    <t>注４）　補助事業が補助対象と対象外に分かれる場合は、補助対象となる経費のみを記入し、見積書にマーカー等で色分けした内訳書を付すること。</t>
    <rPh sb="0" eb="1">
      <t>チュウ</t>
    </rPh>
    <rPh sb="26" eb="28">
      <t>ホジョ</t>
    </rPh>
    <rPh sb="28" eb="30">
      <t>タイショウ</t>
    </rPh>
    <rPh sb="33" eb="35">
      <t>ケイヒ</t>
    </rPh>
    <rPh sb="38" eb="40">
      <t>キニュウ</t>
    </rPh>
    <phoneticPr fontId="2"/>
  </si>
  <si>
    <t>注３）　「補助率」欄は、「４耐震診断等の概要」改修前の耐震数値により、いずれかに○をつけること。ただし、申請時に数値が不明の場合は、無記載とする。</t>
    <rPh sb="0" eb="1">
      <t>チュウ</t>
    </rPh>
    <rPh sb="5" eb="8">
      <t>ホジョリツ</t>
    </rPh>
    <rPh sb="9" eb="10">
      <t>ラン</t>
    </rPh>
    <rPh sb="14" eb="16">
      <t>タイシン</t>
    </rPh>
    <rPh sb="16" eb="18">
      <t>シンダン</t>
    </rPh>
    <rPh sb="18" eb="19">
      <t>トウ</t>
    </rPh>
    <rPh sb="20" eb="22">
      <t>ガイヨウ</t>
    </rPh>
    <rPh sb="23" eb="25">
      <t>カイシュウ</t>
    </rPh>
    <rPh sb="25" eb="26">
      <t>マエ</t>
    </rPh>
    <rPh sb="27" eb="29">
      <t>タイシン</t>
    </rPh>
    <rPh sb="29" eb="31">
      <t>スウチ</t>
    </rPh>
    <phoneticPr fontId="2"/>
  </si>
  <si>
    <t>注２）　棟ごとに按分する必要がある場合は、按分後の金額を記入すること</t>
    <rPh sb="0" eb="1">
      <t>チュウ</t>
    </rPh>
    <rPh sb="4" eb="5">
      <t>トウ</t>
    </rPh>
    <rPh sb="8" eb="10">
      <t>アンブン</t>
    </rPh>
    <rPh sb="12" eb="14">
      <t>ヒツヨウ</t>
    </rPh>
    <rPh sb="17" eb="19">
      <t>バアイ</t>
    </rPh>
    <rPh sb="21" eb="23">
      <t>アンブン</t>
    </rPh>
    <rPh sb="23" eb="24">
      <t>ゴ</t>
    </rPh>
    <rPh sb="25" eb="27">
      <t>キンガク</t>
    </rPh>
    <rPh sb="28" eb="30">
      <t>キニュウ</t>
    </rPh>
    <phoneticPr fontId="2"/>
  </si>
  <si>
    <t>注１）　１棟ごとに記入すること</t>
    <rPh sb="0" eb="1">
      <t>チュウ</t>
    </rPh>
    <rPh sb="5" eb="6">
      <t>ムネ</t>
    </rPh>
    <rPh sb="9" eb="11">
      <t>キニュウ</t>
    </rPh>
    <phoneticPr fontId="2"/>
  </si>
  <si>
    <t>４/５</t>
    <phoneticPr fontId="2"/>
  </si>
  <si>
    <t>按分後の実施設計契約金額</t>
    <rPh sb="0" eb="2">
      <t>アンブン</t>
    </rPh>
    <rPh sb="2" eb="3">
      <t>ゴ</t>
    </rPh>
    <rPh sb="4" eb="6">
      <t>ジッシ</t>
    </rPh>
    <rPh sb="6" eb="8">
      <t>セッケイ</t>
    </rPh>
    <rPh sb="8" eb="10">
      <t>ケイヤク</t>
    </rPh>
    <rPh sb="10" eb="12">
      <t>キンガク</t>
    </rPh>
    <phoneticPr fontId="2"/>
  </si>
  <si>
    <t>２/３</t>
    <phoneticPr fontId="2"/>
  </si>
  <si>
    <t>（B）×５％</t>
    <phoneticPr fontId="2"/>
  </si>
  <si>
    <r>
      <t>計（D）＝（</t>
    </r>
    <r>
      <rPr>
        <sz val="11"/>
        <rFont val="ＭＳ Ｐゴシック"/>
        <family val="3"/>
        <charset val="128"/>
      </rPr>
      <t>B</t>
    </r>
    <r>
      <rPr>
        <sz val="11"/>
        <rFont val="ＭＳ Ｐゴシック"/>
        <family val="3"/>
        <charset val="128"/>
      </rPr>
      <t>）＋（</t>
    </r>
    <r>
      <rPr>
        <sz val="11"/>
        <rFont val="ＭＳ Ｐゴシック"/>
        <family val="3"/>
        <charset val="128"/>
      </rPr>
      <t>C</t>
    </r>
    <r>
      <rPr>
        <sz val="11"/>
        <rFont val="ＭＳ Ｐゴシック"/>
        <family val="3"/>
        <charset val="128"/>
      </rPr>
      <t>）</t>
    </r>
    <rPh sb="0" eb="1">
      <t>ケイ</t>
    </rPh>
    <phoneticPr fontId="2"/>
  </si>
  <si>
    <r>
      <t xml:space="preserve">実施設計費
</t>
    </r>
    <r>
      <rPr>
        <sz val="8"/>
        <rFont val="ＭＳ Ｐゴシック"/>
        <family val="3"/>
        <charset val="128"/>
      </rPr>
      <t>（C）　　（円）</t>
    </r>
    <rPh sb="0" eb="2">
      <t>ジッシ</t>
    </rPh>
    <rPh sb="2" eb="4">
      <t>セッケイ</t>
    </rPh>
    <rPh sb="4" eb="5">
      <t>ヒ</t>
    </rPh>
    <rPh sb="12" eb="13">
      <t>エン</t>
    </rPh>
    <phoneticPr fontId="2"/>
  </si>
  <si>
    <t>工事費（B)　（円）</t>
    <rPh sb="0" eb="3">
      <t>コウジヒ</t>
    </rPh>
    <rPh sb="8" eb="9">
      <t>エン</t>
    </rPh>
    <phoneticPr fontId="2"/>
  </si>
  <si>
    <t>支払い予定年月日</t>
    <rPh sb="0" eb="2">
      <t>シハラ</t>
    </rPh>
    <rPh sb="3" eb="5">
      <t>ヨテイ</t>
    </rPh>
    <rPh sb="5" eb="8">
      <t>ネンガッピ</t>
    </rPh>
    <phoneticPr fontId="2"/>
  </si>
  <si>
    <t>竣工予定年月日</t>
    <rPh sb="0" eb="2">
      <t>シュンコウ</t>
    </rPh>
    <rPh sb="2" eb="4">
      <t>ヨテイ</t>
    </rPh>
    <rPh sb="4" eb="7">
      <t>ネンガッピ</t>
    </rPh>
    <phoneticPr fontId="2"/>
  </si>
  <si>
    <t>着工予定年月日</t>
    <rPh sb="0" eb="2">
      <t>チャッコウ</t>
    </rPh>
    <rPh sb="2" eb="4">
      <t>ヨテイ</t>
    </rPh>
    <rPh sb="4" eb="7">
      <t>ネンガッピ</t>
    </rPh>
    <phoneticPr fontId="2"/>
  </si>
  <si>
    <r>
      <t>補助率（E）</t>
    </r>
    <r>
      <rPr>
        <sz val="11"/>
        <rFont val="ＭＳ Ｐゴシック"/>
        <family val="3"/>
        <charset val="128"/>
      </rPr>
      <t xml:space="preserve">
</t>
    </r>
    <r>
      <rPr>
        <sz val="9"/>
        <rFont val="ＭＳ Ｐゴシック"/>
        <family val="3"/>
        <charset val="128"/>
      </rPr>
      <t>（いずれかに○）</t>
    </r>
    <rPh sb="0" eb="3">
      <t>ホジョリツ</t>
    </rPh>
    <phoneticPr fontId="2"/>
  </si>
  <si>
    <t>実施設計費（実際の金額）</t>
    <rPh sb="0" eb="2">
      <t>ジッシ</t>
    </rPh>
    <rPh sb="2" eb="4">
      <t>セッケイ</t>
    </rPh>
    <rPh sb="4" eb="5">
      <t>ヒ</t>
    </rPh>
    <rPh sb="6" eb="8">
      <t>ジッサイ</t>
    </rPh>
    <rPh sb="9" eb="11">
      <t>キンガク</t>
    </rPh>
    <phoneticPr fontId="2"/>
  </si>
  <si>
    <t>工事費</t>
    <rPh sb="0" eb="3">
      <t>コウジヒ</t>
    </rPh>
    <phoneticPr fontId="2"/>
  </si>
  <si>
    <t>5（360名）</t>
    <phoneticPr fontId="2"/>
  </si>
  <si>
    <r>
      <t>見積対象総金額</t>
    </r>
    <r>
      <rPr>
        <sz val="11"/>
        <rFont val="ＭＳ Ｐゴシック"/>
        <family val="3"/>
        <charset val="128"/>
      </rPr>
      <t xml:space="preserve">
（円）</t>
    </r>
    <rPh sb="0" eb="2">
      <t>ミツモリ</t>
    </rPh>
    <rPh sb="2" eb="4">
      <t>タイショウ</t>
    </rPh>
    <rPh sb="4" eb="5">
      <t>ソウ</t>
    </rPh>
    <rPh sb="5" eb="7">
      <t>キンガク</t>
    </rPh>
    <rPh sb="9" eb="10">
      <t>エン</t>
    </rPh>
    <phoneticPr fontId="2"/>
  </si>
  <si>
    <t>（A）＝（D）×（E）</t>
    <phoneticPr fontId="2"/>
  </si>
  <si>
    <t>（A）</t>
    <phoneticPr fontId="2"/>
  </si>
  <si>
    <t>￥</t>
    <phoneticPr fontId="2"/>
  </si>
  <si>
    <t>０３－５３２１－００００</t>
    <phoneticPr fontId="2"/>
  </si>
  <si>
    <t>０３－５３２１－１１１１</t>
    <phoneticPr fontId="2"/>
  </si>
  <si>
    <t>計画書　２－２　　</t>
    <rPh sb="0" eb="3">
      <t>ケイカクショ</t>
    </rPh>
    <phoneticPr fontId="2"/>
  </si>
  <si>
    <t>確認した。</t>
    <rPh sb="0" eb="2">
      <t>カクニン</t>
    </rPh>
    <phoneticPr fontId="2"/>
  </si>
  <si>
    <t>Ｘ方向１～４階は、耐震壁、ブレースの新設により耐力を増強した結果、所要の耐力を有することを</t>
    <rPh sb="1" eb="3">
      <t>ホウコウ</t>
    </rPh>
    <rPh sb="6" eb="7">
      <t>カイ</t>
    </rPh>
    <rPh sb="9" eb="12">
      <t>タイシンヘキ</t>
    </rPh>
    <rPh sb="18" eb="20">
      <t>シンセツ</t>
    </rPh>
    <rPh sb="23" eb="25">
      <t>タイリョク</t>
    </rPh>
    <rPh sb="26" eb="28">
      <t>ゾウキョウ</t>
    </rPh>
    <rPh sb="30" eb="32">
      <t>ケッカ</t>
    </rPh>
    <rPh sb="33" eb="35">
      <t>ショヨウ</t>
    </rPh>
    <rPh sb="36" eb="38">
      <t>タイリョク</t>
    </rPh>
    <rPh sb="39" eb="40">
      <t>ユウ</t>
    </rPh>
    <phoneticPr fontId="2"/>
  </si>
  <si>
    <t>（補強設計と耐震性能の評価）</t>
    <rPh sb="1" eb="3">
      <t>ホキョウ</t>
    </rPh>
    <rPh sb="3" eb="5">
      <t>セッケイ</t>
    </rPh>
    <rPh sb="6" eb="8">
      <t>タイシン</t>
    </rPh>
    <rPh sb="8" eb="10">
      <t>セイノウ</t>
    </rPh>
    <rPh sb="11" eb="13">
      <t>ヒョウカ</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</si>
  <si>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</si>
  <si>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Iw値</t>
    <phoneticPr fontId="2"/>
  </si>
  <si>
    <t>改修後</t>
    <rPh sb="0" eb="2">
      <t>カイシュウ</t>
    </rPh>
    <rPh sb="2" eb="3">
      <t>アト</t>
    </rPh>
    <phoneticPr fontId="2"/>
  </si>
  <si>
    <t>耐震診断等の概要</t>
    <phoneticPr fontId="2"/>
  </si>
  <si>
    <t>計画書　２－３　　</t>
    <rPh sb="0" eb="3">
      <t>ケイカクショ</t>
    </rPh>
    <phoneticPr fontId="2"/>
  </si>
  <si>
    <t>耐震改築</t>
    <rPh sb="0" eb="2">
      <t>タイシン</t>
    </rPh>
    <rPh sb="2" eb="4">
      <t>カイチク</t>
    </rPh>
    <phoneticPr fontId="2"/>
  </si>
  <si>
    <r>
      <t>算定」の（Ｎ）補助金額を合算し、</t>
    </r>
    <r>
      <rPr>
        <b/>
        <u/>
        <sz val="11"/>
        <color indexed="10"/>
        <rFont val="ＭＳ Ｐゴシック"/>
        <family val="3"/>
        <charset val="128"/>
      </rPr>
      <t>千円未満を切り捨てて</t>
    </r>
    <r>
      <rPr>
        <sz val="11"/>
        <rFont val="ＭＳ Ｐゴシック"/>
        <family val="3"/>
        <charset val="128"/>
      </rPr>
      <t>記入すること。</t>
    </r>
    <rPh sb="16" eb="18">
      <t>センエン</t>
    </rPh>
    <rPh sb="18" eb="20">
      <t>ミマン</t>
    </rPh>
    <rPh sb="21" eb="22">
      <t>キ</t>
    </rPh>
    <rPh sb="23" eb="24">
      <t>ス</t>
    </rPh>
    <rPh sb="26" eb="28">
      <t>キニュウ</t>
    </rPh>
    <phoneticPr fontId="2"/>
  </si>
  <si>
    <r>
      <t>注２）　「補助金交付予定額」欄には、各学校の建物の学校別事業調書（計画書３－２）記載の「９　補助金額の</t>
    </r>
    <r>
      <rPr>
        <u/>
        <sz val="11"/>
        <rFont val="HG創英角ｺﾞｼｯｸUB"/>
        <family val="3"/>
        <charset val="128"/>
      </rPr>
      <t/>
    </r>
    <rPh sb="0" eb="1">
      <t>チュウ</t>
    </rPh>
    <rPh sb="5" eb="8">
      <t>ホジョキン</t>
    </rPh>
    <rPh sb="8" eb="10">
      <t>コウフ</t>
    </rPh>
    <rPh sb="10" eb="12">
      <t>ヨテイ</t>
    </rPh>
    <rPh sb="12" eb="13">
      <t>ガク</t>
    </rPh>
    <rPh sb="14" eb="15">
      <t>ラン</t>
    </rPh>
    <rPh sb="18" eb="19">
      <t>カク</t>
    </rPh>
    <rPh sb="19" eb="21">
      <t>ガッコウ</t>
    </rPh>
    <rPh sb="22" eb="24">
      <t>タテモノ</t>
    </rPh>
    <rPh sb="25" eb="27">
      <t>ガッコウ</t>
    </rPh>
    <rPh sb="27" eb="28">
      <t>ベツ</t>
    </rPh>
    <rPh sb="28" eb="30">
      <t>ジギョウ</t>
    </rPh>
    <rPh sb="30" eb="32">
      <t>チョウショ</t>
    </rPh>
    <rPh sb="33" eb="36">
      <t>ケイカクショ</t>
    </rPh>
    <rPh sb="40" eb="42">
      <t>キサイ</t>
    </rPh>
    <rPh sb="46" eb="49">
      <t>ホジョキン</t>
    </rPh>
    <rPh sb="49" eb="50">
      <t>ガク</t>
    </rPh>
    <phoneticPr fontId="2"/>
  </si>
  <si>
    <t>工事費を記入する。</t>
    <rPh sb="0" eb="3">
      <t>コウジヒ</t>
    </rPh>
    <rPh sb="4" eb="6">
      <t>キニュウ</t>
    </rPh>
    <phoneticPr fontId="2"/>
  </si>
  <si>
    <t>注１）　「補助対象経費」欄には、学校別事業調書（計画書３－２）記載の「９　補助金額の算定」の（Ｌ）補助対象</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キンガク</t>
    </rPh>
    <rPh sb="42" eb="44">
      <t>サンテイ</t>
    </rPh>
    <phoneticPr fontId="2"/>
  </si>
  <si>
    <t>計画書　３－１　　</t>
    <rPh sb="0" eb="3">
      <t>ケイカクショ</t>
    </rPh>
    <phoneticPr fontId="2"/>
  </si>
  <si>
    <t>（木造以外）Is値が０.３未満又はｑ値が０.５未満又はCtuSd値が０.１５未満</t>
    <phoneticPr fontId="2"/>
  </si>
  <si>
    <t>補助対象経費の４/５以内</t>
    <phoneticPr fontId="2"/>
  </si>
  <si>
    <t>（木造）Iｗ値が０.７未満</t>
    <phoneticPr fontId="2"/>
  </si>
  <si>
    <t>(木造以外）Is値が０.３以上０.７未満又はｑ値が０.５以上１.０未満又はCtuSd値が０.１５以上０.３未満</t>
    <phoneticPr fontId="2"/>
  </si>
  <si>
    <t>補助対象経費の２/３以内</t>
    <phoneticPr fontId="2"/>
  </si>
  <si>
    <t>（木造）Iｗ値が０.７以上１.１未満</t>
    <phoneticPr fontId="2"/>
  </si>
  <si>
    <t>注）　「補助率」欄は、「３解体する建物の耐震診断結果等」の耐震数値により、いずれかに○をつけること</t>
    <rPh sb="13" eb="14">
      <t>カイ</t>
    </rPh>
    <rPh sb="14" eb="15">
      <t>タイ</t>
    </rPh>
    <rPh sb="17" eb="19">
      <t>タテモノ</t>
    </rPh>
    <rPh sb="20" eb="22">
      <t>タイシン</t>
    </rPh>
    <rPh sb="22" eb="24">
      <t>シンダン</t>
    </rPh>
    <rPh sb="24" eb="26">
      <t>ケッカ</t>
    </rPh>
    <rPh sb="26" eb="27">
      <t>ラ</t>
    </rPh>
    <phoneticPr fontId="2"/>
  </si>
  <si>
    <t>４/５</t>
    <phoneticPr fontId="2"/>
  </si>
  <si>
    <t>２/３</t>
    <phoneticPr fontId="2"/>
  </si>
  <si>
    <t>％</t>
    <phoneticPr fontId="2"/>
  </si>
  <si>
    <t>円/㎡</t>
    <rPh sb="0" eb="1">
      <t>エン</t>
    </rPh>
    <phoneticPr fontId="2"/>
  </si>
  <si>
    <t>㎡</t>
    <phoneticPr fontId="2"/>
  </si>
  <si>
    <t>補助率(M)
（いずれかに○）</t>
    <rPh sb="0" eb="3">
      <t>ホジョリツ</t>
    </rPh>
    <phoneticPr fontId="2"/>
  </si>
  <si>
    <r>
      <t>工事出来高(</t>
    </r>
    <r>
      <rPr>
        <sz val="11"/>
        <rFont val="ＭＳ Ｐゴシック"/>
        <family val="3"/>
        <charset val="128"/>
      </rPr>
      <t>A</t>
    </r>
    <r>
      <rPr>
        <sz val="11"/>
        <rFont val="ＭＳ Ｐゴシック"/>
        <family val="3"/>
        <charset val="128"/>
      </rPr>
      <t>)</t>
    </r>
    <rPh sb="0" eb="2">
      <t>コウジ</t>
    </rPh>
    <rPh sb="2" eb="5">
      <t>デキダカ</t>
    </rPh>
    <phoneticPr fontId="2"/>
  </si>
  <si>
    <r>
      <t>補助対象工事費　（L）＝（</t>
    </r>
    <r>
      <rPr>
        <sz val="11"/>
        <rFont val="ＭＳ Ｐゴシック"/>
        <family val="3"/>
        <charset val="128"/>
      </rPr>
      <t>D</t>
    </r>
    <r>
      <rPr>
        <sz val="11"/>
        <rFont val="ＭＳ Ｐゴシック"/>
        <family val="3"/>
        <charset val="128"/>
      </rPr>
      <t>）×（</t>
    </r>
    <r>
      <rPr>
        <sz val="11"/>
        <rFont val="ＭＳ Ｐゴシック"/>
        <family val="3"/>
        <charset val="128"/>
      </rPr>
      <t>K</t>
    </r>
    <r>
      <rPr>
        <sz val="11"/>
        <rFont val="ＭＳ Ｐゴシック"/>
        <family val="3"/>
        <charset val="128"/>
      </rPr>
      <t>）</t>
    </r>
    <rPh sb="0" eb="2">
      <t>ホジョ</t>
    </rPh>
    <rPh sb="2" eb="4">
      <t>タイショウ</t>
    </rPh>
    <rPh sb="4" eb="7">
      <t>コウジヒ</t>
    </rPh>
    <phoneticPr fontId="2"/>
  </si>
  <si>
    <t>補助単価　（K）</t>
    <rPh sb="0" eb="2">
      <t>ホジョ</t>
    </rPh>
    <rPh sb="2" eb="4">
      <t>タンカ</t>
    </rPh>
    <phoneticPr fontId="2"/>
  </si>
  <si>
    <t>補助対象面積　（D）</t>
    <rPh sb="0" eb="2">
      <t>ホジョ</t>
    </rPh>
    <rPh sb="2" eb="4">
      <t>タイショウ</t>
    </rPh>
    <rPh sb="4" eb="6">
      <t>メンセキ</t>
    </rPh>
    <phoneticPr fontId="2"/>
  </si>
  <si>
    <t>９　補助金額の算定</t>
    <rPh sb="2" eb="5">
      <t>ホジョキン</t>
    </rPh>
    <rPh sb="5" eb="6">
      <t>ガク</t>
    </rPh>
    <rPh sb="7" eb="9">
      <t>サンテイ</t>
    </rPh>
    <phoneticPr fontId="2"/>
  </si>
  <si>
    <t>（注）</t>
    <rPh sb="1" eb="2">
      <t>チュウ</t>
    </rPh>
    <phoneticPr fontId="2"/>
  </si>
  <si>
    <t>体育館の標準改築単価</t>
    <rPh sb="0" eb="2">
      <t>タイイク</t>
    </rPh>
    <rPh sb="2" eb="3">
      <t>カン</t>
    </rPh>
    <rPh sb="4" eb="6">
      <t>ヒョウジュン</t>
    </rPh>
    <rPh sb="6" eb="8">
      <t>カイチク</t>
    </rPh>
    <rPh sb="8" eb="10">
      <t>タンカ</t>
    </rPh>
    <phoneticPr fontId="2"/>
  </si>
  <si>
    <t>校舎等（体育館以外）の標準改築単価</t>
    <rPh sb="0" eb="2">
      <t>コウシャ</t>
    </rPh>
    <rPh sb="2" eb="3">
      <t>ラ</t>
    </rPh>
    <rPh sb="4" eb="6">
      <t>タイイク</t>
    </rPh>
    <rPh sb="6" eb="7">
      <t>カン</t>
    </rPh>
    <rPh sb="7" eb="9">
      <t>イガイ</t>
    </rPh>
    <rPh sb="11" eb="13">
      <t>ヒョウジュン</t>
    </rPh>
    <rPh sb="13" eb="15">
      <t>カイチク</t>
    </rPh>
    <rPh sb="15" eb="17">
      <t>タンカ</t>
    </rPh>
    <phoneticPr fontId="2"/>
  </si>
  <si>
    <t>建築実施単価（J）</t>
    <rPh sb="0" eb="2">
      <t>ケンチク</t>
    </rPh>
    <rPh sb="2" eb="4">
      <t>ジッシ</t>
    </rPh>
    <rPh sb="4" eb="6">
      <t>タンカ</t>
    </rPh>
    <phoneticPr fontId="2"/>
  </si>
  <si>
    <t>(単位：円/㎡）</t>
    <rPh sb="1" eb="3">
      <t>タンイ</t>
    </rPh>
    <rPh sb="4" eb="5">
      <t>エン</t>
    </rPh>
    <phoneticPr fontId="2"/>
  </si>
  <si>
    <t>８　補助単価比較（（K）の決定）</t>
    <rPh sb="2" eb="4">
      <t>ホジョ</t>
    </rPh>
    <rPh sb="4" eb="6">
      <t>タンカ</t>
    </rPh>
    <rPh sb="6" eb="8">
      <t>ヒカク</t>
    </rPh>
    <rPh sb="13" eb="15">
      <t>ケッテイ</t>
    </rPh>
    <phoneticPr fontId="2"/>
  </si>
  <si>
    <t>㎡</t>
    <phoneticPr fontId="2"/>
  </si>
  <si>
    <t>建築実施単価　(J)=（G）÷（H）</t>
    <rPh sb="0" eb="2">
      <t>ケンチク</t>
    </rPh>
    <rPh sb="2" eb="4">
      <t>ジッシ</t>
    </rPh>
    <rPh sb="4" eb="6">
      <t>タンカ</t>
    </rPh>
    <phoneticPr fontId="2"/>
  </si>
  <si>
    <t>建築面積　（H）</t>
    <rPh sb="0" eb="2">
      <t>ケンチク</t>
    </rPh>
    <rPh sb="2" eb="4">
      <t>メンセキ</t>
    </rPh>
    <phoneticPr fontId="2"/>
  </si>
  <si>
    <t>補助事業に要する経費（G）＝（E）－（F）</t>
    <rPh sb="0" eb="2">
      <t>ホジョ</t>
    </rPh>
    <rPh sb="2" eb="4">
      <t>ジギョウ</t>
    </rPh>
    <rPh sb="5" eb="6">
      <t>ヨウ</t>
    </rPh>
    <rPh sb="8" eb="10">
      <t>ケイヒ</t>
    </rPh>
    <phoneticPr fontId="2"/>
  </si>
  <si>
    <t>補助対象外経費　（F）</t>
    <rPh sb="0" eb="2">
      <t>ホジョ</t>
    </rPh>
    <rPh sb="2" eb="5">
      <t>タイショウガイ</t>
    </rPh>
    <rPh sb="5" eb="7">
      <t>ケイヒ</t>
    </rPh>
    <phoneticPr fontId="2"/>
  </si>
  <si>
    <t>事業経費　（E）</t>
    <rPh sb="0" eb="2">
      <t>ジギョウ</t>
    </rPh>
    <rPh sb="2" eb="4">
      <t>ケイヒ</t>
    </rPh>
    <phoneticPr fontId="2"/>
  </si>
  <si>
    <t>７　補助事業に要する経費</t>
    <rPh sb="2" eb="4">
      <t>ホジョ</t>
    </rPh>
    <rPh sb="4" eb="6">
      <t>ジギョウ</t>
    </rPh>
    <rPh sb="7" eb="8">
      <t>ヨウ</t>
    </rPh>
    <rPh sb="10" eb="12">
      <t>ケイヒ</t>
    </rPh>
    <phoneticPr fontId="2"/>
  </si>
  <si>
    <t>補助対象面積（D）＝（B）×（C）</t>
    <rPh sb="0" eb="2">
      <t>ホジョ</t>
    </rPh>
    <rPh sb="2" eb="4">
      <t>タイショウ</t>
    </rPh>
    <rPh sb="4" eb="6">
      <t>メンセキ</t>
    </rPh>
    <phoneticPr fontId="2"/>
  </si>
  <si>
    <t>％</t>
    <phoneticPr fontId="2"/>
  </si>
  <si>
    <t>建物縮小率（小数点以下切捨て）　（C）</t>
    <rPh sb="0" eb="2">
      <t>タテモノ</t>
    </rPh>
    <rPh sb="2" eb="5">
      <t>シュクショウリツ</t>
    </rPh>
    <rPh sb="6" eb="9">
      <t>ショウスウテン</t>
    </rPh>
    <rPh sb="9" eb="11">
      <t>イカ</t>
    </rPh>
    <rPh sb="11" eb="13">
      <t>キリス</t>
    </rPh>
    <phoneticPr fontId="2"/>
  </si>
  <si>
    <t>解体する建物のうち、耐震性のないフロアの延べ床面積　（B）</t>
    <rPh sb="0" eb="2">
      <t>カイタイ</t>
    </rPh>
    <rPh sb="4" eb="6">
      <t>タテモノ</t>
    </rPh>
    <rPh sb="10" eb="13">
      <t>タイシンセイ</t>
    </rPh>
    <rPh sb="20" eb="21">
      <t>ノ</t>
    </rPh>
    <rPh sb="22" eb="23">
      <t>ユカ</t>
    </rPh>
    <rPh sb="23" eb="25">
      <t>メンセキ</t>
    </rPh>
    <phoneticPr fontId="2"/>
  </si>
  <si>
    <t>６　補助対象面積</t>
    <rPh sb="2" eb="4">
      <t>ホジョ</t>
    </rPh>
    <rPh sb="4" eb="6">
      <t>タイショウ</t>
    </rPh>
    <rPh sb="6" eb="8">
      <t>メンセキ</t>
    </rPh>
    <phoneticPr fontId="2"/>
  </si>
  <si>
    <t>合計</t>
    <rPh sb="0" eb="2">
      <t>ゴウケイ</t>
    </rPh>
    <phoneticPr fontId="2"/>
  </si>
  <si>
    <t>（シ）</t>
    <phoneticPr fontId="2"/>
  </si>
  <si>
    <t>（サ）</t>
    <phoneticPr fontId="2"/>
  </si>
  <si>
    <t>（コ）</t>
    <phoneticPr fontId="2"/>
  </si>
  <si>
    <t>（ケ）</t>
    <phoneticPr fontId="2"/>
  </si>
  <si>
    <t>（ケ）＋（コ）＋（サ）＋（シ）</t>
    <phoneticPr fontId="2"/>
  </si>
  <si>
    <t>建築工事費</t>
    <rPh sb="0" eb="2">
      <t>ケンチク</t>
    </rPh>
    <rPh sb="2" eb="4">
      <t>コウジ</t>
    </rPh>
    <rPh sb="4" eb="5">
      <t>ヒ</t>
    </rPh>
    <phoneticPr fontId="2"/>
  </si>
  <si>
    <t>（ク）</t>
    <phoneticPr fontId="2"/>
  </si>
  <si>
    <t>（キ）</t>
    <phoneticPr fontId="2"/>
  </si>
  <si>
    <t>（カ）</t>
    <phoneticPr fontId="2"/>
  </si>
  <si>
    <t>（オ）</t>
    <phoneticPr fontId="2"/>
  </si>
  <si>
    <t>（オ）＋（カ）＋（キ）＋（ク）</t>
    <phoneticPr fontId="2"/>
  </si>
  <si>
    <t>解体費</t>
    <rPh sb="0" eb="2">
      <t>カイタイ</t>
    </rPh>
    <rPh sb="2" eb="3">
      <t>ヒ</t>
    </rPh>
    <phoneticPr fontId="2"/>
  </si>
  <si>
    <t>（エ）</t>
    <phoneticPr fontId="2"/>
  </si>
  <si>
    <t>（ウ）</t>
    <phoneticPr fontId="2"/>
  </si>
  <si>
    <t>（イ）</t>
    <phoneticPr fontId="2"/>
  </si>
  <si>
    <t>（ア）</t>
    <phoneticPr fontId="2"/>
  </si>
  <si>
    <t>（ア）＋（イ）＋（ウ）＋（エ）</t>
    <phoneticPr fontId="2"/>
  </si>
  <si>
    <t>実施設計費</t>
    <rPh sb="0" eb="2">
      <t>ジッシ</t>
    </rPh>
    <rPh sb="2" eb="5">
      <t>セッケイヒ</t>
    </rPh>
    <phoneticPr fontId="2"/>
  </si>
  <si>
    <t>第4回支払</t>
    <rPh sb="0" eb="1">
      <t>ダイ</t>
    </rPh>
    <rPh sb="2" eb="3">
      <t>カイ</t>
    </rPh>
    <rPh sb="3" eb="5">
      <t>シハラ</t>
    </rPh>
    <phoneticPr fontId="2"/>
  </si>
  <si>
    <t>第3回支払</t>
    <rPh sb="0" eb="1">
      <t>ダイ</t>
    </rPh>
    <rPh sb="2" eb="3">
      <t>カイ</t>
    </rPh>
    <rPh sb="3" eb="5">
      <t>シハラ</t>
    </rPh>
    <phoneticPr fontId="2"/>
  </si>
  <si>
    <t>第2回支払</t>
    <rPh sb="0" eb="1">
      <t>ダイ</t>
    </rPh>
    <rPh sb="2" eb="3">
      <t>カイ</t>
    </rPh>
    <rPh sb="3" eb="5">
      <t>シハラ</t>
    </rPh>
    <phoneticPr fontId="2"/>
  </si>
  <si>
    <t>第1回支払</t>
    <rPh sb="0" eb="1">
      <t>ダイ</t>
    </rPh>
    <rPh sb="2" eb="3">
      <t>カイ</t>
    </rPh>
    <rPh sb="3" eb="5">
      <t>シハラ</t>
    </rPh>
    <phoneticPr fontId="2"/>
  </si>
  <si>
    <t>契約年月日及び契約金額</t>
    <rPh sb="0" eb="2">
      <t>ケイヤク</t>
    </rPh>
    <rPh sb="2" eb="5">
      <t>ネンガッピ</t>
    </rPh>
    <rPh sb="5" eb="6">
      <t>オヨ</t>
    </rPh>
    <rPh sb="7" eb="9">
      <t>ケイヤク</t>
    </rPh>
    <rPh sb="9" eb="11">
      <t>キンガク</t>
    </rPh>
    <phoneticPr fontId="2"/>
  </si>
  <si>
    <t>５　支払計画</t>
    <rPh sb="2" eb="4">
      <t>シハラ</t>
    </rPh>
    <rPh sb="4" eb="6">
      <t>ケイカク</t>
    </rPh>
    <phoneticPr fontId="2"/>
  </si>
  <si>
    <t>工事費見積対象総金額（円）</t>
    <rPh sb="0" eb="3">
      <t>コウジヒ</t>
    </rPh>
    <rPh sb="3" eb="5">
      <t>ミツモリ</t>
    </rPh>
    <rPh sb="5" eb="7">
      <t>タイショウ</t>
    </rPh>
    <rPh sb="7" eb="8">
      <t>ソウ</t>
    </rPh>
    <rPh sb="8" eb="10">
      <t>キンガク</t>
    </rPh>
    <rPh sb="11" eb="12">
      <t>エン</t>
    </rPh>
    <phoneticPr fontId="2"/>
  </si>
  <si>
    <t>４　学種ごとの按分</t>
    <rPh sb="2" eb="3">
      <t>ガク</t>
    </rPh>
    <rPh sb="3" eb="4">
      <t>シュ</t>
    </rPh>
    <rPh sb="7" eb="9">
      <t>アンブン</t>
    </rPh>
    <phoneticPr fontId="2"/>
  </si>
  <si>
    <t>※単年度工事の場合、初年度100％</t>
    <rPh sb="1" eb="4">
      <t>タンネンド</t>
    </rPh>
    <rPh sb="4" eb="6">
      <t>コウジ</t>
    </rPh>
    <rPh sb="7" eb="9">
      <t>バアイ</t>
    </rPh>
    <rPh sb="10" eb="13">
      <t>ショネンド</t>
    </rPh>
    <phoneticPr fontId="2"/>
  </si>
  <si>
    <t>ヶ月</t>
    <rPh sb="1" eb="2">
      <t>ゲツ</t>
    </rPh>
    <phoneticPr fontId="2"/>
  </si>
  <si>
    <t>工期</t>
    <rPh sb="0" eb="2">
      <t>コウキ</t>
    </rPh>
    <phoneticPr fontId="2"/>
  </si>
  <si>
    <t>工事出来高（A）</t>
    <rPh sb="0" eb="2">
      <t>コウジ</t>
    </rPh>
    <rPh sb="2" eb="5">
      <t>デキダカ</t>
    </rPh>
    <phoneticPr fontId="2"/>
  </si>
  <si>
    <t>完成予定</t>
    <rPh sb="0" eb="2">
      <t>カンセイ</t>
    </rPh>
    <rPh sb="2" eb="4">
      <t>ヨテイ</t>
    </rPh>
    <phoneticPr fontId="2"/>
  </si>
  <si>
    <t>着工予定</t>
    <rPh sb="0" eb="2">
      <t>チャッコウ</t>
    </rPh>
    <rPh sb="2" eb="4">
      <t>ヨテイ</t>
    </rPh>
    <phoneticPr fontId="2"/>
  </si>
  <si>
    <t>契約予定</t>
    <rPh sb="0" eb="2">
      <t>ケイヤク</t>
    </rPh>
    <rPh sb="2" eb="4">
      <t>ヨテイ</t>
    </rPh>
    <phoneticPr fontId="2"/>
  </si>
  <si>
    <t>２　施工計画</t>
    <rPh sb="2" eb="4">
      <t>シコウ</t>
    </rPh>
    <rPh sb="4" eb="6">
      <t>ケイカク</t>
    </rPh>
    <phoneticPr fontId="2"/>
  </si>
  <si>
    <t>８，５００㎡</t>
    <phoneticPr fontId="2"/>
  </si>
  <si>
    <t>延べ床面積</t>
    <rPh sb="0" eb="1">
      <t>ノ</t>
    </rPh>
    <rPh sb="2" eb="3">
      <t>ユカ</t>
    </rPh>
    <rPh sb="3" eb="5">
      <t>メンセキ</t>
    </rPh>
    <phoneticPr fontId="2"/>
  </si>
  <si>
    <t>特別教室棟</t>
    <rPh sb="0" eb="2">
      <t>トクベツ</t>
    </rPh>
    <rPh sb="2" eb="4">
      <t>キョウシツ</t>
    </rPh>
    <rPh sb="4" eb="5">
      <t>トウ</t>
    </rPh>
    <phoneticPr fontId="2"/>
  </si>
  <si>
    <t>用途</t>
    <rPh sb="0" eb="2">
      <t>ヨウト</t>
    </rPh>
    <phoneticPr fontId="2"/>
  </si>
  <si>
    <t>地下１階・地上６階</t>
    <rPh sb="0" eb="2">
      <t>チカ</t>
    </rPh>
    <rPh sb="3" eb="4">
      <t>カイ</t>
    </rPh>
    <rPh sb="5" eb="7">
      <t>チジョウ</t>
    </rPh>
    <rPh sb="8" eb="9">
      <t>カイ</t>
    </rPh>
    <phoneticPr fontId="2"/>
  </si>
  <si>
    <t>階数</t>
    <rPh sb="0" eb="2">
      <t>カイスウ</t>
    </rPh>
    <phoneticPr fontId="2"/>
  </si>
  <si>
    <t>鉄筋コンクリート造</t>
    <rPh sb="0" eb="2">
      <t>テッキン</t>
    </rPh>
    <rPh sb="8" eb="9">
      <t>ツク</t>
    </rPh>
    <phoneticPr fontId="2"/>
  </si>
  <si>
    <t>構造</t>
    <rPh sb="0" eb="2">
      <t>コウゾウ</t>
    </rPh>
    <phoneticPr fontId="2"/>
  </si>
  <si>
    <t>　(2)　新建物の状況</t>
    <rPh sb="5" eb="6">
      <t>シン</t>
    </rPh>
    <rPh sb="6" eb="8">
      <t>タテモノ</t>
    </rPh>
    <rPh sb="9" eb="11">
      <t>ジョウキョウ</t>
    </rPh>
    <phoneticPr fontId="2"/>
  </si>
  <si>
    <t>５，５００㎡</t>
    <phoneticPr fontId="2"/>
  </si>
  <si>
    <t>地下１階・地上３階</t>
    <rPh sb="0" eb="2">
      <t>チカ</t>
    </rPh>
    <rPh sb="3" eb="4">
      <t>カイ</t>
    </rPh>
    <rPh sb="5" eb="7">
      <t>チジョウ</t>
    </rPh>
    <rPh sb="8" eb="9">
      <t>カイ</t>
    </rPh>
    <phoneticPr fontId="2"/>
  </si>
  <si>
    <t>昭和４８年５月</t>
    <rPh sb="0" eb="2">
      <t>ショウワ</t>
    </rPh>
    <rPh sb="4" eb="5">
      <t>ネン</t>
    </rPh>
    <rPh sb="6" eb="7">
      <t>ガツ</t>
    </rPh>
    <phoneticPr fontId="2"/>
  </si>
  <si>
    <t>建築年月</t>
    <rPh sb="0" eb="2">
      <t>ケンチク</t>
    </rPh>
    <rPh sb="2" eb="3">
      <t>ネン</t>
    </rPh>
    <rPh sb="3" eb="4">
      <t>ツキ</t>
    </rPh>
    <phoneticPr fontId="2"/>
  </si>
  <si>
    <t>　(1)　解体する建物の状況</t>
    <rPh sb="5" eb="7">
      <t>カイタイ</t>
    </rPh>
    <rPh sb="9" eb="11">
      <t>タテモノ</t>
    </rPh>
    <rPh sb="12" eb="14">
      <t>ジョウキョウ</t>
    </rPh>
    <phoneticPr fontId="2"/>
  </si>
  <si>
    <t>１　建物の構造、規模等</t>
    <rPh sb="2" eb="4">
      <t>タテモノ</t>
    </rPh>
    <rPh sb="5" eb="7">
      <t>コウゾウ</t>
    </rPh>
    <rPh sb="8" eb="10">
      <t>キボ</t>
    </rPh>
    <rPh sb="10" eb="11">
      <t>トウ</t>
    </rPh>
    <phoneticPr fontId="2"/>
  </si>
  <si>
    <t>０３－５３２１－００００</t>
    <phoneticPr fontId="2"/>
  </si>
  <si>
    <t>０３－５３２１－１１１１</t>
    <phoneticPr fontId="2"/>
  </si>
  <si>
    <t>計画書　３－２　　</t>
    <rPh sb="0" eb="3">
      <t>ケイカクショ</t>
    </rPh>
    <phoneticPr fontId="2"/>
  </si>
  <si>
    <t>　耐震診断結果を受け、補強計画を複数作成・検討したが、いずれも補強箇所が多数になる。そのため、使用可能面積や開口部閉塞により、建物機能に多大な問題が生じ、教育環境が確保できない。また、避難経路をふさぐことになり、生徒職員の安全管理に問題が生じる。
資料：補強計画案１、補強計画案２</t>
    <rPh sb="1" eb="3">
      <t>タイシン</t>
    </rPh>
    <rPh sb="3" eb="5">
      <t>シンダン</t>
    </rPh>
    <rPh sb="5" eb="7">
      <t>ケッカ</t>
    </rPh>
    <rPh sb="8" eb="9">
      <t>ウ</t>
    </rPh>
    <rPh sb="11" eb="13">
      <t>ホキョウ</t>
    </rPh>
    <rPh sb="13" eb="15">
      <t>ケイカク</t>
    </rPh>
    <rPh sb="16" eb="18">
      <t>フクスウ</t>
    </rPh>
    <rPh sb="18" eb="20">
      <t>サクセイ</t>
    </rPh>
    <rPh sb="21" eb="23">
      <t>ケントウ</t>
    </rPh>
    <rPh sb="31" eb="33">
      <t>ホキョウ</t>
    </rPh>
    <rPh sb="33" eb="35">
      <t>カショ</t>
    </rPh>
    <rPh sb="36" eb="38">
      <t>タスウ</t>
    </rPh>
    <rPh sb="47" eb="49">
      <t>シヨウ</t>
    </rPh>
    <rPh sb="49" eb="51">
      <t>カノウ</t>
    </rPh>
    <rPh sb="51" eb="53">
      <t>メンセキ</t>
    </rPh>
    <rPh sb="54" eb="57">
      <t>カイコウブ</t>
    </rPh>
    <rPh sb="57" eb="59">
      <t>ヘイソク</t>
    </rPh>
    <rPh sb="63" eb="65">
      <t>タテモノ</t>
    </rPh>
    <rPh sb="65" eb="67">
      <t>キノウ</t>
    </rPh>
    <rPh sb="68" eb="70">
      <t>タダイ</t>
    </rPh>
    <rPh sb="71" eb="73">
      <t>モンダイ</t>
    </rPh>
    <rPh sb="74" eb="75">
      <t>ショウ</t>
    </rPh>
    <rPh sb="77" eb="79">
      <t>キョウイク</t>
    </rPh>
    <rPh sb="79" eb="81">
      <t>カンキョウ</t>
    </rPh>
    <rPh sb="82" eb="84">
      <t>カクホ</t>
    </rPh>
    <rPh sb="92" eb="94">
      <t>ヒナン</t>
    </rPh>
    <rPh sb="94" eb="96">
      <t>ケイロ</t>
    </rPh>
    <rPh sb="106" eb="108">
      <t>セイト</t>
    </rPh>
    <rPh sb="108" eb="110">
      <t>ショクイン</t>
    </rPh>
    <rPh sb="111" eb="113">
      <t>アンゼン</t>
    </rPh>
    <rPh sb="113" eb="115">
      <t>カンリ</t>
    </rPh>
    <rPh sb="116" eb="118">
      <t>モンダイ</t>
    </rPh>
    <rPh sb="119" eb="120">
      <t>ショウ</t>
    </rPh>
    <rPh sb="126" eb="128">
      <t>シリョウ</t>
    </rPh>
    <rPh sb="129" eb="131">
      <t>ホキョウ</t>
    </rPh>
    <rPh sb="131" eb="133">
      <t>ケイカク</t>
    </rPh>
    <rPh sb="133" eb="134">
      <t>アン</t>
    </rPh>
    <rPh sb="136" eb="138">
      <t>ホキョウ</t>
    </rPh>
    <rPh sb="138" eb="140">
      <t>ケイカク</t>
    </rPh>
    <rPh sb="140" eb="141">
      <t>アン</t>
    </rPh>
    <phoneticPr fontId="2"/>
  </si>
  <si>
    <t>２　改築を必要とする理由</t>
    <rPh sb="2" eb="4">
      <t>カイチク</t>
    </rPh>
    <rPh sb="5" eb="7">
      <t>ヒツヨウ</t>
    </rPh>
    <rPh sb="10" eb="12">
      <t>リユウ</t>
    </rPh>
    <phoneticPr fontId="2"/>
  </si>
  <si>
    <t>一級建築士　第３５号　　山田花子</t>
    <rPh sb="0" eb="2">
      <t>イッキュウ</t>
    </rPh>
    <rPh sb="2" eb="5">
      <t>ケンチクシ</t>
    </rPh>
    <rPh sb="6" eb="7">
      <t>ダイ</t>
    </rPh>
    <rPh sb="9" eb="10">
      <t>ゴウ</t>
    </rPh>
    <rPh sb="12" eb="14">
      <t>ヤマダ</t>
    </rPh>
    <rPh sb="14" eb="16">
      <t>ハナコ</t>
    </rPh>
    <phoneticPr fontId="2"/>
  </si>
  <si>
    <t>診断終了日</t>
    <rPh sb="0" eb="2">
      <t>シンダン</t>
    </rPh>
    <rPh sb="2" eb="5">
      <t>シュウリョウビ</t>
    </rPh>
    <phoneticPr fontId="2"/>
  </si>
  <si>
    <t>診断契約日</t>
    <rPh sb="0" eb="2">
      <t>シンダン</t>
    </rPh>
    <rPh sb="2" eb="4">
      <t>ケイヤク</t>
    </rPh>
    <rPh sb="4" eb="5">
      <t>ヒ</t>
    </rPh>
    <phoneticPr fontId="2"/>
  </si>
  <si>
    <t>に対する耐力が弱い。このフロアのＩｓ値は０．３と低く、建物を建て替えることが望ましい。</t>
    <rPh sb="1" eb="2">
      <t>タイ</t>
    </rPh>
    <rPh sb="4" eb="6">
      <t>タイリョク</t>
    </rPh>
    <rPh sb="7" eb="8">
      <t>ヨワ</t>
    </rPh>
    <rPh sb="18" eb="19">
      <t>チ</t>
    </rPh>
    <rPh sb="24" eb="25">
      <t>ヒク</t>
    </rPh>
    <rPh sb="27" eb="29">
      <t>タテモノ</t>
    </rPh>
    <rPh sb="30" eb="31">
      <t>タ</t>
    </rPh>
    <rPh sb="32" eb="33">
      <t>カ</t>
    </rPh>
    <rPh sb="38" eb="39">
      <t>ノゾ</t>
    </rPh>
    <phoneticPr fontId="2"/>
  </si>
  <si>
    <t>Ｘ方向は、２階３階部分に耐震壁の偏在があり、重量</t>
    <rPh sb="1" eb="3">
      <t>ホウコウ</t>
    </rPh>
    <rPh sb="6" eb="7">
      <t>カイ</t>
    </rPh>
    <rPh sb="8" eb="9">
      <t>カイ</t>
    </rPh>
    <rPh sb="9" eb="11">
      <t>ブブン</t>
    </rPh>
    <rPh sb="12" eb="14">
      <t>タイシン</t>
    </rPh>
    <rPh sb="14" eb="15">
      <t>ヘキ</t>
    </rPh>
    <rPh sb="16" eb="18">
      <t>ヘンザイ</t>
    </rPh>
    <rPh sb="22" eb="24">
      <t>ジュウリョウ</t>
    </rPh>
    <phoneticPr fontId="2"/>
  </si>
  <si>
    <t>解体する建物の耐震性能の評価</t>
    <rPh sb="0" eb="2">
      <t>カイタイ</t>
    </rPh>
    <rPh sb="4" eb="6">
      <t>タテモノ</t>
    </rPh>
    <rPh sb="7" eb="9">
      <t>タイシン</t>
    </rPh>
    <rPh sb="9" eb="11">
      <t>セイノウ</t>
    </rPh>
    <rPh sb="12" eb="14">
      <t>ヒョウカ</t>
    </rPh>
    <phoneticPr fontId="2"/>
  </si>
  <si>
    <t>（財）日本建築防災協会「既存鉄筋コンクリート造建築物の耐震診断基準」に基づく2次診断</t>
    <rPh sb="1" eb="2">
      <t>ザイ</t>
    </rPh>
    <rPh sb="3" eb="5">
      <t>ニホン</t>
    </rPh>
    <rPh sb="5" eb="7">
      <t>ケンチク</t>
    </rPh>
    <rPh sb="7" eb="9">
      <t>ボウサイ</t>
    </rPh>
    <rPh sb="9" eb="11">
      <t>キョウカイ</t>
    </rPh>
    <rPh sb="12" eb="14">
      <t>キゾン</t>
    </rPh>
    <rPh sb="14" eb="16">
      <t>テッキン</t>
    </rPh>
    <rPh sb="22" eb="23">
      <t>ツク</t>
    </rPh>
    <rPh sb="23" eb="26">
      <t>ケンチクブツ</t>
    </rPh>
    <rPh sb="27" eb="29">
      <t>タイシン</t>
    </rPh>
    <rPh sb="29" eb="31">
      <t>シンダン</t>
    </rPh>
    <rPh sb="31" eb="33">
      <t>キジュン</t>
    </rPh>
    <rPh sb="35" eb="36">
      <t>モト</t>
    </rPh>
    <rPh sb="39" eb="40">
      <t>ジ</t>
    </rPh>
    <rPh sb="40" eb="42">
      <t>シンダン</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</si>
  <si>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</si>
  <si>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別紙「耐震診断報告書」のとおり</t>
    <rPh sb="0" eb="2">
      <t>ベッシ</t>
    </rPh>
    <rPh sb="3" eb="5">
      <t>タイシン</t>
    </rPh>
    <rPh sb="5" eb="7">
      <t>シンダン</t>
    </rPh>
    <rPh sb="7" eb="10">
      <t>ホウコクショ</t>
    </rPh>
    <phoneticPr fontId="2"/>
  </si>
  <si>
    <t>Iw値</t>
    <phoneticPr fontId="2"/>
  </si>
  <si>
    <t>１　解体する建物の耐震診断結果等</t>
    <rPh sb="2" eb="4">
      <t>カイタイ</t>
    </rPh>
    <rPh sb="6" eb="8">
      <t>タテモノ</t>
    </rPh>
    <rPh sb="9" eb="11">
      <t>タイシン</t>
    </rPh>
    <rPh sb="11" eb="13">
      <t>シンダン</t>
    </rPh>
    <rPh sb="13" eb="15">
      <t>ケッカ</t>
    </rPh>
    <rPh sb="15" eb="16">
      <t>トウ</t>
    </rPh>
    <phoneticPr fontId="2"/>
  </si>
  <si>
    <t>　解体する建物の耐震診断結果及び改築を必要とする理由について</t>
    <rPh sb="1" eb="3">
      <t>カイタイ</t>
    </rPh>
    <rPh sb="5" eb="7">
      <t>タテモノ</t>
    </rPh>
    <rPh sb="8" eb="10">
      <t>タイシン</t>
    </rPh>
    <rPh sb="10" eb="12">
      <t>シンダン</t>
    </rPh>
    <rPh sb="12" eb="14">
      <t>ケッカ</t>
    </rPh>
    <rPh sb="14" eb="15">
      <t>オヨ</t>
    </rPh>
    <rPh sb="16" eb="18">
      <t>カイチク</t>
    </rPh>
    <rPh sb="19" eb="21">
      <t>ヒツヨウ</t>
    </rPh>
    <rPh sb="24" eb="26">
      <t>リユウ</t>
    </rPh>
    <phoneticPr fontId="2"/>
  </si>
  <si>
    <t>０３－５３２１－００００</t>
    <phoneticPr fontId="2"/>
  </si>
  <si>
    <t>計画書　３－３　　</t>
    <rPh sb="0" eb="3">
      <t>ケイカクショ</t>
    </rPh>
    <phoneticPr fontId="2"/>
  </si>
  <si>
    <t>注２）　「補助金交付予定額」欄には、学校別事業調書（計画書４－２）記載の「１補助金交付予定額」の（A）金額を、</t>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8" eb="41">
      <t>ホジョキン</t>
    </rPh>
    <rPh sb="41" eb="43">
      <t>コウフ</t>
    </rPh>
    <rPh sb="43" eb="45">
      <t>ヨテイ</t>
    </rPh>
    <rPh sb="45" eb="46">
      <t>ガク</t>
    </rPh>
    <rPh sb="51" eb="53">
      <t>キンガク</t>
    </rPh>
    <phoneticPr fontId="2"/>
  </si>
  <si>
    <t>注１）　「補助対象経費」欄には、学校別事業調書（計画書４－２）記載の「３　補助対象経費」の（Ｅ）金額を記入すること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2">
      <t>ケイ</t>
    </rPh>
    <rPh sb="42" eb="43">
      <t>ヒ</t>
    </rPh>
    <rPh sb="48" eb="50">
      <t>キンガク</t>
    </rPh>
    <rPh sb="51" eb="53">
      <t>キニュウ</t>
    </rPh>
    <phoneticPr fontId="2"/>
  </si>
  <si>
    <t>西新宿高等学校</t>
    <phoneticPr fontId="2"/>
  </si>
  <si>
    <t>計画書　4－１　　</t>
    <rPh sb="0" eb="3">
      <t>ケイカクショ</t>
    </rPh>
    <phoneticPr fontId="2"/>
  </si>
  <si>
    <t>アスベスト対策</t>
    <rPh sb="5" eb="7">
      <t>タイサク</t>
    </rPh>
    <phoneticPr fontId="2"/>
  </si>
  <si>
    <t>（地方公共団体等の補助金名称）</t>
    <rPh sb="1" eb="3">
      <t>チホウ</t>
    </rPh>
    <rPh sb="3" eb="5">
      <t>コウキョウ</t>
    </rPh>
    <rPh sb="5" eb="7">
      <t>ダンタイ</t>
    </rPh>
    <rPh sb="7" eb="8">
      <t>ラ</t>
    </rPh>
    <rPh sb="9" eb="12">
      <t>ホジョキン</t>
    </rPh>
    <rPh sb="12" eb="14">
      <t>メイショウ</t>
    </rPh>
    <phoneticPr fontId="2"/>
  </si>
  <si>
    <t>６　他の地方公共団体等の補助見込額</t>
    <rPh sb="2" eb="3">
      <t>タ</t>
    </rPh>
    <rPh sb="4" eb="6">
      <t>チホウ</t>
    </rPh>
    <rPh sb="6" eb="8">
      <t>コウキョウ</t>
    </rPh>
    <rPh sb="8" eb="10">
      <t>ダンタイ</t>
    </rPh>
    <rPh sb="10" eb="11">
      <t>ラ</t>
    </rPh>
    <rPh sb="12" eb="14">
      <t>ホジョ</t>
    </rPh>
    <rPh sb="14" eb="16">
      <t>ミコ</t>
    </rPh>
    <rPh sb="16" eb="17">
      <t>ガク</t>
    </rPh>
    <phoneticPr fontId="2"/>
  </si>
  <si>
    <t>５　国庫補助（施設高機能化整備費又は幼稚園設備整備費）見込額</t>
    <rPh sb="2" eb="4">
      <t>コッコ</t>
    </rPh>
    <rPh sb="4" eb="6">
      <t>ホジョ</t>
    </rPh>
    <rPh sb="27" eb="29">
      <t>ミコミ</t>
    </rPh>
    <rPh sb="29" eb="30">
      <t>ガク</t>
    </rPh>
    <phoneticPr fontId="2"/>
  </si>
  <si>
    <t>天井裏クリソタイル除去</t>
    <rPh sb="0" eb="3">
      <t>テンジョウウラ</t>
    </rPh>
    <rPh sb="9" eb="11">
      <t>ジョキョ</t>
    </rPh>
    <phoneticPr fontId="2"/>
  </si>
  <si>
    <t>Ｓ５２</t>
    <phoneticPr fontId="2"/>
  </si>
  <si>
    <t>体育館</t>
    <rPh sb="0" eb="2">
      <t>タイイク</t>
    </rPh>
    <rPh sb="2" eb="3">
      <t>カン</t>
    </rPh>
    <phoneticPr fontId="2"/>
  </si>
  <si>
    <t>天井裏クリソタイル、アモサイト囲い込み</t>
    <rPh sb="0" eb="2">
      <t>テンジョウ</t>
    </rPh>
    <rPh sb="2" eb="3">
      <t>ウラ</t>
    </rPh>
    <rPh sb="15" eb="16">
      <t>カコ</t>
    </rPh>
    <rPh sb="17" eb="18">
      <t>コ</t>
    </rPh>
    <phoneticPr fontId="2"/>
  </si>
  <si>
    <t>Ｓ５０</t>
    <phoneticPr fontId="2"/>
  </si>
  <si>
    <t>校舎</t>
    <rPh sb="0" eb="2">
      <t>コウシャ</t>
    </rPh>
    <phoneticPr fontId="2"/>
  </si>
  <si>
    <t>建築年度</t>
    <rPh sb="0" eb="2">
      <t>ケンチク</t>
    </rPh>
    <rPh sb="2" eb="4">
      <t>ネンド</t>
    </rPh>
    <phoneticPr fontId="2"/>
  </si>
  <si>
    <t>建物名称</t>
    <rPh sb="0" eb="2">
      <t>タテモノ</t>
    </rPh>
    <rPh sb="2" eb="4">
      <t>メイショウ</t>
    </rPh>
    <phoneticPr fontId="2"/>
  </si>
  <si>
    <t>工事等の内容</t>
    <rPh sb="0" eb="2">
      <t>コウジ</t>
    </rPh>
    <rPh sb="2" eb="3">
      <t>トウ</t>
    </rPh>
    <rPh sb="4" eb="6">
      <t>ナイヨウ</t>
    </rPh>
    <phoneticPr fontId="2"/>
  </si>
  <si>
    <t>アスベスト
除去等面積</t>
    <rPh sb="6" eb="8">
      <t>ジョキョ</t>
    </rPh>
    <rPh sb="8" eb="9">
      <t>トウ</t>
    </rPh>
    <rPh sb="9" eb="11">
      <t>メンセキ</t>
    </rPh>
    <phoneticPr fontId="2"/>
  </si>
  <si>
    <t>対象建物</t>
    <rPh sb="0" eb="2">
      <t>タイショウ</t>
    </rPh>
    <rPh sb="2" eb="4">
      <t>タテモノ</t>
    </rPh>
    <phoneticPr fontId="2"/>
  </si>
  <si>
    <t>４　工事等の概要（建物ごとに記入すること）</t>
    <rPh sb="2" eb="4">
      <t>コウジ</t>
    </rPh>
    <rPh sb="4" eb="5">
      <t>トウ</t>
    </rPh>
    <rPh sb="6" eb="8">
      <t>ガイヨウ</t>
    </rPh>
    <rPh sb="9" eb="11">
      <t>タテモノ</t>
    </rPh>
    <rPh sb="14" eb="16">
      <t>キニュウ</t>
    </rPh>
    <phoneticPr fontId="2"/>
  </si>
  <si>
    <t>１/２</t>
    <phoneticPr fontId="2"/>
  </si>
  <si>
    <t>１/３</t>
    <phoneticPr fontId="2"/>
  </si>
  <si>
    <t>計（Ｅ）＝（B）＋（C）＋（Ｄ）</t>
    <rPh sb="0" eb="1">
      <t>ケイ</t>
    </rPh>
    <phoneticPr fontId="2"/>
  </si>
  <si>
    <r>
      <t>調査分析費</t>
    </r>
    <r>
      <rPr>
        <sz val="11"/>
        <rFont val="ＭＳ Ｐゴシック"/>
        <family val="3"/>
        <charset val="128"/>
      </rPr>
      <t xml:space="preserve">
</t>
    </r>
    <r>
      <rPr>
        <sz val="8"/>
        <rFont val="ＭＳ Ｐゴシック"/>
        <family val="3"/>
        <charset val="128"/>
      </rPr>
      <t>（Ｄ）　　（円）</t>
    </r>
    <rPh sb="0" eb="2">
      <t>チョウサ</t>
    </rPh>
    <rPh sb="2" eb="4">
      <t>ブンセキ</t>
    </rPh>
    <rPh sb="4" eb="5">
      <t>ヒ</t>
    </rPh>
    <rPh sb="12" eb="13">
      <t>エン</t>
    </rPh>
    <phoneticPr fontId="2"/>
  </si>
  <si>
    <r>
      <t>実施設計費</t>
    </r>
    <r>
      <rPr>
        <sz val="11"/>
        <rFont val="ＭＳ Ｐゴシック"/>
        <family val="3"/>
        <charset val="128"/>
      </rPr>
      <t xml:space="preserve">
</t>
    </r>
    <r>
      <rPr>
        <sz val="8"/>
        <rFont val="ＭＳ Ｐゴシック"/>
        <family val="3"/>
        <charset val="128"/>
      </rPr>
      <t>（C）　　（円）</t>
    </r>
    <rPh sb="0" eb="2">
      <t>ジッシ</t>
    </rPh>
    <rPh sb="2" eb="4">
      <t>セッケイ</t>
    </rPh>
    <rPh sb="4" eb="5">
      <t>ヒ</t>
    </rPh>
    <rPh sb="12" eb="13">
      <t>エン</t>
    </rPh>
    <phoneticPr fontId="2"/>
  </si>
  <si>
    <t>工事費（B)（円）</t>
    <rPh sb="0" eb="3">
      <t>コウジヒ</t>
    </rPh>
    <rPh sb="7" eb="8">
      <t>エン</t>
    </rPh>
    <phoneticPr fontId="2"/>
  </si>
  <si>
    <r>
      <t>最終支払</t>
    </r>
    <r>
      <rPr>
        <sz val="8"/>
        <rFont val="ＭＳ Ｐゴシック"/>
        <family val="3"/>
        <charset val="128"/>
      </rPr>
      <t>予定年月日</t>
    </r>
    <rPh sb="0" eb="2">
      <t>サイシュウ</t>
    </rPh>
    <rPh sb="2" eb="4">
      <t>シハラ</t>
    </rPh>
    <rPh sb="4" eb="6">
      <t>ヨテイ</t>
    </rPh>
    <rPh sb="6" eb="9">
      <t>ネンガッピ</t>
    </rPh>
    <phoneticPr fontId="2"/>
  </si>
  <si>
    <r>
      <t>補助率（Ｆ）</t>
    </r>
    <r>
      <rPr>
        <sz val="11"/>
        <rFont val="ＭＳ Ｐゴシック"/>
        <family val="3"/>
        <charset val="128"/>
      </rPr>
      <t xml:space="preserve">
</t>
    </r>
    <r>
      <rPr>
        <sz val="9"/>
        <rFont val="ＭＳ Ｐゴシック"/>
        <family val="3"/>
        <charset val="128"/>
      </rPr>
      <t>（いずれかに○）</t>
    </r>
    <rPh sb="0" eb="3">
      <t>ホジョリツ</t>
    </rPh>
    <phoneticPr fontId="2"/>
  </si>
  <si>
    <t>調査分析費（実際の金額）</t>
    <rPh sb="0" eb="2">
      <t>チョウサ</t>
    </rPh>
    <rPh sb="2" eb="4">
      <t>ブンセキ</t>
    </rPh>
    <rPh sb="4" eb="5">
      <t>ヒ</t>
    </rPh>
    <rPh sb="6" eb="8">
      <t>ジッサイ</t>
    </rPh>
    <rPh sb="9" eb="11">
      <t>キンガク</t>
    </rPh>
    <phoneticPr fontId="2"/>
  </si>
  <si>
    <t>5（３６０名）</t>
    <rPh sb="5" eb="6">
      <t>メイ</t>
    </rPh>
    <phoneticPr fontId="2"/>
  </si>
  <si>
    <t>専修各種学校</t>
    <rPh sb="0" eb="2">
      <t>センシュウ</t>
    </rPh>
    <rPh sb="2" eb="4">
      <t>カクシュ</t>
    </rPh>
    <rPh sb="4" eb="6">
      <t>ガッコウ</t>
    </rPh>
    <phoneticPr fontId="2"/>
  </si>
  <si>
    <r>
      <t>見積対象総金額（税込）</t>
    </r>
    <r>
      <rPr>
        <sz val="11"/>
        <rFont val="ＭＳ Ｐゴシック"/>
        <family val="3"/>
        <charset val="128"/>
      </rPr>
      <t xml:space="preserve">
（円）</t>
    </r>
    <rPh sb="0" eb="2">
      <t>ミツモリ</t>
    </rPh>
    <rPh sb="2" eb="4">
      <t>タイショウ</t>
    </rPh>
    <rPh sb="4" eb="5">
      <t>ソウ</t>
    </rPh>
    <rPh sb="5" eb="7">
      <t>キンガク</t>
    </rPh>
    <rPh sb="8" eb="10">
      <t>ゼイコ</t>
    </rPh>
    <rPh sb="13" eb="14">
      <t>エン</t>
    </rPh>
    <phoneticPr fontId="2"/>
  </si>
  <si>
    <t>（A）＝（Ｅ）×（Ｆ）</t>
    <phoneticPr fontId="2"/>
  </si>
  <si>
    <t>注1）　学校ごとに作成すること</t>
    <rPh sb="0" eb="1">
      <t>チュウ</t>
    </rPh>
    <rPh sb="4" eb="6">
      <t>ガッコウ</t>
    </rPh>
    <rPh sb="9" eb="11">
      <t>サクセイ</t>
    </rPh>
    <phoneticPr fontId="2"/>
  </si>
  <si>
    <t>（A）</t>
    <phoneticPr fontId="2"/>
  </si>
  <si>
    <t>０３－５３２１－００００</t>
    <phoneticPr fontId="2"/>
  </si>
  <si>
    <t>西新宿高等学校</t>
    <rPh sb="0" eb="3">
      <t>ニシシンジュク</t>
    </rPh>
    <rPh sb="3" eb="5">
      <t>コウトウ</t>
    </rPh>
    <rPh sb="5" eb="7">
      <t>ガッコウ</t>
    </rPh>
    <phoneticPr fontId="2"/>
  </si>
  <si>
    <t>０３－５３２１－１１１１</t>
    <phoneticPr fontId="2"/>
  </si>
  <si>
    <t xml:space="preserve">計画書　4－2   </t>
    <rPh sb="0" eb="3">
      <t>ケイカクショ</t>
    </rPh>
    <phoneticPr fontId="2"/>
  </si>
  <si>
    <r>
      <t>補助金額(N)=(</t>
    </r>
    <r>
      <rPr>
        <sz val="11"/>
        <rFont val="ＭＳ Ｐゴシック"/>
        <family val="3"/>
        <charset val="128"/>
      </rPr>
      <t>L</t>
    </r>
    <r>
      <rPr>
        <sz val="11"/>
        <rFont val="ＭＳ Ｐゴシック"/>
        <family val="3"/>
        <charset val="128"/>
      </rPr>
      <t>)×（</t>
    </r>
    <r>
      <rPr>
        <sz val="11"/>
        <rFont val="ＭＳ Ｐゴシック"/>
        <family val="3"/>
        <charset val="128"/>
      </rPr>
      <t>A</t>
    </r>
    <r>
      <rPr>
        <sz val="11"/>
        <rFont val="ＭＳ Ｐゴシック"/>
        <family val="3"/>
        <charset val="128"/>
      </rPr>
      <t>)×（M）</t>
    </r>
    <rPh sb="0" eb="3">
      <t>ホジョキン</t>
    </rPh>
    <rPh sb="3" eb="4">
      <t>ガク</t>
    </rPh>
    <phoneticPr fontId="2"/>
  </si>
  <si>
    <t>按分後の実施設計契約金額</t>
    <phoneticPr fontId="2"/>
  </si>
  <si>
    <t>３　国庫補助（施設高機能化整備費又は幼稚園施設整備費）見込額</t>
    <rPh sb="2" eb="4">
      <t>コッコ</t>
    </rPh>
    <rPh sb="4" eb="6">
      <t>ホジョ</t>
    </rPh>
    <rPh sb="7" eb="9">
      <t>シセツ</t>
    </rPh>
    <rPh sb="9" eb="13">
      <t>コウキノウカ</t>
    </rPh>
    <rPh sb="13" eb="15">
      <t>セイビ</t>
    </rPh>
    <rPh sb="15" eb="16">
      <t>ヒ</t>
    </rPh>
    <rPh sb="16" eb="17">
      <t>マタ</t>
    </rPh>
    <rPh sb="18" eb="21">
      <t>ヨウチエン</t>
    </rPh>
    <rPh sb="21" eb="23">
      <t>シセツ</t>
    </rPh>
    <rPh sb="23" eb="25">
      <t>セイビ</t>
    </rPh>
    <rPh sb="25" eb="26">
      <t>ヒ</t>
    </rPh>
    <rPh sb="27" eb="30">
      <t>ミコミガク</t>
    </rPh>
    <phoneticPr fontId="2"/>
  </si>
  <si>
    <t>　　　　年　月</t>
    <rPh sb="4" eb="5">
      <t>ネン</t>
    </rPh>
    <rPh sb="6" eb="7">
      <t>ツキ</t>
    </rPh>
    <phoneticPr fontId="2"/>
  </si>
  <si>
    <t>　　　　年　　月</t>
    <rPh sb="4" eb="5">
      <t>ネン</t>
    </rPh>
    <rPh sb="7" eb="8">
      <t>ツキ</t>
    </rPh>
    <phoneticPr fontId="2"/>
  </si>
  <si>
    <t>\</t>
    <phoneticPr fontId="2"/>
  </si>
  <si>
    <t>　　よって、上記業者を特命する。</t>
    <rPh sb="6" eb="8">
      <t>ジョウキ</t>
    </rPh>
    <rPh sb="8" eb="10">
      <t>ギョウシャ</t>
    </rPh>
    <rPh sb="11" eb="13">
      <t>トクメイ</t>
    </rPh>
    <phoneticPr fontId="2"/>
  </si>
  <si>
    <t>も適切であった。</t>
    <rPh sb="1" eb="3">
      <t>テキセツ</t>
    </rPh>
    <phoneticPr fontId="2"/>
  </si>
  <si>
    <t>　また、○○設計事務所は、これまでも当校の○○工事の設計を担当しており、その際の対応</t>
    <rPh sb="6" eb="8">
      <t>セッケイ</t>
    </rPh>
    <rPh sb="8" eb="11">
      <t>ジムショ</t>
    </rPh>
    <rPh sb="18" eb="20">
      <t>トウコウ</t>
    </rPh>
    <rPh sb="23" eb="25">
      <t>コウジ</t>
    </rPh>
    <rPh sb="26" eb="28">
      <t>セッケイ</t>
    </rPh>
    <rPh sb="29" eb="31">
      <t>タントウ</t>
    </rPh>
    <rPh sb="38" eb="39">
      <t>サイ</t>
    </rPh>
    <rPh sb="40" eb="42">
      <t>タイオウ</t>
    </rPh>
    <phoneticPr fontId="2"/>
  </si>
  <si>
    <t>の施設・設備等を熟知している業者を契約の相手方とする必要がある。</t>
    <rPh sb="1" eb="3">
      <t>シセツ</t>
    </rPh>
    <rPh sb="4" eb="6">
      <t>セツビ</t>
    </rPh>
    <rPh sb="6" eb="7">
      <t>トウ</t>
    </rPh>
    <rPh sb="8" eb="10">
      <t>ジュクチ</t>
    </rPh>
    <rPh sb="14" eb="16">
      <t>ギョウシャ</t>
    </rPh>
    <rPh sb="17" eb="19">
      <t>ケイヤク</t>
    </rPh>
    <rPh sb="20" eb="23">
      <t>アイテカタ</t>
    </rPh>
    <rPh sb="26" eb="28">
      <t>ヒツヨウ</t>
    </rPh>
    <phoneticPr fontId="2"/>
  </si>
  <si>
    <t>　耐震診断は、授業に支障をきたさないよう短期間で行う必要があるが、そのためには、当校</t>
    <rPh sb="1" eb="3">
      <t>タイシン</t>
    </rPh>
    <rPh sb="3" eb="5">
      <t>シンダン</t>
    </rPh>
    <rPh sb="7" eb="9">
      <t>ジュギョウ</t>
    </rPh>
    <rPh sb="10" eb="12">
      <t>シショウ</t>
    </rPh>
    <rPh sb="20" eb="23">
      <t>タンキカン</t>
    </rPh>
    <rPh sb="24" eb="25">
      <t>オコナ</t>
    </rPh>
    <rPh sb="26" eb="28">
      <t>ヒツヨウ</t>
    </rPh>
    <rPh sb="40" eb="42">
      <t>トウコウ</t>
    </rPh>
    <phoneticPr fontId="2"/>
  </si>
  <si>
    <t>を熟知している。</t>
    <rPh sb="1" eb="3">
      <t>ジュクチ</t>
    </rPh>
    <phoneticPr fontId="2"/>
  </si>
  <si>
    <t>　○○設計事務所は、現在の校舎の設計を担当した設計事務所であり、当校の施設・設備等</t>
    <rPh sb="3" eb="5">
      <t>セッケイ</t>
    </rPh>
    <rPh sb="5" eb="8">
      <t>ジムショ</t>
    </rPh>
    <rPh sb="10" eb="12">
      <t>ゲンザイ</t>
    </rPh>
    <rPh sb="13" eb="15">
      <t>コウシャ</t>
    </rPh>
    <rPh sb="16" eb="18">
      <t>セッケイ</t>
    </rPh>
    <rPh sb="19" eb="21">
      <t>タントウ</t>
    </rPh>
    <rPh sb="23" eb="25">
      <t>セッケイ</t>
    </rPh>
    <rPh sb="25" eb="28">
      <t>ジムショ</t>
    </rPh>
    <rPh sb="32" eb="34">
      <t>トウコウ</t>
    </rPh>
    <rPh sb="35" eb="37">
      <t>シセツ</t>
    </rPh>
    <rPh sb="38" eb="40">
      <t>セツビ</t>
    </rPh>
    <rPh sb="40" eb="41">
      <t>トウ</t>
    </rPh>
    <phoneticPr fontId="2"/>
  </si>
  <si>
    <t>３　特命理由</t>
    <rPh sb="2" eb="4">
      <t>トクメイ</t>
    </rPh>
    <rPh sb="4" eb="6">
      <t>リユウ</t>
    </rPh>
    <phoneticPr fontId="2"/>
  </si>
  <si>
    <t>　　○○設計事務所</t>
    <rPh sb="4" eb="6">
      <t>セッケイ</t>
    </rPh>
    <rPh sb="6" eb="9">
      <t>ジムショ</t>
    </rPh>
    <phoneticPr fontId="2"/>
  </si>
  <si>
    <t>２　契約の相手方</t>
    <rPh sb="2" eb="4">
      <t>ケイヤク</t>
    </rPh>
    <rPh sb="5" eb="8">
      <t>アイテカタ</t>
    </rPh>
    <phoneticPr fontId="2"/>
  </si>
  <si>
    <t>　　西新宿中学校・西新宿高等学校校舎（１号館）耐震診断業務委託</t>
    <rPh sb="2" eb="3">
      <t>ニシ</t>
    </rPh>
    <rPh sb="3" eb="5">
      <t>シンジュク</t>
    </rPh>
    <rPh sb="5" eb="8">
      <t>チュウガッコウ</t>
    </rPh>
    <rPh sb="9" eb="10">
      <t>ニシ</t>
    </rPh>
    <rPh sb="10" eb="12">
      <t>シンジュク</t>
    </rPh>
    <rPh sb="12" eb="14">
      <t>コウトウ</t>
    </rPh>
    <rPh sb="14" eb="16">
      <t>ガッコウ</t>
    </rPh>
    <rPh sb="16" eb="18">
      <t>コウシャ</t>
    </rPh>
    <rPh sb="20" eb="21">
      <t>ゴウ</t>
    </rPh>
    <rPh sb="21" eb="22">
      <t>カン</t>
    </rPh>
    <rPh sb="23" eb="25">
      <t>タイシン</t>
    </rPh>
    <rPh sb="25" eb="27">
      <t>シンダン</t>
    </rPh>
    <rPh sb="27" eb="29">
      <t>ギョウム</t>
    </rPh>
    <rPh sb="29" eb="31">
      <t>イタク</t>
    </rPh>
    <phoneticPr fontId="2"/>
  </si>
  <si>
    <t>１　件名</t>
    <rPh sb="2" eb="4">
      <t>ケンメイ</t>
    </rPh>
    <phoneticPr fontId="2"/>
  </si>
  <si>
    <t>特命理由書</t>
    <rPh sb="0" eb="2">
      <t>トクメイ</t>
    </rPh>
    <rPh sb="2" eb="5">
      <t>リユウショ</t>
    </rPh>
    <phoneticPr fontId="2"/>
  </si>
  <si>
    <t>　     ０３－５３２１－１１１１</t>
    <phoneticPr fontId="2"/>
  </si>
  <si>
    <t>　     新宿　太郎</t>
    <rPh sb="6" eb="8">
      <t>シンジュク</t>
    </rPh>
    <rPh sb="9" eb="11">
      <t>タロウ</t>
    </rPh>
    <phoneticPr fontId="2"/>
  </si>
  <si>
    <t>　　　 学校法人都庁学園</t>
    <rPh sb="4" eb="6">
      <t>ガッコウ</t>
    </rPh>
    <rPh sb="6" eb="8">
      <t>ホウジン</t>
    </rPh>
    <rPh sb="8" eb="10">
      <t>トチョウ</t>
    </rPh>
    <rPh sb="10" eb="12">
      <t>ガクエン</t>
    </rPh>
    <phoneticPr fontId="2"/>
  </si>
  <si>
    <t>法人・設置者所在地　　　新宿区西新宿２－８－１</t>
    <rPh sb="0" eb="2">
      <t>ホウジン</t>
    </rPh>
    <rPh sb="3" eb="5">
      <t>セッチ</t>
    </rPh>
    <rPh sb="5" eb="6">
      <t>シャ</t>
    </rPh>
    <rPh sb="6" eb="9">
      <t>ショザイチ</t>
    </rPh>
    <phoneticPr fontId="2"/>
  </si>
  <si>
    <r>
      <rPr>
        <b/>
        <u/>
        <sz val="11"/>
        <color indexed="10"/>
        <rFont val="ＭＳ Ｐゴシック"/>
        <family val="3"/>
        <charset val="128"/>
        <scheme val="minor"/>
      </rPr>
      <t>千円未満を切り捨てて</t>
    </r>
    <r>
      <rPr>
        <sz val="11"/>
        <rFont val="ＭＳ Ｐゴシック"/>
        <family val="3"/>
        <charset val="128"/>
      </rPr>
      <t>記入すること</t>
    </r>
    <phoneticPr fontId="2"/>
  </si>
  <si>
    <t>校舎等の場合（J）と288,618を比較し、低い額を（K）とする。体育館の場合（J)と337,843を比較し、低い額を（K）とする。</t>
    <rPh sb="0" eb="2">
      <t>コウシャ</t>
    </rPh>
    <rPh sb="2" eb="3">
      <t>ラ</t>
    </rPh>
    <rPh sb="4" eb="6">
      <t>バアイ</t>
    </rPh>
    <rPh sb="18" eb="20">
      <t>ヒカク</t>
    </rPh>
    <rPh sb="22" eb="23">
      <t>ヒク</t>
    </rPh>
    <rPh sb="24" eb="25">
      <t>ガク</t>
    </rPh>
    <rPh sb="33" eb="35">
      <t>タイイク</t>
    </rPh>
    <rPh sb="35" eb="36">
      <t>カン</t>
    </rPh>
    <rPh sb="37" eb="39">
      <t>バアイ</t>
    </rPh>
    <rPh sb="51" eb="53">
      <t>ヒカク</t>
    </rPh>
    <rPh sb="55" eb="56">
      <t>ヒク</t>
    </rPh>
    <rPh sb="57" eb="58">
      <t>ガク</t>
    </rPh>
    <phoneticPr fontId="2"/>
  </si>
  <si>
    <t>令和６年度私立学校安全対策促進事業費補助　事業計画書</t>
    <rPh sb="0" eb="1">
      <t>レイ</t>
    </rPh>
    <rPh sb="1" eb="2">
      <t>ワ</t>
    </rPh>
    <rPh sb="3" eb="5">
      <t>ネンド</t>
    </rPh>
    <rPh sb="4" eb="5">
      <t>ガンネン</t>
    </rPh>
    <rPh sb="5" eb="7">
      <t>シリツ</t>
    </rPh>
    <rPh sb="7" eb="9">
      <t>ガッコウ</t>
    </rPh>
    <rPh sb="9" eb="11">
      <t>アンゼン</t>
    </rPh>
    <rPh sb="11" eb="13">
      <t>タイサク</t>
    </rPh>
    <rPh sb="13" eb="15">
      <t>ソクシン</t>
    </rPh>
    <rPh sb="15" eb="18">
      <t>ジギョウヒ</t>
    </rPh>
    <rPh sb="18" eb="20">
      <t>ホジョ</t>
    </rPh>
    <rPh sb="21" eb="23">
      <t>ジギョウ</t>
    </rPh>
    <rPh sb="23" eb="26">
      <t>ケイカクショ</t>
    </rPh>
    <phoneticPr fontId="2"/>
  </si>
  <si>
    <t>令和６年</t>
    <rPh sb="0" eb="1">
      <t>レイ</t>
    </rPh>
    <rPh sb="1" eb="2">
      <t>ワ</t>
    </rPh>
    <rPh sb="3" eb="4">
      <t>ネン</t>
    </rPh>
    <phoneticPr fontId="2"/>
  </si>
  <si>
    <t>令和６年度私立学校安全対策促進事業費補助　事業計画書（その２）</t>
    <rPh sb="0" eb="1">
      <t>レイ</t>
    </rPh>
    <rPh sb="1" eb="2">
      <t>ワ</t>
    </rPh>
    <rPh sb="3" eb="5">
      <t>ネンド</t>
    </rPh>
    <rPh sb="5" eb="7">
      <t>シリツ</t>
    </rPh>
    <rPh sb="7" eb="9">
      <t>ガッコウ</t>
    </rPh>
    <rPh sb="9" eb="11">
      <t>アンゼン</t>
    </rPh>
    <rPh sb="11" eb="13">
      <t>タイサク</t>
    </rPh>
    <rPh sb="13" eb="15">
      <t>ソクシン</t>
    </rPh>
    <rPh sb="15" eb="18">
      <t>ジギョウヒ</t>
    </rPh>
    <rPh sb="18" eb="20">
      <t>ホジョ</t>
    </rPh>
    <rPh sb="21" eb="23">
      <t>ジギョウ</t>
    </rPh>
    <rPh sb="23" eb="26">
      <t>ケイカクショ</t>
    </rPh>
    <phoneticPr fontId="2"/>
  </si>
  <si>
    <t>令和６年度私立学校安全対策促進事業費補助　事業計画内訳書</t>
    <rPh sb="0" eb="1">
      <t>レイ</t>
    </rPh>
    <rPh sb="1" eb="2">
      <t>ワ</t>
    </rPh>
    <rPh sb="3" eb="5">
      <t>ネンド</t>
    </rPh>
    <rPh sb="5" eb="7">
      <t>シリツ</t>
    </rPh>
    <rPh sb="7" eb="9">
      <t>ガッコウ</t>
    </rPh>
    <rPh sb="9" eb="11">
      <t>アンゼン</t>
    </rPh>
    <rPh sb="11" eb="13">
      <t>タイサク</t>
    </rPh>
    <rPh sb="13" eb="15">
      <t>ソクシン</t>
    </rPh>
    <rPh sb="15" eb="18">
      <t>ジギョウヒ</t>
    </rPh>
    <rPh sb="18" eb="20">
      <t>ホジョ</t>
    </rPh>
    <rPh sb="21" eb="23">
      <t>ジギョウ</t>
    </rPh>
    <rPh sb="23" eb="25">
      <t>ケイカク</t>
    </rPh>
    <rPh sb="25" eb="28">
      <t>ウチワケショ</t>
    </rPh>
    <phoneticPr fontId="2"/>
  </si>
  <si>
    <t>令和６年度私立学校安全対策促進事業費補助　学校別事業調書</t>
    <rPh sb="0" eb="1">
      <t>レイ</t>
    </rPh>
    <rPh sb="1" eb="2">
      <t>ワ</t>
    </rPh>
    <rPh sb="3" eb="5">
      <t>ネンド</t>
    </rPh>
    <rPh sb="5" eb="7">
      <t>シリツ</t>
    </rPh>
    <rPh sb="7" eb="9">
      <t>ガッコウ</t>
    </rPh>
    <rPh sb="9" eb="11">
      <t>アンゼン</t>
    </rPh>
    <rPh sb="11" eb="13">
      <t>タイサク</t>
    </rPh>
    <rPh sb="13" eb="15">
      <t>ソクシン</t>
    </rPh>
    <rPh sb="15" eb="18">
      <t>ジギョウヒ</t>
    </rPh>
    <rPh sb="18" eb="20">
      <t>ホジョ</t>
    </rPh>
    <rPh sb="24" eb="26">
      <t>ジギョウ</t>
    </rPh>
    <rPh sb="26" eb="28">
      <t>チョウショ</t>
    </rPh>
    <phoneticPr fontId="2"/>
  </si>
  <si>
    <t>令和６年度私立学校安全対策促進事業費補助　学校別事業調書</t>
    <rPh sb="0" eb="1">
      <t>レイ</t>
    </rPh>
    <rPh sb="1" eb="2">
      <t>ワ</t>
    </rPh>
    <rPh sb="3" eb="5">
      <t>ネンド</t>
    </rPh>
    <rPh sb="5" eb="7">
      <t>シリツ</t>
    </rPh>
    <rPh sb="7" eb="9">
      <t>ガッコウ</t>
    </rPh>
    <rPh sb="9" eb="11">
      <t>アンゼン</t>
    </rPh>
    <rPh sb="11" eb="13">
      <t>タイサク</t>
    </rPh>
    <rPh sb="13" eb="15">
      <t>ソクシン</t>
    </rPh>
    <rPh sb="15" eb="18">
      <t>ジギョウヒ</t>
    </rPh>
    <rPh sb="18" eb="20">
      <t>ホジョ</t>
    </rPh>
    <rPh sb="21" eb="23">
      <t>ガッコウ</t>
    </rPh>
    <rPh sb="23" eb="24">
      <t>ベツ</t>
    </rPh>
    <rPh sb="24" eb="26">
      <t>ジギョウ</t>
    </rPh>
    <rPh sb="26" eb="28">
      <t>チョウショ</t>
    </rPh>
    <phoneticPr fontId="2"/>
  </si>
  <si>
    <t>初年度（令和6年度） ８０％ ・ 次年度（令和7年度） ２０％</t>
    <rPh sb="0" eb="3">
      <t>ショネンド</t>
    </rPh>
    <rPh sb="4" eb="5">
      <t>レイ</t>
    </rPh>
    <rPh sb="5" eb="6">
      <t>ワ</t>
    </rPh>
    <rPh sb="7" eb="9">
      <t>ネンド</t>
    </rPh>
    <rPh sb="9" eb="11">
      <t>ヘイネンド</t>
    </rPh>
    <rPh sb="17" eb="18">
      <t>ジ</t>
    </rPh>
    <rPh sb="21" eb="22">
      <t>レイ</t>
    </rPh>
    <rPh sb="22" eb="23">
      <t>ワ</t>
    </rPh>
    <phoneticPr fontId="2"/>
  </si>
  <si>
    <t>令和６年４月</t>
    <rPh sb="0" eb="2">
      <t>レイワ</t>
    </rPh>
    <rPh sb="3" eb="4">
      <t>ネン</t>
    </rPh>
    <rPh sb="4" eb="5">
      <t>ヘイネン</t>
    </rPh>
    <rPh sb="5" eb="6">
      <t>ガツ</t>
    </rPh>
    <phoneticPr fontId="2"/>
  </si>
  <si>
    <t>令和６年７月</t>
    <rPh sb="0" eb="1">
      <t>レイ</t>
    </rPh>
    <rPh sb="1" eb="2">
      <t>ワ</t>
    </rPh>
    <rPh sb="3" eb="4">
      <t>ネン</t>
    </rPh>
    <rPh sb="4" eb="5">
      <t>ガンネン</t>
    </rPh>
    <rPh sb="5" eb="6">
      <t>ガツ</t>
    </rPh>
    <phoneticPr fontId="2"/>
  </si>
  <si>
    <t>令和６年９月</t>
    <rPh sb="0" eb="1">
      <t>レイ</t>
    </rPh>
    <rPh sb="1" eb="2">
      <t>ワ</t>
    </rPh>
    <rPh sb="3" eb="4">
      <t>ネン</t>
    </rPh>
    <rPh sb="4" eb="5">
      <t>ヘイネン</t>
    </rPh>
    <rPh sb="5" eb="6">
      <t>ガツ</t>
    </rPh>
    <phoneticPr fontId="2"/>
  </si>
  <si>
    <t>令和６年12月</t>
    <rPh sb="0" eb="1">
      <t>レイ</t>
    </rPh>
    <rPh sb="1" eb="2">
      <t>ワ</t>
    </rPh>
    <rPh sb="3" eb="4">
      <t>ネン</t>
    </rPh>
    <rPh sb="4" eb="5">
      <t>ヘイネン</t>
    </rPh>
    <rPh sb="6" eb="7">
      <t>ツキ</t>
    </rPh>
    <phoneticPr fontId="2"/>
  </si>
  <si>
    <t>令和６年９月</t>
    <rPh sb="0" eb="1">
      <t>レイ</t>
    </rPh>
    <rPh sb="1" eb="2">
      <t>ワ</t>
    </rPh>
    <rPh sb="3" eb="4">
      <t>ネン</t>
    </rPh>
    <rPh sb="4" eb="5">
      <t>ヘイネン</t>
    </rPh>
    <rPh sb="5" eb="6">
      <t>ツキ</t>
    </rPh>
    <phoneticPr fontId="2"/>
  </si>
  <si>
    <t>令和６年７月</t>
    <rPh sb="0" eb="1">
      <t>レイ</t>
    </rPh>
    <rPh sb="1" eb="2">
      <t>ワ</t>
    </rPh>
    <rPh sb="3" eb="4">
      <t>ネン</t>
    </rPh>
    <rPh sb="4" eb="5">
      <t>ガンネン</t>
    </rPh>
    <rPh sb="5" eb="6">
      <t>ツキ</t>
    </rPh>
    <phoneticPr fontId="2"/>
  </si>
  <si>
    <t>令和７年３月</t>
    <rPh sb="0" eb="1">
      <t>レイ</t>
    </rPh>
    <rPh sb="1" eb="2">
      <t>ワ</t>
    </rPh>
    <rPh sb="3" eb="4">
      <t>ネン</t>
    </rPh>
    <rPh sb="4" eb="5">
      <t>ヘイネン</t>
    </rPh>
    <rPh sb="5" eb="6">
      <t>ツキ</t>
    </rPh>
    <phoneticPr fontId="2"/>
  </si>
  <si>
    <t>令和８年３月</t>
    <rPh sb="0" eb="1">
      <t>レイ</t>
    </rPh>
    <rPh sb="1" eb="2">
      <t>ワ</t>
    </rPh>
    <rPh sb="3" eb="4">
      <t>ネン</t>
    </rPh>
    <rPh sb="4" eb="5">
      <t>ヘイネン</t>
    </rPh>
    <rPh sb="5" eb="6">
      <t>ツキ</t>
    </rPh>
    <phoneticPr fontId="2"/>
  </si>
  <si>
    <t>令和６年度私立学校安全対策促進事業費補助　学校別事業調書</t>
    <rPh sb="0" eb="2">
      <t>レイワ</t>
    </rPh>
    <rPh sb="3" eb="5">
      <t>ネンド</t>
    </rPh>
    <rPh sb="5" eb="7">
      <t>シリツ</t>
    </rPh>
    <rPh sb="7" eb="9">
      <t>ガッコウ</t>
    </rPh>
    <rPh sb="9" eb="11">
      <t>アンゼン</t>
    </rPh>
    <rPh sb="11" eb="13">
      <t>タイサク</t>
    </rPh>
    <rPh sb="13" eb="15">
      <t>ソクシン</t>
    </rPh>
    <rPh sb="15" eb="18">
      <t>ジギョウヒ</t>
    </rPh>
    <rPh sb="18" eb="20">
      <t>ホジョ</t>
    </rPh>
    <rPh sb="21" eb="23">
      <t>ガッコウ</t>
    </rPh>
    <rPh sb="23" eb="24">
      <t>ベツ</t>
    </rPh>
    <rPh sb="24" eb="26">
      <t>ジギョウ</t>
    </rPh>
    <rPh sb="26" eb="28">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</si>
</sst>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411]ge\.m\.d;@"/>
    <numFmt numFmtId="180" formatCode="0;\-0;\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1"/>
      <name val="ＭＳ 明朝"/>
      <family val="1"/>
      <charset val="128"/>
    </font>
    <font>
      <b/>
      <u/>
      <sz val="11"/>
      <color indexed="10"/>
      <name val="ＭＳ Ｐゴシック"/>
      <family val="3"/>
      <charset val="128"/>
    </font>
    <font>
      <u/>
      <sz val="11"/>
      <name val="HG創英角ｺﾞｼｯｸUB"/>
      <family val="3"/>
      <charset val="128"/>
    </font>
    <font>
      <b/>
      <sz val="16"/>
      <name val="ＭＳ Ｐゴシック"/>
      <family val="3"/>
      <charset val="128"/>
    </font>
    <font>
      <sz val="18"/>
      <name val="ＭＳ Ｐゴシック"/>
      <family val="3"/>
      <charset val="128"/>
    </font>
    <font>
      <i/>
      <u/>
      <sz val="11"/>
      <color indexed="10"/>
      <name val="ＭＳ Ｐゴシック"/>
      <family val="3"/>
      <charset val="128"/>
    </font>
    <font>
      <vertAlign val="superscript"/>
      <sz val="11"/>
      <name val="ＭＳ Ｐゴシック"/>
      <family val="3"/>
      <charset val="128"/>
    </font>
    <font>
      <u/>
      <sz val="11"/>
      <color indexed="10"/>
      <name val="ＭＳ Ｐゴシック"/>
      <family val="3"/>
      <charset val="128"/>
    </font>
    <font>
      <sz val="11"/>
      <color indexed="10"/>
      <name val="HG創英角ｺﾞｼｯｸUB"/>
      <family val="3"/>
      <charset val="128"/>
    </font>
    <font>
      <sz val="11"/>
      <color indexed="10"/>
      <name val="ＭＳ Ｐゴシック"/>
      <family val="3"/>
      <charset val="128"/>
    </font>
    <font>
      <sz val="11"/>
      <name val="ＭＳ Ｐ明朝"/>
      <family val="1"/>
      <charset val="128"/>
    </font>
    <font>
      <sz val="11"/>
      <name val="HG創英ﾌﾟﾚｾﾞﾝｽEB"/>
      <family val="1"/>
      <charset val="128"/>
    </font>
    <font>
      <sz val="12"/>
      <name val="HG創英ﾌﾟﾚｾﾞﾝｽEB"/>
      <family val="1"/>
      <charset val="128"/>
    </font>
    <font>
      <sz val="16"/>
      <name val="HG創英ﾌﾟﾚｾﾞﾝｽEB"/>
      <family val="1"/>
      <charset val="128"/>
    </font>
    <font>
      <b/>
      <sz val="14"/>
      <name val="HG創英ﾌﾟﾚｾﾞﾝｽEB"/>
      <family val="1"/>
      <charset val="128"/>
    </font>
    <font>
      <b/>
      <u/>
      <sz val="11"/>
      <color indexed="10"/>
      <name val="ＭＳ Ｐゴシック"/>
      <family val="3"/>
      <charset val="128"/>
      <scheme val="minor"/>
    </font>
  </fonts>
  <fills count="3">
    <fill>
      <patternFill patternType="none"/>
    </fill>
    <fill>
      <patternFill patternType="gray125"/>
    </fill>
    <fill>
      <patternFill patternType="solid">
        <fgColor indexed="52"/>
        <bgColor indexed="64"/>
      </patternFill>
    </fill>
  </fills>
  <borders count="132">
    <border>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Dashed">
        <color indexed="64"/>
      </left>
      <right/>
      <top/>
      <bottom style="thin">
        <color indexed="64"/>
      </bottom>
      <diagonal/>
    </border>
    <border>
      <left style="mediumDashed">
        <color indexed="64"/>
      </left>
      <right style="mediumDashed">
        <color indexed="64"/>
      </right>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double">
        <color indexed="64"/>
      </left>
      <right/>
      <top style="double">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bottom/>
      <diagonal/>
    </border>
    <border>
      <left style="double">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s>
  <cellStyleXfs count="1">
    <xf numFmtId="0" fontId="0" fillId="0" borderId="0"/>
  </cellStyleXfs>
  <cellXfs count="734">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0" fillId="0" borderId="17" xfId="0" applyBorder="1" applyAlignment="1"/>
    <xf numFmtId="0" fontId="3" fillId="0" borderId="21" xfId="0" applyFont="1" applyBorder="1" applyAlignment="1">
      <alignment horizontal="center" vertical="center"/>
    </xf>
    <xf numFmtId="0" fontId="0" fillId="0" borderId="7" xfId="0" applyBorder="1" applyAlignment="1"/>
    <xf numFmtId="0" fontId="5" fillId="0" borderId="1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0" fillId="0" borderId="28" xfId="0" applyBorder="1" applyAlignment="1"/>
    <xf numFmtId="0" fontId="5" fillId="0" borderId="31"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9"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0" fillId="0" borderId="37" xfId="0" applyBorder="1" applyAlignment="1"/>
    <xf numFmtId="0" fontId="5" fillId="0" borderId="48"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3" fillId="0" borderId="46" xfId="0" applyFont="1" applyBorder="1" applyAlignment="1">
      <alignment horizontal="center" vertical="center"/>
    </xf>
    <xf numFmtId="0" fontId="0" fillId="0" borderId="21" xfId="0" applyBorder="1"/>
    <xf numFmtId="0" fontId="0" fillId="0" borderId="37" xfId="0" applyBorder="1" applyAlignment="1">
      <alignment horizontal="center" vertical="center"/>
    </xf>
    <xf numFmtId="0" fontId="0" fillId="0" borderId="17" xfId="0" applyBorder="1" applyAlignment="1">
      <alignment horizontal="center" vertical="center"/>
    </xf>
    <xf numFmtId="0" fontId="5" fillId="0" borderId="2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0" xfId="0" applyFont="1"/>
    <xf numFmtId="0" fontId="0" fillId="0" borderId="0" xfId="0" applyAlignment="1">
      <alignment vertic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2" xfId="0" applyBorder="1" applyAlignment="1"/>
    <xf numFmtId="0" fontId="6" fillId="0" borderId="17" xfId="0" applyFont="1" applyBorder="1" applyAlignment="1"/>
    <xf numFmtId="0" fontId="5" fillId="0" borderId="0" xfId="0" applyFont="1" applyAlignment="1">
      <alignment vertical="center"/>
    </xf>
    <xf numFmtId="0" fontId="7" fillId="0" borderId="0" xfId="0" applyFont="1"/>
    <xf numFmtId="0" fontId="0" fillId="0" borderId="0" xfId="0" applyBorder="1"/>
    <xf numFmtId="0" fontId="0" fillId="0" borderId="0" xfId="0" applyBorder="1" applyAlignment="1">
      <alignment horizontal="center"/>
    </xf>
    <xf numFmtId="0" fontId="0" fillId="0" borderId="51" xfId="0" applyBorder="1"/>
    <xf numFmtId="0" fontId="4" fillId="0" borderId="51" xfId="0" applyFont="1" applyBorder="1" applyAlignment="1">
      <alignment vertical="top"/>
    </xf>
    <xf numFmtId="0" fontId="0" fillId="0" borderId="51" xfId="0" applyBorder="1" applyAlignment="1">
      <alignment horizontal="center"/>
    </xf>
    <xf numFmtId="0" fontId="0" fillId="0" borderId="46" xfId="0" applyBorder="1"/>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0" xfId="0" applyAlignment="1">
      <alignment horizontal="center" vertical="center" shrinkToFit="1"/>
    </xf>
    <xf numFmtId="177" fontId="3" fillId="0" borderId="39" xfId="0" applyNumberFormat="1" applyFont="1" applyBorder="1" applyAlignment="1">
      <alignment horizontal="right" vertical="center"/>
    </xf>
    <xf numFmtId="177" fontId="3" fillId="0" borderId="0" xfId="0" applyNumberFormat="1" applyFont="1" applyBorder="1" applyAlignment="1">
      <alignment horizontal="center" vertical="center"/>
    </xf>
    <xf numFmtId="177" fontId="3" fillId="0" borderId="31" xfId="0" applyNumberFormat="1" applyFont="1" applyBorder="1" applyAlignment="1">
      <alignment horizontal="right" vertical="center"/>
    </xf>
    <xf numFmtId="177" fontId="3" fillId="0" borderId="29"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0"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9" fillId="0" borderId="38"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6" fillId="0" borderId="39" xfId="0" applyFont="1" applyBorder="1" applyAlignment="1">
      <alignment horizontal="right" vertical="center"/>
    </xf>
    <xf numFmtId="0" fontId="0" fillId="0" borderId="0" xfId="0" applyBorder="1" applyAlignment="1">
      <alignment horizontal="center" vertical="center"/>
    </xf>
    <xf numFmtId="0" fontId="0" fillId="0" borderId="38" xfId="0" applyBorder="1" applyAlignment="1">
      <alignment horizontal="center" vertical="center"/>
    </xf>
    <xf numFmtId="0" fontId="6" fillId="0" borderId="0" xfId="0" applyFont="1" applyBorder="1" applyAlignment="1">
      <alignment horizontal="right" vertical="center"/>
    </xf>
    <xf numFmtId="0" fontId="6" fillId="0" borderId="38" xfId="0" applyFont="1" applyBorder="1" applyAlignment="1">
      <alignment horizontal="right" vertical="center"/>
    </xf>
    <xf numFmtId="0" fontId="0" fillId="0" borderId="39" xfId="0" applyBorder="1"/>
    <xf numFmtId="0" fontId="0" fillId="0" borderId="38" xfId="0" applyBorder="1"/>
    <xf numFmtId="0" fontId="7" fillId="0" borderId="0" xfId="0" applyFont="1" applyAlignment="1">
      <alignment horizontal="distributed" vertical="center"/>
    </xf>
    <xf numFmtId="0" fontId="7" fillId="0" borderId="0" xfId="0" applyFont="1" applyAlignment="1">
      <alignment vertical="center"/>
    </xf>
    <xf numFmtId="0" fontId="0" fillId="0" borderId="0" xfId="0" applyAlignment="1"/>
    <xf numFmtId="0" fontId="0" fillId="0" borderId="0" xfId="0" applyBorder="1" applyAlignment="1"/>
    <xf numFmtId="178" fontId="3" fillId="0" borderId="60" xfId="0" applyNumberFormat="1" applyFont="1" applyBorder="1" applyAlignment="1">
      <alignment horizontal="center" vertical="center"/>
    </xf>
    <xf numFmtId="178" fontId="3" fillId="0" borderId="53" xfId="0" applyNumberFormat="1" applyFont="1" applyBorder="1" applyAlignment="1">
      <alignment horizontal="center" vertical="center"/>
    </xf>
    <xf numFmtId="178" fontId="3" fillId="0" borderId="51" xfId="0" applyNumberFormat="1" applyFont="1" applyBorder="1" applyAlignment="1">
      <alignment horizontal="center" vertical="center"/>
    </xf>
    <xf numFmtId="178" fontId="3" fillId="0" borderId="61" xfId="0" applyNumberFormat="1" applyFont="1" applyBorder="1" applyAlignment="1">
      <alignment horizontal="center" vertical="center"/>
    </xf>
    <xf numFmtId="178" fontId="3" fillId="0" borderId="65" xfId="0" applyNumberFormat="1" applyFont="1" applyBorder="1" applyAlignment="1">
      <alignment horizontal="center" vertical="center"/>
    </xf>
    <xf numFmtId="0" fontId="0" fillId="0" borderId="0" xfId="0" applyBorder="1" applyAlignment="1">
      <alignment horizontal="center" vertical="center" wrapText="1"/>
    </xf>
    <xf numFmtId="0" fontId="10" fillId="0" borderId="0" xfId="0" applyFont="1"/>
    <xf numFmtId="0" fontId="0" fillId="0" borderId="0" xfId="0" applyAlignment="1">
      <alignment horizontal="right"/>
    </xf>
    <xf numFmtId="0" fontId="11" fillId="0" borderId="0" xfId="0" applyFont="1"/>
    <xf numFmtId="0" fontId="0" fillId="0" borderId="52" xfId="0" applyBorder="1" applyAlignment="1">
      <alignment horizontal="center" vertical="top"/>
    </xf>
    <xf numFmtId="0" fontId="0" fillId="0" borderId="29" xfId="0" applyBorder="1"/>
    <xf numFmtId="0" fontId="0" fillId="0" borderId="29" xfId="0" applyBorder="1" applyAlignment="1">
      <alignment horizontal="center"/>
    </xf>
    <xf numFmtId="0" fontId="0" fillId="0" borderId="66" xfId="0" applyBorder="1" applyAlignment="1">
      <alignment horizontal="center"/>
    </xf>
    <xf numFmtId="0" fontId="0" fillId="0" borderId="69" xfId="0" applyBorder="1" applyAlignment="1">
      <alignment horizontal="center"/>
    </xf>
    <xf numFmtId="0" fontId="0" fillId="0" borderId="72" xfId="0" applyBorder="1" applyAlignment="1">
      <alignment horizontal="center" vertical="top"/>
    </xf>
    <xf numFmtId="0" fontId="0" fillId="0" borderId="7" xfId="0" applyBorder="1" applyAlignment="1">
      <alignment horizontal="center" vertical="center"/>
    </xf>
    <xf numFmtId="0" fontId="0" fillId="0" borderId="7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13" fillId="0" borderId="0" xfId="0" applyFont="1" applyBorder="1" applyAlignment="1">
      <alignment horizontal="center" vertical="center"/>
    </xf>
    <xf numFmtId="0" fontId="5" fillId="0" borderId="0" xfId="0" applyFont="1" applyAlignment="1">
      <alignment horizontal="right" vertical="center"/>
    </xf>
    <xf numFmtId="0" fontId="6" fillId="0" borderId="0" xfId="0" applyFont="1"/>
    <xf numFmtId="0" fontId="6" fillId="0" borderId="0" xfId="0" applyFont="1" applyBorder="1"/>
    <xf numFmtId="0" fontId="6" fillId="0" borderId="0" xfId="0" applyFont="1" applyBorder="1" applyAlignment="1">
      <alignment horizontal="center" vertical="center"/>
    </xf>
    <xf numFmtId="0" fontId="1" fillId="0" borderId="0" xfId="0" applyFont="1" applyBorder="1"/>
    <xf numFmtId="0" fontId="0" fillId="0" borderId="0" xfId="0" applyBorder="1" applyAlignment="1">
      <alignment horizontal="right" vertical="center"/>
    </xf>
    <xf numFmtId="176" fontId="0" fillId="0" borderId="0" xfId="0" applyNumberFormat="1" applyBorder="1" applyAlignment="1">
      <alignment horizontal="center" vertical="center"/>
    </xf>
    <xf numFmtId="0" fontId="0" fillId="0" borderId="52" xfId="0" applyBorder="1"/>
    <xf numFmtId="0" fontId="0" fillId="0" borderId="51" xfId="0" applyBorder="1" applyAlignment="1"/>
    <xf numFmtId="176" fontId="0" fillId="0" borderId="51" xfId="0" applyNumberFormat="1" applyBorder="1" applyAlignment="1">
      <alignment vertical="center"/>
    </xf>
    <xf numFmtId="176" fontId="0" fillId="0" borderId="54" xfId="0" applyNumberFormat="1" applyBorder="1" applyAlignment="1">
      <alignment vertical="center"/>
    </xf>
    <xf numFmtId="0" fontId="15" fillId="0" borderId="0" xfId="0" applyFont="1" applyAlignment="1">
      <alignment vertical="center"/>
    </xf>
    <xf numFmtId="0" fontId="1" fillId="0" borderId="0" xfId="0" applyFont="1" applyAlignment="1">
      <alignment vertical="center"/>
    </xf>
    <xf numFmtId="0" fontId="9" fillId="0" borderId="46" xfId="0" applyFont="1" applyBorder="1"/>
    <xf numFmtId="0" fontId="16" fillId="0" borderId="0" xfId="0" applyFont="1"/>
    <xf numFmtId="0" fontId="0" fillId="0" borderId="0" xfId="0" applyBorder="1" applyAlignment="1">
      <alignment vertical="center"/>
    </xf>
    <xf numFmtId="0" fontId="0" fillId="0" borderId="29" xfId="0" applyBorder="1" applyAlignment="1">
      <alignment vertical="center"/>
    </xf>
    <xf numFmtId="0" fontId="3" fillId="0" borderId="85" xfId="0" applyFont="1" applyBorder="1" applyAlignment="1">
      <alignment horizontal="center" vertical="center"/>
    </xf>
    <xf numFmtId="0" fontId="0" fillId="0" borderId="46" xfId="0" applyBorder="1" applyAlignment="1">
      <alignment vertical="center"/>
    </xf>
    <xf numFmtId="0" fontId="1" fillId="0" borderId="86" xfId="0" applyFont="1" applyBorder="1"/>
    <xf numFmtId="0" fontId="1" fillId="0" borderId="87" xfId="0" applyFont="1" applyBorder="1" applyAlignment="1">
      <alignment vertical="center"/>
    </xf>
    <xf numFmtId="0" fontId="1" fillId="0" borderId="0" xfId="0" applyFont="1"/>
    <xf numFmtId="0" fontId="1" fillId="0" borderId="52" xfId="0" applyFont="1" applyBorder="1" applyAlignment="1">
      <alignment vertical="center"/>
    </xf>
    <xf numFmtId="0" fontId="0" fillId="0" borderId="79" xfId="0" applyBorder="1"/>
    <xf numFmtId="0" fontId="0" fillId="0" borderId="37" xfId="0" applyBorder="1" applyAlignment="1">
      <alignment vertical="center"/>
    </xf>
    <xf numFmtId="0" fontId="0" fillId="0" borderId="86" xfId="0" applyBorder="1"/>
    <xf numFmtId="0" fontId="0" fillId="0" borderId="87" xfId="0" applyBorder="1" applyAlignment="1">
      <alignment vertical="center"/>
    </xf>
    <xf numFmtId="0" fontId="0" fillId="0" borderId="77" xfId="0" applyBorder="1"/>
    <xf numFmtId="0" fontId="0" fillId="0" borderId="28" xfId="0" applyBorder="1" applyAlignment="1">
      <alignment vertical="center"/>
    </xf>
    <xf numFmtId="0" fontId="9" fillId="0" borderId="0" xfId="0" applyFont="1" applyAlignment="1">
      <alignment vertical="center"/>
    </xf>
    <xf numFmtId="0" fontId="1" fillId="0" borderId="29" xfId="0" applyFont="1" applyBorder="1" applyAlignment="1">
      <alignment vertical="center"/>
    </xf>
    <xf numFmtId="0" fontId="3" fillId="0" borderId="78" xfId="0" applyFont="1" applyFill="1" applyBorder="1" applyAlignment="1">
      <alignment horizontal="center" vertical="center"/>
    </xf>
    <xf numFmtId="0" fontId="0" fillId="0" borderId="46" xfId="0" applyBorder="1" applyAlignment="1">
      <alignment horizontal="center" vertical="center"/>
    </xf>
    <xf numFmtId="0" fontId="0" fillId="0" borderId="90" xfId="0" applyBorder="1" applyAlignment="1">
      <alignment horizontal="center" vertical="center"/>
    </xf>
    <xf numFmtId="0" fontId="0" fillId="0" borderId="0" xfId="0" applyNumberFormat="1"/>
    <xf numFmtId="0" fontId="0" fillId="0" borderId="0" xfId="0" applyBorder="1" applyAlignment="1">
      <alignment horizontal="center" vertical="center" shrinkToFit="1"/>
    </xf>
    <xf numFmtId="0" fontId="17" fillId="0" borderId="0" xfId="0" applyFont="1" applyBorder="1"/>
    <xf numFmtId="0" fontId="15" fillId="0" borderId="0" xfId="0" applyFont="1"/>
    <xf numFmtId="0" fontId="18" fillId="0" borderId="0" xfId="0" applyFont="1" applyBorder="1"/>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quotePrefix="1" applyFont="1" applyBorder="1" applyAlignment="1">
      <alignment horizontal="center" vertical="center"/>
    </xf>
    <xf numFmtId="0" fontId="0" fillId="0" borderId="39" xfId="0" applyBorder="1" applyAlignment="1">
      <alignment horizontal="right" vertical="center"/>
    </xf>
    <xf numFmtId="0" fontId="6" fillId="0" borderId="77"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9" fillId="0" borderId="8" xfId="0" applyFont="1" applyBorder="1"/>
    <xf numFmtId="0" fontId="19" fillId="0" borderId="0" xfId="0" applyFont="1"/>
    <xf numFmtId="0" fontId="0" fillId="0" borderId="52" xfId="0" applyBorder="1" applyAlignment="1">
      <alignment vertical="center"/>
    </xf>
    <xf numFmtId="0" fontId="1" fillId="0" borderId="0" xfId="0" applyFont="1" applyAlignment="1"/>
    <xf numFmtId="0" fontId="1" fillId="0" borderId="0" xfId="0" applyFont="1" applyAlignment="1">
      <alignment shrinkToFit="1"/>
    </xf>
    <xf numFmtId="0" fontId="0" fillId="0" borderId="86" xfId="0"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6" fillId="0" borderId="79" xfId="0" applyFont="1" applyBorder="1" applyAlignment="1">
      <alignment horizontal="right"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vertical="center"/>
    </xf>
    <xf numFmtId="0" fontId="0" fillId="0" borderId="51" xfId="0" applyBorder="1" applyAlignment="1">
      <alignment vertical="center"/>
    </xf>
    <xf numFmtId="0" fontId="0" fillId="0" borderId="54" xfId="0" applyBorder="1" applyAlignment="1">
      <alignment vertical="center"/>
    </xf>
    <xf numFmtId="0" fontId="0" fillId="0" borderId="66" xfId="0" applyBorder="1" applyAlignment="1">
      <alignment vertical="center"/>
    </xf>
    <xf numFmtId="0" fontId="0" fillId="0" borderId="113"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77" xfId="0" applyBorder="1" applyAlignment="1">
      <alignment vertical="center"/>
    </xf>
    <xf numFmtId="0" fontId="0" fillId="0" borderId="24" xfId="0" applyBorder="1" applyAlignment="1">
      <alignment vertical="center"/>
    </xf>
    <xf numFmtId="0" fontId="0" fillId="0" borderId="52" xfId="0" applyBorder="1" applyAlignment="1">
      <alignment horizontal="right" vertical="center"/>
    </xf>
    <xf numFmtId="0" fontId="0" fillId="0" borderId="51" xfId="0" applyBorder="1" applyAlignment="1">
      <alignment horizontal="right" vertical="center"/>
    </xf>
    <xf numFmtId="0" fontId="0" fillId="0" borderId="88" xfId="0" applyBorder="1" applyAlignment="1">
      <alignment horizontal="right" vertical="center"/>
    </xf>
    <xf numFmtId="176" fontId="0" fillId="0" borderId="89" xfId="0" applyNumberFormat="1" applyBorder="1" applyAlignment="1">
      <alignment horizontal="right" vertical="center" shrinkToFit="1"/>
    </xf>
    <xf numFmtId="176" fontId="0" fillId="0" borderId="51" xfId="0" applyNumberFormat="1" applyBorder="1" applyAlignment="1">
      <alignment horizontal="right" vertical="center" shrinkToFit="1"/>
    </xf>
    <xf numFmtId="176" fontId="0" fillId="0" borderId="120" xfId="0" applyNumberFormat="1" applyBorder="1" applyAlignment="1">
      <alignment horizontal="right" vertical="center" shrinkToFit="1"/>
    </xf>
    <xf numFmtId="0" fontId="0" fillId="0" borderId="121" xfId="0" applyBorder="1" applyAlignment="1">
      <alignment horizontal="right" vertical="center"/>
    </xf>
    <xf numFmtId="0" fontId="0" fillId="0" borderId="122" xfId="0" applyBorder="1" applyAlignment="1">
      <alignment horizontal="right" vertical="center"/>
    </xf>
    <xf numFmtId="176" fontId="0" fillId="0" borderId="122" xfId="0" applyNumberFormat="1" applyBorder="1" applyAlignment="1">
      <alignment horizontal="right" vertical="center" shrinkToFit="1"/>
    </xf>
    <xf numFmtId="176" fontId="0" fillId="0" borderId="98" xfId="0" applyNumberFormat="1" applyBorder="1" applyAlignment="1">
      <alignment horizontal="right" vertical="center" shrinkToFit="1"/>
    </xf>
    <xf numFmtId="176" fontId="0" fillId="0" borderId="124" xfId="0" applyNumberFormat="1" applyBorder="1" applyAlignment="1">
      <alignment horizontal="right" vertical="center" shrinkToFit="1"/>
    </xf>
    <xf numFmtId="0" fontId="0" fillId="0" borderId="98" xfId="0" applyBorder="1" applyAlignment="1">
      <alignment vertical="center"/>
    </xf>
    <xf numFmtId="0" fontId="0" fillId="0" borderId="99" xfId="0" applyBorder="1" applyAlignment="1">
      <alignment vertical="center"/>
    </xf>
    <xf numFmtId="0" fontId="0" fillId="0" borderId="86" xfId="0" applyBorder="1" applyAlignment="1">
      <alignment vertical="center"/>
    </xf>
    <xf numFmtId="0" fontId="8" fillId="0" borderId="0" xfId="0" applyFont="1" applyBorder="1" applyAlignment="1">
      <alignment vertical="center"/>
    </xf>
    <xf numFmtId="0" fontId="0" fillId="0" borderId="42" xfId="0" applyBorder="1" applyAlignment="1">
      <alignment vertical="center"/>
    </xf>
    <xf numFmtId="0" fontId="8" fillId="0" borderId="45" xfId="0" applyFont="1" applyBorder="1" applyAlignment="1">
      <alignment vertical="center"/>
    </xf>
    <xf numFmtId="0" fontId="0" fillId="0" borderId="126" xfId="0" applyBorder="1" applyAlignment="1">
      <alignment horizontal="center" vertical="center"/>
    </xf>
    <xf numFmtId="0" fontId="8" fillId="0" borderId="127" xfId="0" applyFont="1" applyBorder="1" applyAlignment="1">
      <alignment horizontal="left" vertical="center"/>
    </xf>
    <xf numFmtId="0" fontId="0" fillId="0" borderId="0" xfId="0" applyBorder="1" applyAlignment="1">
      <alignment vertical="center" shrinkToFit="1"/>
    </xf>
    <xf numFmtId="0" fontId="0" fillId="0" borderId="87" xfId="0" applyBorder="1" applyAlignment="1">
      <alignment vertical="center" shrinkToFit="1"/>
    </xf>
    <xf numFmtId="0" fontId="0" fillId="0" borderId="92" xfId="0" applyBorder="1" applyAlignment="1">
      <alignment vertical="center"/>
    </xf>
    <xf numFmtId="0" fontId="0" fillId="0" borderId="93" xfId="0" applyBorder="1" applyAlignment="1">
      <alignment vertical="center"/>
    </xf>
    <xf numFmtId="0" fontId="0" fillId="0" borderId="128" xfId="0" applyBorder="1" applyAlignment="1">
      <alignment vertical="center"/>
    </xf>
    <xf numFmtId="0" fontId="0" fillId="0" borderId="129" xfId="0" applyBorder="1" applyAlignment="1">
      <alignment vertical="center"/>
    </xf>
    <xf numFmtId="0" fontId="0" fillId="0" borderId="42" xfId="0" applyBorder="1" applyAlignment="1">
      <alignment horizontal="right" vertical="center"/>
    </xf>
    <xf numFmtId="176" fontId="0" fillId="0" borderId="126" xfId="0" applyNumberFormat="1" applyBorder="1" applyAlignment="1">
      <alignment horizontal="right" vertical="center" shrinkToFit="1"/>
    </xf>
    <xf numFmtId="0" fontId="0" fillId="0" borderId="45" xfId="0" applyBorder="1" applyAlignment="1">
      <alignment vertical="center"/>
    </xf>
    <xf numFmtId="0" fontId="0" fillId="0" borderId="98" xfId="0" applyBorder="1" applyAlignment="1">
      <alignment horizontal="right" vertical="center"/>
    </xf>
    <xf numFmtId="0" fontId="1" fillId="0" borderId="66" xfId="0" applyFont="1" applyBorder="1" applyAlignment="1">
      <alignment vertical="center"/>
    </xf>
    <xf numFmtId="0" fontId="1" fillId="0" borderId="113" xfId="0" applyFont="1" applyBorder="1" applyAlignment="1">
      <alignment vertical="center"/>
    </xf>
    <xf numFmtId="0" fontId="1" fillId="0" borderId="68" xfId="0" applyFont="1" applyBorder="1" applyAlignment="1">
      <alignment vertical="center"/>
    </xf>
    <xf numFmtId="0" fontId="1" fillId="0" borderId="79" xfId="0" applyFont="1" applyBorder="1" applyAlignment="1">
      <alignment vertical="center"/>
    </xf>
    <xf numFmtId="0" fontId="1" fillId="0" borderId="67" xfId="0" applyFont="1" applyBorder="1" applyAlignment="1">
      <alignment vertical="center"/>
    </xf>
    <xf numFmtId="0" fontId="1" fillId="0" borderId="93" xfId="0" applyFont="1" applyBorder="1" applyAlignment="1">
      <alignment vertical="center"/>
    </xf>
    <xf numFmtId="0" fontId="0" fillId="0" borderId="70" xfId="0" applyFont="1" applyBorder="1" applyAlignment="1">
      <alignment vertical="center"/>
    </xf>
    <xf numFmtId="0" fontId="1" fillId="0" borderId="115"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0" fontId="1" fillId="0" borderId="118" xfId="0" applyFont="1" applyBorder="1" applyAlignment="1">
      <alignment vertical="center"/>
    </xf>
    <xf numFmtId="0" fontId="1" fillId="0" borderId="117" xfId="0" applyFont="1" applyBorder="1" applyAlignment="1">
      <alignment vertical="center"/>
    </xf>
    <xf numFmtId="0" fontId="1" fillId="0" borderId="74" xfId="0" applyFont="1" applyBorder="1" applyAlignment="1">
      <alignment vertical="center"/>
    </xf>
    <xf numFmtId="0" fontId="0" fillId="0" borderId="79" xfId="0" applyBorder="1" applyAlignment="1">
      <alignment vertical="center"/>
    </xf>
    <xf numFmtId="0" fontId="0" fillId="0" borderId="35"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18" xfId="0" applyBorder="1" applyAlignment="1">
      <alignment vertical="center"/>
    </xf>
    <xf numFmtId="0" fontId="0" fillId="0" borderId="74"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115" xfId="0" applyBorder="1" applyAlignment="1">
      <alignment vertical="center"/>
    </xf>
    <xf numFmtId="0" fontId="0" fillId="0" borderId="71" xfId="0" applyBorder="1" applyAlignment="1">
      <alignment vertical="center"/>
    </xf>
    <xf numFmtId="0" fontId="0" fillId="0" borderId="57" xfId="0" applyBorder="1" applyAlignment="1">
      <alignment vertical="center"/>
    </xf>
    <xf numFmtId="0" fontId="0" fillId="0" borderId="59" xfId="0" applyBorder="1" applyAlignment="1">
      <alignment vertical="center"/>
    </xf>
    <xf numFmtId="0" fontId="0" fillId="0" borderId="27" xfId="0" applyBorder="1" applyAlignment="1">
      <alignment horizontal="left" vertical="center"/>
    </xf>
    <xf numFmtId="0" fontId="3" fillId="0" borderId="55" xfId="0" applyFont="1" applyBorder="1" applyAlignment="1">
      <alignment horizontal="center" vertical="center"/>
    </xf>
    <xf numFmtId="180" fontId="3" fillId="0" borderId="52" xfId="0" applyNumberFormat="1" applyFont="1" applyBorder="1" applyAlignment="1">
      <alignment horizontal="center" vertical="center"/>
    </xf>
    <xf numFmtId="180" fontId="3" fillId="0" borderId="53" xfId="0" applyNumberFormat="1" applyFont="1" applyBorder="1" applyAlignment="1">
      <alignment horizontal="center" vertical="center"/>
    </xf>
    <xf numFmtId="180" fontId="3" fillId="0" borderId="54" xfId="0" applyNumberFormat="1" applyFont="1" applyBorder="1" applyAlignment="1">
      <alignment horizontal="center" vertical="center"/>
    </xf>
    <xf numFmtId="0" fontId="0" fillId="0" borderId="0" xfId="0" applyAlignment="1">
      <alignment horizontal="center" vertical="center"/>
    </xf>
    <xf numFmtId="0" fontId="0" fillId="0" borderId="79" xfId="0" applyBorder="1" applyAlignment="1">
      <alignment horizontal="right" vertical="center"/>
    </xf>
    <xf numFmtId="0" fontId="0" fillId="0" borderId="37" xfId="0" applyBorder="1"/>
    <xf numFmtId="0" fontId="0" fillId="0" borderId="87" xfId="0" applyBorder="1"/>
    <xf numFmtId="0" fontId="0" fillId="0" borderId="29" xfId="0" applyBorder="1" applyAlignment="1">
      <alignment horizontal="right" vertical="center"/>
    </xf>
    <xf numFmtId="0" fontId="0" fillId="0" borderId="28" xfId="0" applyBorder="1"/>
    <xf numFmtId="0" fontId="0" fillId="0" borderId="77" xfId="0" applyBorder="1" applyAlignment="1">
      <alignment horizontal="right" vertical="center"/>
    </xf>
    <xf numFmtId="0" fontId="0" fillId="0" borderId="87" xfId="0" applyBorder="1" applyAlignment="1">
      <alignment horizontal="center" vertical="center" wrapText="1"/>
    </xf>
    <xf numFmtId="0" fontId="0" fillId="0" borderId="53" xfId="0" applyBorder="1"/>
    <xf numFmtId="0" fontId="0" fillId="0" borderId="54" xfId="0" applyBorder="1"/>
    <xf numFmtId="0" fontId="21" fillId="0" borderId="0" xfId="0" applyFont="1"/>
    <xf numFmtId="0" fontId="22" fillId="0" borderId="0" xfId="0" applyFont="1"/>
    <xf numFmtId="0" fontId="21" fillId="0" borderId="51" xfId="0" applyFont="1" applyBorder="1"/>
    <xf numFmtId="0" fontId="21" fillId="0" borderId="51" xfId="0" applyFont="1" applyBorder="1" applyAlignment="1"/>
    <xf numFmtId="0" fontId="21" fillId="0" borderId="51" xfId="0" applyFont="1" applyBorder="1" applyAlignment="1">
      <alignment horizontal="center"/>
    </xf>
    <xf numFmtId="0" fontId="21" fillId="0" borderId="51" xfId="0" applyFont="1" applyBorder="1" applyAlignment="1">
      <alignment shrinkToFit="1"/>
    </xf>
    <xf numFmtId="0" fontId="21" fillId="0" borderId="46" xfId="0" applyFont="1" applyBorder="1"/>
    <xf numFmtId="0" fontId="21" fillId="0" borderId="46" xfId="0" applyFont="1" applyBorder="1" applyAlignment="1"/>
    <xf numFmtId="0" fontId="21" fillId="0" borderId="0" xfId="0" applyFont="1" applyBorder="1"/>
    <xf numFmtId="0" fontId="24" fillId="0" borderId="0" xfId="0" applyFont="1" applyAlignment="1">
      <alignment horizontal="center"/>
    </xf>
    <xf numFmtId="0" fontId="17" fillId="0" borderId="0" xfId="0" applyFont="1"/>
    <xf numFmtId="0" fontId="0" fillId="0" borderId="0" xfId="0" applyFont="1"/>
    <xf numFmtId="0" fontId="0" fillId="0" borderId="0"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0" fontId="0" fillId="0" borderId="49"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5" fillId="2" borderId="59"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7" xfId="0" applyFont="1" applyFill="1" applyBorder="1" applyAlignment="1">
      <alignment horizontal="center" vertical="center"/>
    </xf>
    <xf numFmtId="0" fontId="0" fillId="0" borderId="51" xfId="0" applyBorder="1" applyAlignment="1">
      <alignment horizontal="center" shrinkToFit="1"/>
    </xf>
    <xf numFmtId="0" fontId="7" fillId="0" borderId="0" xfId="0" applyFont="1" applyAlignment="1">
      <alignment horizontal="distributed" vertical="center"/>
    </xf>
    <xf numFmtId="0" fontId="0" fillId="0" borderId="46" xfId="0" applyBorder="1" applyAlignment="1">
      <alignment horizontal="center" shrinkToFit="1"/>
    </xf>
    <xf numFmtId="0" fontId="8" fillId="0" borderId="51" xfId="0" applyFont="1" applyBorder="1" applyAlignment="1">
      <alignment horizontal="center" wrapText="1"/>
    </xf>
    <xf numFmtId="0" fontId="8" fillId="0" borderId="51" xfId="0" applyFont="1" applyBorder="1" applyAlignment="1">
      <alignment horizontal="center"/>
    </xf>
    <xf numFmtId="0" fontId="0" fillId="0" borderId="54" xfId="0" applyBorder="1" applyAlignment="1">
      <alignment horizontal="center" vertical="center"/>
    </xf>
    <xf numFmtId="0" fontId="0" fillId="0" borderId="51" xfId="0" applyBorder="1" applyAlignment="1"/>
    <xf numFmtId="0" fontId="0" fillId="0" borderId="52" xfId="0" applyBorder="1" applyAlignment="1"/>
    <xf numFmtId="0" fontId="0" fillId="0" borderId="56" xfId="0" applyBorder="1" applyAlignment="1">
      <alignment horizontal="center" vertical="center" wrapText="1"/>
    </xf>
    <xf numFmtId="0" fontId="0" fillId="0" borderId="55" xfId="0" applyBorder="1" applyAlignment="1"/>
    <xf numFmtId="0" fontId="0" fillId="0" borderId="52" xfId="0" applyBorder="1" applyAlignment="1">
      <alignment horizontal="center" vertical="center"/>
    </xf>
    <xf numFmtId="0" fontId="0" fillId="0" borderId="18" xfId="0" applyBorder="1" applyAlignment="1"/>
    <xf numFmtId="0" fontId="0" fillId="0" borderId="9" xfId="0" applyBorder="1" applyAlignment="1"/>
    <xf numFmtId="0" fontId="0" fillId="0" borderId="8" xfId="0" applyBorder="1" applyAlignment="1"/>
    <xf numFmtId="0" fontId="0" fillId="0" borderId="30" xfId="0" applyBorder="1" applyAlignment="1">
      <alignment horizontal="center" vertical="center"/>
    </xf>
    <xf numFmtId="0" fontId="0" fillId="0" borderId="29" xfId="0" applyBorder="1" applyAlignment="1"/>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47" xfId="0" applyBorder="1" applyAlignment="1"/>
    <xf numFmtId="0" fontId="0" fillId="0" borderId="46" xfId="0" applyBorder="1" applyAlignment="1"/>
    <xf numFmtId="0" fontId="0" fillId="0" borderId="38" xfId="0" applyBorder="1" applyAlignment="1"/>
    <xf numFmtId="0" fontId="0" fillId="0" borderId="0" xfId="0" applyBorder="1" applyAlignment="1"/>
    <xf numFmtId="0" fontId="9" fillId="0" borderId="47" xfId="0" applyFont="1" applyBorder="1" applyAlignment="1">
      <alignment horizontal="center" vertical="center" shrinkToFit="1"/>
    </xf>
    <xf numFmtId="0" fontId="0" fillId="0" borderId="46" xfId="0" applyBorder="1" applyAlignment="1">
      <alignment vertical="center" shrinkToFit="1"/>
    </xf>
    <xf numFmtId="0" fontId="0" fillId="0" borderId="48" xfId="0" applyBorder="1" applyAlignment="1">
      <alignment vertical="center" shrinkToFit="1"/>
    </xf>
    <xf numFmtId="176" fontId="3" fillId="0" borderId="47" xfId="0" applyNumberFormat="1" applyFont="1" applyBorder="1" applyAlignment="1">
      <alignment horizontal="center" vertical="center" shrinkToFit="1"/>
    </xf>
    <xf numFmtId="176" fontId="3" fillId="0" borderId="46" xfId="0" applyNumberFormat="1" applyFont="1" applyBorder="1" applyAlignment="1">
      <alignment vertical="center" shrinkToFit="1"/>
    </xf>
    <xf numFmtId="176" fontId="3" fillId="0" borderId="48" xfId="0" applyNumberFormat="1" applyFont="1" applyBorder="1" applyAlignment="1">
      <alignment vertical="center" shrinkToFit="1"/>
    </xf>
    <xf numFmtId="177" fontId="3" fillId="0" borderId="47" xfId="0" applyNumberFormat="1" applyFont="1" applyBorder="1" applyAlignment="1">
      <alignment horizontal="center" vertical="center" shrinkToFit="1"/>
    </xf>
    <xf numFmtId="177" fontId="3" fillId="0" borderId="46" xfId="0" applyNumberFormat="1" applyFont="1" applyBorder="1" applyAlignment="1">
      <alignment vertical="center" shrinkToFit="1"/>
    </xf>
    <xf numFmtId="177" fontId="3" fillId="0" borderId="48" xfId="0" applyNumberFormat="1" applyFont="1" applyBorder="1" applyAlignment="1">
      <alignment vertical="center" shrinkToFit="1"/>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64" xfId="0" applyBorder="1" applyAlignment="1">
      <alignment horizontal="center" vertical="center"/>
    </xf>
    <xf numFmtId="0" fontId="0" fillId="0" borderId="63" xfId="0" applyBorder="1" applyAlignment="1">
      <alignment horizontal="center" vertical="center"/>
    </xf>
    <xf numFmtId="0" fontId="0" fillId="0" borderId="62" xfId="0" applyBorder="1" applyAlignment="1"/>
    <xf numFmtId="0" fontId="5" fillId="0" borderId="47"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8" xfId="0" applyFont="1" applyBorder="1" applyAlignment="1">
      <alignment horizontal="center" vertical="center" shrinkToFit="1"/>
    </xf>
    <xf numFmtId="0" fontId="7" fillId="0" borderId="0" xfId="0" applyFont="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177" fontId="3" fillId="0" borderId="46" xfId="0" applyNumberFormat="1" applyFont="1" applyBorder="1" applyAlignment="1">
      <alignment horizontal="center" vertical="center" shrinkToFit="1"/>
    </xf>
    <xf numFmtId="177" fontId="3" fillId="0" borderId="48" xfId="0" applyNumberFormat="1" applyFont="1" applyBorder="1" applyAlignment="1">
      <alignment horizontal="center" vertical="center" shrinkToFit="1"/>
    </xf>
    <xf numFmtId="0" fontId="7" fillId="0" borderId="59" xfId="0" applyFont="1" applyBorder="1" applyAlignment="1">
      <alignment horizontal="center" vertical="center" shrinkToFit="1"/>
    </xf>
    <xf numFmtId="0" fontId="0" fillId="0" borderId="58" xfId="0" applyBorder="1" applyAlignment="1">
      <alignment horizontal="center" vertical="center" shrinkToFit="1"/>
    </xf>
    <xf numFmtId="0" fontId="0" fillId="0" borderId="57" xfId="0" applyBorder="1" applyAlignment="1">
      <alignment horizontal="center" vertical="center" shrinkToFit="1"/>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5" fillId="0" borderId="39"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176" fontId="0" fillId="0" borderId="18" xfId="0" applyNumberFormat="1" applyBorder="1" applyAlignment="1">
      <alignment shrinkToFit="1"/>
    </xf>
    <xf numFmtId="177" fontId="3" fillId="0" borderId="9" xfId="0" applyNumberFormat="1" applyFont="1" applyBorder="1" applyAlignment="1">
      <alignment horizontal="center" vertical="center" shrinkToFit="1"/>
    </xf>
    <xf numFmtId="177" fontId="3" fillId="0" borderId="8" xfId="0" applyNumberFormat="1" applyFont="1" applyBorder="1" applyAlignment="1">
      <alignment shrinkToFit="1"/>
    </xf>
    <xf numFmtId="177" fontId="3" fillId="0" borderId="10" xfId="0" applyNumberFormat="1" applyFont="1" applyBorder="1" applyAlignment="1">
      <alignment shrinkToFit="1"/>
    </xf>
    <xf numFmtId="177" fontId="3" fillId="0" borderId="8"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0" fontId="1" fillId="0" borderId="0" xfId="0" applyFont="1" applyAlignment="1">
      <alignment shrinkToFit="1"/>
    </xf>
    <xf numFmtId="0" fontId="1" fillId="0" borderId="0" xfId="0" applyFont="1" applyAlignment="1"/>
    <xf numFmtId="0" fontId="0" fillId="0" borderId="71" xfId="0" applyBorder="1" applyAlignment="1">
      <alignment horizontal="center" vertical="center" shrinkToFit="1"/>
    </xf>
    <xf numFmtId="0" fontId="0" fillId="0" borderId="70" xfId="0" applyBorder="1" applyAlignment="1">
      <alignment horizontal="center" vertical="center" shrinkToFit="1"/>
    </xf>
    <xf numFmtId="0" fontId="0" fillId="0" borderId="69" xfId="0" applyBorder="1" applyAlignment="1">
      <alignment horizontal="center" vertical="center" shrinkToFit="1"/>
    </xf>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0" fillId="0" borderId="66" xfId="0" applyBorder="1" applyAlignment="1">
      <alignment horizontal="center" vertical="center" shrinkToFit="1"/>
    </xf>
    <xf numFmtId="0" fontId="0" fillId="0" borderId="51" xfId="0" applyBorder="1" applyAlignment="1">
      <alignment horizontal="center" vertical="center"/>
    </xf>
    <xf numFmtId="176" fontId="0" fillId="0" borderId="71" xfId="0" applyNumberFormat="1" applyBorder="1" applyAlignment="1">
      <alignment vertical="center"/>
    </xf>
    <xf numFmtId="176" fontId="0" fillId="0" borderId="70" xfId="0" applyNumberFormat="1" applyBorder="1" applyAlignment="1">
      <alignment vertical="center"/>
    </xf>
    <xf numFmtId="0" fontId="0" fillId="0" borderId="74" xfId="0"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76" fontId="0" fillId="0" borderId="68" xfId="0" applyNumberFormat="1" applyBorder="1" applyAlignment="1">
      <alignment vertical="center"/>
    </xf>
    <xf numFmtId="176" fontId="0" fillId="0" borderId="67" xfId="0" applyNumberFormat="1" applyBorder="1" applyAlignment="1">
      <alignment vertical="center"/>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0" fillId="0" borderId="75" xfId="0" applyBorder="1" applyAlignment="1">
      <alignment horizontal="center" vertical="center" shrinkToFit="1"/>
    </xf>
    <xf numFmtId="0" fontId="0" fillId="0" borderId="78" xfId="0" applyBorder="1" applyAlignment="1"/>
    <xf numFmtId="0" fontId="0" fillId="0" borderId="28"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176" fontId="3" fillId="0" borderId="54" xfId="0" applyNumberFormat="1" applyFont="1" applyBorder="1" applyAlignment="1">
      <alignment vertical="center"/>
    </xf>
    <xf numFmtId="176" fontId="3" fillId="0" borderId="51" xfId="0" applyNumberFormat="1" applyFont="1" applyBorder="1" applyAlignment="1">
      <alignment vertical="center"/>
    </xf>
    <xf numFmtId="176" fontId="3" fillId="0" borderId="74" xfId="0" applyNumberFormat="1" applyFont="1" applyBorder="1" applyAlignment="1">
      <alignment vertical="center"/>
    </xf>
    <xf numFmtId="176" fontId="3" fillId="0" borderId="73" xfId="0" applyNumberFormat="1" applyFont="1" applyBorder="1" applyAlignment="1">
      <alignment vertical="center"/>
    </xf>
    <xf numFmtId="176" fontId="3" fillId="0" borderId="71" xfId="0" applyNumberFormat="1" applyFont="1" applyBorder="1" applyAlignment="1">
      <alignment vertical="center"/>
    </xf>
    <xf numFmtId="176" fontId="3" fillId="0" borderId="70" xfId="0" applyNumberFormat="1" applyFont="1" applyBorder="1" applyAlignment="1">
      <alignment vertical="center"/>
    </xf>
    <xf numFmtId="176" fontId="3" fillId="0" borderId="46" xfId="0" applyNumberFormat="1" applyFont="1" applyBorder="1" applyAlignment="1">
      <alignment horizontal="center" vertical="center" shrinkToFit="1"/>
    </xf>
    <xf numFmtId="0" fontId="0" fillId="0" borderId="54" xfId="0" applyBorder="1" applyAlignment="1">
      <alignment horizontal="center" vertical="center" shrinkToFit="1"/>
    </xf>
    <xf numFmtId="0" fontId="0" fillId="0" borderId="52" xfId="0" applyBorder="1" applyAlignment="1">
      <alignment horizontal="center" vertical="center" shrinkToFit="1"/>
    </xf>
    <xf numFmtId="176" fontId="0" fillId="0" borderId="51" xfId="0" applyNumberFormat="1" applyBorder="1" applyAlignment="1">
      <alignment horizontal="center" vertical="center"/>
    </xf>
    <xf numFmtId="0" fontId="0" fillId="0" borderId="37" xfId="0" applyBorder="1" applyAlignment="1">
      <alignment horizontal="center" vertical="center"/>
    </xf>
    <xf numFmtId="0" fontId="0" fillId="0" borderId="79" xfId="0" applyBorder="1" applyAlignment="1">
      <alignment horizontal="center" vertical="center"/>
    </xf>
    <xf numFmtId="0" fontId="0" fillId="0" borderId="51" xfId="0" applyBorder="1" applyAlignment="1">
      <alignment horizontal="center" vertical="center" shrinkToFit="1"/>
    </xf>
    <xf numFmtId="176" fontId="0" fillId="0" borderId="17" xfId="0" applyNumberFormat="1" applyBorder="1" applyAlignment="1">
      <alignment horizontal="left"/>
    </xf>
    <xf numFmtId="176" fontId="0" fillId="0" borderId="18" xfId="0" applyNumberFormat="1" applyBorder="1" applyAlignment="1">
      <alignment horizontal="left"/>
    </xf>
    <xf numFmtId="176" fontId="0" fillId="0" borderId="20" xfId="0" applyNumberFormat="1" applyBorder="1" applyAlignment="1">
      <alignment horizontal="left"/>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14" fillId="0" borderId="37" xfId="0" applyNumberFormat="1" applyFont="1" applyBorder="1" applyAlignment="1">
      <alignment horizontal="center" vertical="center"/>
    </xf>
    <xf numFmtId="0" fontId="14" fillId="0" borderId="46" xfId="0" applyFont="1" applyBorder="1" applyAlignment="1">
      <alignment horizontal="center" vertical="center"/>
    </xf>
    <xf numFmtId="176" fontId="7" fillId="0" borderId="81" xfId="0" applyNumberFormat="1" applyFont="1" applyBorder="1" applyAlignment="1">
      <alignment horizontal="center" vertical="center" shrinkToFit="1"/>
    </xf>
    <xf numFmtId="0" fontId="7" fillId="0" borderId="81" xfId="0" applyFont="1" applyBorder="1" applyAlignment="1">
      <alignment horizontal="center" vertical="center" shrinkToFit="1"/>
    </xf>
    <xf numFmtId="176" fontId="7" fillId="0" borderId="54" xfId="0" applyNumberFormat="1"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82" xfId="0" applyFont="1" applyBorder="1" applyAlignment="1">
      <alignment horizontal="center" vertical="center" shrinkToFit="1"/>
    </xf>
    <xf numFmtId="176" fontId="3" fillId="0" borderId="80" xfId="0" applyNumberFormat="1" applyFont="1" applyBorder="1" applyAlignment="1">
      <alignment horizontal="center" vertical="center"/>
    </xf>
    <xf numFmtId="0" fontId="3" fillId="0" borderId="46" xfId="0" applyFont="1" applyBorder="1" applyAlignment="1">
      <alignment horizontal="center" vertical="center"/>
    </xf>
    <xf numFmtId="0" fontId="3" fillId="0" borderId="79" xfId="0" applyFont="1" applyBorder="1" applyAlignment="1">
      <alignment horizontal="center" vertical="center"/>
    </xf>
    <xf numFmtId="176" fontId="3" fillId="0" borderId="54"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51" xfId="0" applyFont="1" applyBorder="1" applyAlignment="1">
      <alignment horizontal="center"/>
    </xf>
    <xf numFmtId="0" fontId="3" fillId="0" borderId="52" xfId="0" applyFont="1" applyBorder="1" applyAlignment="1">
      <alignment horizontal="center"/>
    </xf>
    <xf numFmtId="176" fontId="7" fillId="0" borderId="80" xfId="0" applyNumberFormat="1"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79" xfId="0" applyFont="1" applyBorder="1" applyAlignment="1">
      <alignment horizontal="center" vertical="center" shrinkToFit="1"/>
    </xf>
    <xf numFmtId="176" fontId="3" fillId="0" borderId="46" xfId="0" applyNumberFormat="1" applyFont="1" applyBorder="1" applyAlignment="1">
      <alignment horizontal="center" vertical="center"/>
    </xf>
    <xf numFmtId="176" fontId="7" fillId="0" borderId="46" xfId="0" applyNumberFormat="1" applyFont="1" applyBorder="1" applyAlignment="1">
      <alignment horizontal="center" vertical="center" shrinkToFit="1"/>
    </xf>
    <xf numFmtId="176" fontId="0" fillId="0" borderId="54" xfId="0" applyNumberFormat="1" applyBorder="1" applyAlignment="1">
      <alignment horizontal="center" vertical="center"/>
    </xf>
    <xf numFmtId="176" fontId="0" fillId="0" borderId="84" xfId="0" applyNumberFormat="1" applyBorder="1" applyAlignment="1">
      <alignment horizontal="center" vertical="center"/>
    </xf>
    <xf numFmtId="0" fontId="0" fillId="0" borderId="84" xfId="0" applyBorder="1" applyAlignment="1">
      <alignment horizontal="center" vertical="center"/>
    </xf>
    <xf numFmtId="176" fontId="3" fillId="0" borderId="81" xfId="0" applyNumberFormat="1" applyFont="1" applyBorder="1" applyAlignment="1">
      <alignment horizontal="center" vertical="center"/>
    </xf>
    <xf numFmtId="0" fontId="3" fillId="0" borderId="81" xfId="0" applyFont="1" applyBorder="1" applyAlignment="1">
      <alignment horizontal="center" vertical="center"/>
    </xf>
    <xf numFmtId="0" fontId="0" fillId="0" borderId="29" xfId="0" applyBorder="1" applyAlignment="1">
      <alignment horizontal="center" vertical="center"/>
    </xf>
    <xf numFmtId="176" fontId="4" fillId="0" borderId="83" xfId="0" applyNumberFormat="1" applyFont="1" applyBorder="1" applyAlignment="1">
      <alignment horizontal="center" vertical="center" wrapText="1" shrinkToFit="1"/>
    </xf>
    <xf numFmtId="0" fontId="1" fillId="0" borderId="85" xfId="0" applyFont="1" applyBorder="1" applyAlignment="1">
      <alignment horizontal="center" vertical="center"/>
    </xf>
    <xf numFmtId="58" fontId="1" fillId="0" borderId="54" xfId="0" applyNumberFormat="1" applyFont="1" applyBorder="1" applyAlignment="1">
      <alignment horizontal="justify" vertical="center"/>
    </xf>
    <xf numFmtId="0" fontId="1" fillId="0" borderId="51" xfId="0" applyFont="1" applyBorder="1" applyAlignment="1">
      <alignment horizontal="justify" vertical="center"/>
    </xf>
    <xf numFmtId="0" fontId="1" fillId="0" borderId="52" xfId="0" applyFont="1" applyBorder="1" applyAlignment="1">
      <alignment horizontal="justify" vertical="center"/>
    </xf>
    <xf numFmtId="58" fontId="0" fillId="0" borderId="54" xfId="0" applyNumberFormat="1" applyFont="1" applyBorder="1" applyAlignment="1">
      <alignment horizontal="justify" vertical="center"/>
    </xf>
    <xf numFmtId="0" fontId="1" fillId="0" borderId="54" xfId="0" applyFont="1" applyBorder="1" applyAlignment="1">
      <alignment horizontal="center" vertical="center"/>
    </xf>
    <xf numFmtId="0" fontId="1" fillId="0" borderId="51" xfId="0" applyFont="1" applyBorder="1" applyAlignment="1">
      <alignment horizontal="center" vertical="center"/>
    </xf>
    <xf numFmtId="58" fontId="0" fillId="0" borderId="54" xfId="0" applyNumberFormat="1" applyFont="1" applyBorder="1" applyAlignment="1">
      <alignment horizontal="center" vertical="center"/>
    </xf>
    <xf numFmtId="58" fontId="1" fillId="0" borderId="51" xfId="0" applyNumberFormat="1" applyFont="1" applyBorder="1" applyAlignment="1">
      <alignment horizontal="center" vertical="center"/>
    </xf>
    <xf numFmtId="58" fontId="1" fillId="0" borderId="52" xfId="0" applyNumberFormat="1" applyFont="1" applyBorder="1" applyAlignment="1">
      <alignment horizontal="center" vertical="center"/>
    </xf>
    <xf numFmtId="0" fontId="1" fillId="0" borderId="52" xfId="0" applyFont="1" applyBorder="1" applyAlignment="1">
      <alignment horizontal="center" vertical="center"/>
    </xf>
    <xf numFmtId="0" fontId="1" fillId="0" borderId="54" xfId="0" applyFont="1" applyBorder="1" applyAlignment="1">
      <alignment wrapText="1"/>
    </xf>
    <xf numFmtId="0" fontId="1" fillId="0" borderId="51" xfId="0" applyFont="1" applyBorder="1" applyAlignment="1">
      <alignment wrapText="1"/>
    </xf>
    <xf numFmtId="0" fontId="1" fillId="0" borderId="54" xfId="0" applyFont="1" applyBorder="1" applyAlignment="1">
      <alignment vertical="center" wrapText="1"/>
    </xf>
    <xf numFmtId="0" fontId="1" fillId="0" borderId="52" xfId="0" applyFont="1" applyBorder="1" applyAlignment="1">
      <alignment wrapText="1"/>
    </xf>
    <xf numFmtId="0" fontId="1" fillId="0" borderId="89" xfId="0" applyFont="1" applyBorder="1" applyAlignment="1">
      <alignment horizontal="center" vertical="center"/>
    </xf>
    <xf numFmtId="0" fontId="1" fillId="0" borderId="88" xfId="0" applyFont="1" applyBorder="1" applyAlignment="1">
      <alignment horizontal="center" vertical="center"/>
    </xf>
    <xf numFmtId="0" fontId="0" fillId="0" borderId="54"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4" xfId="0" applyBorder="1" applyAlignment="1">
      <alignment vertical="center" shrinkToFit="1"/>
    </xf>
    <xf numFmtId="0" fontId="0" fillId="0" borderId="51" xfId="0" applyBorder="1" applyAlignment="1">
      <alignment shrinkToFit="1"/>
    </xf>
    <xf numFmtId="0" fontId="0" fillId="0" borderId="52" xfId="0" applyBorder="1" applyAlignment="1">
      <alignment shrinkToFit="1"/>
    </xf>
    <xf numFmtId="0" fontId="9" fillId="0" borderId="0" xfId="0" applyFont="1" applyAlignment="1">
      <alignment horizontal="left" vertical="center"/>
    </xf>
    <xf numFmtId="0" fontId="9" fillId="0" borderId="0" xfId="0" applyFont="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0" fillId="0" borderId="56" xfId="0" applyBorder="1" applyAlignment="1">
      <alignment horizontal="center" vertical="center" textRotation="255"/>
    </xf>
    <xf numFmtId="0" fontId="0" fillId="0" borderId="55" xfId="0" applyBorder="1" applyAlignment="1">
      <alignment horizontal="center" vertical="center" textRotation="255"/>
    </xf>
    <xf numFmtId="0" fontId="6" fillId="0" borderId="85" xfId="0" applyFont="1" applyBorder="1" applyAlignment="1">
      <alignment horizontal="center" vertical="center" wrapText="1"/>
    </xf>
    <xf numFmtId="179" fontId="0" fillId="0" borderId="85" xfId="0" applyNumberFormat="1" applyBorder="1" applyAlignment="1">
      <alignment horizontal="center" vertical="center" shrinkToFit="1"/>
    </xf>
    <xf numFmtId="0" fontId="6" fillId="0" borderId="28" xfId="0" applyFont="1" applyBorder="1" applyAlignment="1">
      <alignment horizontal="center" vertical="center" wrapText="1" shrinkToFit="1"/>
    </xf>
    <xf numFmtId="0" fontId="0" fillId="0" borderId="29" xfId="0" applyBorder="1" applyAlignment="1">
      <alignment horizontal="center" vertical="center" wrapText="1" shrinkToFit="1"/>
    </xf>
    <xf numFmtId="0" fontId="0" fillId="0" borderId="37" xfId="0" applyBorder="1" applyAlignment="1">
      <alignment horizontal="center" vertical="center" wrapText="1" shrinkToFit="1"/>
    </xf>
    <xf numFmtId="0" fontId="0" fillId="0" borderId="46" xfId="0" applyBorder="1" applyAlignment="1">
      <alignment horizontal="center" vertical="center" wrapText="1" shrinkToFit="1"/>
    </xf>
    <xf numFmtId="0" fontId="0" fillId="0" borderId="88" xfId="0" applyBorder="1" applyAlignment="1">
      <alignment horizontal="center" vertical="center"/>
    </xf>
    <xf numFmtId="0" fontId="0" fillId="0" borderId="88" xfId="0" applyBorder="1" applyAlignment="1">
      <alignment horizontal="center" vertical="center" shrinkToFit="1"/>
    </xf>
    <xf numFmtId="0" fontId="0" fillId="0" borderId="51" xfId="0" applyBorder="1"/>
    <xf numFmtId="0" fontId="0" fillId="0" borderId="82" xfId="0" applyBorder="1"/>
    <xf numFmtId="0" fontId="1" fillId="0" borderId="0" xfId="0" quotePrefix="1" applyFont="1" applyBorder="1" applyAlignment="1">
      <alignment horizontal="center" vertical="center"/>
    </xf>
    <xf numFmtId="0" fontId="1" fillId="0" borderId="0" xfId="0" applyFont="1" applyBorder="1" applyAlignment="1">
      <alignment horizontal="center" vertical="center"/>
    </xf>
    <xf numFmtId="0" fontId="1" fillId="0" borderId="86" xfId="0" applyFont="1" applyBorder="1" applyAlignment="1">
      <alignment horizontal="center" vertical="center"/>
    </xf>
    <xf numFmtId="56" fontId="1" fillId="0" borderId="8" xfId="0" quotePrefix="1" applyNumberFormat="1" applyFont="1" applyBorder="1" applyAlignment="1">
      <alignment horizontal="center" vertical="center"/>
    </xf>
    <xf numFmtId="0" fontId="1" fillId="0" borderId="8" xfId="0" applyFont="1" applyBorder="1" applyAlignment="1">
      <alignment horizontal="center" vertical="center"/>
    </xf>
    <xf numFmtId="0" fontId="1" fillId="0" borderId="91" xfId="0" applyFont="1" applyBorder="1" applyAlignment="1">
      <alignment horizontal="center" vertical="center"/>
    </xf>
    <xf numFmtId="0" fontId="6" fillId="0" borderId="2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9"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77"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 fillId="0" borderId="101"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100" xfId="0" applyFont="1" applyBorder="1" applyAlignment="1">
      <alignment horizontal="center" vertical="center" wrapText="1"/>
    </xf>
    <xf numFmtId="0" fontId="0" fillId="0" borderId="24" xfId="0" applyBorder="1" applyAlignment="1">
      <alignment horizontal="center" vertical="center"/>
    </xf>
    <xf numFmtId="0" fontId="0" fillId="0" borderId="35" xfId="0" applyBorder="1" applyAlignment="1">
      <alignment horizontal="center" vertical="center"/>
    </xf>
    <xf numFmtId="0" fontId="6" fillId="0" borderId="0" xfId="0" applyFont="1" applyBorder="1" applyAlignment="1">
      <alignment shrinkToFit="1"/>
    </xf>
    <xf numFmtId="0" fontId="0" fillId="0" borderId="0" xfId="0" applyAlignment="1">
      <alignment shrinkToFit="1"/>
    </xf>
    <xf numFmtId="176" fontId="9" fillId="0" borderId="99" xfId="0" applyNumberFormat="1" applyFont="1" applyBorder="1" applyAlignment="1">
      <alignment horizontal="center" vertical="center" shrinkToFit="1"/>
    </xf>
    <xf numFmtId="176" fontId="9" fillId="0" borderId="98" xfId="0" applyNumberFormat="1" applyFont="1" applyBorder="1" applyAlignment="1">
      <alignment horizontal="center" vertical="center" shrinkToFit="1"/>
    </xf>
    <xf numFmtId="176" fontId="9" fillId="0" borderId="97" xfId="0" applyNumberFormat="1" applyFont="1"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1" xfId="0" applyBorder="1" applyAlignment="1">
      <alignment horizontal="center" vertical="center" shrinkToFit="1"/>
    </xf>
    <xf numFmtId="0" fontId="0" fillId="0" borderId="96" xfId="0" applyBorder="1" applyAlignment="1">
      <alignment vertical="center" shrinkToFit="1"/>
    </xf>
    <xf numFmtId="0" fontId="0" fillId="0" borderId="93" xfId="0" applyBorder="1" applyAlignment="1">
      <alignment vertical="center" shrinkToFit="1"/>
    </xf>
    <xf numFmtId="0" fontId="0" fillId="0" borderId="95" xfId="0" applyBorder="1" applyAlignment="1">
      <alignment vertical="center" shrinkToFit="1"/>
    </xf>
    <xf numFmtId="176" fontId="7" fillId="0" borderId="37"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176" fontId="7" fillId="0" borderId="9" xfId="0" applyNumberFormat="1" applyFont="1" applyBorder="1" applyAlignment="1">
      <alignment vertical="center" shrinkToFit="1"/>
    </xf>
    <xf numFmtId="176" fontId="7" fillId="0" borderId="8"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28" xfId="0" applyNumberFormat="1" applyFont="1" applyBorder="1" applyAlignment="1">
      <alignment horizontal="center" vertical="center" wrapText="1"/>
    </xf>
    <xf numFmtId="176" fontId="7" fillId="0" borderId="29" xfId="0" applyNumberFormat="1" applyFont="1" applyBorder="1" applyAlignment="1">
      <alignment vertical="center"/>
    </xf>
    <xf numFmtId="176" fontId="7" fillId="0" borderId="77" xfId="0" applyNumberFormat="1" applyFont="1" applyBorder="1" applyAlignment="1">
      <alignment vertical="center"/>
    </xf>
    <xf numFmtId="176" fontId="7" fillId="0" borderId="87" xfId="0" applyNumberFormat="1" applyFont="1" applyBorder="1" applyAlignment="1">
      <alignment vertical="center"/>
    </xf>
    <xf numFmtId="176" fontId="7" fillId="0" borderId="0" xfId="0" applyNumberFormat="1" applyFont="1" applyAlignment="1">
      <alignment vertical="center"/>
    </xf>
    <xf numFmtId="176" fontId="7" fillId="0" borderId="86" xfId="0" applyNumberFormat="1" applyFont="1" applyBorder="1" applyAlignment="1">
      <alignment vertical="center"/>
    </xf>
    <xf numFmtId="176" fontId="7" fillId="0" borderId="37" xfId="0" applyNumberFormat="1" applyFont="1" applyBorder="1" applyAlignment="1">
      <alignment vertical="center"/>
    </xf>
    <xf numFmtId="176" fontId="7" fillId="0" borderId="46" xfId="0" applyNumberFormat="1" applyFont="1" applyBorder="1" applyAlignment="1">
      <alignment vertical="center"/>
    </xf>
    <xf numFmtId="176" fontId="7" fillId="0" borderId="79" xfId="0" applyNumberFormat="1" applyFont="1" applyBorder="1" applyAlignment="1">
      <alignment vertical="center"/>
    </xf>
    <xf numFmtId="176" fontId="0" fillId="0" borderId="46" xfId="0" applyNumberFormat="1" applyBorder="1" applyAlignment="1">
      <alignment horizontal="center" vertical="center"/>
    </xf>
    <xf numFmtId="176" fontId="14" fillId="0" borderId="81" xfId="0" applyNumberFormat="1" applyFont="1" applyBorder="1" applyAlignment="1">
      <alignment horizontal="center" vertical="center"/>
    </xf>
    <xf numFmtId="0" fontId="14" fillId="0" borderId="81" xfId="0" applyFont="1" applyBorder="1" applyAlignment="1">
      <alignment horizontal="center" vertical="center"/>
    </xf>
    <xf numFmtId="176" fontId="0" fillId="0" borderId="81" xfId="0" applyNumberFormat="1" applyBorder="1" applyAlignment="1">
      <alignment horizontal="center" vertical="center"/>
    </xf>
    <xf numFmtId="0" fontId="0" fillId="0" borderId="81" xfId="0" applyBorder="1" applyAlignment="1">
      <alignment horizontal="center" vertical="center"/>
    </xf>
    <xf numFmtId="176" fontId="0" fillId="0" borderId="80" xfId="0" applyNumberFormat="1" applyBorder="1" applyAlignment="1">
      <alignment horizontal="center" vertical="center"/>
    </xf>
    <xf numFmtId="58" fontId="1" fillId="0" borderId="54" xfId="0" applyNumberFormat="1" applyFont="1" applyBorder="1" applyAlignment="1">
      <alignment horizontal="center" vertical="center"/>
    </xf>
    <xf numFmtId="0" fontId="0" fillId="0" borderId="54" xfId="0" applyBorder="1" applyAlignment="1">
      <alignment wrapText="1"/>
    </xf>
    <xf numFmtId="0" fontId="0" fillId="0" borderId="51" xfId="0" applyBorder="1" applyAlignment="1">
      <alignment wrapText="1"/>
    </xf>
    <xf numFmtId="0" fontId="1" fillId="0" borderId="33"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20" fillId="0" borderId="89" xfId="0" applyFont="1" applyBorder="1" applyAlignment="1">
      <alignment horizontal="center" vertical="center"/>
    </xf>
    <xf numFmtId="0" fontId="20" fillId="0" borderId="53" xfId="0" applyFont="1" applyBorder="1" applyAlignment="1">
      <alignment horizontal="center" vertical="center"/>
    </xf>
    <xf numFmtId="0" fontId="20" fillId="0" borderId="65" xfId="0" applyFont="1" applyBorder="1" applyAlignment="1">
      <alignment horizontal="center" vertical="center"/>
    </xf>
    <xf numFmtId="0" fontId="1" fillId="0" borderId="102" xfId="0" applyFont="1" applyBorder="1" applyAlignment="1">
      <alignment horizontal="center" vertical="center"/>
    </xf>
    <xf numFmtId="0" fontId="1" fillId="0" borderId="53" xfId="0" applyFont="1" applyBorder="1" applyAlignment="1">
      <alignment horizontal="center" vertical="center"/>
    </xf>
    <xf numFmtId="0" fontId="1" fillId="0" borderId="65" xfId="0" applyFont="1" applyBorder="1" applyAlignment="1">
      <alignment horizontal="center" vertical="center"/>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85" xfId="0" applyFont="1" applyBorder="1" applyAlignment="1">
      <alignment horizontal="center" vertical="center" textRotation="255"/>
    </xf>
    <xf numFmtId="0" fontId="1" fillId="0" borderId="0" xfId="0" applyFont="1" applyAlignment="1">
      <alignment horizontal="left" shrinkToFit="1"/>
    </xf>
    <xf numFmtId="3" fontId="3" fillId="0" borderId="74" xfId="0" applyNumberFormat="1" applyFont="1" applyBorder="1" applyAlignment="1">
      <alignment horizontal="center" vertical="center"/>
    </xf>
    <xf numFmtId="3" fontId="3" fillId="0" borderId="73" xfId="0" applyNumberFormat="1" applyFont="1" applyBorder="1" applyAlignment="1">
      <alignment horizontal="center" vertical="center"/>
    </xf>
    <xf numFmtId="3" fontId="3" fillId="0" borderId="99" xfId="0" applyNumberFormat="1" applyFont="1" applyBorder="1" applyAlignment="1">
      <alignment horizontal="center" vertical="center"/>
    </xf>
    <xf numFmtId="3" fontId="3" fillId="0" borderId="98" xfId="0" applyNumberFormat="1" applyFont="1" applyBorder="1" applyAlignment="1">
      <alignment horizontal="center" vertical="center"/>
    </xf>
    <xf numFmtId="3" fontId="3" fillId="0" borderId="71" xfId="0" applyNumberFormat="1" applyFont="1" applyBorder="1" applyAlignment="1">
      <alignment horizontal="center" vertical="center"/>
    </xf>
    <xf numFmtId="3" fontId="3" fillId="0" borderId="70" xfId="0" applyNumberFormat="1" applyFont="1" applyBorder="1" applyAlignment="1">
      <alignment horizontal="center" vertical="center"/>
    </xf>
    <xf numFmtId="0" fontId="0" fillId="0" borderId="68" xfId="0" applyBorder="1" applyAlignment="1">
      <alignment shrinkToFit="1"/>
    </xf>
    <xf numFmtId="0" fontId="0" fillId="0" borderId="67" xfId="0" applyBorder="1" applyAlignment="1">
      <alignment shrinkToFit="1"/>
    </xf>
    <xf numFmtId="0" fontId="0" fillId="0" borderId="66" xfId="0" applyBorder="1" applyAlignment="1">
      <alignment shrinkToFit="1"/>
    </xf>
    <xf numFmtId="0" fontId="0" fillId="0" borderId="71" xfId="0" applyBorder="1" applyAlignment="1">
      <alignment shrinkToFit="1"/>
    </xf>
    <xf numFmtId="0" fontId="0" fillId="0" borderId="70" xfId="0" applyBorder="1" applyAlignment="1">
      <alignment shrinkToFit="1"/>
    </xf>
    <xf numFmtId="0" fontId="0" fillId="0" borderId="69" xfId="0" applyBorder="1" applyAlignment="1">
      <alignment shrinkToFit="1"/>
    </xf>
    <xf numFmtId="0" fontId="1" fillId="0" borderId="0" xfId="0" applyFont="1" applyAlignment="1">
      <alignment horizontal="left"/>
    </xf>
    <xf numFmtId="176" fontId="0" fillId="0" borderId="125" xfId="0" applyNumberFormat="1" applyBorder="1" applyAlignment="1">
      <alignment vertical="center" shrinkToFit="1"/>
    </xf>
    <xf numFmtId="176" fontId="0" fillId="0" borderId="98" xfId="0" applyNumberFormat="1" applyBorder="1" applyAlignment="1">
      <alignment vertical="center" shrinkToFit="1"/>
    </xf>
    <xf numFmtId="176" fontId="0" fillId="0" borderId="98" xfId="0" applyNumberFormat="1" applyBorder="1" applyAlignment="1">
      <alignment horizontal="right" vertical="center" shrinkToFit="1"/>
    </xf>
    <xf numFmtId="176" fontId="0" fillId="0" borderId="123" xfId="0" applyNumberFormat="1" applyBorder="1" applyAlignment="1">
      <alignment horizontal="right" vertical="center" shrinkToFit="1"/>
    </xf>
    <xf numFmtId="0" fontId="0" fillId="0" borderId="127" xfId="0" applyBorder="1" applyAlignment="1">
      <alignment horizontal="center" vertical="center"/>
    </xf>
    <xf numFmtId="0" fontId="0" fillId="0" borderId="126" xfId="0" applyBorder="1" applyAlignment="1">
      <alignment horizontal="center" vertical="center"/>
    </xf>
    <xf numFmtId="0" fontId="0" fillId="0" borderId="123" xfId="0" applyBorder="1" applyAlignment="1">
      <alignment horizontal="right" vertical="center"/>
    </xf>
    <xf numFmtId="0" fontId="0" fillId="0" borderId="98" xfId="0" applyBorder="1" applyAlignment="1">
      <alignment horizontal="right" vertical="center"/>
    </xf>
    <xf numFmtId="0" fontId="0" fillId="0" borderId="89" xfId="0" applyBorder="1" applyAlignment="1">
      <alignment horizontal="center" vertical="center"/>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29" xfId="0" applyBorder="1" applyAlignment="1">
      <alignment vertical="center" wrapText="1"/>
    </xf>
    <xf numFmtId="0" fontId="0" fillId="0" borderId="46" xfId="0" applyBorder="1" applyAlignment="1">
      <alignment vertical="center" wrapText="1"/>
    </xf>
    <xf numFmtId="58" fontId="0" fillId="0" borderId="117" xfId="0" applyNumberFormat="1" applyFont="1" applyBorder="1" applyAlignment="1">
      <alignment horizontal="center" vertical="center"/>
    </xf>
    <xf numFmtId="58" fontId="1" fillId="0" borderId="73" xfId="0" applyNumberFormat="1" applyFont="1" applyBorder="1" applyAlignment="1">
      <alignment horizontal="center" vertical="center"/>
    </xf>
    <xf numFmtId="58" fontId="1" fillId="0" borderId="118" xfId="0" applyNumberFormat="1" applyFont="1" applyBorder="1" applyAlignment="1">
      <alignment horizontal="center" vertical="center"/>
    </xf>
    <xf numFmtId="58" fontId="0" fillId="0" borderId="117" xfId="0" applyNumberFormat="1" applyFont="1" applyBorder="1" applyAlignment="1">
      <alignment horizontal="center" vertical="center" shrinkToFit="1"/>
    </xf>
    <xf numFmtId="58" fontId="1" fillId="0" borderId="73" xfId="0" applyNumberFormat="1" applyFont="1" applyBorder="1" applyAlignment="1">
      <alignment horizontal="center" vertical="center" shrinkToFit="1"/>
    </xf>
    <xf numFmtId="58" fontId="1" fillId="0" borderId="118" xfId="0" applyNumberFormat="1" applyFont="1" applyBorder="1" applyAlignment="1">
      <alignment horizontal="center" vertical="center" shrinkToFit="1"/>
    </xf>
    <xf numFmtId="58" fontId="1" fillId="0" borderId="72" xfId="0" applyNumberFormat="1" applyFont="1" applyBorder="1" applyAlignment="1">
      <alignment horizontal="center" vertical="center"/>
    </xf>
    <xf numFmtId="176" fontId="0" fillId="0" borderId="119" xfId="0" applyNumberFormat="1" applyBorder="1" applyAlignment="1">
      <alignment vertical="center" shrinkToFit="1"/>
    </xf>
    <xf numFmtId="176" fontId="0" fillId="0" borderId="51" xfId="0" applyNumberFormat="1" applyBorder="1" applyAlignment="1">
      <alignment vertical="center" shrinkToFit="1"/>
    </xf>
    <xf numFmtId="0" fontId="6" fillId="0" borderId="0" xfId="0" applyFont="1" applyBorder="1" applyAlignment="1">
      <alignment horizontal="right" vertical="center"/>
    </xf>
    <xf numFmtId="0" fontId="6" fillId="0" borderId="42" xfId="0" applyFont="1" applyBorder="1" applyAlignment="1">
      <alignment horizontal="right" vertical="center"/>
    </xf>
    <xf numFmtId="0" fontId="8"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16" xfId="0" quotePrefix="1" applyFont="1" applyBorder="1" applyAlignment="1">
      <alignment horizontal="center" vertical="center"/>
    </xf>
    <xf numFmtId="0" fontId="1" fillId="0" borderId="70" xfId="0" applyFont="1" applyBorder="1" applyAlignment="1">
      <alignment horizontal="center" vertical="center"/>
    </xf>
    <xf numFmtId="0" fontId="1" fillId="0" borderId="115" xfId="0" applyFont="1" applyBorder="1" applyAlignment="1">
      <alignment horizontal="center" vertical="center"/>
    </xf>
    <xf numFmtId="176" fontId="0" fillId="0" borderId="85" xfId="0" applyNumberFormat="1" applyBorder="1" applyAlignment="1">
      <alignment horizontal="center" vertical="center"/>
    </xf>
    <xf numFmtId="177" fontId="0" fillId="0" borderId="85" xfId="0" applyNumberFormat="1" applyBorder="1" applyAlignment="1">
      <alignment horizontal="center" vertical="center"/>
    </xf>
    <xf numFmtId="0" fontId="0" fillId="0" borderId="85" xfId="0" applyBorder="1" applyAlignment="1">
      <alignment horizontal="center" vertical="center"/>
    </xf>
    <xf numFmtId="0" fontId="0" fillId="0" borderId="117" xfId="0" applyBorder="1" applyAlignment="1">
      <alignment horizontal="center" vertical="center"/>
    </xf>
    <xf numFmtId="0" fontId="0" fillId="0" borderId="73" xfId="0" applyBorder="1" applyAlignment="1">
      <alignment horizontal="center" vertical="center"/>
    </xf>
    <xf numFmtId="0" fontId="0" fillId="0" borderId="118" xfId="0" applyBorder="1" applyAlignment="1">
      <alignment horizontal="center" vertical="center"/>
    </xf>
    <xf numFmtId="177" fontId="0" fillId="0" borderId="37" xfId="0" applyNumberFormat="1" applyBorder="1" applyAlignment="1">
      <alignment vertical="center"/>
    </xf>
    <xf numFmtId="177" fontId="0" fillId="0" borderId="46" xfId="0" applyNumberFormat="1" applyBorder="1" applyAlignment="1">
      <alignment vertical="center"/>
    </xf>
    <xf numFmtId="177" fontId="0" fillId="0" borderId="35" xfId="0" applyNumberFormat="1" applyBorder="1" applyAlignment="1">
      <alignment vertical="center"/>
    </xf>
    <xf numFmtId="177" fontId="0" fillId="0" borderId="34" xfId="0" applyNumberFormat="1" applyBorder="1" applyAlignment="1">
      <alignment vertical="center"/>
    </xf>
    <xf numFmtId="176" fontId="0" fillId="0" borderId="119" xfId="0" applyNumberFormat="1" applyBorder="1" applyAlignment="1">
      <alignment horizontal="right" vertical="center" shrinkToFit="1"/>
    </xf>
    <xf numFmtId="176" fontId="0" fillId="0" borderId="51" xfId="0" applyNumberFormat="1" applyBorder="1" applyAlignment="1">
      <alignment horizontal="right" vertical="center" shrinkToFit="1"/>
    </xf>
    <xf numFmtId="176" fontId="0" fillId="0" borderId="88" xfId="0" applyNumberFormat="1" applyBorder="1" applyAlignment="1">
      <alignment horizontal="right" vertical="center" shrinkToFit="1"/>
    </xf>
    <xf numFmtId="0" fontId="0" fillId="0" borderId="131" xfId="0" applyBorder="1" applyAlignment="1">
      <alignment horizontal="center" vertical="center"/>
    </xf>
    <xf numFmtId="0" fontId="0" fillId="0" borderId="93" xfId="0" applyBorder="1" applyAlignment="1">
      <alignment horizontal="center" vertical="center"/>
    </xf>
    <xf numFmtId="0" fontId="0" fillId="0" borderId="130" xfId="0" applyBorder="1" applyAlignment="1">
      <alignment horizontal="center" vertical="center"/>
    </xf>
    <xf numFmtId="56" fontId="1" fillId="0" borderId="114" xfId="0" quotePrefix="1" applyNumberFormat="1" applyFont="1" applyBorder="1" applyAlignment="1">
      <alignment horizontal="center" vertical="center"/>
    </xf>
    <xf numFmtId="0" fontId="1" fillId="0" borderId="67" xfId="0" applyFont="1" applyBorder="1" applyAlignment="1">
      <alignment horizontal="center" vertical="center"/>
    </xf>
    <xf numFmtId="0" fontId="1" fillId="0" borderId="113" xfId="0" applyFont="1" applyBorder="1" applyAlignment="1">
      <alignment horizontal="center" vertical="center"/>
    </xf>
    <xf numFmtId="177" fontId="0" fillId="0" borderId="79" xfId="0" applyNumberFormat="1" applyBorder="1" applyAlignment="1">
      <alignment vertical="center"/>
    </xf>
    <xf numFmtId="0" fontId="6" fillId="0" borderId="93" xfId="0" applyFont="1" applyBorder="1" applyAlignment="1">
      <alignment horizontal="right" vertical="center"/>
    </xf>
    <xf numFmtId="0" fontId="6" fillId="0" borderId="92" xfId="0" applyFont="1" applyBorder="1" applyAlignment="1">
      <alignment horizontal="right" vertical="center"/>
    </xf>
    <xf numFmtId="3" fontId="1" fillId="0" borderId="34" xfId="0" applyNumberFormat="1" applyFont="1" applyBorder="1" applyAlignment="1">
      <alignment horizontal="right" vertical="center"/>
    </xf>
    <xf numFmtId="3" fontId="1" fillId="0" borderId="46" xfId="0" applyNumberFormat="1" applyFont="1" applyBorder="1" applyAlignment="1">
      <alignment horizontal="right" vertical="center"/>
    </xf>
    <xf numFmtId="3" fontId="1" fillId="0" borderId="79" xfId="0" applyNumberFormat="1" applyFont="1" applyBorder="1" applyAlignment="1">
      <alignment horizontal="right" vertical="center"/>
    </xf>
    <xf numFmtId="0" fontId="1" fillId="0" borderId="74"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117" xfId="0" applyFont="1" applyBorder="1" applyAlignment="1">
      <alignment horizontal="center" vertical="center"/>
    </xf>
    <xf numFmtId="0" fontId="1" fillId="0" borderId="73" xfId="0" applyFont="1" applyBorder="1" applyAlignment="1">
      <alignment horizontal="center" vertical="center"/>
    </xf>
    <xf numFmtId="0" fontId="1" fillId="0" borderId="118" xfId="0" applyFont="1" applyBorder="1" applyAlignment="1">
      <alignment horizontal="center" vertical="center"/>
    </xf>
    <xf numFmtId="0" fontId="1" fillId="0" borderId="117" xfId="0" applyFont="1" applyBorder="1" applyAlignment="1">
      <alignment horizontal="center" vertical="center" shrinkToFit="1"/>
    </xf>
    <xf numFmtId="0" fontId="1" fillId="0" borderId="118" xfId="0" applyFont="1" applyBorder="1" applyAlignment="1">
      <alignment horizontal="center" vertical="center" shrinkToFit="1"/>
    </xf>
    <xf numFmtId="0" fontId="0" fillId="0" borderId="117"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117" xfId="0" applyFont="1" applyBorder="1" applyAlignment="1">
      <alignment vertical="center" shrinkToFit="1"/>
    </xf>
    <xf numFmtId="0" fontId="1" fillId="0" borderId="118" xfId="0" applyFont="1" applyBorder="1" applyAlignment="1">
      <alignment vertical="center" shrinkToFit="1"/>
    </xf>
    <xf numFmtId="0" fontId="0" fillId="0" borderId="0" xfId="0" applyFont="1" applyBorder="1" applyAlignment="1">
      <alignment horizontal="center" vertical="center" shrinkToFit="1"/>
    </xf>
    <xf numFmtId="0" fontId="0" fillId="0" borderId="110" xfId="0" applyBorder="1" applyAlignment="1">
      <alignment vertical="center" shrinkToFit="1"/>
    </xf>
    <xf numFmtId="0" fontId="0" fillId="0" borderId="109" xfId="0" applyBorder="1" applyAlignment="1">
      <alignment vertical="center" shrinkToFit="1"/>
    </xf>
    <xf numFmtId="0" fontId="0" fillId="0" borderId="108" xfId="0" applyBorder="1" applyAlignment="1">
      <alignment vertical="center" shrinkToFit="1"/>
    </xf>
    <xf numFmtId="0" fontId="0" fillId="0" borderId="105" xfId="0" applyBorder="1" applyAlignment="1">
      <alignment vertical="center" shrinkToFit="1"/>
    </xf>
    <xf numFmtId="0" fontId="0" fillId="0" borderId="104" xfId="0" applyBorder="1" applyAlignment="1">
      <alignment vertical="center" shrinkToFit="1"/>
    </xf>
    <xf numFmtId="0" fontId="0" fillId="0" borderId="103" xfId="0" applyBorder="1" applyAlignment="1">
      <alignment vertical="center" shrinkToFit="1"/>
    </xf>
    <xf numFmtId="0" fontId="0" fillId="0" borderId="112" xfId="0" applyBorder="1" applyAlignment="1">
      <alignment vertical="center" wrapText="1" shrinkToFit="1"/>
    </xf>
    <xf numFmtId="0" fontId="0" fillId="0" borderId="111" xfId="0" applyBorder="1" applyAlignment="1">
      <alignment vertical="center" shrinkToFit="1"/>
    </xf>
    <xf numFmtId="0" fontId="0" fillId="0" borderId="107" xfId="0" applyBorder="1" applyAlignment="1">
      <alignment vertical="center" shrinkToFit="1"/>
    </xf>
    <xf numFmtId="0" fontId="0" fillId="0" borderId="106" xfId="0" applyBorder="1" applyAlignment="1">
      <alignment vertical="center" shrinkToFit="1"/>
    </xf>
    <xf numFmtId="0" fontId="0" fillId="0" borderId="112" xfId="0" applyBorder="1" applyAlignment="1">
      <alignment vertical="center" shrinkToFit="1"/>
    </xf>
    <xf numFmtId="176" fontId="0" fillId="0" borderId="114" xfId="0" applyNumberFormat="1" applyBorder="1" applyAlignment="1">
      <alignment vertical="center"/>
    </xf>
    <xf numFmtId="176" fontId="0" fillId="0" borderId="88" xfId="0" applyNumberFormat="1" applyBorder="1" applyAlignment="1">
      <alignment vertical="center"/>
    </xf>
    <xf numFmtId="176" fontId="0" fillId="0" borderId="51" xfId="0" applyNumberFormat="1" applyBorder="1" applyAlignment="1">
      <alignment vertical="center"/>
    </xf>
    <xf numFmtId="176" fontId="0" fillId="0" borderId="117" xfId="0" applyNumberFormat="1" applyBorder="1" applyAlignment="1">
      <alignment vertical="center"/>
    </xf>
    <xf numFmtId="176" fontId="0" fillId="0" borderId="73" xfId="0" applyNumberFormat="1" applyBorder="1" applyAlignment="1">
      <alignment vertical="center"/>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29" xfId="0" applyFont="1" applyBorder="1" applyAlignment="1">
      <alignment vertical="center" shrinkToFit="1"/>
    </xf>
    <xf numFmtId="0" fontId="1" fillId="0" borderId="29" xfId="0" applyFont="1" applyBorder="1" applyAlignment="1">
      <alignment horizontal="center" vertical="center"/>
    </xf>
    <xf numFmtId="176" fontId="0" fillId="0" borderId="37" xfId="0" applyNumberFormat="1" applyBorder="1" applyAlignment="1">
      <alignment vertical="center"/>
    </xf>
    <xf numFmtId="176" fontId="0" fillId="0" borderId="46" xfId="0" applyNumberFormat="1" applyBorder="1" applyAlignment="1">
      <alignment vertical="center"/>
    </xf>
    <xf numFmtId="176" fontId="0" fillId="0" borderId="35" xfId="0" applyNumberFormat="1" applyBorder="1" applyAlignment="1">
      <alignment vertical="center"/>
    </xf>
    <xf numFmtId="176" fontId="0" fillId="0" borderId="34" xfId="0" applyNumberForma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0" fontId="0" fillId="0" borderId="117" xfId="0" applyBorder="1" applyAlignment="1">
      <alignment horizontal="center" vertical="center" shrinkToFit="1"/>
    </xf>
    <xf numFmtId="176" fontId="1" fillId="0" borderId="68" xfId="0" applyNumberFormat="1" applyFont="1" applyBorder="1" applyAlignment="1">
      <alignment vertical="center"/>
    </xf>
    <xf numFmtId="0" fontId="0" fillId="0" borderId="67" xfId="0" applyBorder="1" applyAlignment="1">
      <alignment vertical="center"/>
    </xf>
    <xf numFmtId="0" fontId="1" fillId="0" borderId="74" xfId="0" applyFont="1" applyBorder="1" applyAlignment="1">
      <alignment horizontal="center" vertical="center"/>
    </xf>
    <xf numFmtId="0" fontId="1" fillId="0" borderId="72" xfId="0" applyFont="1" applyBorder="1" applyAlignment="1">
      <alignment horizontal="center" vertical="center"/>
    </xf>
    <xf numFmtId="0" fontId="0" fillId="0" borderId="74" xfId="0" applyBorder="1" applyAlignment="1">
      <alignment horizontal="center" vertical="center"/>
    </xf>
    <xf numFmtId="0" fontId="0" fillId="0" borderId="37" xfId="0" applyBorder="1" applyAlignment="1">
      <alignment horizontal="center" vertical="center" shrinkToFit="1"/>
    </xf>
    <xf numFmtId="0" fontId="0" fillId="0" borderId="79" xfId="0" applyBorder="1" applyAlignment="1">
      <alignment horizontal="center" vertical="center" shrinkToFit="1"/>
    </xf>
    <xf numFmtId="0" fontId="0" fillId="0" borderId="28" xfId="0" applyBorder="1" applyAlignment="1">
      <alignment vertical="top" wrapText="1"/>
    </xf>
    <xf numFmtId="0" fontId="0" fillId="0" borderId="29" xfId="0" applyBorder="1" applyAlignment="1">
      <alignment vertical="top" wrapText="1"/>
    </xf>
    <xf numFmtId="0" fontId="0" fillId="0" borderId="77" xfId="0" applyBorder="1" applyAlignment="1">
      <alignment vertical="top" wrapText="1"/>
    </xf>
    <xf numFmtId="0" fontId="0" fillId="0" borderId="87" xfId="0" applyBorder="1" applyAlignment="1">
      <alignment vertical="top" wrapText="1"/>
    </xf>
    <xf numFmtId="0" fontId="0" fillId="0" borderId="0" xfId="0" applyBorder="1" applyAlignment="1">
      <alignment vertical="top" wrapText="1"/>
    </xf>
    <xf numFmtId="0" fontId="0" fillId="0" borderId="86" xfId="0" applyBorder="1" applyAlignment="1">
      <alignment vertical="top" wrapText="1"/>
    </xf>
    <xf numFmtId="0" fontId="0" fillId="0" borderId="37" xfId="0" applyBorder="1" applyAlignment="1">
      <alignment vertical="top" wrapText="1"/>
    </xf>
    <xf numFmtId="0" fontId="0" fillId="0" borderId="46" xfId="0" applyBorder="1" applyAlignment="1">
      <alignment vertical="top" wrapText="1"/>
    </xf>
    <xf numFmtId="0" fontId="0" fillId="0" borderId="79" xfId="0" applyBorder="1" applyAlignment="1">
      <alignment vertical="top" wrapText="1"/>
    </xf>
    <xf numFmtId="0" fontId="0" fillId="0" borderId="115" xfId="0" applyBorder="1" applyAlignment="1">
      <alignment horizontal="center" vertical="center" shrinkToFit="1"/>
    </xf>
    <xf numFmtId="0" fontId="0" fillId="0" borderId="116" xfId="0" applyBorder="1" applyAlignment="1">
      <alignment horizontal="left" vertical="center" shrinkToFit="1"/>
    </xf>
    <xf numFmtId="0" fontId="0" fillId="0" borderId="70" xfId="0" applyBorder="1" applyAlignment="1">
      <alignment horizontal="left" vertical="center" shrinkToFit="1"/>
    </xf>
    <xf numFmtId="0" fontId="0" fillId="0" borderId="69" xfId="0" applyBorder="1" applyAlignment="1">
      <alignment horizontal="left" vertical="center" shrinkToFit="1"/>
    </xf>
    <xf numFmtId="58" fontId="1" fillId="0" borderId="116" xfId="0" applyNumberFormat="1" applyFont="1" applyBorder="1" applyAlignment="1">
      <alignment horizontal="center" vertical="center"/>
    </xf>
    <xf numFmtId="58" fontId="1" fillId="0" borderId="70" xfId="0" applyNumberFormat="1" applyFont="1" applyBorder="1" applyAlignment="1">
      <alignment horizontal="center" vertical="center"/>
    </xf>
    <xf numFmtId="58" fontId="1" fillId="0" borderId="115" xfId="0" applyNumberFormat="1" applyFont="1" applyBorder="1" applyAlignment="1">
      <alignment horizontal="center" vertical="center"/>
    </xf>
    <xf numFmtId="58" fontId="1" fillId="0" borderId="69" xfId="0" applyNumberFormat="1" applyFont="1" applyBorder="1" applyAlignment="1">
      <alignment horizontal="center" vertical="center"/>
    </xf>
    <xf numFmtId="177" fontId="14" fillId="0" borderId="54" xfId="0" applyNumberFormat="1" applyFont="1" applyBorder="1" applyAlignment="1">
      <alignment vertical="center"/>
    </xf>
    <xf numFmtId="177" fontId="14" fillId="0" borderId="51" xfId="0" applyNumberFormat="1" applyFont="1" applyBorder="1" applyAlignment="1">
      <alignment vertical="center"/>
    </xf>
    <xf numFmtId="0" fontId="5" fillId="0" borderId="59"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7" xfId="0" applyFont="1" applyFill="1" applyBorder="1" applyAlignment="1">
      <alignment horizontal="center" vertical="center"/>
    </xf>
    <xf numFmtId="176" fontId="3" fillId="0" borderId="28" xfId="0" applyNumberFormat="1" applyFont="1" applyBorder="1" applyAlignment="1">
      <alignment vertical="center"/>
    </xf>
    <xf numFmtId="176" fontId="3" fillId="0" borderId="29" xfId="0" applyNumberFormat="1" applyFont="1" applyBorder="1" applyAlignment="1">
      <alignment vertical="center"/>
    </xf>
    <xf numFmtId="176" fontId="9" fillId="0" borderId="46" xfId="0" applyNumberFormat="1" applyFont="1" applyBorder="1" applyAlignment="1">
      <alignment shrinkToFit="1"/>
    </xf>
    <xf numFmtId="176" fontId="0" fillId="0" borderId="46" xfId="0" applyNumberFormat="1" applyBorder="1" applyAlignment="1">
      <alignment shrinkToFit="1"/>
    </xf>
    <xf numFmtId="0" fontId="0" fillId="0" borderId="29" xfId="0" applyBorder="1"/>
    <xf numFmtId="0" fontId="0" fillId="0" borderId="77" xfId="0" applyBorder="1"/>
    <xf numFmtId="0" fontId="0" fillId="0" borderId="37" xfId="0" applyBorder="1"/>
    <xf numFmtId="0" fontId="0" fillId="0" borderId="46" xfId="0" applyBorder="1"/>
    <xf numFmtId="0" fontId="0" fillId="0" borderId="79" xfId="0" applyBorder="1"/>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0" fillId="0" borderId="79" xfId="0" applyBorder="1" applyAlignment="1">
      <alignment horizontal="center" vertical="center" wrapText="1"/>
    </xf>
    <xf numFmtId="0" fontId="0" fillId="0" borderId="0" xfId="0" applyBorder="1" applyAlignment="1">
      <alignment shrinkToFit="1"/>
    </xf>
    <xf numFmtId="0" fontId="0" fillId="0" borderId="28" xfId="0" applyBorder="1" applyAlignment="1">
      <alignment vertical="center" wrapText="1"/>
    </xf>
    <xf numFmtId="0" fontId="0" fillId="0" borderId="77" xfId="0" applyBorder="1" applyAlignment="1">
      <alignment vertical="center" wrapText="1"/>
    </xf>
    <xf numFmtId="0" fontId="0" fillId="0" borderId="87" xfId="0" applyBorder="1" applyAlignment="1">
      <alignment horizontal="center" vertical="center" wrapText="1"/>
    </xf>
    <xf numFmtId="0" fontId="0" fillId="0" borderId="0" xfId="0" applyAlignment="1">
      <alignment horizontal="center" vertical="center" wrapText="1"/>
    </xf>
    <xf numFmtId="0" fontId="0" fillId="0" borderId="86" xfId="0" applyBorder="1" applyAlignment="1">
      <alignment horizontal="center" vertical="center" wrapText="1"/>
    </xf>
    <xf numFmtId="0" fontId="0" fillId="0" borderId="59" xfId="0" applyBorder="1" applyAlignment="1">
      <alignment shrinkToFit="1"/>
    </xf>
    <xf numFmtId="0" fontId="0" fillId="0" borderId="58" xfId="0" applyBorder="1" applyAlignment="1">
      <alignment shrinkToFit="1"/>
    </xf>
    <xf numFmtId="0" fontId="0" fillId="0" borderId="57" xfId="0" applyBorder="1" applyAlignment="1">
      <alignment shrinkToFit="1"/>
    </xf>
    <xf numFmtId="0" fontId="4" fillId="0" borderId="101"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100" xfId="0" applyFont="1" applyBorder="1" applyAlignment="1">
      <alignment horizontal="center" vertical="center" wrapText="1"/>
    </xf>
    <xf numFmtId="0" fontId="0" fillId="0" borderId="83" xfId="0" applyBorder="1" applyAlignment="1">
      <alignment horizontal="center" vertical="center"/>
    </xf>
    <xf numFmtId="0" fontId="0" fillId="0" borderId="82" xfId="0" applyBorder="1" applyAlignment="1">
      <alignment horizontal="center" vertical="center"/>
    </xf>
    <xf numFmtId="176" fontId="0" fillId="0" borderId="83" xfId="0" applyNumberFormat="1" applyBorder="1" applyAlignment="1">
      <alignment horizontal="center" vertical="center"/>
    </xf>
    <xf numFmtId="176" fontId="7" fillId="0" borderId="83" xfId="0" applyNumberFormat="1" applyFont="1" applyBorder="1" applyAlignment="1">
      <alignment horizontal="center" vertical="center" shrinkToFit="1"/>
    </xf>
    <xf numFmtId="0" fontId="0" fillId="0" borderId="82" xfId="0" applyBorder="1" applyAlignment="1"/>
    <xf numFmtId="0" fontId="0" fillId="0" borderId="87" xfId="0" applyBorder="1" applyAlignment="1">
      <alignment horizontal="center" vertical="center"/>
    </xf>
    <xf numFmtId="0" fontId="0" fillId="0" borderId="42" xfId="0" applyBorder="1" applyAlignment="1">
      <alignment horizontal="center" vertical="center"/>
    </xf>
    <xf numFmtId="0" fontId="0" fillId="0" borderId="82" xfId="0" applyBorder="1" applyAlignment="1">
      <alignment horizontal="center" vertical="center" shrinkToFit="1"/>
    </xf>
    <xf numFmtId="176" fontId="0" fillId="0" borderId="28" xfId="0" applyNumberFormat="1" applyBorder="1" applyAlignment="1">
      <alignment horizontal="center" vertical="center" wrapText="1"/>
    </xf>
    <xf numFmtId="176" fontId="0" fillId="0" borderId="29" xfId="0" applyNumberFormat="1" applyBorder="1" applyAlignment="1">
      <alignment vertical="center"/>
    </xf>
    <xf numFmtId="176" fontId="0" fillId="0" borderId="87" xfId="0" applyNumberFormat="1" applyBorder="1" applyAlignment="1">
      <alignment vertical="center"/>
    </xf>
    <xf numFmtId="176" fontId="0" fillId="0" borderId="0" xfId="0" applyNumberFormat="1" applyAlignment="1">
      <alignment vertical="center"/>
    </xf>
    <xf numFmtId="0" fontId="4" fillId="0" borderId="54" xfId="0" applyFont="1" applyBorder="1" applyAlignment="1">
      <alignment horizontal="center" vertical="center" wrapText="1"/>
    </xf>
    <xf numFmtId="176" fontId="0" fillId="0" borderId="87" xfId="0" applyNumberFormat="1" applyBorder="1" applyAlignment="1">
      <alignment horizontal="center" vertical="center" shrinkToFit="1"/>
    </xf>
    <xf numFmtId="176" fontId="0" fillId="0" borderId="86" xfId="0" applyNumberFormat="1"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79" xfId="0" applyNumberFormat="1" applyBorder="1" applyAlignment="1">
      <alignment horizontal="center" vertical="center" shrinkToFit="1"/>
    </xf>
    <xf numFmtId="0" fontId="6" fillId="0" borderId="87" xfId="0" applyFont="1" applyBorder="1" applyAlignment="1">
      <alignment horizontal="center" vertical="center" wrapText="1" shrinkToFit="1"/>
    </xf>
    <xf numFmtId="0" fontId="0" fillId="0" borderId="0" xfId="0" applyBorder="1" applyAlignment="1">
      <alignment horizontal="center" vertical="center" wrapText="1" shrinkToFit="1"/>
    </xf>
    <xf numFmtId="177" fontId="3" fillId="0" borderId="54" xfId="0" applyNumberFormat="1" applyFont="1" applyBorder="1" applyAlignment="1">
      <alignment horizontal="center" vertical="center"/>
    </xf>
    <xf numFmtId="177" fontId="3" fillId="0" borderId="51" xfId="0" applyNumberFormat="1" applyFont="1" applyBorder="1" applyAlignment="1">
      <alignment horizontal="center" vertical="center"/>
    </xf>
    <xf numFmtId="177" fontId="3" fillId="0" borderId="51" xfId="0" applyNumberFormat="1" applyFont="1" applyBorder="1" applyAlignment="1">
      <alignment horizontal="center"/>
    </xf>
    <xf numFmtId="177" fontId="3" fillId="0" borderId="52" xfId="0" applyNumberFormat="1" applyFont="1" applyBorder="1" applyAlignment="1">
      <alignment horizontal="center"/>
    </xf>
    <xf numFmtId="0" fontId="7" fillId="0" borderId="83" xfId="0" applyFont="1" applyBorder="1" applyAlignment="1">
      <alignment horizontal="center" vertical="center" shrinkToFit="1"/>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shrinkToFit="1"/>
    </xf>
    <xf numFmtId="176" fontId="0" fillId="0" borderId="31" xfId="0" applyNumberFormat="1" applyBorder="1" applyAlignment="1">
      <alignment vertical="center"/>
    </xf>
    <xf numFmtId="176" fontId="0" fillId="0" borderId="39" xfId="0" applyNumberFormat="1" applyBorder="1" applyAlignment="1">
      <alignment vertical="center"/>
    </xf>
    <xf numFmtId="176" fontId="0" fillId="0" borderId="48" xfId="0" applyNumberFormat="1" applyBorder="1" applyAlignment="1">
      <alignment vertical="center"/>
    </xf>
    <xf numFmtId="176" fontId="0" fillId="0" borderId="9" xfId="0" applyNumberFormat="1" applyBorder="1" applyAlignment="1">
      <alignment vertical="center" shrinkToFit="1"/>
    </xf>
    <xf numFmtId="176" fontId="0" fillId="0" borderId="8" xfId="0" applyNumberFormat="1" applyBorder="1" applyAlignment="1">
      <alignment vertical="center" shrinkToFit="1"/>
    </xf>
    <xf numFmtId="176" fontId="0" fillId="0" borderId="10" xfId="0" applyNumberFormat="1" applyBorder="1" applyAlignment="1">
      <alignment vertical="center" shrinkToFit="1"/>
    </xf>
    <xf numFmtId="56" fontId="1" fillId="0" borderId="47" xfId="0" quotePrefix="1" applyNumberFormat="1" applyFont="1" applyBorder="1" applyAlignment="1">
      <alignment horizontal="center" vertical="center"/>
    </xf>
    <xf numFmtId="0" fontId="1" fillId="0" borderId="46" xfId="0" applyFont="1" applyBorder="1" applyAlignment="1">
      <alignment horizontal="center" vertical="center"/>
    </xf>
    <xf numFmtId="0" fontId="1" fillId="0" borderId="79" xfId="0" applyFont="1" applyBorder="1" applyAlignment="1">
      <alignment horizontal="center" vertical="center"/>
    </xf>
    <xf numFmtId="0" fontId="23" fillId="0" borderId="0" xfId="0" applyFont="1" applyAlignment="1">
      <alignment horizontal="center"/>
    </xf>
    <xf numFmtId="0" fontId="21"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95250</xdr:colOff>
      <xdr:row>13</xdr:row>
      <xdr:rowOff>95250</xdr:rowOff>
    </xdr:from>
    <xdr:to>
      <xdr:col>19</xdr:col>
      <xdr:colOff>323850</xdr:colOff>
      <xdr:row>16</xdr:row>
      <xdr:rowOff>38100</xdr:rowOff>
    </xdr:to>
    <xdr:sp macro="" textlink="">
      <xdr:nvSpPr>
        <xdr:cNvPr id="2" name="AutoShape 1"/>
        <xdr:cNvSpPr>
          <a:spLocks noChangeArrowheads="1"/>
        </xdr:cNvSpPr>
      </xdr:nvSpPr>
      <xdr:spPr bwMode="auto">
        <a:xfrm>
          <a:off x="6953250" y="3933825"/>
          <a:ext cx="640080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・令和６年度中に耐震診断・・・①に金額を記入。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・令和６年度中に補強工事・・・②に金額を記入。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・令和６年度中に改築工事・・・③に金額を記入。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・令和６年度中にアスベスト対策工事・・・④に金額を記入。</a:t>
          </a:r>
        </a:p>
      </xdr:txBody>
    </xdr:sp>
    <xdr:clientData/>
  </xdr:twoCellAnchor>
  <xdr:twoCellAnchor>
    <xdr:from>
      <xdr:col>18</xdr:col>
      <xdr:colOff>57150</xdr:colOff>
      <xdr:row>7</xdr:row>
      <xdr:rowOff>57150</xdr:rowOff>
    </xdr:from>
    <xdr:to>
      <xdr:col>18</xdr:col>
      <xdr:colOff>323850</xdr:colOff>
      <xdr:row>8</xdr:row>
      <xdr:rowOff>66675</xdr:rowOff>
    </xdr:to>
    <xdr:sp macro="" textlink="">
      <xdr:nvSpPr>
        <xdr:cNvPr id="3" name="Oval 2"/>
        <xdr:cNvSpPr>
          <a:spLocks noChangeArrowheads="1"/>
        </xdr:cNvSpPr>
      </xdr:nvSpPr>
      <xdr:spPr bwMode="auto">
        <a:xfrm>
          <a:off x="12401550" y="2505075"/>
          <a:ext cx="266700" cy="2952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6</xdr:col>
      <xdr:colOff>106680</xdr:colOff>
      <xdr:row>0</xdr:row>
      <xdr:rowOff>129540</xdr:rowOff>
    </xdr:from>
    <xdr:to>
      <xdr:col>12</xdr:col>
      <xdr:colOff>283845</xdr:colOff>
      <xdr:row>1</xdr:row>
      <xdr:rowOff>243205</xdr:rowOff>
    </xdr:to>
    <xdr:sp macro="" textlink="">
      <xdr:nvSpPr>
        <xdr:cNvPr id="4" name="Rectangle 1"/>
        <xdr:cNvSpPr>
          <a:spLocks noChangeArrowheads="1"/>
        </xdr:cNvSpPr>
      </xdr:nvSpPr>
      <xdr:spPr bwMode="auto">
        <a:xfrm>
          <a:off x="1950720" y="129540"/>
          <a:ext cx="2143125" cy="43370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47625</xdr:colOff>
      <xdr:row>58</xdr:row>
      <xdr:rowOff>9525</xdr:rowOff>
    </xdr:from>
    <xdr:to>
      <xdr:col>18</xdr:col>
      <xdr:colOff>9525</xdr:colOff>
      <xdr:row>60</xdr:row>
      <xdr:rowOff>0</xdr:rowOff>
    </xdr:to>
    <xdr:sp macro="" textlink="">
      <xdr:nvSpPr>
        <xdr:cNvPr id="2" name="AutoShape 1"/>
        <xdr:cNvSpPr>
          <a:spLocks noChangeArrowheads="1"/>
        </xdr:cNvSpPr>
      </xdr:nvSpPr>
      <xdr:spPr bwMode="auto">
        <a:xfrm>
          <a:off x="5686425" y="11020425"/>
          <a:ext cx="666750" cy="333375"/>
        </a:xfrm>
        <a:prstGeom prst="rightArrow">
          <a:avLst>
            <a:gd name="adj1" fmla="val 50000"/>
            <a:gd name="adj2" fmla="val 343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低い額</a:t>
          </a:r>
        </a:p>
      </xdr:txBody>
    </xdr:sp>
    <xdr:clientData/>
  </xdr:twoCellAnchor>
  <xdr:twoCellAnchor>
    <xdr:from>
      <xdr:col>10</xdr:col>
      <xdr:colOff>133350</xdr:colOff>
      <xdr:row>5</xdr:row>
      <xdr:rowOff>0</xdr:rowOff>
    </xdr:from>
    <xdr:to>
      <xdr:col>16</xdr:col>
      <xdr:colOff>180975</xdr:colOff>
      <xdr:row>6</xdr:row>
      <xdr:rowOff>180975</xdr:rowOff>
    </xdr:to>
    <xdr:sp macro="" textlink="">
      <xdr:nvSpPr>
        <xdr:cNvPr id="3" name="Rectangle 2"/>
        <xdr:cNvSpPr>
          <a:spLocks noChangeArrowheads="1"/>
        </xdr:cNvSpPr>
      </xdr:nvSpPr>
      <xdr:spPr bwMode="auto">
        <a:xfrm>
          <a:off x="3657600" y="1238250"/>
          <a:ext cx="2162175" cy="4191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5</xdr:col>
      <xdr:colOff>304800</xdr:colOff>
      <xdr:row>29</xdr:row>
      <xdr:rowOff>190500</xdr:rowOff>
    </xdr:from>
    <xdr:to>
      <xdr:col>7</xdr:col>
      <xdr:colOff>180975</xdr:colOff>
      <xdr:row>31</xdr:row>
      <xdr:rowOff>47625</xdr:rowOff>
    </xdr:to>
    <xdr:sp macro="" textlink="">
      <xdr:nvSpPr>
        <xdr:cNvPr id="4" name="Oval 6"/>
        <xdr:cNvSpPr>
          <a:spLocks noChangeArrowheads="1"/>
        </xdr:cNvSpPr>
      </xdr:nvSpPr>
      <xdr:spPr bwMode="auto">
        <a:xfrm>
          <a:off x="2066925" y="6210300"/>
          <a:ext cx="581025" cy="2190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200025</xdr:colOff>
      <xdr:row>48</xdr:row>
      <xdr:rowOff>209550</xdr:rowOff>
    </xdr:from>
    <xdr:to>
      <xdr:col>12</xdr:col>
      <xdr:colOff>180975</xdr:colOff>
      <xdr:row>51</xdr:row>
      <xdr:rowOff>28575</xdr:rowOff>
    </xdr:to>
    <xdr:sp macro="" textlink="">
      <xdr:nvSpPr>
        <xdr:cNvPr id="5" name="AutoShape 7"/>
        <xdr:cNvSpPr>
          <a:spLocks noChangeArrowheads="1"/>
        </xdr:cNvSpPr>
      </xdr:nvSpPr>
      <xdr:spPr bwMode="auto">
        <a:xfrm>
          <a:off x="2314575" y="9467850"/>
          <a:ext cx="2095500" cy="371475"/>
        </a:xfrm>
        <a:prstGeom prst="wedgeRoundRectCallout">
          <a:avLst>
            <a:gd name="adj1" fmla="val 80907"/>
            <a:gd name="adj2" fmla="val -27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解体建物面積≦新建物面積</a:t>
          </a:r>
        </a:p>
        <a:p>
          <a:pPr algn="l" rtl="0">
            <a:lnSpc>
              <a:spcPts val="1100"/>
            </a:lnSpc>
            <a:defRPr sz="1000"/>
          </a:pPr>
          <a:r>
            <a:rPr lang="ja-JP" altLang="en-US" sz="1100" b="0" i="0" u="none" strike="noStrike" baseline="0">
              <a:solidFill>
                <a:srgbClr val="000000"/>
              </a:solidFill>
              <a:latin typeface="ＭＳ Ｐゴシック"/>
              <a:ea typeface="ＭＳ Ｐゴシック"/>
            </a:rPr>
            <a:t>の場合、１００％と記入。</a:t>
          </a:r>
        </a:p>
      </xdr:txBody>
    </xdr:sp>
    <xdr:clientData/>
  </xdr:twoCellAnchor>
  <xdr:twoCellAnchor>
    <xdr:from>
      <xdr:col>1</xdr:col>
      <xdr:colOff>38100</xdr:colOff>
      <xdr:row>45</xdr:row>
      <xdr:rowOff>209550</xdr:rowOff>
    </xdr:from>
    <xdr:to>
      <xdr:col>20</xdr:col>
      <xdr:colOff>133350</xdr:colOff>
      <xdr:row>47</xdr:row>
      <xdr:rowOff>123825</xdr:rowOff>
    </xdr:to>
    <xdr:sp macro="" textlink="">
      <xdr:nvSpPr>
        <xdr:cNvPr id="6" name="AutoShape 8"/>
        <xdr:cNvSpPr>
          <a:spLocks noChangeArrowheads="1"/>
        </xdr:cNvSpPr>
      </xdr:nvSpPr>
      <xdr:spPr bwMode="auto">
        <a:xfrm>
          <a:off x="390525" y="10696575"/>
          <a:ext cx="6724650" cy="409575"/>
        </a:xfrm>
        <a:prstGeom prst="wedgeRoundRectCallout">
          <a:avLst>
            <a:gd name="adj1" fmla="val 19972"/>
            <a:gd name="adj2" fmla="val 987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解体する建物のうち、Ｉｓ値（Ｉｗ値）又はｑ値（CTUSD値）が基準値以下のフロア面積（この場合、1階（1,500㎡）が基準値以下であったとする。）を記入。按分が必要な場合は按分後の面積を記入。</a:t>
          </a:r>
        </a:p>
      </xdr:txBody>
    </xdr:sp>
    <xdr:clientData/>
  </xdr:twoCellAnchor>
  <xdr:twoCellAnchor>
    <xdr:from>
      <xdr:col>5</xdr:col>
      <xdr:colOff>66675</xdr:colOff>
      <xdr:row>56</xdr:row>
      <xdr:rowOff>171450</xdr:rowOff>
    </xdr:from>
    <xdr:to>
      <xdr:col>15</xdr:col>
      <xdr:colOff>304800</xdr:colOff>
      <xdr:row>58</xdr:row>
      <xdr:rowOff>47625</xdr:rowOff>
    </xdr:to>
    <xdr:sp macro="" textlink="">
      <xdr:nvSpPr>
        <xdr:cNvPr id="7" name="AutoShape 9"/>
        <xdr:cNvSpPr>
          <a:spLocks noChangeArrowheads="1"/>
        </xdr:cNvSpPr>
      </xdr:nvSpPr>
      <xdr:spPr bwMode="auto">
        <a:xfrm>
          <a:off x="1828800" y="10839450"/>
          <a:ext cx="3762375" cy="219075"/>
        </a:xfrm>
        <a:prstGeom prst="wedgeRoundRectCallout">
          <a:avLst>
            <a:gd name="adj1" fmla="val -21898"/>
            <a:gd name="adj2" fmla="val -10897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外構工事、備品購入に係る経費等は補助対象外</a:t>
          </a:r>
        </a:p>
      </xdr:txBody>
    </xdr:sp>
    <xdr:clientData/>
  </xdr:twoCellAnchor>
  <xdr:oneCellAnchor>
    <xdr:from>
      <xdr:col>11</xdr:col>
      <xdr:colOff>114300</xdr:colOff>
      <xdr:row>52</xdr:row>
      <xdr:rowOff>28575</xdr:rowOff>
    </xdr:from>
    <xdr:ext cx="914400" cy="38100"/>
    <xdr:sp macro="" textlink="">
      <xdr:nvSpPr>
        <xdr:cNvPr id="8" name="AutoShape 10"/>
        <xdr:cNvSpPr>
          <a:spLocks noChangeArrowheads="1"/>
        </xdr:cNvSpPr>
      </xdr:nvSpPr>
      <xdr:spPr bwMode="auto">
        <a:xfrm flipV="1">
          <a:off x="3990975" y="10010775"/>
          <a:ext cx="914400" cy="38100"/>
        </a:xfrm>
        <a:prstGeom prst="wedgeRoundRectCallout">
          <a:avLst>
            <a:gd name="adj1" fmla="val 81250"/>
            <a:gd name="adj2" fmla="val -18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2</xdr:col>
      <xdr:colOff>95250</xdr:colOff>
      <xdr:row>51</xdr:row>
      <xdr:rowOff>123825</xdr:rowOff>
    </xdr:from>
    <xdr:to>
      <xdr:col>15</xdr:col>
      <xdr:colOff>0</xdr:colOff>
      <xdr:row>53</xdr:row>
      <xdr:rowOff>66675</xdr:rowOff>
    </xdr:to>
    <xdr:sp macro="" textlink="">
      <xdr:nvSpPr>
        <xdr:cNvPr id="9" name="AutoShape 11"/>
        <xdr:cNvSpPr>
          <a:spLocks noChangeArrowheads="1"/>
        </xdr:cNvSpPr>
      </xdr:nvSpPr>
      <xdr:spPr bwMode="auto">
        <a:xfrm>
          <a:off x="800100" y="9934575"/>
          <a:ext cx="4486275" cy="285750"/>
        </a:xfrm>
        <a:prstGeom prst="wedgeRoundRectCallout">
          <a:avLst>
            <a:gd name="adj1" fmla="val -37319"/>
            <a:gd name="adj2" fmla="val 1321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各学校の建物１棟ごとで按分した後の数値を記入。</a:t>
          </a:r>
        </a:p>
      </xdr:txBody>
    </xdr:sp>
    <xdr:clientData/>
  </xdr:twoCellAnchor>
  <xdr:twoCellAnchor>
    <xdr:from>
      <xdr:col>5</xdr:col>
      <xdr:colOff>238125</xdr:colOff>
      <xdr:row>58</xdr:row>
      <xdr:rowOff>190500</xdr:rowOff>
    </xdr:from>
    <xdr:to>
      <xdr:col>10</xdr:col>
      <xdr:colOff>238125</xdr:colOff>
      <xdr:row>60</xdr:row>
      <xdr:rowOff>38100</xdr:rowOff>
    </xdr:to>
    <xdr:sp macro="" textlink="">
      <xdr:nvSpPr>
        <xdr:cNvPr id="10" name="Oval 12"/>
        <xdr:cNvSpPr>
          <a:spLocks noChangeArrowheads="1"/>
        </xdr:cNvSpPr>
      </xdr:nvSpPr>
      <xdr:spPr bwMode="auto">
        <a:xfrm>
          <a:off x="2000250" y="11182350"/>
          <a:ext cx="1762125" cy="20955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219075</xdr:colOff>
      <xdr:row>63</xdr:row>
      <xdr:rowOff>190500</xdr:rowOff>
    </xdr:from>
    <xdr:to>
      <xdr:col>15</xdr:col>
      <xdr:colOff>95250</xdr:colOff>
      <xdr:row>65</xdr:row>
      <xdr:rowOff>9525</xdr:rowOff>
    </xdr:to>
    <xdr:sp macro="" textlink="">
      <xdr:nvSpPr>
        <xdr:cNvPr id="11" name="Oval 13"/>
        <xdr:cNvSpPr>
          <a:spLocks noChangeArrowheads="1"/>
        </xdr:cNvSpPr>
      </xdr:nvSpPr>
      <xdr:spPr bwMode="auto">
        <a:xfrm>
          <a:off x="4800600" y="12039600"/>
          <a:ext cx="581025" cy="1809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133350</xdr:colOff>
      <xdr:row>67</xdr:row>
      <xdr:rowOff>19050</xdr:rowOff>
    </xdr:from>
    <xdr:to>
      <xdr:col>17</xdr:col>
      <xdr:colOff>266700</xdr:colOff>
      <xdr:row>69</xdr:row>
      <xdr:rowOff>161925</xdr:rowOff>
    </xdr:to>
    <xdr:sp macro="" textlink="">
      <xdr:nvSpPr>
        <xdr:cNvPr id="12" name="AutoShape 14"/>
        <xdr:cNvSpPr>
          <a:spLocks noChangeArrowheads="1"/>
        </xdr:cNvSpPr>
      </xdr:nvSpPr>
      <xdr:spPr bwMode="auto">
        <a:xfrm>
          <a:off x="3590925" y="15954375"/>
          <a:ext cx="2600325" cy="638175"/>
        </a:xfrm>
        <a:prstGeom prst="wedgeRoundRectCallout">
          <a:avLst>
            <a:gd name="adj1" fmla="val 34981"/>
            <a:gd name="adj2" fmla="val -1022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216,463,500</a:t>
          </a:r>
          <a:r>
            <a:rPr lang="ja-JP" altLang="en-US" sz="1100" b="0" i="0" u="none" strike="noStrike" baseline="0">
              <a:solidFill>
                <a:srgbClr val="000000"/>
              </a:solidFill>
              <a:latin typeface="ＭＳ Ｐゴシック"/>
              <a:ea typeface="ＭＳ Ｐゴシック"/>
            </a:rPr>
            <a:t>×工事出来高（８０％）</a:t>
          </a:r>
        </a:p>
        <a:p>
          <a:pPr algn="l" rtl="0">
            <a:lnSpc>
              <a:spcPts val="1100"/>
            </a:lnSpc>
            <a:defRPr sz="1000"/>
          </a:pPr>
          <a:r>
            <a:rPr lang="ja-JP" altLang="en-US" sz="1100" b="0" i="0" u="none" strike="noStrike" baseline="0">
              <a:solidFill>
                <a:srgbClr val="000000"/>
              </a:solidFill>
              <a:latin typeface="ＭＳ Ｐゴシック"/>
              <a:ea typeface="ＭＳ Ｐゴシック"/>
            </a:rPr>
            <a:t>×補助率（2/3）＝</a:t>
          </a:r>
          <a:r>
            <a:rPr lang="en-US" altLang="ja-JP" sz="1100" b="0" i="0" u="none" strike="noStrike" baseline="0">
              <a:solidFill>
                <a:srgbClr val="000000"/>
              </a:solidFill>
              <a:latin typeface="ＭＳ Ｐゴシック"/>
              <a:ea typeface="ＭＳ Ｐゴシック"/>
            </a:rPr>
            <a:t>115,447,200</a:t>
          </a: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小数点未満の端数は切り捨て</a:t>
          </a:r>
        </a:p>
      </xdr:txBody>
    </xdr:sp>
    <xdr:clientData/>
  </xdr:twoCellAnchor>
  <xdr:twoCellAnchor>
    <xdr:from>
      <xdr:col>0</xdr:col>
      <xdr:colOff>76200</xdr:colOff>
      <xdr:row>66</xdr:row>
      <xdr:rowOff>0</xdr:rowOff>
    </xdr:from>
    <xdr:to>
      <xdr:col>10</xdr:col>
      <xdr:colOff>19050</xdr:colOff>
      <xdr:row>69</xdr:row>
      <xdr:rowOff>28575</xdr:rowOff>
    </xdr:to>
    <xdr:sp macro="" textlink="">
      <xdr:nvSpPr>
        <xdr:cNvPr id="13" name="AutoShape 15"/>
        <xdr:cNvSpPr>
          <a:spLocks noChangeArrowheads="1"/>
        </xdr:cNvSpPr>
      </xdr:nvSpPr>
      <xdr:spPr bwMode="auto">
        <a:xfrm>
          <a:off x="76200" y="15687675"/>
          <a:ext cx="3400425" cy="771525"/>
        </a:xfrm>
        <a:prstGeom prst="wedgeRectCallout">
          <a:avLst>
            <a:gd name="adj1" fmla="val 88097"/>
            <a:gd name="adj2" fmla="val -8580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「計画書３－３　１　解体する建物の耐震診断結果等」の数値により２/３か４/５に○をする。この場合IS値が0.3のため、補助率は２/３になる</a:t>
          </a:r>
        </a:p>
      </xdr:txBody>
    </xdr:sp>
    <xdr:clientData/>
  </xdr:twoCellAnchor>
  <xdr:oneCellAnchor>
    <xdr:from>
      <xdr:col>2</xdr:col>
      <xdr:colOff>276225</xdr:colOff>
      <xdr:row>34</xdr:row>
      <xdr:rowOff>123825</xdr:rowOff>
    </xdr:from>
    <xdr:ext cx="2381250" cy="266700"/>
    <xdr:sp macro="" textlink="">
      <xdr:nvSpPr>
        <xdr:cNvPr id="14" name="AutoShape 16"/>
        <xdr:cNvSpPr>
          <a:spLocks noChangeArrowheads="1"/>
        </xdr:cNvSpPr>
      </xdr:nvSpPr>
      <xdr:spPr bwMode="auto">
        <a:xfrm>
          <a:off x="981075" y="7019925"/>
          <a:ext cx="2381250" cy="266700"/>
        </a:xfrm>
        <a:prstGeom prst="wedgeRoundRectCallout">
          <a:avLst>
            <a:gd name="adj1" fmla="val -59199"/>
            <a:gd name="adj2" fmla="val -4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按分後の金額を記入（税込み）</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6</xdr:col>
      <xdr:colOff>314325</xdr:colOff>
      <xdr:row>8</xdr:row>
      <xdr:rowOff>104775</xdr:rowOff>
    </xdr:from>
    <xdr:to>
      <xdr:col>18</xdr:col>
      <xdr:colOff>295275</xdr:colOff>
      <xdr:row>9</xdr:row>
      <xdr:rowOff>228600</xdr:rowOff>
    </xdr:to>
    <xdr:sp macro="" textlink="">
      <xdr:nvSpPr>
        <xdr:cNvPr id="15" name="AutoShape 17"/>
        <xdr:cNvSpPr>
          <a:spLocks noChangeArrowheads="1"/>
        </xdr:cNvSpPr>
      </xdr:nvSpPr>
      <xdr:spPr bwMode="auto">
        <a:xfrm>
          <a:off x="2428875" y="2009775"/>
          <a:ext cx="4210050" cy="2952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76200</xdr:colOff>
      <xdr:row>12</xdr:row>
      <xdr:rowOff>238125</xdr:rowOff>
    </xdr:from>
    <xdr:to>
      <xdr:col>2</xdr:col>
      <xdr:colOff>333375</xdr:colOff>
      <xdr:row>14</xdr:row>
      <xdr:rowOff>28575</xdr:rowOff>
    </xdr:to>
    <xdr:sp macro="" textlink="">
      <xdr:nvSpPr>
        <xdr:cNvPr id="3" name="Oval 3"/>
        <xdr:cNvSpPr>
          <a:spLocks noChangeArrowheads="1"/>
        </xdr:cNvSpPr>
      </xdr:nvSpPr>
      <xdr:spPr bwMode="auto">
        <a:xfrm>
          <a:off x="428625" y="2228850"/>
          <a:ext cx="609600"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95250</xdr:colOff>
      <xdr:row>11</xdr:row>
      <xdr:rowOff>228600</xdr:rowOff>
    </xdr:from>
    <xdr:to>
      <xdr:col>3</xdr:col>
      <xdr:colOff>0</xdr:colOff>
      <xdr:row>13</xdr:row>
      <xdr:rowOff>19050</xdr:rowOff>
    </xdr:to>
    <xdr:sp macro="" textlink="">
      <xdr:nvSpPr>
        <xdr:cNvPr id="4" name="Oval 4"/>
        <xdr:cNvSpPr>
          <a:spLocks noChangeArrowheads="1"/>
        </xdr:cNvSpPr>
      </xdr:nvSpPr>
      <xdr:spPr bwMode="auto">
        <a:xfrm>
          <a:off x="447675" y="2057400"/>
          <a:ext cx="609600" cy="1905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200025</xdr:colOff>
      <xdr:row>10</xdr:row>
      <xdr:rowOff>0</xdr:rowOff>
    </xdr:from>
    <xdr:to>
      <xdr:col>18</xdr:col>
      <xdr:colOff>219075</xdr:colOff>
      <xdr:row>13</xdr:row>
      <xdr:rowOff>95250</xdr:rowOff>
    </xdr:to>
    <xdr:sp macro="" textlink="">
      <xdr:nvSpPr>
        <xdr:cNvPr id="5" name="AutoShape 5"/>
        <xdr:cNvSpPr>
          <a:spLocks noChangeArrowheads="1"/>
        </xdr:cNvSpPr>
      </xdr:nvSpPr>
      <xdr:spPr bwMode="auto">
        <a:xfrm>
          <a:off x="3724275" y="1714500"/>
          <a:ext cx="2838450" cy="609600"/>
        </a:xfrm>
        <a:prstGeom prst="wedgeRoundRectCallout">
          <a:avLst>
            <a:gd name="adj1" fmla="val -58727"/>
            <a:gd name="adj2" fmla="val 45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各階ごとにＸ方向・Ｙ方向のＩｓ値（Ｉｗ値）・ｑ値(CTUSD値)を記載してください。記入しきれない場合は、別紙に記入してください。</a:t>
          </a:r>
        </a:p>
      </xdr:txBody>
    </xdr:sp>
    <xdr:clientData/>
  </xdr:twoCellAnchor>
  <xdr:twoCellAnchor>
    <xdr:from>
      <xdr:col>13</xdr:col>
      <xdr:colOff>333375</xdr:colOff>
      <xdr:row>18</xdr:row>
      <xdr:rowOff>28575</xdr:rowOff>
    </xdr:from>
    <xdr:to>
      <xdr:col>14</xdr:col>
      <xdr:colOff>247650</xdr:colOff>
      <xdr:row>19</xdr:row>
      <xdr:rowOff>76200</xdr:rowOff>
    </xdr:to>
    <xdr:sp macro="" textlink="">
      <xdr:nvSpPr>
        <xdr:cNvPr id="7" name="Oval 18"/>
        <xdr:cNvSpPr>
          <a:spLocks noChangeArrowheads="1"/>
        </xdr:cNvSpPr>
      </xdr:nvSpPr>
      <xdr:spPr bwMode="auto">
        <a:xfrm>
          <a:off x="4914900" y="3267075"/>
          <a:ext cx="266700" cy="2952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7</xdr:col>
      <xdr:colOff>314325</xdr:colOff>
      <xdr:row>28</xdr:row>
      <xdr:rowOff>66675</xdr:rowOff>
    </xdr:from>
    <xdr:to>
      <xdr:col>18</xdr:col>
      <xdr:colOff>47625</xdr:colOff>
      <xdr:row>32</xdr:row>
      <xdr:rowOff>38100</xdr:rowOff>
    </xdr:to>
    <xdr:sp macro="" textlink="">
      <xdr:nvSpPr>
        <xdr:cNvPr id="8" name="AutoShape 19"/>
        <xdr:cNvSpPr>
          <a:spLocks noChangeArrowheads="1"/>
        </xdr:cNvSpPr>
      </xdr:nvSpPr>
      <xdr:spPr bwMode="auto">
        <a:xfrm>
          <a:off x="2781300" y="5743575"/>
          <a:ext cx="3609975" cy="962025"/>
        </a:xfrm>
        <a:prstGeom prst="wedgeRoundRectCallout">
          <a:avLst>
            <a:gd name="adj1" fmla="val -45514"/>
            <a:gd name="adj2" fmla="val -14505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耐震診断の結果を踏まえ、補強案を検討したが、改築でなくては耐震化が図れないという結論に至った経緯を簡潔に記してください。また、補強案等の資料も添付してください。添付資料の様式は自由です。</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66675</xdr:colOff>
      <xdr:row>5</xdr:row>
      <xdr:rowOff>66675</xdr:rowOff>
    </xdr:from>
    <xdr:to>
      <xdr:col>16</xdr:col>
      <xdr:colOff>323850</xdr:colOff>
      <xdr:row>7</xdr:row>
      <xdr:rowOff>0</xdr:rowOff>
    </xdr:to>
    <xdr:sp macro="" textlink="">
      <xdr:nvSpPr>
        <xdr:cNvPr id="9" name="Rectangle 21"/>
        <xdr:cNvSpPr>
          <a:spLocks noChangeArrowheads="1"/>
        </xdr:cNvSpPr>
      </xdr:nvSpPr>
      <xdr:spPr bwMode="auto">
        <a:xfrm>
          <a:off x="3943350" y="923925"/>
          <a:ext cx="2019300" cy="2762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2</xdr:row>
      <xdr:rowOff>161925</xdr:rowOff>
    </xdr:from>
    <xdr:to>
      <xdr:col>10</xdr:col>
      <xdr:colOff>352425</xdr:colOff>
      <xdr:row>4</xdr:row>
      <xdr:rowOff>219075</xdr:rowOff>
    </xdr:to>
    <xdr:sp macro="" textlink="">
      <xdr:nvSpPr>
        <xdr:cNvPr id="2" name="AutoShape 2"/>
        <xdr:cNvSpPr>
          <a:spLocks noChangeArrowheads="1"/>
        </xdr:cNvSpPr>
      </xdr:nvSpPr>
      <xdr:spPr bwMode="auto">
        <a:xfrm>
          <a:off x="47625" y="733425"/>
          <a:ext cx="3924300"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計画書４－１と４－２は、令和６年度にアスベスト対策工事を実施する予定の場合、記入してください。</a:t>
          </a:r>
        </a:p>
      </xdr:txBody>
    </xdr:sp>
    <xdr:clientData/>
  </xdr:twoCellAnchor>
  <xdr:twoCellAnchor>
    <xdr:from>
      <xdr:col>4</xdr:col>
      <xdr:colOff>352425</xdr:colOff>
      <xdr:row>0</xdr:row>
      <xdr:rowOff>28575</xdr:rowOff>
    </xdr:from>
    <xdr:to>
      <xdr:col>10</xdr:col>
      <xdr:colOff>200025</xdr:colOff>
      <xdr:row>1</xdr:row>
      <xdr:rowOff>133350</xdr:rowOff>
    </xdr:to>
    <xdr:sp macro="" textlink="">
      <xdr:nvSpPr>
        <xdr:cNvPr id="3" name="Rectangle 3"/>
        <xdr:cNvSpPr>
          <a:spLocks noChangeArrowheads="1"/>
        </xdr:cNvSpPr>
      </xdr:nvSpPr>
      <xdr:spPr bwMode="auto">
        <a:xfrm>
          <a:off x="3095625" y="28575"/>
          <a:ext cx="3962400" cy="2762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2</xdr:col>
      <xdr:colOff>238125</xdr:colOff>
      <xdr:row>18</xdr:row>
      <xdr:rowOff>352425</xdr:rowOff>
    </xdr:from>
    <xdr:to>
      <xdr:col>10</xdr:col>
      <xdr:colOff>219075</xdr:colOff>
      <xdr:row>21</xdr:row>
      <xdr:rowOff>152400</xdr:rowOff>
    </xdr:to>
    <xdr:sp macro="" textlink="">
      <xdr:nvSpPr>
        <xdr:cNvPr id="4" name="AutoShape 4"/>
        <xdr:cNvSpPr>
          <a:spLocks noChangeArrowheads="1"/>
        </xdr:cNvSpPr>
      </xdr:nvSpPr>
      <xdr:spPr bwMode="auto">
        <a:xfrm>
          <a:off x="1609725" y="3257550"/>
          <a:ext cx="5467350" cy="495300"/>
        </a:xfrm>
        <a:prstGeom prst="wedgeRectCallout">
          <a:avLst>
            <a:gd name="adj1" fmla="val 45366"/>
            <a:gd name="adj2" fmla="val -12777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計画書４－２の「３　補助対象経費　計（Ｅ）」を記入する。こちらは千円未満の端数があるままで構わない。</a:t>
          </a:r>
        </a:p>
      </xdr:txBody>
    </xdr:sp>
    <xdr:clientData/>
  </xdr:twoCellAnchor>
  <xdr:twoCellAnchor>
    <xdr:from>
      <xdr:col>11</xdr:col>
      <xdr:colOff>333375</xdr:colOff>
      <xdr:row>18</xdr:row>
      <xdr:rowOff>371475</xdr:rowOff>
    </xdr:from>
    <xdr:to>
      <xdr:col>20</xdr:col>
      <xdr:colOff>85725</xdr:colOff>
      <xdr:row>21</xdr:row>
      <xdr:rowOff>19050</xdr:rowOff>
    </xdr:to>
    <xdr:sp macro="" textlink="">
      <xdr:nvSpPr>
        <xdr:cNvPr id="5" name="AutoShape 5"/>
        <xdr:cNvSpPr>
          <a:spLocks noChangeArrowheads="1"/>
        </xdr:cNvSpPr>
      </xdr:nvSpPr>
      <xdr:spPr bwMode="auto">
        <a:xfrm>
          <a:off x="7877175" y="3257550"/>
          <a:ext cx="5924550" cy="361950"/>
        </a:xfrm>
        <a:prstGeom prst="wedgeRectCallout">
          <a:avLst>
            <a:gd name="adj1" fmla="val 3380"/>
            <a:gd name="adj2" fmla="val -14397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計画書４－２の「１　補助金交付予定額（Ａ）」で千円未満の端数がある場合は、この欄で学校ごとに切捨てを行う。</a:t>
          </a:r>
        </a:p>
      </xdr:txBody>
    </xdr:sp>
    <xdr:clientData/>
  </xdr:twoCellAnchor>
  <xdr:twoCellAnchor>
    <xdr:from>
      <xdr:col>0</xdr:col>
      <xdr:colOff>66675</xdr:colOff>
      <xdr:row>17</xdr:row>
      <xdr:rowOff>19050</xdr:rowOff>
    </xdr:from>
    <xdr:to>
      <xdr:col>9</xdr:col>
      <xdr:colOff>38100</xdr:colOff>
      <xdr:row>18</xdr:row>
      <xdr:rowOff>228600</xdr:rowOff>
    </xdr:to>
    <xdr:sp macro="" textlink="">
      <xdr:nvSpPr>
        <xdr:cNvPr id="6" name="AutoShape 1"/>
        <xdr:cNvSpPr>
          <a:spLocks noChangeArrowheads="1"/>
        </xdr:cNvSpPr>
      </xdr:nvSpPr>
      <xdr:spPr bwMode="auto">
        <a:xfrm>
          <a:off x="66675" y="2933700"/>
          <a:ext cx="6143625" cy="3238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352425</xdr:colOff>
      <xdr:row>0</xdr:row>
      <xdr:rowOff>66675</xdr:rowOff>
    </xdr:from>
    <xdr:to>
      <xdr:col>12</xdr:col>
      <xdr:colOff>200025</xdr:colOff>
      <xdr:row>1</xdr:row>
      <xdr:rowOff>171450</xdr:rowOff>
    </xdr:to>
    <xdr:sp macro="" textlink="">
      <xdr:nvSpPr>
        <xdr:cNvPr id="2" name="Rectangle 1"/>
        <xdr:cNvSpPr>
          <a:spLocks noChangeArrowheads="1"/>
        </xdr:cNvSpPr>
      </xdr:nvSpPr>
      <xdr:spPr bwMode="auto">
        <a:xfrm>
          <a:off x="4467225" y="66675"/>
          <a:ext cx="3962400" cy="4286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6</xdr:col>
      <xdr:colOff>0</xdr:colOff>
      <xdr:row>17</xdr:row>
      <xdr:rowOff>0</xdr:rowOff>
    </xdr:from>
    <xdr:to>
      <xdr:col>7</xdr:col>
      <xdr:colOff>152400</xdr:colOff>
      <xdr:row>17</xdr:row>
      <xdr:rowOff>257175</xdr:rowOff>
    </xdr:to>
    <xdr:sp macro="" textlink="">
      <xdr:nvSpPr>
        <xdr:cNvPr id="3" name="Oval 3"/>
        <xdr:cNvSpPr>
          <a:spLocks noChangeArrowheads="1"/>
        </xdr:cNvSpPr>
      </xdr:nvSpPr>
      <xdr:spPr bwMode="auto">
        <a:xfrm>
          <a:off x="4114800" y="3867150"/>
          <a:ext cx="8382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180975</xdr:colOff>
      <xdr:row>30</xdr:row>
      <xdr:rowOff>28575</xdr:rowOff>
    </xdr:from>
    <xdr:to>
      <xdr:col>14</xdr:col>
      <xdr:colOff>180975</xdr:colOff>
      <xdr:row>30</xdr:row>
      <xdr:rowOff>285750</xdr:rowOff>
    </xdr:to>
    <xdr:sp macro="" textlink="">
      <xdr:nvSpPr>
        <xdr:cNvPr id="4" name="Oval 4"/>
        <xdr:cNvSpPr>
          <a:spLocks noChangeArrowheads="1"/>
        </xdr:cNvSpPr>
      </xdr:nvSpPr>
      <xdr:spPr bwMode="auto">
        <a:xfrm>
          <a:off x="8410575" y="6124575"/>
          <a:ext cx="13716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57150</xdr:colOff>
      <xdr:row>24</xdr:row>
      <xdr:rowOff>19050</xdr:rowOff>
    </xdr:from>
    <xdr:to>
      <xdr:col>20</xdr:col>
      <xdr:colOff>228600</xdr:colOff>
      <xdr:row>25</xdr:row>
      <xdr:rowOff>57150</xdr:rowOff>
    </xdr:to>
    <xdr:sp macro="" textlink="">
      <xdr:nvSpPr>
        <xdr:cNvPr id="5" name="AutoShape 5"/>
        <xdr:cNvSpPr>
          <a:spLocks/>
        </xdr:cNvSpPr>
      </xdr:nvSpPr>
      <xdr:spPr bwMode="auto">
        <a:xfrm rot="5400000">
          <a:off x="12039600" y="3390900"/>
          <a:ext cx="209550" cy="3600450"/>
        </a:xfrm>
        <a:prstGeom prst="leftBrace">
          <a:avLst>
            <a:gd name="adj1" fmla="val 42402"/>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247650</xdr:colOff>
      <xdr:row>21</xdr:row>
      <xdr:rowOff>180975</xdr:rowOff>
    </xdr:from>
    <xdr:to>
      <xdr:col>20</xdr:col>
      <xdr:colOff>276225</xdr:colOff>
      <xdr:row>23</xdr:row>
      <xdr:rowOff>228600</xdr:rowOff>
    </xdr:to>
    <xdr:sp macro="" textlink="">
      <xdr:nvSpPr>
        <xdr:cNvPr id="6" name="Rectangle 6"/>
        <xdr:cNvSpPr>
          <a:spLocks noChangeArrowheads="1"/>
        </xdr:cNvSpPr>
      </xdr:nvSpPr>
      <xdr:spPr bwMode="auto">
        <a:xfrm>
          <a:off x="9848850" y="4724400"/>
          <a:ext cx="414337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令和５年度内に契約から支払いまでを終了させる</a:t>
          </a:r>
        </a:p>
      </xdr:txBody>
    </xdr:sp>
    <xdr:clientData/>
  </xdr:twoCellAnchor>
  <xdr:twoCellAnchor>
    <xdr:from>
      <xdr:col>10</xdr:col>
      <xdr:colOff>257175</xdr:colOff>
      <xdr:row>32</xdr:row>
      <xdr:rowOff>9525</xdr:rowOff>
    </xdr:from>
    <xdr:to>
      <xdr:col>21</xdr:col>
      <xdr:colOff>0</xdr:colOff>
      <xdr:row>35</xdr:row>
      <xdr:rowOff>85725</xdr:rowOff>
    </xdr:to>
    <xdr:sp macro="" textlink="">
      <xdr:nvSpPr>
        <xdr:cNvPr id="7" name="AutoShape 7"/>
        <xdr:cNvSpPr>
          <a:spLocks noChangeArrowheads="1"/>
        </xdr:cNvSpPr>
      </xdr:nvSpPr>
      <xdr:spPr bwMode="auto">
        <a:xfrm>
          <a:off x="7115175" y="6448425"/>
          <a:ext cx="7286625" cy="676275"/>
        </a:xfrm>
        <a:prstGeom prst="wedgeRectCallout">
          <a:avLst>
            <a:gd name="adj1" fmla="val -19005"/>
            <a:gd name="adj2" fmla="val -9366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国庫補助を受けている場合１/３。受けていない場合１/２に○をする。この場合国庫補助等を受けていないため、補助率は１/２になる。</a:t>
          </a:r>
        </a:p>
      </xdr:txBody>
    </xdr:sp>
    <xdr:clientData/>
  </xdr:twoCellAnchor>
  <xdr:twoCellAnchor>
    <xdr:from>
      <xdr:col>1</xdr:col>
      <xdr:colOff>323850</xdr:colOff>
      <xdr:row>30</xdr:row>
      <xdr:rowOff>304800</xdr:rowOff>
    </xdr:from>
    <xdr:to>
      <xdr:col>10</xdr:col>
      <xdr:colOff>276225</xdr:colOff>
      <xdr:row>31</xdr:row>
      <xdr:rowOff>123825</xdr:rowOff>
    </xdr:to>
    <xdr:sp macro="" textlink="">
      <xdr:nvSpPr>
        <xdr:cNvPr id="9" name="AutoShape 9"/>
        <xdr:cNvSpPr>
          <a:spLocks/>
        </xdr:cNvSpPr>
      </xdr:nvSpPr>
      <xdr:spPr bwMode="auto">
        <a:xfrm rot="-5400000">
          <a:off x="4010025" y="3267075"/>
          <a:ext cx="123825" cy="6124575"/>
        </a:xfrm>
        <a:prstGeom prst="leftBrace">
          <a:avLst>
            <a:gd name="adj1" fmla="val 156019"/>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257175</xdr:colOff>
      <xdr:row>31</xdr:row>
      <xdr:rowOff>133350</xdr:rowOff>
    </xdr:from>
    <xdr:to>
      <xdr:col>10</xdr:col>
      <xdr:colOff>142875</xdr:colOff>
      <xdr:row>36</xdr:row>
      <xdr:rowOff>238126</xdr:rowOff>
    </xdr:to>
    <xdr:sp macro="" textlink="">
      <xdr:nvSpPr>
        <xdr:cNvPr id="10" name="Rectangle 10"/>
        <xdr:cNvSpPr>
          <a:spLocks noChangeArrowheads="1"/>
        </xdr:cNvSpPr>
      </xdr:nvSpPr>
      <xdr:spPr bwMode="auto">
        <a:xfrm>
          <a:off x="619125" y="7524750"/>
          <a:ext cx="3143250" cy="11715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見積書を参考に、按分</a:t>
          </a:r>
          <a:r>
            <a:rPr lang="ja-JP" altLang="en-US" sz="1100" b="1" i="0" u="sng" strike="noStrike" baseline="0">
              <a:solidFill>
                <a:srgbClr val="000000"/>
              </a:solidFill>
              <a:latin typeface="ＭＳ Ｐゴシック"/>
              <a:ea typeface="ＭＳ Ｐゴシック"/>
            </a:rPr>
            <a:t>後</a:t>
          </a:r>
          <a:r>
            <a:rPr lang="ja-JP" altLang="en-US" sz="1100" b="0" i="0" u="none" strike="noStrike" baseline="0">
              <a:solidFill>
                <a:srgbClr val="000000"/>
              </a:solidFill>
              <a:latin typeface="ＭＳ Ｐゴシック"/>
              <a:ea typeface="ＭＳ Ｐゴシック"/>
            </a:rPr>
            <a:t>の経費を記入。</a:t>
          </a:r>
        </a:p>
      </xdr:txBody>
    </xdr:sp>
    <xdr:clientData/>
  </xdr:twoCellAnchor>
  <xdr:twoCellAnchor>
    <xdr:from>
      <xdr:col>11</xdr:col>
      <xdr:colOff>314325</xdr:colOff>
      <xdr:row>6</xdr:row>
      <xdr:rowOff>0</xdr:rowOff>
    </xdr:from>
    <xdr:to>
      <xdr:col>20</xdr:col>
      <xdr:colOff>180975</xdr:colOff>
      <xdr:row>13</xdr:row>
      <xdr:rowOff>85725</xdr:rowOff>
    </xdr:to>
    <xdr:sp macro="" textlink="">
      <xdr:nvSpPr>
        <xdr:cNvPr id="11" name="AutoShape 11"/>
        <xdr:cNvSpPr>
          <a:spLocks noChangeArrowheads="1"/>
        </xdr:cNvSpPr>
      </xdr:nvSpPr>
      <xdr:spPr bwMode="auto">
        <a:xfrm>
          <a:off x="4295775" y="1619250"/>
          <a:ext cx="2724150" cy="1552575"/>
        </a:xfrm>
        <a:prstGeom prst="wedgeRectCallout">
          <a:avLst>
            <a:gd name="adj1" fmla="val -63287"/>
            <a:gd name="adj2" fmla="val 5829"/>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補助対象経費「計（Ｅ）」の1/3又は1/2の額を記入する。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国庫補助等を受けている場合は、都の担当に連絡の上、金額を記入する。</a:t>
          </a:r>
        </a:p>
      </xdr:txBody>
    </xdr:sp>
    <xdr:clientData/>
  </xdr:twoCellAnchor>
  <xdr:twoCellAnchor>
    <xdr:from>
      <xdr:col>2</xdr:col>
      <xdr:colOff>152400</xdr:colOff>
      <xdr:row>20</xdr:row>
      <xdr:rowOff>171450</xdr:rowOff>
    </xdr:from>
    <xdr:to>
      <xdr:col>6</xdr:col>
      <xdr:colOff>66675</xdr:colOff>
      <xdr:row>28</xdr:row>
      <xdr:rowOff>0</xdr:rowOff>
    </xdr:to>
    <xdr:sp macro="" textlink="">
      <xdr:nvSpPr>
        <xdr:cNvPr id="12" name="Line 12"/>
        <xdr:cNvSpPr>
          <a:spLocks noChangeShapeType="1"/>
        </xdr:cNvSpPr>
      </xdr:nvSpPr>
      <xdr:spPr bwMode="auto">
        <a:xfrm flipH="1">
          <a:off x="1524000" y="4552950"/>
          <a:ext cx="2657475"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21</xdr:row>
      <xdr:rowOff>104775</xdr:rowOff>
    </xdr:from>
    <xdr:to>
      <xdr:col>6</xdr:col>
      <xdr:colOff>123825</xdr:colOff>
      <xdr:row>28</xdr:row>
      <xdr:rowOff>266700</xdr:rowOff>
    </xdr:to>
    <xdr:sp macro="" textlink="">
      <xdr:nvSpPr>
        <xdr:cNvPr id="13" name="Line 13"/>
        <xdr:cNvSpPr>
          <a:spLocks noChangeShapeType="1"/>
        </xdr:cNvSpPr>
      </xdr:nvSpPr>
      <xdr:spPr bwMode="auto">
        <a:xfrm flipH="1">
          <a:off x="1876425" y="5000625"/>
          <a:ext cx="419100" cy="1857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22</xdr:row>
      <xdr:rowOff>171450</xdr:rowOff>
    </xdr:from>
    <xdr:to>
      <xdr:col>6</xdr:col>
      <xdr:colOff>219075</xdr:colOff>
      <xdr:row>28</xdr:row>
      <xdr:rowOff>219075</xdr:rowOff>
    </xdr:to>
    <xdr:sp macro="" textlink="">
      <xdr:nvSpPr>
        <xdr:cNvPr id="14" name="Line 14"/>
        <xdr:cNvSpPr>
          <a:spLocks noChangeShapeType="1"/>
        </xdr:cNvSpPr>
      </xdr:nvSpPr>
      <xdr:spPr bwMode="auto">
        <a:xfrm>
          <a:off x="4295775" y="4895850"/>
          <a:ext cx="3810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342900</xdr:colOff>
      <xdr:row>40</xdr:row>
      <xdr:rowOff>95250</xdr:rowOff>
    </xdr:from>
    <xdr:to>
      <xdr:col>20</xdr:col>
      <xdr:colOff>266700</xdr:colOff>
      <xdr:row>42</xdr:row>
      <xdr:rowOff>142875</xdr:rowOff>
    </xdr:to>
    <xdr:sp macro="" textlink="">
      <xdr:nvSpPr>
        <xdr:cNvPr id="15" name="AutoShape 15"/>
        <xdr:cNvSpPr>
          <a:spLocks noChangeArrowheads="1"/>
        </xdr:cNvSpPr>
      </xdr:nvSpPr>
      <xdr:spPr bwMode="auto">
        <a:xfrm>
          <a:off x="5048250" y="9620250"/>
          <a:ext cx="2057400" cy="619125"/>
        </a:xfrm>
        <a:prstGeom prst="wedgeRectCallout">
          <a:avLst>
            <a:gd name="adj1" fmla="val -72685"/>
            <a:gd name="adj2" fmla="val 1571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国庫補助を受けている場合、国庫補助金額を記入。受けていなければ記入不要。</a:t>
          </a:r>
        </a:p>
      </xdr:txBody>
    </xdr:sp>
    <xdr:clientData/>
  </xdr:twoCellAnchor>
  <xdr:twoCellAnchor>
    <xdr:from>
      <xdr:col>7</xdr:col>
      <xdr:colOff>209550</xdr:colOff>
      <xdr:row>45</xdr:row>
      <xdr:rowOff>95250</xdr:rowOff>
    </xdr:from>
    <xdr:to>
      <xdr:col>19</xdr:col>
      <xdr:colOff>190500</xdr:colOff>
      <xdr:row>47</xdr:row>
      <xdr:rowOff>161925</xdr:rowOff>
    </xdr:to>
    <xdr:sp macro="" textlink="">
      <xdr:nvSpPr>
        <xdr:cNvPr id="16" name="AutoShape 16"/>
        <xdr:cNvSpPr>
          <a:spLocks noChangeArrowheads="1"/>
        </xdr:cNvSpPr>
      </xdr:nvSpPr>
      <xdr:spPr bwMode="auto">
        <a:xfrm>
          <a:off x="2743200" y="10934700"/>
          <a:ext cx="3990975" cy="409575"/>
        </a:xfrm>
        <a:prstGeom prst="wedgeRectCallout">
          <a:avLst>
            <a:gd name="adj1" fmla="val -7995"/>
            <a:gd name="adj2" fmla="val -88463"/>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他の地方公共団体等から補助金を受けている場合、補助金額及び補助金名を記入。受けていなければ記入不用。</a:t>
          </a:r>
        </a:p>
      </xdr:txBody>
    </xdr:sp>
    <xdr:clientData/>
  </xdr:twoCellAnchor>
  <xdr:twoCellAnchor>
    <xdr:from>
      <xdr:col>0</xdr:col>
      <xdr:colOff>19050</xdr:colOff>
      <xdr:row>5</xdr:row>
      <xdr:rowOff>133350</xdr:rowOff>
    </xdr:from>
    <xdr:to>
      <xdr:col>11</xdr:col>
      <xdr:colOff>95250</xdr:colOff>
      <xdr:row>7</xdr:row>
      <xdr:rowOff>47625</xdr:rowOff>
    </xdr:to>
    <xdr:sp macro="" textlink="">
      <xdr:nvSpPr>
        <xdr:cNvPr id="17" name="AutoShape 17"/>
        <xdr:cNvSpPr>
          <a:spLocks noChangeArrowheads="1"/>
        </xdr:cNvSpPr>
      </xdr:nvSpPr>
      <xdr:spPr bwMode="auto">
        <a:xfrm>
          <a:off x="19050" y="1504950"/>
          <a:ext cx="4057650" cy="409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こ</a:t>
          </a:r>
          <a:r>
            <a:rPr lang="ja-JP" altLang="en-US" sz="1100" b="0" i="0" u="none" strike="noStrike" baseline="0">
              <a:solidFill>
                <a:srgbClr val="000000"/>
              </a:solidFill>
              <a:latin typeface="ＭＳ Ｐゴシック"/>
              <a:ea typeface="ＭＳ Ｐゴシック"/>
            </a:rPr>
            <a:t>の様式は、</a:t>
          </a:r>
          <a:r>
            <a:rPr lang="ja-JP" altLang="en-US" sz="1100" b="1" i="0" u="sng" strike="noStrike" baseline="0">
              <a:solidFill>
                <a:srgbClr val="000000"/>
              </a:solidFill>
              <a:latin typeface="ＭＳ Ｐゴシック"/>
              <a:ea typeface="ＭＳ Ｐゴシック"/>
            </a:rPr>
            <a:t>学校ごと</a:t>
          </a:r>
          <a:r>
            <a:rPr lang="ja-JP" altLang="en-US" sz="1100" b="0" i="0" u="none" strike="noStrike" baseline="0">
              <a:solidFill>
                <a:srgbClr val="000000"/>
              </a:solidFill>
              <a:latin typeface="ＭＳ Ｐゴシック"/>
              <a:ea typeface="ＭＳ Ｐゴシック"/>
            </a:rPr>
            <a:t>に作成してください</a:t>
          </a:r>
        </a:p>
        <a:p>
          <a:pPr algn="ctr" rtl="0">
            <a:defRPr sz="1000"/>
          </a:pPr>
          <a:r>
            <a:rPr lang="ja-JP" altLang="en-US" sz="1100" b="0" i="0" u="none" strike="noStrike" baseline="0">
              <a:solidFill>
                <a:srgbClr val="000000"/>
              </a:solidFill>
              <a:latin typeface="ＭＳ Ｐゴシック"/>
              <a:ea typeface="ＭＳ Ｐゴシック"/>
            </a:rPr>
            <a:t>※診断、補強、改築は建物１棟ごとです。</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180975</xdr:rowOff>
    </xdr:to>
    <xdr:sp macro="" textlink="">
      <xdr:nvSpPr>
        <xdr:cNvPr id="2" name="Rectangle 1"/>
        <xdr:cNvSpPr>
          <a:spLocks noChangeArrowheads="1"/>
        </xdr:cNvSpPr>
      </xdr:nvSpPr>
      <xdr:spPr bwMode="auto">
        <a:xfrm>
          <a:off x="0" y="0"/>
          <a:ext cx="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0</xdr:row>
      <xdr:rowOff>0</xdr:rowOff>
    </xdr:from>
    <xdr:to>
      <xdr:col>2</xdr:col>
      <xdr:colOff>579120</xdr:colOff>
      <xdr:row>1</xdr:row>
      <xdr:rowOff>180975</xdr:rowOff>
    </xdr:to>
    <xdr:sp macro="" textlink="">
      <xdr:nvSpPr>
        <xdr:cNvPr id="3" name="Rectangle 2"/>
        <xdr:cNvSpPr>
          <a:spLocks noChangeArrowheads="1"/>
        </xdr:cNvSpPr>
      </xdr:nvSpPr>
      <xdr:spPr bwMode="auto">
        <a:xfrm>
          <a:off x="0" y="0"/>
          <a:ext cx="179832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8</xdr:col>
      <xdr:colOff>388620</xdr:colOff>
      <xdr:row>4</xdr:row>
      <xdr:rowOff>38100</xdr:rowOff>
    </xdr:from>
    <xdr:to>
      <xdr:col>8</xdr:col>
      <xdr:colOff>624840</xdr:colOff>
      <xdr:row>5</xdr:row>
      <xdr:rowOff>83820</xdr:rowOff>
    </xdr:to>
    <xdr:sp macro="" textlink="">
      <xdr:nvSpPr>
        <xdr:cNvPr id="4" name="Oval 3"/>
        <xdr:cNvSpPr>
          <a:spLocks noChangeArrowheads="1"/>
        </xdr:cNvSpPr>
      </xdr:nvSpPr>
      <xdr:spPr bwMode="auto">
        <a:xfrm>
          <a:off x="5265420" y="708660"/>
          <a:ext cx="22098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xdr:row>
      <xdr:rowOff>228600</xdr:rowOff>
    </xdr:from>
    <xdr:to>
      <xdr:col>8</xdr:col>
      <xdr:colOff>266700</xdr:colOff>
      <xdr:row>2</xdr:row>
      <xdr:rowOff>276225</xdr:rowOff>
    </xdr:to>
    <xdr:sp macro="" textlink="">
      <xdr:nvSpPr>
        <xdr:cNvPr id="2" name="Rectangle 1"/>
        <xdr:cNvSpPr>
          <a:spLocks noChangeArrowheads="1"/>
        </xdr:cNvSpPr>
      </xdr:nvSpPr>
      <xdr:spPr bwMode="auto">
        <a:xfrm>
          <a:off x="790575" y="342900"/>
          <a:ext cx="4962525" cy="1714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8</xdr:col>
      <xdr:colOff>76200</xdr:colOff>
      <xdr:row>6</xdr:row>
      <xdr:rowOff>123825</xdr:rowOff>
    </xdr:from>
    <xdr:to>
      <xdr:col>20</xdr:col>
      <xdr:colOff>228600</xdr:colOff>
      <xdr:row>7</xdr:row>
      <xdr:rowOff>266700</xdr:rowOff>
    </xdr:to>
    <xdr:sp macro="" textlink="">
      <xdr:nvSpPr>
        <xdr:cNvPr id="3" name="AutoShape 2"/>
        <xdr:cNvSpPr>
          <a:spLocks noChangeArrowheads="1"/>
        </xdr:cNvSpPr>
      </xdr:nvSpPr>
      <xdr:spPr bwMode="auto">
        <a:xfrm>
          <a:off x="5562600" y="1152525"/>
          <a:ext cx="8382000" cy="219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twoCellAnchor>
    <xdr:from>
      <xdr:col>4</xdr:col>
      <xdr:colOff>153034</xdr:colOff>
      <xdr:row>14</xdr:row>
      <xdr:rowOff>243205</xdr:rowOff>
    </xdr:from>
    <xdr:to>
      <xdr:col>15</xdr:col>
      <xdr:colOff>177799</xdr:colOff>
      <xdr:row>17</xdr:row>
      <xdr:rowOff>88900</xdr:rowOff>
    </xdr:to>
    <xdr:sp macro="" textlink="">
      <xdr:nvSpPr>
        <xdr:cNvPr id="4" name="AutoShape 3"/>
        <xdr:cNvSpPr>
          <a:spLocks noChangeArrowheads="1"/>
        </xdr:cNvSpPr>
      </xdr:nvSpPr>
      <xdr:spPr bwMode="auto">
        <a:xfrm>
          <a:off x="1181734" y="5285105"/>
          <a:ext cx="4126865" cy="8997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・令和６年度中に耐震診断・・・①に金額を記入。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６</a:t>
          </a:r>
          <a:r>
            <a:rPr lang="ja-JP" altLang="en-US" sz="1200" b="0" i="0" u="none" strike="noStrike" baseline="0">
              <a:solidFill>
                <a:srgbClr val="000000"/>
              </a:solidFill>
              <a:latin typeface="ＭＳ Ｐゴシック"/>
              <a:ea typeface="ＭＳ Ｐゴシック"/>
            </a:rPr>
            <a:t>年度中に補強工事・・・②に金額を記入。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６</a:t>
          </a:r>
          <a:r>
            <a:rPr lang="ja-JP" altLang="en-US" sz="1200" b="0" i="0" u="none" strike="noStrike" baseline="0">
              <a:solidFill>
                <a:srgbClr val="000000"/>
              </a:solidFill>
              <a:latin typeface="ＭＳ Ｐゴシック"/>
              <a:ea typeface="ＭＳ Ｐゴシック"/>
            </a:rPr>
            <a:t>年度中に改築工事・・・③に金額を記入。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６</a:t>
          </a:r>
          <a:r>
            <a:rPr lang="ja-JP" altLang="en-US" sz="1200" b="0" i="0" u="none" strike="noStrike" baseline="0">
              <a:solidFill>
                <a:srgbClr val="000000"/>
              </a:solidFill>
              <a:latin typeface="ＭＳ Ｐゴシック"/>
              <a:ea typeface="ＭＳ Ｐゴシック"/>
            </a:rPr>
            <a:t>年度中にアスベスト対策工事・・・④に金額を記入。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133350</xdr:rowOff>
    </xdr:from>
    <xdr:to>
      <xdr:col>11</xdr:col>
      <xdr:colOff>276225</xdr:colOff>
      <xdr:row>5</xdr:row>
      <xdr:rowOff>361950</xdr:rowOff>
    </xdr:to>
    <xdr:sp macro="" textlink="">
      <xdr:nvSpPr>
        <xdr:cNvPr id="2" name="AutoShape 1"/>
        <xdr:cNvSpPr>
          <a:spLocks noChangeArrowheads="1"/>
        </xdr:cNvSpPr>
      </xdr:nvSpPr>
      <xdr:spPr bwMode="auto">
        <a:xfrm>
          <a:off x="142875" y="400050"/>
          <a:ext cx="4114800" cy="14668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１－１、１－２及び１－３は、令和６年度に耐震診断を行う場合、記入してください。併せて補強を行う場合は、計画書２-１、２-２及び２－３に補強分のみ、改築を行う場合は計画書３-１、３-２及び３－３に改築分のみ、アスベスト対策を行う場合は計画書４-１、４-２にアスベスト対策分のみを記入してください。</a:t>
          </a:r>
        </a:p>
      </xdr:txBody>
    </xdr:sp>
    <xdr:clientData/>
  </xdr:twoCellAnchor>
  <xdr:twoCellAnchor>
    <xdr:from>
      <xdr:col>2</xdr:col>
      <xdr:colOff>142875</xdr:colOff>
      <xdr:row>19</xdr:row>
      <xdr:rowOff>123824</xdr:rowOff>
    </xdr:from>
    <xdr:to>
      <xdr:col>9</xdr:col>
      <xdr:colOff>285750</xdr:colOff>
      <xdr:row>21</xdr:row>
      <xdr:rowOff>95249</xdr:rowOff>
    </xdr:to>
    <xdr:sp macro="" textlink="">
      <xdr:nvSpPr>
        <xdr:cNvPr id="3" name="AutoShape 2"/>
        <xdr:cNvSpPr>
          <a:spLocks noChangeArrowheads="1"/>
        </xdr:cNvSpPr>
      </xdr:nvSpPr>
      <xdr:spPr bwMode="auto">
        <a:xfrm>
          <a:off x="866775" y="6105524"/>
          <a:ext cx="2676525" cy="733425"/>
        </a:xfrm>
        <a:prstGeom prst="wedgeRectCallout">
          <a:avLst>
            <a:gd name="adj1" fmla="val 42352"/>
            <a:gd name="adj2" fmla="val -20945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計画書１－２　３（イ）の補助対象経費を記入する。こちらは千円未満の端数があるままで構わない。</a:t>
          </a:r>
        </a:p>
      </xdr:txBody>
    </xdr:sp>
    <xdr:clientData/>
  </xdr:twoCellAnchor>
  <xdr:twoCellAnchor>
    <xdr:from>
      <xdr:col>11</xdr:col>
      <xdr:colOff>219075</xdr:colOff>
      <xdr:row>18</xdr:row>
      <xdr:rowOff>352424</xdr:rowOff>
    </xdr:from>
    <xdr:to>
      <xdr:col>19</xdr:col>
      <xdr:colOff>266700</xdr:colOff>
      <xdr:row>20</xdr:row>
      <xdr:rowOff>342899</xdr:rowOff>
    </xdr:to>
    <xdr:sp macro="" textlink="">
      <xdr:nvSpPr>
        <xdr:cNvPr id="4" name="AutoShape 3"/>
        <xdr:cNvSpPr>
          <a:spLocks noChangeArrowheads="1"/>
        </xdr:cNvSpPr>
      </xdr:nvSpPr>
      <xdr:spPr bwMode="auto">
        <a:xfrm>
          <a:off x="4200525" y="5953124"/>
          <a:ext cx="2676525" cy="752475"/>
        </a:xfrm>
        <a:prstGeom prst="wedgeRectCallout">
          <a:avLst>
            <a:gd name="adj1" fmla="val 6139"/>
            <a:gd name="adj2" fmla="val -18783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計画書１－２　１（ア）の補助金交付予定額で千円未満の端数がある場合は、この欄で学校ごとに切捨てを行う。</a:t>
          </a:r>
        </a:p>
      </xdr:txBody>
    </xdr:sp>
    <xdr:clientData/>
  </xdr:twoCellAnchor>
  <xdr:twoCellAnchor>
    <xdr:from>
      <xdr:col>1</xdr:col>
      <xdr:colOff>76200</xdr:colOff>
      <xdr:row>17</xdr:row>
      <xdr:rowOff>200025</xdr:rowOff>
    </xdr:from>
    <xdr:to>
      <xdr:col>10</xdr:col>
      <xdr:colOff>285750</xdr:colOff>
      <xdr:row>18</xdr:row>
      <xdr:rowOff>314325</xdr:rowOff>
    </xdr:to>
    <xdr:sp macro="" textlink="">
      <xdr:nvSpPr>
        <xdr:cNvPr id="5" name="AutoShape 4"/>
        <xdr:cNvSpPr>
          <a:spLocks noChangeArrowheads="1"/>
        </xdr:cNvSpPr>
      </xdr:nvSpPr>
      <xdr:spPr bwMode="auto">
        <a:xfrm>
          <a:off x="762000" y="3324225"/>
          <a:ext cx="638175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0</xdr:row>
      <xdr:rowOff>66675</xdr:rowOff>
    </xdr:from>
    <xdr:to>
      <xdr:col>16</xdr:col>
      <xdr:colOff>190500</xdr:colOff>
      <xdr:row>1</xdr:row>
      <xdr:rowOff>171450</xdr:rowOff>
    </xdr:to>
    <xdr:sp macro="" textlink="">
      <xdr:nvSpPr>
        <xdr:cNvPr id="2" name="AutoShape 1"/>
        <xdr:cNvSpPr>
          <a:spLocks noChangeArrowheads="1"/>
        </xdr:cNvSpPr>
      </xdr:nvSpPr>
      <xdr:spPr bwMode="auto">
        <a:xfrm>
          <a:off x="2790825" y="66675"/>
          <a:ext cx="8372475" cy="276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11</xdr:col>
      <xdr:colOff>133350</xdr:colOff>
      <xdr:row>5</xdr:row>
      <xdr:rowOff>0</xdr:rowOff>
    </xdr:from>
    <xdr:to>
      <xdr:col>17</xdr:col>
      <xdr:colOff>180975</xdr:colOff>
      <xdr:row>6</xdr:row>
      <xdr:rowOff>180975</xdr:rowOff>
    </xdr:to>
    <xdr:sp macro="" textlink="">
      <xdr:nvSpPr>
        <xdr:cNvPr id="3" name="Rectangle 2"/>
        <xdr:cNvSpPr>
          <a:spLocks noChangeArrowheads="1"/>
        </xdr:cNvSpPr>
      </xdr:nvSpPr>
      <xdr:spPr bwMode="auto">
        <a:xfrm>
          <a:off x="7677150" y="857250"/>
          <a:ext cx="416242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11</xdr:col>
      <xdr:colOff>266700</xdr:colOff>
      <xdr:row>9</xdr:row>
      <xdr:rowOff>0</xdr:rowOff>
    </xdr:from>
    <xdr:to>
      <xdr:col>21</xdr:col>
      <xdr:colOff>0</xdr:colOff>
      <xdr:row>13</xdr:row>
      <xdr:rowOff>142875</xdr:rowOff>
    </xdr:to>
    <xdr:sp macro="" textlink="">
      <xdr:nvSpPr>
        <xdr:cNvPr id="4" name="AutoShape 3"/>
        <xdr:cNvSpPr>
          <a:spLocks noChangeArrowheads="1"/>
        </xdr:cNvSpPr>
      </xdr:nvSpPr>
      <xdr:spPr bwMode="auto">
        <a:xfrm>
          <a:off x="7810500" y="1543050"/>
          <a:ext cx="6591300" cy="828675"/>
        </a:xfrm>
        <a:prstGeom prst="wedgeRectCallout">
          <a:avLst>
            <a:gd name="adj1" fmla="val -61222"/>
            <a:gd name="adj2" fmla="val 135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補助対象経費（イ）の</a:t>
          </a:r>
          <a:r>
            <a:rPr lang="ja-JP" altLang="en-US" sz="1100" b="0" i="0" u="sng" strike="noStrike" baseline="0">
              <a:solidFill>
                <a:srgbClr val="000000"/>
              </a:solidFill>
              <a:latin typeface="ＭＳ Ｐゴシック"/>
              <a:ea typeface="ＭＳ Ｐゴシック"/>
            </a:rPr>
            <a:t>４/５</a:t>
          </a:r>
          <a:r>
            <a:rPr lang="ja-JP" altLang="en-US" sz="1100" b="0" i="0" u="none" strike="noStrike" baseline="0">
              <a:solidFill>
                <a:srgbClr val="000000"/>
              </a:solidFill>
              <a:latin typeface="ＭＳ Ｐゴシック"/>
              <a:ea typeface="ＭＳ Ｐゴシック"/>
            </a:rPr>
            <a:t>の額を記入する。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xdr:txBody>
    </xdr:sp>
    <xdr:clientData/>
  </xdr:twoCellAnchor>
  <xdr:twoCellAnchor>
    <xdr:from>
      <xdr:col>5</xdr:col>
      <xdr:colOff>247650</xdr:colOff>
      <xdr:row>16</xdr:row>
      <xdr:rowOff>0</xdr:rowOff>
    </xdr:from>
    <xdr:to>
      <xdr:col>7</xdr:col>
      <xdr:colOff>142875</xdr:colOff>
      <xdr:row>16</xdr:row>
      <xdr:rowOff>257175</xdr:rowOff>
    </xdr:to>
    <xdr:sp macro="" textlink="">
      <xdr:nvSpPr>
        <xdr:cNvPr id="5" name="Oval 4"/>
        <xdr:cNvSpPr>
          <a:spLocks noChangeArrowheads="1"/>
        </xdr:cNvSpPr>
      </xdr:nvSpPr>
      <xdr:spPr bwMode="auto">
        <a:xfrm>
          <a:off x="3676650" y="2743200"/>
          <a:ext cx="1266825" cy="17145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238125</xdr:colOff>
      <xdr:row>19</xdr:row>
      <xdr:rowOff>219075</xdr:rowOff>
    </xdr:from>
    <xdr:to>
      <xdr:col>10</xdr:col>
      <xdr:colOff>142875</xdr:colOff>
      <xdr:row>23</xdr:row>
      <xdr:rowOff>152400</xdr:rowOff>
    </xdr:to>
    <xdr:sp macro="" textlink="">
      <xdr:nvSpPr>
        <xdr:cNvPr id="6" name="AutoShape 5"/>
        <xdr:cNvSpPr>
          <a:spLocks noChangeArrowheads="1"/>
        </xdr:cNvSpPr>
      </xdr:nvSpPr>
      <xdr:spPr bwMode="auto">
        <a:xfrm rot="-2928385">
          <a:off x="6029325" y="3124200"/>
          <a:ext cx="666750" cy="1276350"/>
        </a:xfrm>
        <a:prstGeom prst="leftArrow">
          <a:avLst>
            <a:gd name="adj1" fmla="val 50000"/>
            <a:gd name="adj2" fmla="val 4090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a:t>
          </a:r>
        </a:p>
        <a:p>
          <a:pPr algn="l" rtl="0">
            <a:lnSpc>
              <a:spcPts val="1300"/>
            </a:lnSpc>
            <a:defRPr sz="1000"/>
          </a:pPr>
          <a:r>
            <a:rPr lang="ja-JP" altLang="en-US" sz="1100" b="0" i="0" u="none" strike="noStrike" baseline="0">
              <a:solidFill>
                <a:srgbClr val="000000"/>
              </a:solidFill>
              <a:latin typeface="ＭＳ Ｐゴシック"/>
              <a:ea typeface="ＭＳ Ｐゴシック"/>
            </a:rPr>
            <a:t>入</a:t>
          </a:r>
        </a:p>
      </xdr:txBody>
    </xdr:sp>
    <xdr:clientData/>
  </xdr:twoCellAnchor>
  <xdr:oneCellAnchor>
    <xdr:from>
      <xdr:col>11</xdr:col>
      <xdr:colOff>57150</xdr:colOff>
      <xdr:row>20</xdr:row>
      <xdr:rowOff>28575</xdr:rowOff>
    </xdr:from>
    <xdr:ext cx="2362200" cy="1238250"/>
    <xdr:sp macro="" textlink="">
      <xdr:nvSpPr>
        <xdr:cNvPr id="7" name="AutoShape 6"/>
        <xdr:cNvSpPr>
          <a:spLocks noChangeArrowheads="1"/>
        </xdr:cNvSpPr>
      </xdr:nvSpPr>
      <xdr:spPr bwMode="auto">
        <a:xfrm>
          <a:off x="7600950" y="3457575"/>
          <a:ext cx="2362200" cy="1238250"/>
        </a:xfrm>
        <a:prstGeom prst="wedgeRoundRectCallout">
          <a:avLst>
            <a:gd name="adj1" fmla="val -64921"/>
            <a:gd name="adj2" fmla="val -130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棟ごとに按分する必要がある場合は、按分後の金額を記入する。</a:t>
          </a:r>
        </a:p>
        <a:p>
          <a:pPr algn="l" rtl="0">
            <a:lnSpc>
              <a:spcPts val="1300"/>
            </a:lnSpc>
            <a:defRPr sz="1000"/>
          </a:pPr>
          <a:r>
            <a:rPr lang="ja-JP" altLang="en-US" sz="1100" b="0" i="0" u="none" strike="noStrike" baseline="0">
              <a:solidFill>
                <a:srgbClr val="000000"/>
              </a:solidFill>
              <a:latin typeface="ＭＳ Ｐゴシック"/>
              <a:ea typeface="ＭＳ Ｐゴシック"/>
            </a:rPr>
            <a:t>（１号館）：（２号館）＝５：５</a:t>
          </a:r>
        </a:p>
        <a:p>
          <a:pPr algn="l" rtl="0">
            <a:lnSpc>
              <a:spcPts val="1300"/>
            </a:lnSpc>
            <a:defRPr sz="1000"/>
          </a:pPr>
          <a:r>
            <a:rPr lang="ja-JP" altLang="en-US" sz="1100" b="0" i="0" u="none" strike="noStrike" baseline="0">
              <a:solidFill>
                <a:srgbClr val="000000"/>
              </a:solidFill>
              <a:latin typeface="ＭＳ Ｐゴシック"/>
              <a:ea typeface="ＭＳ Ｐゴシック"/>
            </a:rPr>
            <a:t>であれば、</a:t>
          </a:r>
        </a:p>
        <a:p>
          <a:pPr algn="l" rtl="0">
            <a:lnSpc>
              <a:spcPts val="1200"/>
            </a:lnSpc>
            <a:defRPr sz="1000"/>
          </a:pPr>
          <a:r>
            <a:rPr lang="ja-JP" altLang="en-US" sz="1100" b="0" i="0" u="none" strike="noStrike" baseline="0">
              <a:solidFill>
                <a:srgbClr val="000000"/>
              </a:solidFill>
              <a:latin typeface="ＭＳ Ｐゴシック"/>
              <a:ea typeface="ＭＳ Ｐゴシック"/>
            </a:rPr>
            <a:t>「2,000,500」と記入する。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212725</xdr:colOff>
      <xdr:row>10</xdr:row>
      <xdr:rowOff>149225</xdr:rowOff>
    </xdr:from>
    <xdr:to>
      <xdr:col>19</xdr:col>
      <xdr:colOff>330200</xdr:colOff>
      <xdr:row>11</xdr:row>
      <xdr:rowOff>177800</xdr:rowOff>
    </xdr:to>
    <xdr:sp macro="" textlink="">
      <xdr:nvSpPr>
        <xdr:cNvPr id="4" name="AutoShape 3"/>
        <xdr:cNvSpPr>
          <a:spLocks noChangeArrowheads="1"/>
        </xdr:cNvSpPr>
      </xdr:nvSpPr>
      <xdr:spPr bwMode="auto">
        <a:xfrm>
          <a:off x="4060825" y="2689225"/>
          <a:ext cx="2962275" cy="346075"/>
        </a:xfrm>
        <a:prstGeom prst="wedgeRectCallout">
          <a:avLst>
            <a:gd name="adj1" fmla="val -73838"/>
            <a:gd name="adj2" fmla="val 4090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診断実施済みの場合、記入</a:t>
          </a:r>
        </a:p>
      </xdr:txBody>
    </xdr:sp>
    <xdr:clientData/>
  </xdr:twoCellAnchor>
  <xdr:twoCellAnchor>
    <xdr:from>
      <xdr:col>10</xdr:col>
      <xdr:colOff>190500</xdr:colOff>
      <xdr:row>20</xdr:row>
      <xdr:rowOff>85725</xdr:rowOff>
    </xdr:from>
    <xdr:to>
      <xdr:col>17</xdr:col>
      <xdr:colOff>180975</xdr:colOff>
      <xdr:row>21</xdr:row>
      <xdr:rowOff>123825</xdr:rowOff>
    </xdr:to>
    <xdr:sp macro="" textlink="">
      <xdr:nvSpPr>
        <xdr:cNvPr id="5" name="AutoShape 4"/>
        <xdr:cNvSpPr>
          <a:spLocks noChangeArrowheads="1"/>
        </xdr:cNvSpPr>
      </xdr:nvSpPr>
      <xdr:spPr bwMode="auto">
        <a:xfrm>
          <a:off x="3714750" y="3343275"/>
          <a:ext cx="2457450" cy="209550"/>
        </a:xfrm>
        <a:prstGeom prst="wedgeRectCallout">
          <a:avLst>
            <a:gd name="adj1" fmla="val -82431"/>
            <a:gd name="adj2" fmla="val 5454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診断未実施の場合、予定を記入</a:t>
          </a:r>
        </a:p>
      </xdr:txBody>
    </xdr:sp>
    <xdr:clientData/>
  </xdr:twoCellAnchor>
  <xdr:twoCellAnchor>
    <xdr:from>
      <xdr:col>16</xdr:col>
      <xdr:colOff>66675</xdr:colOff>
      <xdr:row>23</xdr:row>
      <xdr:rowOff>28575</xdr:rowOff>
    </xdr:from>
    <xdr:to>
      <xdr:col>20</xdr:col>
      <xdr:colOff>85725</xdr:colOff>
      <xdr:row>24</xdr:row>
      <xdr:rowOff>104775</xdr:rowOff>
    </xdr:to>
    <xdr:sp macro="" textlink="">
      <xdr:nvSpPr>
        <xdr:cNvPr id="6" name="AutoShape 5"/>
        <xdr:cNvSpPr>
          <a:spLocks noChangeArrowheads="1"/>
        </xdr:cNvSpPr>
      </xdr:nvSpPr>
      <xdr:spPr bwMode="auto">
        <a:xfrm>
          <a:off x="5705475" y="3800475"/>
          <a:ext cx="1428750" cy="247650"/>
        </a:xfrm>
        <a:prstGeom prst="wedgeRectCallout">
          <a:avLst>
            <a:gd name="adj1" fmla="val 20634"/>
            <a:gd name="adj2" fmla="val 9411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令和６年度中</a:t>
          </a:r>
        </a:p>
      </xdr:txBody>
    </xdr:sp>
    <xdr:clientData/>
  </xdr:twoCellAnchor>
  <xdr:twoCellAnchor>
    <xdr:from>
      <xdr:col>2</xdr:col>
      <xdr:colOff>114300</xdr:colOff>
      <xdr:row>13</xdr:row>
      <xdr:rowOff>28575</xdr:rowOff>
    </xdr:from>
    <xdr:to>
      <xdr:col>3</xdr:col>
      <xdr:colOff>304800</xdr:colOff>
      <xdr:row>13</xdr:row>
      <xdr:rowOff>219075</xdr:rowOff>
    </xdr:to>
    <xdr:sp macro="" textlink="">
      <xdr:nvSpPr>
        <xdr:cNvPr id="7" name="Oval 6"/>
        <xdr:cNvSpPr>
          <a:spLocks noChangeArrowheads="1"/>
        </xdr:cNvSpPr>
      </xdr:nvSpPr>
      <xdr:spPr bwMode="auto">
        <a:xfrm>
          <a:off x="819150" y="2085975"/>
          <a:ext cx="542925" cy="1428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114300</xdr:colOff>
      <xdr:row>14</xdr:row>
      <xdr:rowOff>28575</xdr:rowOff>
    </xdr:from>
    <xdr:to>
      <xdr:col>3</xdr:col>
      <xdr:colOff>352425</xdr:colOff>
      <xdr:row>14</xdr:row>
      <xdr:rowOff>219075</xdr:rowOff>
    </xdr:to>
    <xdr:sp macro="" textlink="">
      <xdr:nvSpPr>
        <xdr:cNvPr id="8" name="Oval 7"/>
        <xdr:cNvSpPr>
          <a:spLocks noChangeArrowheads="1"/>
        </xdr:cNvSpPr>
      </xdr:nvSpPr>
      <xdr:spPr bwMode="auto">
        <a:xfrm>
          <a:off x="819150" y="2257425"/>
          <a:ext cx="590550" cy="1428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257175</xdr:colOff>
      <xdr:row>19</xdr:row>
      <xdr:rowOff>38100</xdr:rowOff>
    </xdr:from>
    <xdr:to>
      <xdr:col>20</xdr:col>
      <xdr:colOff>228600</xdr:colOff>
      <xdr:row>19</xdr:row>
      <xdr:rowOff>333375</xdr:rowOff>
    </xdr:to>
    <xdr:sp macro="" textlink="">
      <xdr:nvSpPr>
        <xdr:cNvPr id="9" name="Oval 8"/>
        <xdr:cNvSpPr>
          <a:spLocks noChangeArrowheads="1"/>
        </xdr:cNvSpPr>
      </xdr:nvSpPr>
      <xdr:spPr bwMode="auto">
        <a:xfrm>
          <a:off x="6953250" y="3124200"/>
          <a:ext cx="323850" cy="133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3</xdr:col>
      <xdr:colOff>123825</xdr:colOff>
      <xdr:row>0</xdr:row>
      <xdr:rowOff>111125</xdr:rowOff>
    </xdr:from>
    <xdr:to>
      <xdr:col>15</xdr:col>
      <xdr:colOff>314325</xdr:colOff>
      <xdr:row>1</xdr:row>
      <xdr:rowOff>234950</xdr:rowOff>
    </xdr:to>
    <xdr:sp macro="" textlink="">
      <xdr:nvSpPr>
        <xdr:cNvPr id="10" name="AutoShape 9"/>
        <xdr:cNvSpPr>
          <a:spLocks noChangeArrowheads="1"/>
        </xdr:cNvSpPr>
      </xdr:nvSpPr>
      <xdr:spPr bwMode="auto">
        <a:xfrm>
          <a:off x="1190625" y="111125"/>
          <a:ext cx="4394200" cy="377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14</xdr:col>
      <xdr:colOff>288925</xdr:colOff>
      <xdr:row>7</xdr:row>
      <xdr:rowOff>63500</xdr:rowOff>
    </xdr:from>
    <xdr:to>
      <xdr:col>20</xdr:col>
      <xdr:colOff>193675</xdr:colOff>
      <xdr:row>8</xdr:row>
      <xdr:rowOff>244475</xdr:rowOff>
    </xdr:to>
    <xdr:sp macro="" textlink="">
      <xdr:nvSpPr>
        <xdr:cNvPr id="11" name="Rectangle 10"/>
        <xdr:cNvSpPr>
          <a:spLocks noChangeArrowheads="1"/>
        </xdr:cNvSpPr>
      </xdr:nvSpPr>
      <xdr:spPr bwMode="auto">
        <a:xfrm>
          <a:off x="5203825" y="1841500"/>
          <a:ext cx="2038350" cy="4349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xdr:row>
      <xdr:rowOff>114300</xdr:rowOff>
    </xdr:from>
    <xdr:to>
      <xdr:col>11</xdr:col>
      <xdr:colOff>57150</xdr:colOff>
      <xdr:row>6</xdr:row>
      <xdr:rowOff>0</xdr:rowOff>
    </xdr:to>
    <xdr:sp macro="" textlink="">
      <xdr:nvSpPr>
        <xdr:cNvPr id="2" name="AutoShape 1"/>
        <xdr:cNvSpPr>
          <a:spLocks noChangeArrowheads="1"/>
        </xdr:cNvSpPr>
      </xdr:nvSpPr>
      <xdr:spPr bwMode="auto">
        <a:xfrm>
          <a:off x="28575" y="285750"/>
          <a:ext cx="7572375" cy="7429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２－１、２－２及び２－３は、令和６年度に耐震補強工事を実施する予定の場合、記入してください。（耐震診断も実施する場合は、耐震診断部分は１－１、１－２及び１－３に、アスベスト対策も行う場合はアスベスト対策部分は計画書４-１、４-２に記入する）</a:t>
          </a:r>
        </a:p>
      </xdr:txBody>
    </xdr:sp>
    <xdr:clientData/>
  </xdr:twoCellAnchor>
  <xdr:twoCellAnchor>
    <xdr:from>
      <xdr:col>0</xdr:col>
      <xdr:colOff>323850</xdr:colOff>
      <xdr:row>17</xdr:row>
      <xdr:rowOff>38100</xdr:rowOff>
    </xdr:from>
    <xdr:to>
      <xdr:col>7</xdr:col>
      <xdr:colOff>342900</xdr:colOff>
      <xdr:row>18</xdr:row>
      <xdr:rowOff>152400</xdr:rowOff>
    </xdr:to>
    <xdr:sp macro="" textlink="">
      <xdr:nvSpPr>
        <xdr:cNvPr id="3" name="AutoShape 2"/>
        <xdr:cNvSpPr>
          <a:spLocks noChangeArrowheads="1"/>
        </xdr:cNvSpPr>
      </xdr:nvSpPr>
      <xdr:spPr bwMode="auto">
        <a:xfrm>
          <a:off x="323850" y="2952750"/>
          <a:ext cx="4819650" cy="285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a:t>
          </a:r>
        </a:p>
      </xdr:txBody>
    </xdr:sp>
    <xdr:clientData/>
  </xdr:twoCellAnchor>
  <xdr:twoCellAnchor>
    <xdr:from>
      <xdr:col>4</xdr:col>
      <xdr:colOff>142875</xdr:colOff>
      <xdr:row>18</xdr:row>
      <xdr:rowOff>371475</xdr:rowOff>
    </xdr:from>
    <xdr:to>
      <xdr:col>11</xdr:col>
      <xdr:colOff>285750</xdr:colOff>
      <xdr:row>20</xdr:row>
      <xdr:rowOff>200025</xdr:rowOff>
    </xdr:to>
    <xdr:sp macro="" textlink="">
      <xdr:nvSpPr>
        <xdr:cNvPr id="4" name="AutoShape 3"/>
        <xdr:cNvSpPr>
          <a:spLocks noChangeArrowheads="1"/>
        </xdr:cNvSpPr>
      </xdr:nvSpPr>
      <xdr:spPr bwMode="auto">
        <a:xfrm>
          <a:off x="2886075" y="3257550"/>
          <a:ext cx="4943475" cy="342900"/>
        </a:xfrm>
        <a:prstGeom prst="wedgeRectCallout">
          <a:avLst>
            <a:gd name="adj1" fmla="val 20106"/>
            <a:gd name="adj2" fmla="val -17580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計画書２－２の「３　補助対象経費」の（D）金額を記入する。こちらは千円未満の端数があるままで構わない。</a:t>
          </a:r>
        </a:p>
      </xdr:txBody>
    </xdr:sp>
    <xdr:clientData/>
  </xdr:twoCellAnchor>
  <xdr:twoCellAnchor>
    <xdr:from>
      <xdr:col>11</xdr:col>
      <xdr:colOff>352425</xdr:colOff>
      <xdr:row>18</xdr:row>
      <xdr:rowOff>361950</xdr:rowOff>
    </xdr:from>
    <xdr:to>
      <xdr:col>20</xdr:col>
      <xdr:colOff>209550</xdr:colOff>
      <xdr:row>20</xdr:row>
      <xdr:rowOff>190500</xdr:rowOff>
    </xdr:to>
    <xdr:sp macro="" textlink="">
      <xdr:nvSpPr>
        <xdr:cNvPr id="5" name="AutoShape 4"/>
        <xdr:cNvSpPr>
          <a:spLocks noChangeArrowheads="1"/>
        </xdr:cNvSpPr>
      </xdr:nvSpPr>
      <xdr:spPr bwMode="auto">
        <a:xfrm>
          <a:off x="4333875" y="5772150"/>
          <a:ext cx="2781300" cy="590550"/>
        </a:xfrm>
        <a:prstGeom prst="wedgeRectCallout">
          <a:avLst>
            <a:gd name="adj1" fmla="val 532"/>
            <a:gd name="adj2" fmla="val -17419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計画書２－２の「１補助金交付予定額」の（A）金額で千円未満の端数がある場合は、この欄で学校ごとに切捨てを行う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314325</xdr:colOff>
      <xdr:row>0</xdr:row>
      <xdr:rowOff>171450</xdr:rowOff>
    </xdr:from>
    <xdr:to>
      <xdr:col>12</xdr:col>
      <xdr:colOff>180975</xdr:colOff>
      <xdr:row>1</xdr:row>
      <xdr:rowOff>276225</xdr:rowOff>
    </xdr:to>
    <xdr:sp macro="" textlink="">
      <xdr:nvSpPr>
        <xdr:cNvPr id="2" name="AutoShape 1"/>
        <xdr:cNvSpPr>
          <a:spLocks noChangeArrowheads="1"/>
        </xdr:cNvSpPr>
      </xdr:nvSpPr>
      <xdr:spPr bwMode="auto">
        <a:xfrm>
          <a:off x="314325" y="171450"/>
          <a:ext cx="8096250" cy="1714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11</xdr:col>
      <xdr:colOff>133350</xdr:colOff>
      <xdr:row>5</xdr:row>
      <xdr:rowOff>0</xdr:rowOff>
    </xdr:from>
    <xdr:to>
      <xdr:col>17</xdr:col>
      <xdr:colOff>180975</xdr:colOff>
      <xdr:row>6</xdr:row>
      <xdr:rowOff>180975</xdr:rowOff>
    </xdr:to>
    <xdr:sp macro="" textlink="">
      <xdr:nvSpPr>
        <xdr:cNvPr id="3" name="Rectangle 2"/>
        <xdr:cNvSpPr>
          <a:spLocks noChangeArrowheads="1"/>
        </xdr:cNvSpPr>
      </xdr:nvSpPr>
      <xdr:spPr bwMode="auto">
        <a:xfrm>
          <a:off x="7677150" y="857250"/>
          <a:ext cx="416242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12</xdr:col>
      <xdr:colOff>200025</xdr:colOff>
      <xdr:row>7</xdr:row>
      <xdr:rowOff>76201</xdr:rowOff>
    </xdr:from>
    <xdr:to>
      <xdr:col>20</xdr:col>
      <xdr:colOff>257175</xdr:colOff>
      <xdr:row>15</xdr:row>
      <xdr:rowOff>9526</xdr:rowOff>
    </xdr:to>
    <xdr:sp macro="" textlink="">
      <xdr:nvSpPr>
        <xdr:cNvPr id="4" name="AutoShape 3"/>
        <xdr:cNvSpPr>
          <a:spLocks noChangeArrowheads="1"/>
        </xdr:cNvSpPr>
      </xdr:nvSpPr>
      <xdr:spPr bwMode="auto">
        <a:xfrm>
          <a:off x="8429625" y="1276351"/>
          <a:ext cx="5543550" cy="1304925"/>
        </a:xfrm>
        <a:prstGeom prst="wedgeRectCallout">
          <a:avLst>
            <a:gd name="adj1" fmla="val -59704"/>
            <a:gd name="adj2" fmla="val -849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補助対象経費「計（D）」の2/3又は4/5の額を記入する。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国庫補助を受けている場合は、都の担当に連絡の上、金額を記入する。</a:t>
          </a:r>
        </a:p>
      </xdr:txBody>
    </xdr:sp>
    <xdr:clientData/>
  </xdr:twoCellAnchor>
  <xdr:twoCellAnchor>
    <xdr:from>
      <xdr:col>15</xdr:col>
      <xdr:colOff>57150</xdr:colOff>
      <xdr:row>22</xdr:row>
      <xdr:rowOff>219075</xdr:rowOff>
    </xdr:from>
    <xdr:to>
      <xdr:col>20</xdr:col>
      <xdr:colOff>228600</xdr:colOff>
      <xdr:row>23</xdr:row>
      <xdr:rowOff>276225</xdr:rowOff>
    </xdr:to>
    <xdr:sp macro="" textlink="">
      <xdr:nvSpPr>
        <xdr:cNvPr id="5" name="AutoShape 4"/>
        <xdr:cNvSpPr>
          <a:spLocks/>
        </xdr:cNvSpPr>
      </xdr:nvSpPr>
      <xdr:spPr bwMode="auto">
        <a:xfrm rot="5400000">
          <a:off x="12058650" y="2228850"/>
          <a:ext cx="171450" cy="3600450"/>
        </a:xfrm>
        <a:prstGeom prst="leftBrace">
          <a:avLst>
            <a:gd name="adj1" fmla="val 42402"/>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276225</xdr:colOff>
      <xdr:row>20</xdr:row>
      <xdr:rowOff>257175</xdr:rowOff>
    </xdr:from>
    <xdr:to>
      <xdr:col>21</xdr:col>
      <xdr:colOff>9525</xdr:colOff>
      <xdr:row>22</xdr:row>
      <xdr:rowOff>171450</xdr:rowOff>
    </xdr:to>
    <xdr:sp macro="" textlink="">
      <xdr:nvSpPr>
        <xdr:cNvPr id="6" name="Rectangle 5"/>
        <xdr:cNvSpPr>
          <a:spLocks noChangeArrowheads="1"/>
        </xdr:cNvSpPr>
      </xdr:nvSpPr>
      <xdr:spPr bwMode="auto">
        <a:xfrm>
          <a:off x="9877425" y="3600450"/>
          <a:ext cx="4533900"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令和５年度内に契約から支払いまでを終了させる</a:t>
          </a:r>
        </a:p>
      </xdr:txBody>
    </xdr:sp>
    <xdr:clientData/>
  </xdr:twoCellAnchor>
  <xdr:twoCellAnchor>
    <xdr:from>
      <xdr:col>12</xdr:col>
      <xdr:colOff>171450</xdr:colOff>
      <xdr:row>29</xdr:row>
      <xdr:rowOff>38100</xdr:rowOff>
    </xdr:from>
    <xdr:to>
      <xdr:col>14</xdr:col>
      <xdr:colOff>66675</xdr:colOff>
      <xdr:row>29</xdr:row>
      <xdr:rowOff>342900</xdr:rowOff>
    </xdr:to>
    <xdr:sp macro="" textlink="">
      <xdr:nvSpPr>
        <xdr:cNvPr id="7" name="Oval 6"/>
        <xdr:cNvSpPr>
          <a:spLocks noChangeArrowheads="1"/>
        </xdr:cNvSpPr>
      </xdr:nvSpPr>
      <xdr:spPr bwMode="auto">
        <a:xfrm>
          <a:off x="8401050" y="5010150"/>
          <a:ext cx="1266825" cy="1333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323850</xdr:colOff>
      <xdr:row>16</xdr:row>
      <xdr:rowOff>238125</xdr:rowOff>
    </xdr:from>
    <xdr:to>
      <xdr:col>7</xdr:col>
      <xdr:colOff>219075</xdr:colOff>
      <xdr:row>17</xdr:row>
      <xdr:rowOff>238125</xdr:rowOff>
    </xdr:to>
    <xdr:sp macro="" textlink="">
      <xdr:nvSpPr>
        <xdr:cNvPr id="8" name="Oval 7"/>
        <xdr:cNvSpPr>
          <a:spLocks noChangeArrowheads="1"/>
        </xdr:cNvSpPr>
      </xdr:nvSpPr>
      <xdr:spPr bwMode="auto">
        <a:xfrm>
          <a:off x="3752850" y="2914650"/>
          <a:ext cx="12668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27</xdr:row>
      <xdr:rowOff>38100</xdr:rowOff>
    </xdr:from>
    <xdr:to>
      <xdr:col>7</xdr:col>
      <xdr:colOff>266700</xdr:colOff>
      <xdr:row>28</xdr:row>
      <xdr:rowOff>28575</xdr:rowOff>
    </xdr:to>
    <xdr:sp macro="" textlink="">
      <xdr:nvSpPr>
        <xdr:cNvPr id="9" name="Oval 8"/>
        <xdr:cNvSpPr>
          <a:spLocks noChangeArrowheads="1"/>
        </xdr:cNvSpPr>
      </xdr:nvSpPr>
      <xdr:spPr bwMode="auto">
        <a:xfrm>
          <a:off x="3438525" y="4667250"/>
          <a:ext cx="1628775" cy="1619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295275</xdr:colOff>
      <xdr:row>31</xdr:row>
      <xdr:rowOff>66675</xdr:rowOff>
    </xdr:from>
    <xdr:to>
      <xdr:col>10</xdr:col>
      <xdr:colOff>133350</xdr:colOff>
      <xdr:row>36</xdr:row>
      <xdr:rowOff>180975</xdr:rowOff>
    </xdr:to>
    <xdr:sp macro="" textlink="">
      <xdr:nvSpPr>
        <xdr:cNvPr id="10" name="Rectangle 9"/>
        <xdr:cNvSpPr>
          <a:spLocks noChangeArrowheads="1"/>
        </xdr:cNvSpPr>
      </xdr:nvSpPr>
      <xdr:spPr bwMode="auto">
        <a:xfrm>
          <a:off x="657225" y="7648575"/>
          <a:ext cx="3095625" cy="11144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見積書を参考に、按分</a:t>
          </a:r>
          <a:r>
            <a:rPr lang="ja-JP" altLang="en-US" sz="1100" b="1" i="0" u="sng" strike="noStrike" baseline="0">
              <a:solidFill>
                <a:srgbClr val="000000"/>
              </a:solidFill>
              <a:latin typeface="ＭＳ Ｐゴシック"/>
              <a:ea typeface="ＭＳ Ｐゴシック"/>
            </a:rPr>
            <a:t>後</a:t>
          </a:r>
          <a:r>
            <a:rPr lang="ja-JP" altLang="en-US" sz="1100" b="0" i="0" u="none" strike="noStrike" baseline="0">
              <a:solidFill>
                <a:srgbClr val="000000"/>
              </a:solidFill>
              <a:latin typeface="ＭＳ Ｐゴシック"/>
              <a:ea typeface="ＭＳ Ｐゴシック"/>
            </a:rPr>
            <a:t>の経費を記入。ただし、実施設計費は按分後の工事費の５％を上限（ただし1円未満の端数は切り捨て）とし、按分後の実施設計契約金額が、工事費の５％よりも少ない場合は、その金額を採用する。</a:t>
          </a:r>
        </a:p>
      </xdr:txBody>
    </xdr:sp>
    <xdr:clientData/>
  </xdr:twoCellAnchor>
  <xdr:twoCellAnchor>
    <xdr:from>
      <xdr:col>1</xdr:col>
      <xdr:colOff>323850</xdr:colOff>
      <xdr:row>29</xdr:row>
      <xdr:rowOff>304800</xdr:rowOff>
    </xdr:from>
    <xdr:to>
      <xdr:col>10</xdr:col>
      <xdr:colOff>95250</xdr:colOff>
      <xdr:row>31</xdr:row>
      <xdr:rowOff>19050</xdr:rowOff>
    </xdr:to>
    <xdr:sp macro="" textlink="">
      <xdr:nvSpPr>
        <xdr:cNvPr id="11" name="AutoShape 10"/>
        <xdr:cNvSpPr>
          <a:spLocks/>
        </xdr:cNvSpPr>
      </xdr:nvSpPr>
      <xdr:spPr bwMode="auto">
        <a:xfrm rot="-5400000">
          <a:off x="3886200" y="2266950"/>
          <a:ext cx="190500" cy="5943600"/>
        </a:xfrm>
        <a:prstGeom prst="leftBrace">
          <a:avLst>
            <a:gd name="adj1" fmla="val 98148"/>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180975</xdr:colOff>
      <xdr:row>39</xdr:row>
      <xdr:rowOff>76200</xdr:rowOff>
    </xdr:from>
    <xdr:to>
      <xdr:col>20</xdr:col>
      <xdr:colOff>0</xdr:colOff>
      <xdr:row>42</xdr:row>
      <xdr:rowOff>152400</xdr:rowOff>
    </xdr:to>
    <xdr:sp macro="" textlink="">
      <xdr:nvSpPr>
        <xdr:cNvPr id="12" name="AutoShape 18"/>
        <xdr:cNvSpPr>
          <a:spLocks noChangeArrowheads="1"/>
        </xdr:cNvSpPr>
      </xdr:nvSpPr>
      <xdr:spPr bwMode="auto">
        <a:xfrm>
          <a:off x="4162425" y="9477375"/>
          <a:ext cx="2676525" cy="590550"/>
        </a:xfrm>
        <a:prstGeom prst="wedgeRectCallout">
          <a:avLst>
            <a:gd name="adj1" fmla="val -82028"/>
            <a:gd name="adj2" fmla="val -5161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国庫補助（施設高機能化）を受けている場合、国庫補助金額を記入</a:t>
          </a:r>
        </a:p>
      </xdr:txBody>
    </xdr:sp>
    <xdr:clientData/>
  </xdr:twoCellAnchor>
  <xdr:twoCellAnchor>
    <xdr:from>
      <xdr:col>11</xdr:col>
      <xdr:colOff>76200</xdr:colOff>
      <xdr:row>31</xdr:row>
      <xdr:rowOff>66675</xdr:rowOff>
    </xdr:from>
    <xdr:to>
      <xdr:col>20</xdr:col>
      <xdr:colOff>180975</xdr:colOff>
      <xdr:row>34</xdr:row>
      <xdr:rowOff>114300</xdr:rowOff>
    </xdr:to>
    <xdr:sp macro="" textlink="">
      <xdr:nvSpPr>
        <xdr:cNvPr id="13" name="AutoShape 22"/>
        <xdr:cNvSpPr>
          <a:spLocks noChangeArrowheads="1"/>
        </xdr:cNvSpPr>
      </xdr:nvSpPr>
      <xdr:spPr bwMode="auto">
        <a:xfrm>
          <a:off x="4057650" y="7648575"/>
          <a:ext cx="2962275" cy="619125"/>
        </a:xfrm>
        <a:prstGeom prst="wedgeRectCallout">
          <a:avLst>
            <a:gd name="adj1" fmla="val -24921"/>
            <a:gd name="adj2" fmla="val -9153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「計画書２-３」耐震診断等の概要の数値により</a:t>
          </a:r>
        </a:p>
        <a:p>
          <a:pPr algn="l" rtl="0">
            <a:lnSpc>
              <a:spcPts val="1100"/>
            </a:lnSpc>
            <a:defRPr sz="1000"/>
          </a:pPr>
          <a:r>
            <a:rPr lang="ja-JP" altLang="en-US" sz="1000" b="0" i="0" u="none" strike="noStrike" baseline="0">
              <a:solidFill>
                <a:srgbClr val="000000"/>
              </a:solidFill>
              <a:latin typeface="ＭＳ Ｐゴシック"/>
              <a:ea typeface="ＭＳ Ｐゴシック"/>
            </a:rPr>
            <a:t>２/３か４/５に○をする。この場合IS値が0.3未満のため、補助率は４/５になる</a:t>
          </a:r>
        </a:p>
      </xdr:txBody>
    </xdr:sp>
    <xdr:clientData/>
  </xdr:twoCellAnchor>
  <xdr:twoCellAnchor>
    <xdr:from>
      <xdr:col>3</xdr:col>
      <xdr:colOff>295275</xdr:colOff>
      <xdr:row>20</xdr:row>
      <xdr:rowOff>219075</xdr:rowOff>
    </xdr:from>
    <xdr:to>
      <xdr:col>9</xdr:col>
      <xdr:colOff>28575</xdr:colOff>
      <xdr:row>27</xdr:row>
      <xdr:rowOff>95250</xdr:rowOff>
    </xdr:to>
    <xdr:sp macro="" textlink="">
      <xdr:nvSpPr>
        <xdr:cNvPr id="14" name="Line 25"/>
        <xdr:cNvSpPr>
          <a:spLocks noChangeShapeType="1"/>
        </xdr:cNvSpPr>
      </xdr:nvSpPr>
      <xdr:spPr bwMode="auto">
        <a:xfrm flipH="1">
          <a:off x="2352675" y="3600450"/>
          <a:ext cx="3848100" cy="1123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209550</xdr:colOff>
      <xdr:row>21</xdr:row>
      <xdr:rowOff>209550</xdr:rowOff>
    </xdr:from>
    <xdr:to>
      <xdr:col>9</xdr:col>
      <xdr:colOff>266700</xdr:colOff>
      <xdr:row>29</xdr:row>
      <xdr:rowOff>95250</xdr:rowOff>
    </xdr:to>
    <xdr:sp macro="" textlink="">
      <xdr:nvSpPr>
        <xdr:cNvPr id="15" name="Line 26"/>
        <xdr:cNvSpPr>
          <a:spLocks noChangeShapeType="1"/>
        </xdr:cNvSpPr>
      </xdr:nvSpPr>
      <xdr:spPr bwMode="auto">
        <a:xfrm flipH="1">
          <a:off x="5010150" y="3771900"/>
          <a:ext cx="1428750" cy="1295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142875</xdr:colOff>
      <xdr:row>22</xdr:row>
      <xdr:rowOff>66675</xdr:rowOff>
    </xdr:from>
    <xdr:ext cx="4867275" cy="542925"/>
    <xdr:sp macro="" textlink="">
      <xdr:nvSpPr>
        <xdr:cNvPr id="16" name="AutoShape 27"/>
        <xdr:cNvSpPr>
          <a:spLocks noChangeArrowheads="1"/>
        </xdr:cNvSpPr>
      </xdr:nvSpPr>
      <xdr:spPr bwMode="auto">
        <a:xfrm>
          <a:off x="142875" y="3838575"/>
          <a:ext cx="4867275" cy="542925"/>
        </a:xfrm>
        <a:prstGeom prst="wedgeRoundRectCallout">
          <a:avLst>
            <a:gd name="adj1" fmla="val -30431"/>
            <a:gd name="adj2" fmla="val 482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棟ごとに按分する必要がある場合は、棟ごとの按分後の金額を記入する。（１号館）：（２号館）＝５：５であれば、</a:t>
          </a:r>
        </a:p>
        <a:p>
          <a:pPr algn="l" rtl="0">
            <a:lnSpc>
              <a:spcPts val="1200"/>
            </a:lnSpc>
            <a:defRPr sz="1000"/>
          </a:pPr>
          <a:r>
            <a:rPr lang="ja-JP" altLang="en-US" sz="1000" b="0" i="0" u="none" strike="noStrike" baseline="0">
              <a:solidFill>
                <a:srgbClr val="000000"/>
              </a:solidFill>
              <a:latin typeface="ＭＳ Ｐゴシック"/>
              <a:ea typeface="ＭＳ Ｐゴシック"/>
            </a:rPr>
            <a:t>工事費「13,252,000」、按分後の実施設計契約金額「75,000」と記入する。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38100</xdr:colOff>
      <xdr:row>10</xdr:row>
      <xdr:rowOff>238125</xdr:rowOff>
    </xdr:from>
    <xdr:to>
      <xdr:col>2</xdr:col>
      <xdr:colOff>295275</xdr:colOff>
      <xdr:row>11</xdr:row>
      <xdr:rowOff>266700</xdr:rowOff>
    </xdr:to>
    <xdr:sp macro="" textlink="">
      <xdr:nvSpPr>
        <xdr:cNvPr id="4" name="Oval 3"/>
        <xdr:cNvSpPr>
          <a:spLocks noChangeArrowheads="1"/>
        </xdr:cNvSpPr>
      </xdr:nvSpPr>
      <xdr:spPr bwMode="auto">
        <a:xfrm>
          <a:off x="390525" y="1885950"/>
          <a:ext cx="609600"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12</xdr:row>
      <xdr:rowOff>19050</xdr:rowOff>
    </xdr:from>
    <xdr:to>
      <xdr:col>2</xdr:col>
      <xdr:colOff>295275</xdr:colOff>
      <xdr:row>13</xdr:row>
      <xdr:rowOff>47625</xdr:rowOff>
    </xdr:to>
    <xdr:sp macro="" textlink="">
      <xdr:nvSpPr>
        <xdr:cNvPr id="5" name="Oval 4"/>
        <xdr:cNvSpPr>
          <a:spLocks noChangeArrowheads="1"/>
        </xdr:cNvSpPr>
      </xdr:nvSpPr>
      <xdr:spPr bwMode="auto">
        <a:xfrm>
          <a:off x="390525" y="2076450"/>
          <a:ext cx="609600"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85725</xdr:colOff>
      <xdr:row>11</xdr:row>
      <xdr:rowOff>0</xdr:rowOff>
    </xdr:from>
    <xdr:to>
      <xdr:col>11</xdr:col>
      <xdr:colOff>342900</xdr:colOff>
      <xdr:row>11</xdr:row>
      <xdr:rowOff>285750</xdr:rowOff>
    </xdr:to>
    <xdr:sp macro="" textlink="">
      <xdr:nvSpPr>
        <xdr:cNvPr id="6" name="Oval 5"/>
        <xdr:cNvSpPr>
          <a:spLocks noChangeArrowheads="1"/>
        </xdr:cNvSpPr>
      </xdr:nvSpPr>
      <xdr:spPr bwMode="auto">
        <a:xfrm>
          <a:off x="3609975" y="1885950"/>
          <a:ext cx="609600"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11</xdr:row>
      <xdr:rowOff>285750</xdr:rowOff>
    </xdr:from>
    <xdr:to>
      <xdr:col>11</xdr:col>
      <xdr:colOff>352425</xdr:colOff>
      <xdr:row>13</xdr:row>
      <xdr:rowOff>9525</xdr:rowOff>
    </xdr:to>
    <xdr:sp macro="" textlink="">
      <xdr:nvSpPr>
        <xdr:cNvPr id="7" name="Oval 6"/>
        <xdr:cNvSpPr>
          <a:spLocks noChangeArrowheads="1"/>
        </xdr:cNvSpPr>
      </xdr:nvSpPr>
      <xdr:spPr bwMode="auto">
        <a:xfrm>
          <a:off x="3619500" y="2057400"/>
          <a:ext cx="6096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133350</xdr:colOff>
      <xdr:row>14</xdr:row>
      <xdr:rowOff>123825</xdr:rowOff>
    </xdr:from>
    <xdr:to>
      <xdr:col>19</xdr:col>
      <xdr:colOff>180975</xdr:colOff>
      <xdr:row>15</xdr:row>
      <xdr:rowOff>219075</xdr:rowOff>
    </xdr:to>
    <xdr:sp macro="" textlink="">
      <xdr:nvSpPr>
        <xdr:cNvPr id="8" name="AutoShape 7"/>
        <xdr:cNvSpPr>
          <a:spLocks noChangeArrowheads="1"/>
        </xdr:cNvSpPr>
      </xdr:nvSpPr>
      <xdr:spPr bwMode="auto">
        <a:xfrm>
          <a:off x="2600325" y="2524125"/>
          <a:ext cx="4276725" cy="219075"/>
        </a:xfrm>
        <a:prstGeom prst="wedgeRectCallout">
          <a:avLst>
            <a:gd name="adj1" fmla="val -34250"/>
            <a:gd name="adj2" fmla="val -1350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添付する耐震診断報告書に、各数値の記載箇所を示すこと</a:t>
          </a:r>
        </a:p>
      </xdr:txBody>
    </xdr:sp>
    <xdr:clientData/>
  </xdr:twoCellAnchor>
  <xdr:twoCellAnchor>
    <xdr:from>
      <xdr:col>5</xdr:col>
      <xdr:colOff>95250</xdr:colOff>
      <xdr:row>10</xdr:row>
      <xdr:rowOff>0</xdr:rowOff>
    </xdr:from>
    <xdr:to>
      <xdr:col>18</xdr:col>
      <xdr:colOff>200025</xdr:colOff>
      <xdr:row>10</xdr:row>
      <xdr:rowOff>228600</xdr:rowOff>
    </xdr:to>
    <xdr:sp macro="" textlink="">
      <xdr:nvSpPr>
        <xdr:cNvPr id="9" name="AutoShape 8"/>
        <xdr:cNvSpPr>
          <a:spLocks/>
        </xdr:cNvSpPr>
      </xdr:nvSpPr>
      <xdr:spPr bwMode="auto">
        <a:xfrm rot="5400000">
          <a:off x="4114800" y="-542925"/>
          <a:ext cx="171450" cy="4686300"/>
        </a:xfrm>
        <a:prstGeom prst="leftBrace">
          <a:avLst>
            <a:gd name="adj1" fmla="val 170833"/>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266700</xdr:colOff>
      <xdr:row>20</xdr:row>
      <xdr:rowOff>47625</xdr:rowOff>
    </xdr:from>
    <xdr:to>
      <xdr:col>19</xdr:col>
      <xdr:colOff>238125</xdr:colOff>
      <xdr:row>20</xdr:row>
      <xdr:rowOff>342900</xdr:rowOff>
    </xdr:to>
    <xdr:sp macro="" textlink="">
      <xdr:nvSpPr>
        <xdr:cNvPr id="10" name="Oval 9"/>
        <xdr:cNvSpPr>
          <a:spLocks noChangeArrowheads="1"/>
        </xdr:cNvSpPr>
      </xdr:nvSpPr>
      <xdr:spPr bwMode="auto">
        <a:xfrm>
          <a:off x="6610350" y="3476625"/>
          <a:ext cx="323850" cy="1238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9</xdr:col>
      <xdr:colOff>180975</xdr:colOff>
      <xdr:row>7</xdr:row>
      <xdr:rowOff>228600</xdr:rowOff>
    </xdr:from>
    <xdr:to>
      <xdr:col>19</xdr:col>
      <xdr:colOff>190500</xdr:colOff>
      <xdr:row>9</xdr:row>
      <xdr:rowOff>133350</xdr:rowOff>
    </xdr:to>
    <xdr:sp macro="" textlink="">
      <xdr:nvSpPr>
        <xdr:cNvPr id="11" name="Rectangle 10"/>
        <xdr:cNvSpPr>
          <a:spLocks noChangeArrowheads="1"/>
        </xdr:cNvSpPr>
      </xdr:nvSpPr>
      <xdr:spPr bwMode="auto">
        <a:xfrm>
          <a:off x="3352800" y="1371600"/>
          <a:ext cx="3533775" cy="3048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測定した数値のうち、最</a:t>
          </a:r>
          <a:r>
            <a:rPr lang="ja-JP" altLang="en-US" sz="900" b="1" i="0" u="sng" strike="noStrike" baseline="0">
              <a:solidFill>
                <a:srgbClr val="000000"/>
              </a:solidFill>
              <a:latin typeface="ＭＳ Ｐゴシック"/>
              <a:ea typeface="ＭＳ Ｐゴシック"/>
            </a:rPr>
            <a:t>小</a:t>
          </a:r>
          <a:r>
            <a:rPr lang="ja-JP" altLang="en-US" sz="900" b="0" i="0" u="none" strike="noStrike" baseline="0">
              <a:solidFill>
                <a:srgbClr val="000000"/>
              </a:solidFill>
              <a:latin typeface="ＭＳ Ｐゴシック"/>
              <a:ea typeface="ＭＳ Ｐゴシック"/>
            </a:rPr>
            <a:t>値を記入。Is値＜0.3、ｑ値＜0.5、CTUSD値＜0.15、Iw値＜0.7の場合補助率4/5。それ以外2/3。 </a:t>
          </a:r>
        </a:p>
      </xdr:txBody>
    </xdr:sp>
    <xdr:clientData/>
  </xdr:twoCellAnchor>
  <xdr:twoCellAnchor>
    <xdr:from>
      <xdr:col>13</xdr:col>
      <xdr:colOff>200025</xdr:colOff>
      <xdr:row>5</xdr:row>
      <xdr:rowOff>76200</xdr:rowOff>
    </xdr:from>
    <xdr:to>
      <xdr:col>19</xdr:col>
      <xdr:colOff>104775</xdr:colOff>
      <xdr:row>7</xdr:row>
      <xdr:rowOff>9525</xdr:rowOff>
    </xdr:to>
    <xdr:sp macro="" textlink="">
      <xdr:nvSpPr>
        <xdr:cNvPr id="12" name="Rectangle 11"/>
        <xdr:cNvSpPr>
          <a:spLocks noChangeArrowheads="1"/>
        </xdr:cNvSpPr>
      </xdr:nvSpPr>
      <xdr:spPr bwMode="auto">
        <a:xfrm>
          <a:off x="4714875" y="1314450"/>
          <a:ext cx="2019300" cy="4286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3</xdr:col>
      <xdr:colOff>238125</xdr:colOff>
      <xdr:row>0</xdr:row>
      <xdr:rowOff>95250</xdr:rowOff>
    </xdr:from>
    <xdr:to>
      <xdr:col>15</xdr:col>
      <xdr:colOff>285750</xdr:colOff>
      <xdr:row>1</xdr:row>
      <xdr:rowOff>219075</xdr:rowOff>
    </xdr:to>
    <xdr:sp macro="" textlink="">
      <xdr:nvSpPr>
        <xdr:cNvPr id="13" name="AutoShape 12"/>
        <xdr:cNvSpPr>
          <a:spLocks noChangeArrowheads="1"/>
        </xdr:cNvSpPr>
      </xdr:nvSpPr>
      <xdr:spPr bwMode="auto">
        <a:xfrm>
          <a:off x="1295400" y="95250"/>
          <a:ext cx="4210050" cy="371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2</xdr:row>
      <xdr:rowOff>47625</xdr:rowOff>
    </xdr:from>
    <xdr:to>
      <xdr:col>11</xdr:col>
      <xdr:colOff>114300</xdr:colOff>
      <xdr:row>7</xdr:row>
      <xdr:rowOff>104775</xdr:rowOff>
    </xdr:to>
    <xdr:sp macro="" textlink="">
      <xdr:nvSpPr>
        <xdr:cNvPr id="2" name="AutoShape 1"/>
        <xdr:cNvSpPr>
          <a:spLocks noChangeArrowheads="1"/>
        </xdr:cNvSpPr>
      </xdr:nvSpPr>
      <xdr:spPr bwMode="auto">
        <a:xfrm>
          <a:off x="85725" y="561975"/>
          <a:ext cx="4010025" cy="14097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３－１、３－２及び３－３は、令６年度に耐震改築工事のを実施する予定の場合、記入してください。（耐震診断も実施する場合は、耐震診断分は１-１、１-２及び１－３に、アスベスト対策も行う場合はアスベスト対策部分は計画書４-１、４-２記入する。）</a:t>
          </a:r>
        </a:p>
      </xdr:txBody>
    </xdr:sp>
    <xdr:clientData/>
  </xdr:twoCellAnchor>
  <xdr:twoCellAnchor>
    <xdr:from>
      <xdr:col>4</xdr:col>
      <xdr:colOff>133350</xdr:colOff>
      <xdr:row>0</xdr:row>
      <xdr:rowOff>0</xdr:rowOff>
    </xdr:from>
    <xdr:to>
      <xdr:col>9</xdr:col>
      <xdr:colOff>342900</xdr:colOff>
      <xdr:row>1</xdr:row>
      <xdr:rowOff>161925</xdr:rowOff>
    </xdr:to>
    <xdr:sp macro="" textlink="">
      <xdr:nvSpPr>
        <xdr:cNvPr id="3" name="Rectangle 2"/>
        <xdr:cNvSpPr>
          <a:spLocks noChangeArrowheads="1"/>
        </xdr:cNvSpPr>
      </xdr:nvSpPr>
      <xdr:spPr bwMode="auto">
        <a:xfrm>
          <a:off x="2876550" y="0"/>
          <a:ext cx="363855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16</xdr:row>
      <xdr:rowOff>323850</xdr:rowOff>
    </xdr:from>
    <xdr:to>
      <xdr:col>9</xdr:col>
      <xdr:colOff>209550</xdr:colOff>
      <xdr:row>18</xdr:row>
      <xdr:rowOff>57150</xdr:rowOff>
    </xdr:to>
    <xdr:sp macro="" textlink="">
      <xdr:nvSpPr>
        <xdr:cNvPr id="4" name="AutoShape 3"/>
        <xdr:cNvSpPr>
          <a:spLocks noChangeArrowheads="1"/>
        </xdr:cNvSpPr>
      </xdr:nvSpPr>
      <xdr:spPr bwMode="auto">
        <a:xfrm>
          <a:off x="0" y="3067050"/>
          <a:ext cx="638175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twoCellAnchor>
    <xdr:from>
      <xdr:col>1</xdr:col>
      <xdr:colOff>209550</xdr:colOff>
      <xdr:row>19</xdr:row>
      <xdr:rowOff>352425</xdr:rowOff>
    </xdr:from>
    <xdr:to>
      <xdr:col>8</xdr:col>
      <xdr:colOff>352425</xdr:colOff>
      <xdr:row>21</xdr:row>
      <xdr:rowOff>361950</xdr:rowOff>
    </xdr:to>
    <xdr:sp macro="" textlink="">
      <xdr:nvSpPr>
        <xdr:cNvPr id="5" name="AutoShape 4"/>
        <xdr:cNvSpPr>
          <a:spLocks noChangeArrowheads="1"/>
        </xdr:cNvSpPr>
      </xdr:nvSpPr>
      <xdr:spPr bwMode="auto">
        <a:xfrm>
          <a:off x="895350" y="4238625"/>
          <a:ext cx="4943475" cy="771525"/>
        </a:xfrm>
        <a:prstGeom prst="wedgeRectCallout">
          <a:avLst>
            <a:gd name="adj1" fmla="val 54625"/>
            <a:gd name="adj2" fmla="val -16605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計画書３－２の「９　補助金額の算定」（Ｌ）補助対象工事費を記入する。千円未満の切捨て不要。</a:t>
          </a:r>
        </a:p>
      </xdr:txBody>
    </xdr:sp>
    <xdr:clientData/>
  </xdr:twoCellAnchor>
  <xdr:twoCellAnchor>
    <xdr:from>
      <xdr:col>10</xdr:col>
      <xdr:colOff>57150</xdr:colOff>
      <xdr:row>18</xdr:row>
      <xdr:rowOff>142875</xdr:rowOff>
    </xdr:from>
    <xdr:to>
      <xdr:col>18</xdr:col>
      <xdr:colOff>219075</xdr:colOff>
      <xdr:row>20</xdr:row>
      <xdr:rowOff>209550</xdr:rowOff>
    </xdr:to>
    <xdr:sp macro="" textlink="">
      <xdr:nvSpPr>
        <xdr:cNvPr id="6" name="AutoShape 5"/>
        <xdr:cNvSpPr>
          <a:spLocks noChangeArrowheads="1"/>
        </xdr:cNvSpPr>
      </xdr:nvSpPr>
      <xdr:spPr bwMode="auto">
        <a:xfrm>
          <a:off x="3676650" y="5486400"/>
          <a:ext cx="2857500" cy="828675"/>
        </a:xfrm>
        <a:prstGeom prst="wedgeRectCallout">
          <a:avLst>
            <a:gd name="adj1" fmla="val 12991"/>
            <a:gd name="adj2" fmla="val -12356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計画書３－２の「９　補助金額の算定」（Ｎ）補助金額で</a:t>
          </a:r>
          <a:r>
            <a:rPr lang="ja-JP" altLang="en-US" sz="1100" b="0" i="0" u="sng" strike="noStrike" baseline="0">
              <a:solidFill>
                <a:srgbClr val="000000"/>
              </a:solidFill>
              <a:latin typeface="ＭＳ Ｐゴシック"/>
              <a:ea typeface="ＭＳ Ｐゴシック"/>
            </a:rPr>
            <a:t>千円未満の端数がある場合は、この欄で学校ごとに切捨てを行う。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W38"/>
  <sheetViews>
    <sheetView tabSelected="1" view="pageBreakPreview" topLeftCell="A13" zoomScaleNormal="100" zoomScaleSheetLayoutView="75" workbookViewId="0">
      <selection activeCell="J10" sqref="J10"/>
    </sheetView>
  </sheetViews>
  <sheetFormatPr defaultRowHeight="13.5" x14ac:dyDescent="0.15"/>
  <cols>
    <col min="1" max="1" width="2.625" customWidth="1"/>
    <col min="2" max="4" width="4.875" customWidth="1"/>
    <col min="5" max="20" width="4.75" customWidth="1"/>
  </cols>
  <sheetData>
    <row r="1" spans="1:20" ht="25.5" customHeight="1" thickBot="1" x14ac:dyDescent="0.2">
      <c r="A1" s="291" t="s">
        <v>45</v>
      </c>
      <c r="B1" s="292"/>
      <c r="C1" s="292"/>
      <c r="D1" s="293"/>
      <c r="O1" s="57" t="s">
        <v>350</v>
      </c>
      <c r="Q1" s="80">
        <v>8</v>
      </c>
      <c r="R1" s="80" t="s">
        <v>44</v>
      </c>
      <c r="S1" s="80">
        <v>25</v>
      </c>
      <c r="T1" s="80" t="s">
        <v>43</v>
      </c>
    </row>
    <row r="2" spans="1:20" ht="30" customHeight="1" x14ac:dyDescent="0.15">
      <c r="K2" s="299" t="s">
        <v>42</v>
      </c>
      <c r="L2" s="300"/>
      <c r="M2" s="300"/>
      <c r="N2" s="300"/>
      <c r="O2" s="301"/>
      <c r="P2" s="79">
        <v>1</v>
      </c>
      <c r="Q2" s="78">
        <v>1</v>
      </c>
      <c r="R2" s="78">
        <v>1</v>
      </c>
      <c r="S2" s="78">
        <v>1</v>
      </c>
      <c r="T2" s="77">
        <v>1</v>
      </c>
    </row>
    <row r="3" spans="1:20" ht="30" customHeight="1" x14ac:dyDescent="0.15">
      <c r="K3" s="299" t="s">
        <v>41</v>
      </c>
      <c r="L3" s="304"/>
      <c r="M3" s="302" t="s">
        <v>40</v>
      </c>
      <c r="N3" s="76"/>
      <c r="O3" s="75"/>
      <c r="P3" s="75"/>
      <c r="Q3" s="75"/>
      <c r="R3" s="75"/>
      <c r="S3" s="75"/>
      <c r="T3" s="74"/>
    </row>
    <row r="4" spans="1:20" ht="30" customHeight="1" x14ac:dyDescent="0.15">
      <c r="A4" s="56" t="s">
        <v>39</v>
      </c>
      <c r="B4" s="56"/>
      <c r="C4" s="56"/>
      <c r="K4" s="299" t="s">
        <v>38</v>
      </c>
      <c r="L4" s="304"/>
      <c r="M4" s="303"/>
      <c r="N4" s="76"/>
      <c r="O4" s="75"/>
      <c r="P4" s="75"/>
      <c r="Q4" s="75"/>
      <c r="R4" s="75"/>
      <c r="S4" s="75"/>
      <c r="T4" s="74"/>
    </row>
    <row r="5" spans="1:20" ht="30" customHeight="1" x14ac:dyDescent="0.15">
      <c r="A5" s="56"/>
      <c r="B5" s="56"/>
      <c r="C5" s="56"/>
      <c r="K5" s="296" t="s">
        <v>37</v>
      </c>
      <c r="L5" s="296"/>
      <c r="M5" s="296"/>
      <c r="N5" s="73" t="s">
        <v>36</v>
      </c>
      <c r="O5" s="73"/>
      <c r="P5" s="73"/>
      <c r="Q5" s="73"/>
      <c r="R5" s="73"/>
      <c r="S5" s="73"/>
    </row>
    <row r="6" spans="1:20" ht="24.75" customHeight="1" x14ac:dyDescent="0.15">
      <c r="K6" s="297" t="s">
        <v>35</v>
      </c>
      <c r="L6" s="298"/>
      <c r="M6" s="298"/>
      <c r="N6" s="73" t="s">
        <v>34</v>
      </c>
      <c r="O6" s="73"/>
      <c r="P6" s="73"/>
      <c r="Q6" s="73"/>
      <c r="R6" s="73"/>
      <c r="S6" s="73"/>
    </row>
    <row r="7" spans="1:20" ht="22.5" customHeight="1" x14ac:dyDescent="0.15">
      <c r="K7" s="294" t="s">
        <v>33</v>
      </c>
      <c r="L7" s="294"/>
      <c r="M7" s="294"/>
      <c r="N7" s="70" t="s">
        <v>32</v>
      </c>
      <c r="O7" s="70"/>
      <c r="P7" s="70"/>
      <c r="Q7" s="70"/>
      <c r="R7" s="70"/>
      <c r="S7" s="70"/>
    </row>
    <row r="8" spans="1:20" ht="22.5" customHeight="1" x14ac:dyDescent="0.15">
      <c r="K8" s="294" t="s">
        <v>31</v>
      </c>
      <c r="L8" s="294"/>
      <c r="M8" s="294"/>
      <c r="N8" s="70" t="s">
        <v>30</v>
      </c>
      <c r="O8" s="70"/>
      <c r="P8" s="70"/>
      <c r="Q8" s="70"/>
      <c r="R8" s="70"/>
      <c r="S8" s="72" t="s">
        <v>29</v>
      </c>
    </row>
    <row r="9" spans="1:20" ht="18" customHeight="1" x14ac:dyDescent="0.15">
      <c r="K9" s="294" t="s">
        <v>28</v>
      </c>
      <c r="L9" s="294"/>
      <c r="M9" s="294"/>
      <c r="N9" s="70" t="s">
        <v>27</v>
      </c>
      <c r="O9" s="70"/>
      <c r="P9" s="70"/>
      <c r="Q9" s="70"/>
      <c r="R9" s="71" t="s">
        <v>26</v>
      </c>
      <c r="S9" s="70"/>
    </row>
    <row r="10" spans="1:20" ht="18" customHeight="1" x14ac:dyDescent="0.15">
      <c r="K10" s="69"/>
      <c r="L10" s="69"/>
      <c r="M10" s="69"/>
      <c r="N10" s="68"/>
      <c r="O10" s="68"/>
      <c r="P10" s="68"/>
      <c r="Q10" s="68"/>
      <c r="R10" s="68"/>
      <c r="S10" s="68"/>
    </row>
    <row r="11" spans="1:20" ht="21" customHeight="1" x14ac:dyDescent="0.15">
      <c r="K11" s="68"/>
    </row>
    <row r="12" spans="1:20" ht="21" customHeight="1" x14ac:dyDescent="0.2">
      <c r="A12" s="67"/>
      <c r="B12" s="295" t="s">
        <v>349</v>
      </c>
      <c r="C12" s="295"/>
      <c r="D12" s="295"/>
      <c r="E12" s="295"/>
      <c r="F12" s="295"/>
      <c r="G12" s="295"/>
      <c r="H12" s="295"/>
      <c r="I12" s="295"/>
      <c r="J12" s="295"/>
      <c r="K12" s="295"/>
      <c r="L12" s="295"/>
      <c r="M12" s="295"/>
      <c r="N12" s="295"/>
      <c r="O12" s="295"/>
      <c r="P12" s="295"/>
      <c r="Q12" s="295"/>
      <c r="R12" s="295"/>
      <c r="S12" s="295"/>
    </row>
    <row r="13" spans="1:20" ht="9" customHeight="1" x14ac:dyDescent="0.15"/>
    <row r="14" spans="1:20" ht="25.5" customHeight="1" x14ac:dyDescent="0.15">
      <c r="B14" t="s">
        <v>25</v>
      </c>
    </row>
    <row r="15" spans="1:20" ht="29.25" customHeight="1" x14ac:dyDescent="0.15"/>
    <row r="16" spans="1:20" ht="14.25" x14ac:dyDescent="0.15">
      <c r="J16" s="56" t="s">
        <v>24</v>
      </c>
    </row>
    <row r="17" spans="1:23" ht="28.5" customHeight="1" x14ac:dyDescent="0.15">
      <c r="A17" s="66" t="s">
        <v>23</v>
      </c>
    </row>
    <row r="18" spans="1:23" ht="15" customHeight="1" thickBot="1" x14ac:dyDescent="0.2">
      <c r="A18" s="66"/>
    </row>
    <row r="19" spans="1:23" x14ac:dyDescent="0.15">
      <c r="A19" s="57"/>
      <c r="D19" s="283" t="s">
        <v>8</v>
      </c>
      <c r="E19" s="284"/>
      <c r="F19" s="65" t="s">
        <v>22</v>
      </c>
      <c r="G19" s="64" t="s">
        <v>21</v>
      </c>
      <c r="H19" s="59" t="s">
        <v>5</v>
      </c>
      <c r="I19" s="63" t="s">
        <v>4</v>
      </c>
      <c r="J19" s="62" t="s">
        <v>3</v>
      </c>
      <c r="K19" s="59" t="s">
        <v>6</v>
      </c>
      <c r="L19" s="61" t="s">
        <v>5</v>
      </c>
      <c r="M19" s="60" t="s">
        <v>4</v>
      </c>
      <c r="N19" s="59" t="s">
        <v>3</v>
      </c>
      <c r="O19" s="58" t="s">
        <v>2</v>
      </c>
    </row>
    <row r="20" spans="1:23" ht="36" customHeight="1" thickBot="1" x14ac:dyDescent="0.2">
      <c r="A20" s="57"/>
      <c r="D20" s="285"/>
      <c r="E20" s="286"/>
      <c r="F20" s="7" t="s">
        <v>15</v>
      </c>
      <c r="G20" s="2">
        <v>2</v>
      </c>
      <c r="H20" s="2">
        <v>3</v>
      </c>
      <c r="I20" s="6">
        <v>5</v>
      </c>
      <c r="J20" s="5">
        <v>0</v>
      </c>
      <c r="K20" s="2">
        <v>9</v>
      </c>
      <c r="L20" s="4">
        <v>8</v>
      </c>
      <c r="M20" s="3">
        <v>0</v>
      </c>
      <c r="N20" s="2">
        <v>0</v>
      </c>
      <c r="O20" s="1">
        <v>0</v>
      </c>
      <c r="V20" s="282"/>
      <c r="W20" s="282"/>
    </row>
    <row r="21" spans="1:23" ht="34.5" customHeight="1" x14ac:dyDescent="0.15">
      <c r="A21" s="57"/>
      <c r="V21" s="282"/>
      <c r="W21" s="282"/>
    </row>
    <row r="22" spans="1:23" ht="29.25" customHeight="1" x14ac:dyDescent="0.15">
      <c r="A22" s="56" t="s">
        <v>20</v>
      </c>
    </row>
    <row r="23" spans="1:23" ht="21" customHeight="1" thickBot="1" x14ac:dyDescent="0.2"/>
    <row r="24" spans="1:23" ht="14.25" x14ac:dyDescent="0.15">
      <c r="C24" s="55" t="s">
        <v>19</v>
      </c>
      <c r="D24" s="54"/>
      <c r="E24" s="54"/>
      <c r="F24" s="54"/>
      <c r="G24" s="53"/>
      <c r="H24" s="287" t="s">
        <v>8</v>
      </c>
      <c r="I24" s="288"/>
      <c r="J24" s="52"/>
      <c r="K24" s="9" t="s">
        <v>7</v>
      </c>
      <c r="L24" s="9" t="s">
        <v>5</v>
      </c>
      <c r="M24" s="13" t="s">
        <v>4</v>
      </c>
      <c r="N24" s="12" t="s">
        <v>3</v>
      </c>
      <c r="O24" s="9" t="s">
        <v>6</v>
      </c>
      <c r="P24" s="11" t="s">
        <v>5</v>
      </c>
      <c r="Q24" s="10" t="s">
        <v>4</v>
      </c>
      <c r="R24" s="9" t="s">
        <v>3</v>
      </c>
      <c r="S24" s="8" t="s">
        <v>2</v>
      </c>
    </row>
    <row r="25" spans="1:23" ht="39" customHeight="1" x14ac:dyDescent="0.15">
      <c r="C25" s="48">
        <v>1</v>
      </c>
      <c r="D25" s="47" t="s">
        <v>18</v>
      </c>
      <c r="E25" s="47"/>
      <c r="F25" s="47"/>
      <c r="G25" s="46"/>
      <c r="H25" s="289"/>
      <c r="I25" s="290"/>
      <c r="J25" s="51"/>
      <c r="K25" s="50"/>
      <c r="L25" s="15" t="s">
        <v>15</v>
      </c>
      <c r="M25" s="49">
        <v>3</v>
      </c>
      <c r="N25" s="31">
        <v>2</v>
      </c>
      <c r="O25" s="15">
        <v>0</v>
      </c>
      <c r="P25" s="34">
        <v>0</v>
      </c>
      <c r="Q25" s="33">
        <v>0</v>
      </c>
      <c r="R25" s="15">
        <v>0</v>
      </c>
      <c r="S25" s="30">
        <v>0</v>
      </c>
    </row>
    <row r="26" spans="1:23" ht="14.25" x14ac:dyDescent="0.15">
      <c r="C26" s="38" t="s">
        <v>17</v>
      </c>
      <c r="D26" s="37"/>
      <c r="E26" s="37"/>
      <c r="F26" s="37"/>
      <c r="G26" s="36"/>
      <c r="H26" s="308" t="s">
        <v>8</v>
      </c>
      <c r="I26" s="309"/>
      <c r="J26" s="26"/>
      <c r="K26" s="40" t="s">
        <v>7</v>
      </c>
      <c r="L26" s="40" t="s">
        <v>5</v>
      </c>
      <c r="M26" s="44" t="s">
        <v>4</v>
      </c>
      <c r="N26" s="43" t="s">
        <v>3</v>
      </c>
      <c r="O26" s="40" t="s">
        <v>6</v>
      </c>
      <c r="P26" s="42" t="s">
        <v>5</v>
      </c>
      <c r="Q26" s="41" t="s">
        <v>4</v>
      </c>
      <c r="R26" s="40" t="s">
        <v>3</v>
      </c>
      <c r="S26" s="39" t="s">
        <v>2</v>
      </c>
    </row>
    <row r="27" spans="1:23" ht="39" customHeight="1" x14ac:dyDescent="0.15">
      <c r="C27" s="48">
        <v>2</v>
      </c>
      <c r="D27" s="47" t="s">
        <v>16</v>
      </c>
      <c r="E27" s="47"/>
      <c r="F27" s="47"/>
      <c r="G27" s="46"/>
      <c r="H27" s="314"/>
      <c r="I27" s="315"/>
      <c r="J27" s="45"/>
      <c r="K27" s="15" t="s">
        <v>15</v>
      </c>
      <c r="L27" s="15">
        <v>2</v>
      </c>
      <c r="M27" s="34">
        <v>2</v>
      </c>
      <c r="N27" s="31">
        <v>2</v>
      </c>
      <c r="O27" s="15">
        <v>6</v>
      </c>
      <c r="P27" s="34">
        <v>2</v>
      </c>
      <c r="Q27" s="33">
        <v>0</v>
      </c>
      <c r="R27" s="15">
        <v>0</v>
      </c>
      <c r="S27" s="30">
        <v>0</v>
      </c>
    </row>
    <row r="28" spans="1:23" ht="14.25" x14ac:dyDescent="0.15">
      <c r="C28" s="38" t="s">
        <v>14</v>
      </c>
      <c r="D28" s="37"/>
      <c r="E28" s="37"/>
      <c r="F28" s="37"/>
      <c r="G28" s="36"/>
      <c r="H28" s="308" t="s">
        <v>8</v>
      </c>
      <c r="I28" s="309"/>
      <c r="J28" s="26"/>
      <c r="K28" s="40" t="s">
        <v>7</v>
      </c>
      <c r="L28" s="40" t="s">
        <v>5</v>
      </c>
      <c r="M28" s="44" t="s">
        <v>4</v>
      </c>
      <c r="N28" s="43" t="s">
        <v>3</v>
      </c>
      <c r="O28" s="40" t="s">
        <v>6</v>
      </c>
      <c r="P28" s="42" t="s">
        <v>5</v>
      </c>
      <c r="Q28" s="41" t="s">
        <v>4</v>
      </c>
      <c r="R28" s="40" t="s">
        <v>3</v>
      </c>
      <c r="S28" s="39" t="s">
        <v>2</v>
      </c>
    </row>
    <row r="29" spans="1:23" ht="39" customHeight="1" x14ac:dyDescent="0.15">
      <c r="C29" s="38">
        <v>3</v>
      </c>
      <c r="D29" s="37" t="s">
        <v>13</v>
      </c>
      <c r="E29" s="37"/>
      <c r="F29" s="37"/>
      <c r="G29" s="36"/>
      <c r="H29" s="316"/>
      <c r="I29" s="317"/>
      <c r="J29" s="35" t="s">
        <v>1</v>
      </c>
      <c r="K29" s="15">
        <v>2</v>
      </c>
      <c r="L29" s="15">
        <v>0</v>
      </c>
      <c r="M29" s="34">
        <v>4</v>
      </c>
      <c r="N29" s="33">
        <v>3</v>
      </c>
      <c r="O29" s="15">
        <v>0</v>
      </c>
      <c r="P29" s="32">
        <v>8</v>
      </c>
      <c r="Q29" s="31">
        <v>0</v>
      </c>
      <c r="R29" s="15">
        <v>0</v>
      </c>
      <c r="S29" s="30">
        <v>0</v>
      </c>
    </row>
    <row r="30" spans="1:23" ht="14.25" x14ac:dyDescent="0.15">
      <c r="C30" s="29" t="s">
        <v>12</v>
      </c>
      <c r="D30" s="28"/>
      <c r="E30" s="28"/>
      <c r="F30" s="28"/>
      <c r="G30" s="27"/>
      <c r="H30" s="308" t="s">
        <v>8</v>
      </c>
      <c r="I30" s="309"/>
      <c r="J30" s="26"/>
      <c r="K30" s="21" t="s">
        <v>7</v>
      </c>
      <c r="L30" s="21" t="s">
        <v>5</v>
      </c>
      <c r="M30" s="25" t="s">
        <v>4</v>
      </c>
      <c r="N30" s="24" t="s">
        <v>3</v>
      </c>
      <c r="O30" s="21" t="s">
        <v>6</v>
      </c>
      <c r="P30" s="23" t="s">
        <v>5</v>
      </c>
      <c r="Q30" s="22" t="s">
        <v>4</v>
      </c>
      <c r="R30" s="21" t="s">
        <v>3</v>
      </c>
      <c r="S30" s="20" t="s">
        <v>2</v>
      </c>
    </row>
    <row r="31" spans="1:23" ht="39" customHeight="1" thickBot="1" x14ac:dyDescent="0.2">
      <c r="C31" s="19">
        <v>4</v>
      </c>
      <c r="D31" s="18" t="s">
        <v>11</v>
      </c>
      <c r="E31" s="18"/>
      <c r="F31" s="18"/>
      <c r="G31" s="17"/>
      <c r="H31" s="306"/>
      <c r="I31" s="307"/>
      <c r="J31" s="16"/>
      <c r="K31" s="15"/>
      <c r="L31" s="15" t="s">
        <v>10</v>
      </c>
      <c r="M31" s="4">
        <v>5</v>
      </c>
      <c r="N31" s="5">
        <v>3</v>
      </c>
      <c r="O31" s="2">
        <v>2</v>
      </c>
      <c r="P31" s="4">
        <v>8</v>
      </c>
      <c r="Q31" s="3">
        <v>0</v>
      </c>
      <c r="R31" s="2">
        <v>0</v>
      </c>
      <c r="S31" s="1">
        <v>0</v>
      </c>
    </row>
    <row r="32" spans="1:23" x14ac:dyDescent="0.15">
      <c r="C32" s="287" t="s">
        <v>9</v>
      </c>
      <c r="D32" s="288"/>
      <c r="E32" s="288"/>
      <c r="F32" s="288"/>
      <c r="G32" s="310"/>
      <c r="H32" s="287" t="s">
        <v>8</v>
      </c>
      <c r="I32" s="305"/>
      <c r="J32" s="14"/>
      <c r="K32" s="9" t="s">
        <v>7</v>
      </c>
      <c r="L32" s="9" t="s">
        <v>5</v>
      </c>
      <c r="M32" s="13" t="s">
        <v>4</v>
      </c>
      <c r="N32" s="12" t="s">
        <v>3</v>
      </c>
      <c r="O32" s="9" t="s">
        <v>6</v>
      </c>
      <c r="P32" s="11" t="s">
        <v>5</v>
      </c>
      <c r="Q32" s="10" t="s">
        <v>4</v>
      </c>
      <c r="R32" s="9" t="s">
        <v>3</v>
      </c>
      <c r="S32" s="8" t="s">
        <v>2</v>
      </c>
    </row>
    <row r="33" spans="3:19" ht="39" customHeight="1" thickBot="1" x14ac:dyDescent="0.2">
      <c r="C33" s="311"/>
      <c r="D33" s="312"/>
      <c r="E33" s="312"/>
      <c r="F33" s="312"/>
      <c r="G33" s="313"/>
      <c r="H33" s="306"/>
      <c r="I33" s="307"/>
      <c r="J33" s="7" t="s">
        <v>1</v>
      </c>
      <c r="K33" s="2">
        <v>2</v>
      </c>
      <c r="L33" s="2">
        <v>3</v>
      </c>
      <c r="M33" s="6">
        <v>5</v>
      </c>
      <c r="N33" s="5">
        <v>0</v>
      </c>
      <c r="O33" s="2">
        <v>9</v>
      </c>
      <c r="P33" s="4">
        <v>8</v>
      </c>
      <c r="Q33" s="3">
        <v>0</v>
      </c>
      <c r="R33" s="2">
        <v>0</v>
      </c>
      <c r="S33" s="1">
        <v>0</v>
      </c>
    </row>
    <row r="38" spans="3:19" x14ac:dyDescent="0.15">
      <c r="I38" t="s">
        <v>0</v>
      </c>
    </row>
  </sheetData>
  <mergeCells count="19">
    <mergeCell ref="H32:I33"/>
    <mergeCell ref="H30:I31"/>
    <mergeCell ref="C32:G33"/>
    <mergeCell ref="H26:I27"/>
    <mergeCell ref="H28:I29"/>
    <mergeCell ref="V20:W21"/>
    <mergeCell ref="D19:E20"/>
    <mergeCell ref="H24:I25"/>
    <mergeCell ref="A1:D1"/>
    <mergeCell ref="K8:M8"/>
    <mergeCell ref="K9:M9"/>
    <mergeCell ref="B12:S12"/>
    <mergeCell ref="K5:M5"/>
    <mergeCell ref="K6:M6"/>
    <mergeCell ref="K7:M7"/>
    <mergeCell ref="K2:O2"/>
    <mergeCell ref="M3:M4"/>
    <mergeCell ref="K3:L3"/>
    <mergeCell ref="K4:L4"/>
  </mergeCells>
  <phoneticPr fontId="2"/>
  <pageMargins left="0.59055118110236227" right="0.39370078740157483" top="1.08" bottom="0.32" header="0.6" footer="0.11811023622047245"/>
  <pageSetup paperSize="9" scale="96" orientation="portrait" r:id="rId1"/>
  <headerFooter alignWithMargins="0">
    <oddHeader>&amp;L（別記第１号様式）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75"/>
  <sheetViews>
    <sheetView view="pageBreakPreview" zoomScaleNormal="100" zoomScaleSheetLayoutView="75" workbookViewId="0">
      <selection activeCell="P42" sqref="P42"/>
    </sheetView>
  </sheetViews>
  <sheetFormatPr defaultColWidth="4.625" defaultRowHeight="20.100000000000001" customHeight="1" x14ac:dyDescent="0.15"/>
  <cols>
    <col min="1" max="4" width="4.625" style="57" customWidth="1"/>
    <col min="5" max="5" width="3.75" style="57" customWidth="1"/>
    <col min="6" max="20" width="4.625" style="57" customWidth="1"/>
    <col min="21" max="21" width="5" style="57" customWidth="1"/>
    <col min="22" max="16384" width="4.625" style="57"/>
  </cols>
  <sheetData>
    <row r="1" spans="1:20" ht="20.100000000000001" customHeight="1" thickBot="1" x14ac:dyDescent="0.2">
      <c r="A1" s="254" t="s">
        <v>174</v>
      </c>
      <c r="B1" s="253"/>
      <c r="H1" s="127"/>
      <c r="I1" s="127"/>
      <c r="Q1" s="349" t="s">
        <v>268</v>
      </c>
      <c r="R1" s="349"/>
      <c r="S1" s="349"/>
      <c r="T1" s="349"/>
    </row>
    <row r="2" spans="1:20" ht="20.100000000000001" customHeight="1" x14ac:dyDescent="0.15">
      <c r="H2" s="127"/>
      <c r="I2" s="127"/>
    </row>
    <row r="3" spans="1:20" ht="20.100000000000001" customHeight="1" x14ac:dyDescent="0.15">
      <c r="A3" s="391" t="s">
        <v>110</v>
      </c>
      <c r="B3" s="392"/>
      <c r="C3" s="145">
        <v>1</v>
      </c>
      <c r="D3" s="145">
        <v>2</v>
      </c>
      <c r="E3" s="145">
        <v>3</v>
      </c>
      <c r="F3" s="145">
        <v>4</v>
      </c>
      <c r="G3" s="145">
        <v>5</v>
      </c>
      <c r="H3" s="145">
        <v>6</v>
      </c>
      <c r="I3" s="145">
        <v>7</v>
      </c>
      <c r="J3" s="68"/>
      <c r="K3" s="299" t="s">
        <v>109</v>
      </c>
      <c r="L3" s="368"/>
      <c r="M3" s="304"/>
      <c r="N3" s="299" t="s">
        <v>108</v>
      </c>
      <c r="O3" s="368"/>
      <c r="P3" s="368"/>
      <c r="Q3" s="368"/>
      <c r="R3" s="368"/>
      <c r="S3" s="368"/>
      <c r="T3" s="304"/>
    </row>
    <row r="4" spans="1:20" ht="20.100000000000001" customHeight="1" x14ac:dyDescent="0.15">
      <c r="A4" s="391" t="s">
        <v>107</v>
      </c>
      <c r="B4" s="392"/>
      <c r="C4" s="391" t="s">
        <v>71</v>
      </c>
      <c r="D4" s="396"/>
      <c r="E4" s="396"/>
      <c r="F4" s="396"/>
      <c r="G4" s="396"/>
      <c r="H4" s="396"/>
      <c r="I4" s="392"/>
      <c r="J4"/>
      <c r="K4" s="394" t="s">
        <v>28</v>
      </c>
      <c r="L4" s="290"/>
      <c r="M4" s="395"/>
      <c r="N4" s="299" t="s">
        <v>267</v>
      </c>
      <c r="O4" s="368"/>
      <c r="P4" s="368"/>
      <c r="Q4" s="368"/>
      <c r="R4" s="368"/>
      <c r="S4" s="368"/>
      <c r="T4" s="304"/>
    </row>
    <row r="5" spans="1:20" ht="20.100000000000001" customHeight="1" x14ac:dyDescent="0.15">
      <c r="A5" s="391" t="s">
        <v>105</v>
      </c>
      <c r="B5" s="392"/>
      <c r="C5" s="391" t="s">
        <v>104</v>
      </c>
      <c r="D5" s="396"/>
      <c r="E5" s="396"/>
      <c r="F5" s="396"/>
      <c r="G5" s="396"/>
      <c r="H5" s="396"/>
      <c r="I5" s="392"/>
      <c r="J5"/>
      <c r="K5" s="299" t="s">
        <v>103</v>
      </c>
      <c r="L5" s="368"/>
      <c r="M5" s="304"/>
      <c r="N5" s="299" t="s">
        <v>266</v>
      </c>
      <c r="O5" s="368"/>
      <c r="P5" s="368"/>
      <c r="Q5" s="368"/>
      <c r="R5" s="368"/>
      <c r="S5" s="368"/>
      <c r="T5" s="304"/>
    </row>
    <row r="6" spans="1:20" ht="20.100000000000001" customHeight="1" x14ac:dyDescent="0.15">
      <c r="A6" s="394" t="s">
        <v>101</v>
      </c>
      <c r="B6" s="395"/>
      <c r="C6" s="391" t="s">
        <v>100</v>
      </c>
      <c r="D6" s="396"/>
      <c r="E6" s="396"/>
      <c r="F6" s="396"/>
      <c r="G6" s="396"/>
      <c r="H6" s="396"/>
      <c r="I6" s="392"/>
      <c r="J6"/>
      <c r="K6" s="144"/>
      <c r="L6" s="144"/>
      <c r="M6" s="144"/>
      <c r="N6" s="118"/>
      <c r="O6" s="118"/>
      <c r="P6" s="118"/>
      <c r="Q6" s="118"/>
      <c r="R6" s="118"/>
      <c r="S6" s="118"/>
      <c r="T6" s="118"/>
    </row>
    <row r="8" spans="1:20" ht="20.100000000000001" customHeight="1" x14ac:dyDescent="0.15">
      <c r="A8" s="336" t="s">
        <v>354</v>
      </c>
      <c r="B8" s="336"/>
      <c r="C8" s="336"/>
      <c r="D8" s="336"/>
      <c r="E8" s="336"/>
      <c r="F8" s="336"/>
      <c r="G8" s="336"/>
      <c r="H8" s="336"/>
      <c r="I8" s="336"/>
      <c r="J8" s="336"/>
      <c r="K8" s="336"/>
      <c r="L8" s="336"/>
      <c r="M8" s="336"/>
      <c r="N8" s="336"/>
      <c r="O8" s="336"/>
      <c r="P8" s="336"/>
      <c r="Q8" s="336"/>
      <c r="R8" s="336"/>
    </row>
    <row r="10" spans="1:20" ht="20.100000000000001" customHeight="1" x14ac:dyDescent="0.15">
      <c r="A10" s="57" t="s">
        <v>265</v>
      </c>
    </row>
    <row r="11" spans="1:20" ht="20.100000000000001" customHeight="1" x14ac:dyDescent="0.15">
      <c r="A11" s="57" t="s">
        <v>264</v>
      </c>
    </row>
    <row r="12" spans="1:20" ht="20.100000000000001" customHeight="1" x14ac:dyDescent="0.15">
      <c r="B12" s="156" t="s">
        <v>263</v>
      </c>
      <c r="C12" s="200"/>
      <c r="D12" s="144" t="s">
        <v>262</v>
      </c>
      <c r="E12" s="144"/>
      <c r="F12" s="144"/>
      <c r="G12" s="199"/>
      <c r="H12" s="156" t="s">
        <v>256</v>
      </c>
      <c r="I12" s="144"/>
      <c r="J12" s="144"/>
      <c r="K12" s="200"/>
      <c r="L12" s="144" t="s">
        <v>261</v>
      </c>
      <c r="M12" s="144"/>
      <c r="N12" s="144"/>
      <c r="O12" s="144"/>
      <c r="P12" s="144"/>
      <c r="Q12" s="144"/>
      <c r="R12" s="199"/>
    </row>
    <row r="13" spans="1:20" ht="20.100000000000001" customHeight="1" x14ac:dyDescent="0.15">
      <c r="B13" s="252" t="s">
        <v>258</v>
      </c>
      <c r="C13" s="251"/>
      <c r="D13" s="250" t="s">
        <v>257</v>
      </c>
      <c r="E13" s="250"/>
      <c r="F13" s="250"/>
      <c r="G13" s="249"/>
      <c r="H13" s="198" t="s">
        <v>252</v>
      </c>
      <c r="I13" s="197"/>
      <c r="J13" s="197"/>
      <c r="K13" s="196"/>
      <c r="L13" s="197" t="s">
        <v>260</v>
      </c>
      <c r="M13" s="197"/>
      <c r="N13" s="197"/>
      <c r="O13" s="197"/>
      <c r="P13" s="197"/>
      <c r="Q13" s="197"/>
      <c r="R13" s="195"/>
    </row>
    <row r="14" spans="1:20" ht="20.100000000000001" customHeight="1" x14ac:dyDescent="0.15">
      <c r="B14" s="152" t="s">
        <v>254</v>
      </c>
      <c r="C14" s="244"/>
      <c r="D14" s="146" t="s">
        <v>253</v>
      </c>
      <c r="E14" s="146"/>
      <c r="F14" s="146"/>
      <c r="G14" s="243"/>
      <c r="H14" s="562"/>
      <c r="I14" s="562"/>
      <c r="J14" s="562"/>
      <c r="K14" s="562"/>
      <c r="L14" s="562"/>
      <c r="M14" s="562"/>
      <c r="N14" s="562"/>
      <c r="O14" s="562"/>
      <c r="P14" s="562"/>
      <c r="Q14" s="562"/>
      <c r="R14" s="562"/>
    </row>
    <row r="15" spans="1:20" ht="20.100000000000001" customHeight="1" x14ac:dyDescent="0.15">
      <c r="A15" s="57" t="s">
        <v>259</v>
      </c>
      <c r="H15" s="563"/>
      <c r="I15" s="563"/>
      <c r="J15" s="563"/>
      <c r="K15" s="563"/>
      <c r="L15" s="563"/>
      <c r="M15" s="563"/>
      <c r="N15" s="563"/>
      <c r="O15" s="563"/>
      <c r="P15" s="563"/>
      <c r="Q15" s="563"/>
      <c r="R15" s="563"/>
    </row>
    <row r="16" spans="1:20" ht="20.100000000000001" customHeight="1" x14ac:dyDescent="0.15">
      <c r="B16" s="248" t="s">
        <v>258</v>
      </c>
      <c r="C16" s="247"/>
      <c r="D16" s="246" t="s">
        <v>257</v>
      </c>
      <c r="E16" s="246"/>
      <c r="F16" s="246"/>
      <c r="G16" s="245"/>
      <c r="H16" s="248" t="s">
        <v>256</v>
      </c>
      <c r="I16" s="246"/>
      <c r="J16" s="246"/>
      <c r="K16" s="247"/>
      <c r="L16" s="246" t="s">
        <v>255</v>
      </c>
      <c r="M16" s="246"/>
      <c r="N16" s="246"/>
      <c r="O16" s="246"/>
      <c r="P16" s="246"/>
      <c r="Q16" s="246"/>
      <c r="R16" s="245"/>
    </row>
    <row r="17" spans="1:21" ht="20.100000000000001" customHeight="1" x14ac:dyDescent="0.15">
      <c r="B17" s="152" t="s">
        <v>254</v>
      </c>
      <c r="C17" s="244"/>
      <c r="D17" s="146" t="s">
        <v>253</v>
      </c>
      <c r="E17" s="146"/>
      <c r="F17" s="146"/>
      <c r="G17" s="243"/>
      <c r="H17" s="152" t="s">
        <v>252</v>
      </c>
      <c r="I17" s="146"/>
      <c r="J17" s="146"/>
      <c r="K17" s="244"/>
      <c r="L17" s="146" t="s">
        <v>251</v>
      </c>
      <c r="M17" s="146"/>
      <c r="N17" s="146"/>
      <c r="O17" s="146"/>
      <c r="P17" s="146"/>
      <c r="Q17" s="146"/>
      <c r="R17" s="243"/>
    </row>
    <row r="18" spans="1:21" ht="20.100000000000001" customHeight="1" x14ac:dyDescent="0.15">
      <c r="A18" s="57" t="s">
        <v>250</v>
      </c>
    </row>
    <row r="19" spans="1:21" ht="20.100000000000001" customHeight="1" x14ac:dyDescent="0.15">
      <c r="B19" s="242" t="s">
        <v>249</v>
      </c>
      <c r="C19" s="240"/>
      <c r="D19" s="564">
        <v>45488</v>
      </c>
      <c r="E19" s="565"/>
      <c r="F19" s="565"/>
      <c r="G19" s="566"/>
      <c r="H19" s="241" t="s">
        <v>248</v>
      </c>
      <c r="I19" s="240"/>
      <c r="J19" s="567">
        <v>45489</v>
      </c>
      <c r="K19" s="568"/>
      <c r="L19" s="569"/>
      <c r="M19" s="241" t="s">
        <v>247</v>
      </c>
      <c r="N19" s="240"/>
      <c r="O19" s="564">
        <v>46112</v>
      </c>
      <c r="P19" s="565"/>
      <c r="Q19" s="565"/>
      <c r="R19" s="570"/>
    </row>
    <row r="20" spans="1:21" ht="20.100000000000001" customHeight="1" x14ac:dyDescent="0.15">
      <c r="B20" s="239" t="s">
        <v>246</v>
      </c>
      <c r="C20" s="238"/>
      <c r="D20" s="237"/>
      <c r="E20" s="236" t="s">
        <v>355</v>
      </c>
      <c r="F20" s="235"/>
      <c r="G20" s="234"/>
      <c r="H20" s="234"/>
      <c r="I20" s="234"/>
      <c r="J20" s="234"/>
      <c r="K20" s="234"/>
      <c r="L20" s="234"/>
      <c r="M20" s="234"/>
      <c r="N20" s="234"/>
      <c r="O20" s="234"/>
      <c r="P20" s="234"/>
      <c r="Q20" s="185"/>
      <c r="R20" s="233"/>
    </row>
    <row r="21" spans="1:21" ht="20.100000000000001" customHeight="1" x14ac:dyDescent="0.15">
      <c r="B21" s="232" t="s">
        <v>245</v>
      </c>
      <c r="C21" s="231"/>
      <c r="D21" s="185"/>
      <c r="E21" s="185">
        <v>21</v>
      </c>
      <c r="F21" s="230" t="s">
        <v>244</v>
      </c>
      <c r="G21" s="140"/>
      <c r="H21" s="140"/>
      <c r="I21" s="140"/>
      <c r="J21" s="140"/>
      <c r="K21" s="140" t="s">
        <v>243</v>
      </c>
      <c r="L21" s="140"/>
      <c r="M21" s="140"/>
      <c r="N21" s="140"/>
      <c r="O21" s="140"/>
      <c r="P21" s="140"/>
      <c r="Q21" s="140"/>
      <c r="R21" s="140"/>
    </row>
    <row r="23" spans="1:21" ht="12.75" customHeight="1" x14ac:dyDescent="0.15">
      <c r="B23" s="182"/>
      <c r="C23" s="182"/>
      <c r="D23" s="182"/>
      <c r="E23" s="182"/>
      <c r="F23" s="220"/>
      <c r="G23" s="220"/>
      <c r="H23" s="220"/>
      <c r="I23" s="220"/>
      <c r="J23" s="220"/>
      <c r="K23" s="220"/>
      <c r="L23" s="220"/>
      <c r="M23" s="220"/>
      <c r="N23" s="220"/>
      <c r="O23" s="220"/>
      <c r="P23" s="220"/>
      <c r="Q23" s="220"/>
      <c r="R23" s="220"/>
    </row>
    <row r="24" spans="1:21" ht="18" hidden="1" customHeight="1" x14ac:dyDescent="0.15"/>
    <row r="25" spans="1:21" ht="3" customHeight="1" x14ac:dyDescent="0.15"/>
    <row r="26" spans="1:21" ht="18" customHeight="1" x14ac:dyDescent="0.15">
      <c r="A26" s="57" t="s">
        <v>326</v>
      </c>
    </row>
    <row r="27" spans="1:21" ht="18" customHeight="1" x14ac:dyDescent="0.15">
      <c r="B27" s="57" t="s">
        <v>69</v>
      </c>
      <c r="D27" s="57">
        <v>0</v>
      </c>
    </row>
    <row r="28" spans="1:21" ht="18" customHeight="1" x14ac:dyDescent="0.15"/>
    <row r="29" spans="1:21" ht="18" customHeight="1" x14ac:dyDescent="0.15">
      <c r="A29" s="56" t="s">
        <v>242</v>
      </c>
      <c r="B29"/>
      <c r="C29"/>
      <c r="D29"/>
      <c r="E29"/>
      <c r="F29" s="139"/>
      <c r="G29" s="68"/>
      <c r="H29" s="68"/>
      <c r="I29" t="s">
        <v>94</v>
      </c>
      <c r="J29" s="139"/>
      <c r="K29" s="68"/>
      <c r="L29" s="68"/>
      <c r="M29" s="68"/>
      <c r="N29" s="68"/>
      <c r="O29" s="68"/>
      <c r="P29" s="68"/>
      <c r="Q29"/>
      <c r="R29"/>
      <c r="S29"/>
      <c r="T29" s="68"/>
      <c r="U29"/>
    </row>
    <row r="30" spans="1:21" ht="18" customHeight="1" x14ac:dyDescent="0.25">
      <c r="A30" s="299" t="s">
        <v>241</v>
      </c>
      <c r="B30" s="368"/>
      <c r="C30" s="368"/>
      <c r="D30" s="368"/>
      <c r="E30" s="368"/>
      <c r="F30" s="304"/>
      <c r="G30" s="413">
        <v>800000000</v>
      </c>
      <c r="H30" s="414"/>
      <c r="I30" s="414"/>
      <c r="J30" s="414"/>
      <c r="K30" s="414"/>
      <c r="L30" s="414"/>
      <c r="M30" s="414"/>
      <c r="N30" s="414"/>
      <c r="O30" s="414"/>
      <c r="P30" s="414"/>
      <c r="Q30" s="414"/>
      <c r="R30" s="415"/>
      <c r="S30" s="415"/>
      <c r="T30" s="415"/>
      <c r="U30" s="416"/>
    </row>
    <row r="31" spans="1:21" ht="18" customHeight="1" x14ac:dyDescent="0.15">
      <c r="A31" s="299" t="s">
        <v>92</v>
      </c>
      <c r="B31" s="368"/>
      <c r="C31" s="368"/>
      <c r="D31" s="368"/>
      <c r="E31" s="368"/>
      <c r="F31" s="304"/>
      <c r="G31" s="138" t="s">
        <v>91</v>
      </c>
      <c r="H31" s="137"/>
      <c r="I31" s="137"/>
      <c r="J31" s="137" t="s">
        <v>90</v>
      </c>
      <c r="K31" s="137"/>
      <c r="L31" s="137"/>
      <c r="M31" s="137" t="s">
        <v>89</v>
      </c>
      <c r="N31" s="137"/>
      <c r="O31" s="137"/>
      <c r="P31" s="137"/>
      <c r="Q31" s="137" t="s">
        <v>88</v>
      </c>
      <c r="R31" s="70"/>
      <c r="S31" s="136"/>
      <c r="T31" s="70"/>
      <c r="U31" s="135"/>
    </row>
    <row r="32" spans="1:21" ht="20.100000000000001" customHeight="1" x14ac:dyDescent="0.15">
      <c r="A32" s="381" t="s">
        <v>87</v>
      </c>
      <c r="B32" s="427"/>
      <c r="C32" s="382"/>
      <c r="D32" s="299" t="s">
        <v>86</v>
      </c>
      <c r="E32" s="368"/>
      <c r="F32" s="304"/>
      <c r="G32" s="422" t="s">
        <v>85</v>
      </c>
      <c r="H32" s="368"/>
      <c r="I32" s="368"/>
      <c r="J32" s="423" t="s">
        <v>84</v>
      </c>
      <c r="K32" s="424"/>
      <c r="L32" s="424"/>
      <c r="M32" s="423" t="s">
        <v>83</v>
      </c>
      <c r="N32" s="424"/>
      <c r="O32" s="424"/>
      <c r="P32" s="393" t="s">
        <v>82</v>
      </c>
      <c r="Q32" s="368"/>
      <c r="R32" s="368"/>
      <c r="S32" s="428" t="s">
        <v>81</v>
      </c>
      <c r="T32" s="396"/>
      <c r="U32" s="392"/>
    </row>
    <row r="33" spans="1:21" ht="20.100000000000001" customHeight="1" x14ac:dyDescent="0.15">
      <c r="A33" s="394"/>
      <c r="B33" s="290"/>
      <c r="C33" s="395"/>
      <c r="D33" s="394" t="s">
        <v>80</v>
      </c>
      <c r="E33" s="290"/>
      <c r="F33" s="395"/>
      <c r="G33" s="403" t="s">
        <v>79</v>
      </c>
      <c r="H33" s="404"/>
      <c r="I33" s="404"/>
      <c r="J33" s="403" t="s">
        <v>79</v>
      </c>
      <c r="K33" s="404"/>
      <c r="L33" s="404"/>
      <c r="M33" s="518"/>
      <c r="N33" s="519"/>
      <c r="O33" s="519"/>
      <c r="P33" s="515"/>
      <c r="Q33" s="290"/>
      <c r="R33" s="290"/>
      <c r="S33" s="520"/>
      <c r="T33" s="290"/>
      <c r="U33" s="395"/>
    </row>
    <row r="34" spans="1:21" ht="20.100000000000001" customHeight="1" x14ac:dyDescent="0.15">
      <c r="A34" s="394" t="s">
        <v>78</v>
      </c>
      <c r="B34" s="290"/>
      <c r="C34" s="290"/>
      <c r="D34" s="290"/>
      <c r="E34" s="290"/>
      <c r="F34" s="395"/>
      <c r="G34" s="407">
        <v>400000000</v>
      </c>
      <c r="H34" s="408"/>
      <c r="I34" s="409"/>
      <c r="J34" s="405">
        <f>G34</f>
        <v>400000000</v>
      </c>
      <c r="K34" s="406"/>
      <c r="L34" s="406"/>
      <c r="M34" s="405"/>
      <c r="N34" s="406"/>
      <c r="O34" s="406"/>
      <c r="P34" s="421"/>
      <c r="Q34" s="418"/>
      <c r="R34" s="418"/>
      <c r="S34" s="417"/>
      <c r="T34" s="418"/>
      <c r="U34" s="419"/>
    </row>
    <row r="35" spans="1:21" ht="20.100000000000001" customHeight="1" x14ac:dyDescent="0.15">
      <c r="A35" s="57" t="s">
        <v>240</v>
      </c>
    </row>
    <row r="36" spans="1:21" ht="20.100000000000001" customHeight="1" x14ac:dyDescent="0.15">
      <c r="B36" s="194"/>
      <c r="C36" s="193"/>
      <c r="D36" s="560" t="s">
        <v>239</v>
      </c>
      <c r="E36" s="396"/>
      <c r="F36" s="396"/>
      <c r="G36" s="561"/>
      <c r="H36" s="368" t="s">
        <v>238</v>
      </c>
      <c r="I36" s="368"/>
      <c r="J36" s="368"/>
      <c r="K36" s="465" t="s">
        <v>237</v>
      </c>
      <c r="L36" s="368"/>
      <c r="M36" s="559"/>
      <c r="N36" s="368" t="s">
        <v>236</v>
      </c>
      <c r="O36" s="368"/>
      <c r="P36" s="368"/>
      <c r="Q36" s="465" t="s">
        <v>235</v>
      </c>
      <c r="R36" s="368"/>
      <c r="S36" s="304"/>
    </row>
    <row r="37" spans="1:21" ht="20.100000000000001" customHeight="1" x14ac:dyDescent="0.15">
      <c r="B37" s="498" t="s">
        <v>234</v>
      </c>
      <c r="C37" s="499"/>
      <c r="D37" s="593" t="s">
        <v>356</v>
      </c>
      <c r="E37" s="594"/>
      <c r="F37" s="594"/>
      <c r="G37" s="595"/>
      <c r="H37" s="223" t="s">
        <v>361</v>
      </c>
      <c r="I37" s="223"/>
      <c r="J37" s="223"/>
      <c r="K37" s="225" t="s">
        <v>328</v>
      </c>
      <c r="L37" s="223"/>
      <c r="M37" s="224"/>
      <c r="N37" s="223" t="s">
        <v>328</v>
      </c>
      <c r="O37" s="223"/>
      <c r="P37" s="223"/>
      <c r="Q37" s="225" t="s">
        <v>327</v>
      </c>
      <c r="R37" s="223"/>
      <c r="S37" s="222"/>
    </row>
    <row r="38" spans="1:21" ht="20.100000000000001" customHeight="1" x14ac:dyDescent="0.15">
      <c r="B38" s="221"/>
      <c r="C38" s="220"/>
      <c r="D38" s="219" t="s">
        <v>233</v>
      </c>
      <c r="E38" s="98"/>
      <c r="F38" s="98"/>
      <c r="G38" s="218"/>
      <c r="H38" s="215" t="s">
        <v>232</v>
      </c>
      <c r="I38" s="143"/>
      <c r="J38" s="143"/>
      <c r="K38" s="217" t="s">
        <v>231</v>
      </c>
      <c r="L38" s="143"/>
      <c r="M38" s="216"/>
      <c r="N38" s="215" t="s">
        <v>230</v>
      </c>
      <c r="O38" s="143"/>
      <c r="P38" s="216"/>
      <c r="Q38" s="215" t="s">
        <v>229</v>
      </c>
      <c r="R38" s="143"/>
      <c r="S38" s="214"/>
    </row>
    <row r="39" spans="1:21" ht="20.100000000000001" customHeight="1" x14ac:dyDescent="0.15">
      <c r="B39" s="213"/>
      <c r="C39" s="212"/>
      <c r="D39" s="551">
        <v>9000000</v>
      </c>
      <c r="E39" s="552"/>
      <c r="F39" s="552"/>
      <c r="G39" s="211" t="s">
        <v>2</v>
      </c>
      <c r="H39" s="553">
        <v>9000000</v>
      </c>
      <c r="I39" s="553"/>
      <c r="J39" s="229" t="s">
        <v>2</v>
      </c>
      <c r="K39" s="557"/>
      <c r="L39" s="558"/>
      <c r="M39" s="208" t="s">
        <v>2</v>
      </c>
      <c r="N39" s="557"/>
      <c r="O39" s="558"/>
      <c r="P39" s="208" t="s">
        <v>2</v>
      </c>
      <c r="Q39" s="558"/>
      <c r="R39" s="558"/>
      <c r="S39" s="207" t="s">
        <v>2</v>
      </c>
    </row>
    <row r="40" spans="1:21" ht="20.100000000000001" customHeight="1" x14ac:dyDescent="0.15">
      <c r="B40" s="498" t="s">
        <v>228</v>
      </c>
      <c r="C40" s="499"/>
      <c r="D40" s="555" t="s">
        <v>357</v>
      </c>
      <c r="E40" s="282"/>
      <c r="F40" s="282"/>
      <c r="G40" s="556"/>
      <c r="H40" s="143" t="s">
        <v>360</v>
      </c>
      <c r="I40" s="143"/>
      <c r="J40" s="143"/>
      <c r="K40" s="228" t="s">
        <v>328</v>
      </c>
      <c r="L40" s="143"/>
      <c r="M40" s="216"/>
      <c r="N40" s="143" t="s">
        <v>328</v>
      </c>
      <c r="O40" s="143"/>
      <c r="P40" s="216"/>
      <c r="Q40" s="143" t="s">
        <v>327</v>
      </c>
      <c r="R40" s="143"/>
      <c r="S40" s="214"/>
    </row>
    <row r="41" spans="1:21" ht="20.100000000000001" customHeight="1" x14ac:dyDescent="0.15">
      <c r="B41" s="221"/>
      <c r="C41" s="220"/>
      <c r="D41" s="219" t="s">
        <v>227</v>
      </c>
      <c r="E41" s="98"/>
      <c r="F41" s="98"/>
      <c r="G41" s="218"/>
      <c r="H41" s="215" t="s">
        <v>226</v>
      </c>
      <c r="I41" s="143"/>
      <c r="J41" s="143"/>
      <c r="K41" s="217" t="s">
        <v>225</v>
      </c>
      <c r="L41" s="143"/>
      <c r="M41" s="216"/>
      <c r="N41" s="215" t="s">
        <v>224</v>
      </c>
      <c r="O41" s="143"/>
      <c r="P41" s="216"/>
      <c r="Q41" s="215" t="s">
        <v>223</v>
      </c>
      <c r="R41" s="143"/>
      <c r="S41" s="214"/>
    </row>
    <row r="42" spans="1:21" ht="20.100000000000001" customHeight="1" x14ac:dyDescent="0.15">
      <c r="B42" s="154"/>
      <c r="C42" s="143"/>
      <c r="D42" s="551">
        <v>13000000</v>
      </c>
      <c r="E42" s="552"/>
      <c r="F42" s="552"/>
      <c r="G42" s="227" t="s">
        <v>2</v>
      </c>
      <c r="H42" s="553">
        <v>13000000</v>
      </c>
      <c r="I42" s="553"/>
      <c r="J42" s="133" t="s">
        <v>2</v>
      </c>
      <c r="K42" s="557"/>
      <c r="L42" s="558"/>
      <c r="M42" s="226" t="s">
        <v>2</v>
      </c>
      <c r="N42" s="557"/>
      <c r="O42" s="558"/>
      <c r="P42" s="226" t="s">
        <v>2</v>
      </c>
      <c r="Q42" s="558"/>
      <c r="R42" s="558"/>
      <c r="S42" s="181" t="s">
        <v>2</v>
      </c>
    </row>
    <row r="43" spans="1:21" ht="20.100000000000001" customHeight="1" x14ac:dyDescent="0.15">
      <c r="B43" s="498" t="s">
        <v>222</v>
      </c>
      <c r="C43" s="499"/>
      <c r="D43" s="593" t="s">
        <v>358</v>
      </c>
      <c r="E43" s="594"/>
      <c r="F43" s="594"/>
      <c r="G43" s="595"/>
      <c r="H43" s="223" t="s">
        <v>359</v>
      </c>
      <c r="I43" s="223"/>
      <c r="J43" s="223"/>
      <c r="K43" s="225" t="s">
        <v>362</v>
      </c>
      <c r="L43" s="223"/>
      <c r="M43" s="224"/>
      <c r="N43" s="223" t="s">
        <v>363</v>
      </c>
      <c r="O43" s="223"/>
      <c r="P43" s="224"/>
      <c r="Q43" s="223" t="s">
        <v>327</v>
      </c>
      <c r="R43" s="223"/>
      <c r="S43" s="222"/>
    </row>
    <row r="44" spans="1:21" ht="20.100000000000001" customHeight="1" x14ac:dyDescent="0.15">
      <c r="B44" s="221"/>
      <c r="C44" s="220"/>
      <c r="D44" s="219" t="s">
        <v>221</v>
      </c>
      <c r="E44" s="98"/>
      <c r="F44" s="98"/>
      <c r="G44" s="218"/>
      <c r="H44" s="215" t="s">
        <v>220</v>
      </c>
      <c r="I44" s="143"/>
      <c r="J44" s="143"/>
      <c r="K44" s="217" t="s">
        <v>219</v>
      </c>
      <c r="L44" s="143"/>
      <c r="M44" s="216"/>
      <c r="N44" s="215" t="s">
        <v>218</v>
      </c>
      <c r="O44" s="143"/>
      <c r="P44" s="216"/>
      <c r="Q44" s="215" t="s">
        <v>217</v>
      </c>
      <c r="R44" s="143"/>
      <c r="S44" s="214"/>
    </row>
    <row r="45" spans="1:21" ht="20.100000000000001" customHeight="1" x14ac:dyDescent="0.15">
      <c r="B45" s="213"/>
      <c r="C45" s="212"/>
      <c r="D45" s="551">
        <v>378000000</v>
      </c>
      <c r="E45" s="552"/>
      <c r="F45" s="552"/>
      <c r="G45" s="211" t="s">
        <v>2</v>
      </c>
      <c r="H45" s="553">
        <v>151000000</v>
      </c>
      <c r="I45" s="553"/>
      <c r="J45" s="210" t="s">
        <v>2</v>
      </c>
      <c r="K45" s="554">
        <v>200000000</v>
      </c>
      <c r="L45" s="553"/>
      <c r="M45" s="209" t="s">
        <v>2</v>
      </c>
      <c r="N45" s="554">
        <v>27000000</v>
      </c>
      <c r="O45" s="553"/>
      <c r="P45" s="208" t="s">
        <v>2</v>
      </c>
      <c r="Q45" s="558"/>
      <c r="R45" s="558"/>
      <c r="S45" s="207" t="s">
        <v>2</v>
      </c>
    </row>
    <row r="46" spans="1:21" ht="20.100000000000001" customHeight="1" x14ac:dyDescent="0.15">
      <c r="B46" s="194" t="s">
        <v>216</v>
      </c>
      <c r="C46" s="193"/>
      <c r="D46" s="571">
        <f>D39+D42+D45</f>
        <v>400000000</v>
      </c>
      <c r="E46" s="572"/>
      <c r="F46" s="572"/>
      <c r="G46" s="206" t="s">
        <v>2</v>
      </c>
      <c r="H46" s="590">
        <f>H39+H42+H45</f>
        <v>173000000</v>
      </c>
      <c r="I46" s="591"/>
      <c r="J46" s="205" t="s">
        <v>2</v>
      </c>
      <c r="K46" s="592">
        <f>+K39+K42+K45</f>
        <v>200000000</v>
      </c>
      <c r="L46" s="591"/>
      <c r="M46" s="204" t="s">
        <v>2</v>
      </c>
      <c r="N46" s="592">
        <f>N39+N42+N45</f>
        <v>27000000</v>
      </c>
      <c r="O46" s="591"/>
      <c r="P46" s="202" t="s">
        <v>2</v>
      </c>
      <c r="Q46" s="203"/>
      <c r="R46" s="202"/>
      <c r="S46" s="201" t="s">
        <v>2</v>
      </c>
    </row>
    <row r="47" spans="1:21" ht="20.100000000000001" customHeight="1" x14ac:dyDescent="0.15">
      <c r="B47" s="143"/>
      <c r="C47" s="143"/>
      <c r="D47" s="143"/>
      <c r="E47" s="143"/>
      <c r="F47" s="143"/>
      <c r="G47" s="133"/>
      <c r="H47" s="133"/>
      <c r="I47" s="133"/>
      <c r="J47" s="133"/>
      <c r="K47" s="133"/>
      <c r="L47" s="133"/>
      <c r="M47" s="133"/>
      <c r="N47" s="133"/>
      <c r="O47" s="133"/>
      <c r="P47" s="133"/>
      <c r="Q47" s="133"/>
      <c r="R47" s="133"/>
      <c r="S47" s="133"/>
    </row>
    <row r="48" spans="1:21" ht="20.100000000000001" customHeight="1" x14ac:dyDescent="0.15">
      <c r="A48" s="57" t="s">
        <v>215</v>
      </c>
    </row>
    <row r="49" spans="1:21" ht="20.100000000000001" customHeight="1" x14ac:dyDescent="0.15">
      <c r="B49" s="156" t="s">
        <v>214</v>
      </c>
      <c r="C49" s="144"/>
      <c r="D49" s="144"/>
      <c r="E49" s="144"/>
      <c r="F49" s="144"/>
      <c r="G49" s="144"/>
      <c r="H49" s="144"/>
      <c r="I49" s="144"/>
      <c r="J49" s="144"/>
      <c r="K49" s="144"/>
      <c r="L49" s="144"/>
      <c r="M49" s="200"/>
      <c r="N49" s="631">
        <v>750</v>
      </c>
      <c r="O49" s="632"/>
      <c r="P49" s="632"/>
      <c r="Q49" s="199" t="s">
        <v>191</v>
      </c>
    </row>
    <row r="50" spans="1:21" ht="20.100000000000001" customHeight="1" x14ac:dyDescent="0.15">
      <c r="B50" s="198" t="s">
        <v>213</v>
      </c>
      <c r="C50" s="197"/>
      <c r="D50" s="197"/>
      <c r="E50" s="197"/>
      <c r="F50" s="197"/>
      <c r="G50" s="197"/>
      <c r="H50" s="197"/>
      <c r="I50" s="197"/>
      <c r="J50" s="197"/>
      <c r="K50" s="197"/>
      <c r="L50" s="197"/>
      <c r="M50" s="196"/>
      <c r="N50" s="628">
        <v>100</v>
      </c>
      <c r="O50" s="375"/>
      <c r="P50" s="375"/>
      <c r="Q50" s="195" t="s">
        <v>212</v>
      </c>
    </row>
    <row r="51" spans="1:21" ht="20.100000000000001" customHeight="1" x14ac:dyDescent="0.15">
      <c r="B51" s="194" t="s">
        <v>211</v>
      </c>
      <c r="C51" s="193"/>
      <c r="D51" s="193"/>
      <c r="E51" s="193"/>
      <c r="F51" s="193"/>
      <c r="G51" s="193"/>
      <c r="H51" s="193"/>
      <c r="I51" s="193"/>
      <c r="J51" s="193"/>
      <c r="K51" s="193"/>
      <c r="L51" s="193"/>
      <c r="M51" s="192"/>
      <c r="N51" s="629">
        <v>750</v>
      </c>
      <c r="O51" s="630"/>
      <c r="P51" s="630"/>
      <c r="Q51" s="178" t="s">
        <v>191</v>
      </c>
    </row>
    <row r="53" spans="1:21" ht="20.100000000000001" customHeight="1" x14ac:dyDescent="0.15">
      <c r="A53" s="57" t="s">
        <v>210</v>
      </c>
    </row>
    <row r="54" spans="1:21" ht="20.100000000000001" customHeight="1" x14ac:dyDescent="0.15">
      <c r="B54" s="648" t="s">
        <v>209</v>
      </c>
      <c r="C54" s="584"/>
      <c r="D54" s="584"/>
      <c r="E54" s="584"/>
      <c r="F54" s="583" t="s">
        <v>208</v>
      </c>
      <c r="G54" s="584"/>
      <c r="H54" s="584"/>
      <c r="I54" s="585"/>
      <c r="J54" s="372" t="s">
        <v>207</v>
      </c>
      <c r="K54" s="372"/>
      <c r="L54" s="372"/>
      <c r="M54" s="372"/>
      <c r="N54" s="583" t="s">
        <v>206</v>
      </c>
      <c r="O54" s="584"/>
      <c r="P54" s="585"/>
      <c r="Q54" s="643" t="s">
        <v>205</v>
      </c>
      <c r="R54" s="372"/>
      <c r="S54" s="373"/>
    </row>
    <row r="55" spans="1:21" ht="20.100000000000001" customHeight="1" x14ac:dyDescent="0.15">
      <c r="B55" s="191"/>
      <c r="C55" s="98"/>
      <c r="D55" s="98"/>
      <c r="E55" s="98" t="s">
        <v>2</v>
      </c>
      <c r="F55" s="190"/>
      <c r="G55" s="98"/>
      <c r="H55" s="98"/>
      <c r="I55" s="189" t="s">
        <v>2</v>
      </c>
      <c r="J55" s="163"/>
      <c r="K55" s="163"/>
      <c r="L55" s="163"/>
      <c r="M55" s="98" t="s">
        <v>2</v>
      </c>
      <c r="N55" s="190"/>
      <c r="O55" s="98"/>
      <c r="P55" s="189" t="s">
        <v>204</v>
      </c>
      <c r="Q55" s="98"/>
      <c r="R55" s="600" t="s">
        <v>190</v>
      </c>
      <c r="S55" s="601"/>
    </row>
    <row r="56" spans="1:21" ht="20.100000000000001" customHeight="1" x14ac:dyDescent="0.15">
      <c r="B56" s="586">
        <f>D46</f>
        <v>400000000</v>
      </c>
      <c r="C56" s="587"/>
      <c r="D56" s="587"/>
      <c r="E56" s="588"/>
      <c r="F56" s="589">
        <v>2500000</v>
      </c>
      <c r="G56" s="587"/>
      <c r="H56" s="587"/>
      <c r="I56" s="588"/>
      <c r="J56" s="589">
        <f>B56-F56</f>
        <v>397500000</v>
      </c>
      <c r="K56" s="587"/>
      <c r="L56" s="587"/>
      <c r="M56" s="588"/>
      <c r="N56" s="589">
        <v>1250</v>
      </c>
      <c r="O56" s="587"/>
      <c r="P56" s="588"/>
      <c r="Q56" s="589">
        <f>J56/N56</f>
        <v>318000</v>
      </c>
      <c r="R56" s="587"/>
      <c r="S56" s="599"/>
    </row>
    <row r="57" spans="1:21" ht="20.100000000000001" customHeight="1" x14ac:dyDescent="0.15">
      <c r="B57" s="143"/>
      <c r="C57" s="143"/>
      <c r="D57" s="143"/>
      <c r="E57" s="143"/>
      <c r="F57" s="143"/>
      <c r="G57" s="143"/>
      <c r="H57" s="143"/>
      <c r="I57" s="143"/>
      <c r="J57" s="143"/>
      <c r="K57" s="143"/>
      <c r="L57" s="143"/>
      <c r="M57" s="143"/>
      <c r="N57" s="143"/>
      <c r="O57" s="143"/>
      <c r="P57" s="143"/>
      <c r="Q57" s="143"/>
      <c r="R57" s="143"/>
      <c r="S57" s="143"/>
    </row>
    <row r="58" spans="1:21" ht="20.100000000000001" customHeight="1" x14ac:dyDescent="0.15">
      <c r="A58" s="57" t="s">
        <v>203</v>
      </c>
      <c r="B58" s="143"/>
      <c r="C58" s="143"/>
      <c r="D58" s="143"/>
      <c r="E58" s="143"/>
      <c r="F58" s="143"/>
      <c r="G58" s="143"/>
      <c r="H58" s="143"/>
      <c r="I58" s="143"/>
      <c r="J58" s="143"/>
      <c r="K58" s="143"/>
      <c r="L58" s="143"/>
      <c r="M58" s="143"/>
      <c r="N58" s="319" t="s">
        <v>202</v>
      </c>
      <c r="O58" s="319"/>
      <c r="P58" s="319"/>
      <c r="Q58" s="143"/>
      <c r="R58" s="143"/>
      <c r="S58" s="143"/>
    </row>
    <row r="59" spans="1:21" ht="20.100000000000001" customHeight="1" x14ac:dyDescent="0.15">
      <c r="B59" s="582" t="s">
        <v>201</v>
      </c>
      <c r="C59" s="582"/>
      <c r="D59" s="582"/>
      <c r="E59" s="582"/>
      <c r="F59" s="582"/>
      <c r="G59" s="391" t="s">
        <v>200</v>
      </c>
      <c r="H59" s="396"/>
      <c r="I59" s="396"/>
      <c r="J59" s="396"/>
      <c r="K59" s="392"/>
      <c r="L59" s="582" t="s">
        <v>199</v>
      </c>
      <c r="M59" s="582"/>
      <c r="N59" s="582"/>
      <c r="O59" s="582"/>
      <c r="P59" s="582"/>
      <c r="Q59" s="143"/>
      <c r="R59" s="143"/>
      <c r="S59" s="646" t="s">
        <v>195</v>
      </c>
      <c r="T59" s="608"/>
      <c r="U59" s="647"/>
    </row>
    <row r="60" spans="1:21" ht="20.100000000000001" customHeight="1" x14ac:dyDescent="0.15">
      <c r="B60" s="581">
        <f>Q56</f>
        <v>318000</v>
      </c>
      <c r="C60" s="582"/>
      <c r="D60" s="582"/>
      <c r="E60" s="582"/>
      <c r="F60" s="582"/>
      <c r="G60" s="580">
        <v>288618</v>
      </c>
      <c r="H60" s="580"/>
      <c r="I60" s="580"/>
      <c r="J60" s="580"/>
      <c r="K60" s="580"/>
      <c r="L60" s="580">
        <v>337843</v>
      </c>
      <c r="M60" s="580"/>
      <c r="N60" s="580"/>
      <c r="O60" s="580"/>
      <c r="P60" s="580"/>
      <c r="S60" s="644">
        <f>G60</f>
        <v>288618</v>
      </c>
      <c r="T60" s="645"/>
      <c r="U60" s="188" t="s">
        <v>190</v>
      </c>
    </row>
    <row r="61" spans="1:21" ht="20.100000000000001" customHeight="1" x14ac:dyDescent="0.15">
      <c r="B61" s="182" t="s">
        <v>198</v>
      </c>
      <c r="C61" s="616" t="s">
        <v>348</v>
      </c>
      <c r="D61" s="616"/>
      <c r="E61" s="616"/>
      <c r="F61" s="616"/>
      <c r="G61" s="616"/>
      <c r="H61" s="616"/>
      <c r="I61" s="616"/>
      <c r="J61" s="616"/>
      <c r="K61" s="616"/>
      <c r="L61" s="616"/>
      <c r="M61" s="616"/>
      <c r="N61" s="616"/>
      <c r="O61" s="616"/>
      <c r="P61" s="616"/>
      <c r="Q61" s="616"/>
      <c r="R61" s="616"/>
      <c r="S61" s="616"/>
      <c r="T61" s="616"/>
      <c r="U61" s="616"/>
    </row>
    <row r="62" spans="1:21" ht="20.100000000000001" customHeight="1" x14ac:dyDescent="0.15">
      <c r="B62" s="182"/>
      <c r="C62" s="187"/>
      <c r="D62" s="186"/>
      <c r="E62" s="186"/>
      <c r="F62" s="186"/>
      <c r="G62" s="186"/>
      <c r="H62" s="186"/>
      <c r="I62" s="186"/>
      <c r="J62" s="186"/>
      <c r="K62" s="186"/>
      <c r="L62" s="186"/>
      <c r="M62" s="186"/>
      <c r="N62" s="186"/>
      <c r="O62" s="186"/>
      <c r="P62" s="186"/>
      <c r="Q62" s="186"/>
      <c r="R62" s="186"/>
      <c r="S62" s="186"/>
    </row>
    <row r="63" spans="1:21" ht="20.100000000000001" customHeight="1" x14ac:dyDescent="0.15">
      <c r="A63" s="57" t="s">
        <v>197</v>
      </c>
      <c r="B63" s="140"/>
      <c r="C63" s="140"/>
      <c r="D63" s="140"/>
      <c r="E63" s="140"/>
      <c r="F63" s="140"/>
      <c r="G63" s="140"/>
      <c r="H63" s="140"/>
      <c r="I63" s="140"/>
      <c r="J63" s="140"/>
      <c r="K63" s="140"/>
      <c r="L63" s="140"/>
      <c r="M63" s="140"/>
      <c r="N63" s="140"/>
      <c r="O63" s="140"/>
      <c r="P63" s="140"/>
      <c r="Q63" s="185"/>
      <c r="R63" s="185"/>
      <c r="S63" s="185"/>
      <c r="T63" s="146"/>
      <c r="U63" s="146"/>
    </row>
    <row r="64" spans="1:21" ht="20.100000000000001" customHeight="1" x14ac:dyDescent="0.15">
      <c r="B64" s="605" t="s">
        <v>196</v>
      </c>
      <c r="C64" s="606"/>
      <c r="D64" s="606"/>
      <c r="E64" s="607" t="s">
        <v>195</v>
      </c>
      <c r="F64" s="608"/>
      <c r="G64" s="609"/>
      <c r="H64" s="610" t="s">
        <v>194</v>
      </c>
      <c r="I64" s="606"/>
      <c r="J64" s="606"/>
      <c r="K64" s="611"/>
      <c r="L64" s="614" t="s">
        <v>193</v>
      </c>
      <c r="M64" s="615"/>
      <c r="N64" s="575" t="s">
        <v>192</v>
      </c>
      <c r="O64" s="576"/>
      <c r="P64" s="576"/>
      <c r="Q64" s="612" t="s">
        <v>324</v>
      </c>
      <c r="R64" s="606"/>
      <c r="S64" s="606"/>
      <c r="T64" s="606"/>
      <c r="U64" s="613"/>
    </row>
    <row r="65" spans="2:21" ht="20.100000000000001" customHeight="1" x14ac:dyDescent="0.15">
      <c r="B65" s="148"/>
      <c r="C65" s="140"/>
      <c r="D65" s="183" t="s">
        <v>191</v>
      </c>
      <c r="E65" s="184"/>
      <c r="F65" s="573" t="s">
        <v>190</v>
      </c>
      <c r="G65" s="574"/>
      <c r="H65" s="182"/>
      <c r="I65" s="182"/>
      <c r="J65" s="182"/>
      <c r="K65" s="183" t="s">
        <v>2</v>
      </c>
      <c r="L65" s="184"/>
      <c r="M65" s="183" t="s">
        <v>189</v>
      </c>
      <c r="N65" s="577" t="s">
        <v>188</v>
      </c>
      <c r="O65" s="578"/>
      <c r="P65" s="579"/>
      <c r="Q65" s="182"/>
      <c r="R65" s="182"/>
      <c r="S65" s="182"/>
      <c r="U65" s="181" t="s">
        <v>2</v>
      </c>
    </row>
    <row r="66" spans="2:21" ht="20.100000000000001" customHeight="1" x14ac:dyDescent="0.15">
      <c r="B66" s="637">
        <v>750</v>
      </c>
      <c r="C66" s="638"/>
      <c r="D66" s="639"/>
      <c r="E66" s="640">
        <f>S60</f>
        <v>288618</v>
      </c>
      <c r="F66" s="638"/>
      <c r="G66" s="639"/>
      <c r="H66" s="640">
        <f>B66*E66</f>
        <v>216463500</v>
      </c>
      <c r="I66" s="638"/>
      <c r="J66" s="638"/>
      <c r="K66" s="639"/>
      <c r="L66" s="641">
        <v>80</v>
      </c>
      <c r="M66" s="642"/>
      <c r="N66" s="596" t="s">
        <v>187</v>
      </c>
      <c r="O66" s="597"/>
      <c r="P66" s="598"/>
      <c r="Q66" s="602">
        <f>ROUNDDOWN(H66*0.8*2/3,0)</f>
        <v>115447200</v>
      </c>
      <c r="R66" s="603"/>
      <c r="S66" s="603"/>
      <c r="T66" s="603"/>
      <c r="U66" s="604"/>
    </row>
    <row r="67" spans="2:21" ht="20.100000000000001" customHeight="1" x14ac:dyDescent="0.15">
      <c r="B67" s="635"/>
      <c r="C67" s="635"/>
      <c r="D67" s="636"/>
      <c r="E67" s="636"/>
      <c r="F67" s="636"/>
      <c r="G67" s="140"/>
      <c r="H67" s="140"/>
      <c r="I67" s="140"/>
      <c r="J67" s="140"/>
      <c r="K67" s="140"/>
      <c r="L67" s="140"/>
      <c r="M67" s="140"/>
      <c r="N67" s="140"/>
      <c r="O67" s="140"/>
      <c r="P67" s="140"/>
      <c r="Q67" s="158"/>
      <c r="R67" s="158"/>
      <c r="S67" s="158"/>
      <c r="T67" s="144"/>
      <c r="U67" s="144"/>
    </row>
    <row r="68" spans="2:21" ht="20.100000000000001" customHeight="1" x14ac:dyDescent="0.15">
      <c r="B68" s="633" t="s">
        <v>186</v>
      </c>
      <c r="C68" s="634"/>
      <c r="D68" s="634"/>
      <c r="E68" s="634"/>
      <c r="F68" s="634"/>
      <c r="G68" s="634"/>
      <c r="H68" s="634"/>
      <c r="I68" s="634"/>
      <c r="J68" s="634"/>
      <c r="K68" s="634"/>
      <c r="L68" s="634"/>
      <c r="M68" s="634"/>
      <c r="N68" s="634"/>
      <c r="O68" s="634"/>
      <c r="P68" s="634"/>
      <c r="Q68" s="634"/>
      <c r="R68" s="634"/>
      <c r="S68" s="634"/>
    </row>
    <row r="69" spans="2:21" ht="20.100000000000001" customHeight="1" x14ac:dyDescent="0.15">
      <c r="B69" s="143"/>
      <c r="C69" s="143"/>
      <c r="D69" s="143"/>
      <c r="E69" s="143"/>
      <c r="F69" s="143"/>
    </row>
    <row r="70" spans="2:21" ht="20.100000000000001" customHeight="1" thickBot="1" x14ac:dyDescent="0.2"/>
    <row r="71" spans="2:21" ht="20.100000000000001" customHeight="1" thickTop="1" x14ac:dyDescent="0.15">
      <c r="B71" s="623" t="s">
        <v>185</v>
      </c>
      <c r="C71" s="618"/>
      <c r="D71" s="618"/>
      <c r="E71" s="618"/>
      <c r="F71" s="618"/>
      <c r="G71" s="618"/>
      <c r="H71" s="618"/>
      <c r="I71" s="618"/>
      <c r="J71" s="618"/>
      <c r="K71" s="618"/>
      <c r="L71" s="618"/>
      <c r="M71" s="618"/>
      <c r="N71" s="618"/>
      <c r="O71" s="618"/>
      <c r="P71" s="624"/>
      <c r="Q71" s="617" t="s">
        <v>184</v>
      </c>
      <c r="R71" s="618"/>
      <c r="S71" s="618"/>
      <c r="T71" s="619"/>
    </row>
    <row r="72" spans="2:21" ht="20.100000000000001" customHeight="1" thickBot="1" x14ac:dyDescent="0.2">
      <c r="B72" s="625" t="s">
        <v>183</v>
      </c>
      <c r="C72" s="621"/>
      <c r="D72" s="621"/>
      <c r="E72" s="621"/>
      <c r="F72" s="621"/>
      <c r="G72" s="621"/>
      <c r="H72" s="621"/>
      <c r="I72" s="621"/>
      <c r="J72" s="621"/>
      <c r="K72" s="621"/>
      <c r="L72" s="621"/>
      <c r="M72" s="621"/>
      <c r="N72" s="621"/>
      <c r="O72" s="621"/>
      <c r="P72" s="626"/>
      <c r="Q72" s="620"/>
      <c r="R72" s="621"/>
      <c r="S72" s="621"/>
      <c r="T72" s="622"/>
    </row>
    <row r="73" spans="2:21" ht="20.100000000000001" customHeight="1" thickTop="1" x14ac:dyDescent="0.15">
      <c r="B73" s="627" t="s">
        <v>182</v>
      </c>
      <c r="C73" s="618"/>
      <c r="D73" s="618"/>
      <c r="E73" s="618"/>
      <c r="F73" s="618"/>
      <c r="G73" s="618"/>
      <c r="H73" s="618"/>
      <c r="I73" s="618"/>
      <c r="J73" s="618"/>
      <c r="K73" s="618"/>
      <c r="L73" s="618"/>
      <c r="M73" s="618"/>
      <c r="N73" s="618"/>
      <c r="O73" s="618"/>
      <c r="P73" s="624"/>
      <c r="Q73" s="617" t="s">
        <v>181</v>
      </c>
      <c r="R73" s="618"/>
      <c r="S73" s="618"/>
      <c r="T73" s="619"/>
    </row>
    <row r="74" spans="2:21" ht="20.100000000000001" customHeight="1" thickBot="1" x14ac:dyDescent="0.2">
      <c r="B74" s="625" t="s">
        <v>180</v>
      </c>
      <c r="C74" s="621"/>
      <c r="D74" s="621"/>
      <c r="E74" s="621"/>
      <c r="F74" s="621"/>
      <c r="G74" s="621"/>
      <c r="H74" s="621"/>
      <c r="I74" s="621"/>
      <c r="J74" s="621"/>
      <c r="K74" s="621"/>
      <c r="L74" s="621"/>
      <c r="M74" s="621"/>
      <c r="N74" s="621"/>
      <c r="O74" s="621"/>
      <c r="P74" s="626"/>
      <c r="Q74" s="620"/>
      <c r="R74" s="621"/>
      <c r="S74" s="621"/>
      <c r="T74" s="622"/>
    </row>
    <row r="75" spans="2:21" ht="20.100000000000001" customHeight="1" thickTop="1" x14ac:dyDescent="0.15"/>
  </sheetData>
  <mergeCells count="118">
    <mergeCell ref="Q73:T74"/>
    <mergeCell ref="B71:P71"/>
    <mergeCell ref="B72:P72"/>
    <mergeCell ref="B73:P73"/>
    <mergeCell ref="B74:P74"/>
    <mergeCell ref="Q71:T72"/>
    <mergeCell ref="N50:P50"/>
    <mergeCell ref="N51:P51"/>
    <mergeCell ref="Q45:R45"/>
    <mergeCell ref="N45:O45"/>
    <mergeCell ref="N46:O46"/>
    <mergeCell ref="N49:P49"/>
    <mergeCell ref="B68:S68"/>
    <mergeCell ref="B67:C67"/>
    <mergeCell ref="D67:F67"/>
    <mergeCell ref="B66:D66"/>
    <mergeCell ref="E66:G66"/>
    <mergeCell ref="H66:K66"/>
    <mergeCell ref="L66:M66"/>
    <mergeCell ref="Q54:S54"/>
    <mergeCell ref="S60:T60"/>
    <mergeCell ref="S59:U59"/>
    <mergeCell ref="B54:E54"/>
    <mergeCell ref="F54:I54"/>
    <mergeCell ref="N36:P36"/>
    <mergeCell ref="K5:M5"/>
    <mergeCell ref="N5:T5"/>
    <mergeCell ref="H39:I39"/>
    <mergeCell ref="A6:B6"/>
    <mergeCell ref="C6:I6"/>
    <mergeCell ref="A30:F30"/>
    <mergeCell ref="D32:F32"/>
    <mergeCell ref="G32:I32"/>
    <mergeCell ref="N39:O39"/>
    <mergeCell ref="B37:C37"/>
    <mergeCell ref="D37:G37"/>
    <mergeCell ref="N66:P66"/>
    <mergeCell ref="L60:P60"/>
    <mergeCell ref="N56:P56"/>
    <mergeCell ref="Q56:S56"/>
    <mergeCell ref="R55:S55"/>
    <mergeCell ref="L59:P59"/>
    <mergeCell ref="Q66:U66"/>
    <mergeCell ref="B64:D64"/>
    <mergeCell ref="E64:G64"/>
    <mergeCell ref="H64:K64"/>
    <mergeCell ref="Q64:U64"/>
    <mergeCell ref="L64:M64"/>
    <mergeCell ref="C61:U61"/>
    <mergeCell ref="D46:F46"/>
    <mergeCell ref="K42:L42"/>
    <mergeCell ref="Q42:R42"/>
    <mergeCell ref="N42:O42"/>
    <mergeCell ref="Q39:R39"/>
    <mergeCell ref="F65:G65"/>
    <mergeCell ref="N64:P64"/>
    <mergeCell ref="N65:P65"/>
    <mergeCell ref="G59:K59"/>
    <mergeCell ref="G60:K60"/>
    <mergeCell ref="B60:F60"/>
    <mergeCell ref="N54:P54"/>
    <mergeCell ref="J54:M54"/>
    <mergeCell ref="N58:P58"/>
    <mergeCell ref="B59:F59"/>
    <mergeCell ref="B56:E56"/>
    <mergeCell ref="F56:I56"/>
    <mergeCell ref="J56:M56"/>
    <mergeCell ref="H46:I46"/>
    <mergeCell ref="K46:L46"/>
    <mergeCell ref="D43:G43"/>
    <mergeCell ref="Q1:T1"/>
    <mergeCell ref="M33:O33"/>
    <mergeCell ref="D40:G40"/>
    <mergeCell ref="K39:L39"/>
    <mergeCell ref="K36:M36"/>
    <mergeCell ref="D36:G36"/>
    <mergeCell ref="A34:F34"/>
    <mergeCell ref="G34:I34"/>
    <mergeCell ref="G33:I33"/>
    <mergeCell ref="H14:R15"/>
    <mergeCell ref="D19:G19"/>
    <mergeCell ref="J19:L19"/>
    <mergeCell ref="O19:R19"/>
    <mergeCell ref="A3:B3"/>
    <mergeCell ref="K3:M3"/>
    <mergeCell ref="N3:T3"/>
    <mergeCell ref="S33:U33"/>
    <mergeCell ref="J34:L34"/>
    <mergeCell ref="S32:U32"/>
    <mergeCell ref="J33:L33"/>
    <mergeCell ref="A32:C33"/>
    <mergeCell ref="D33:F33"/>
    <mergeCell ref="H36:J36"/>
    <mergeCell ref="M34:O34"/>
    <mergeCell ref="A4:B4"/>
    <mergeCell ref="C4:I4"/>
    <mergeCell ref="K4:M4"/>
    <mergeCell ref="D42:F42"/>
    <mergeCell ref="D39:F39"/>
    <mergeCell ref="H42:I42"/>
    <mergeCell ref="B40:C40"/>
    <mergeCell ref="B43:C43"/>
    <mergeCell ref="D45:F45"/>
    <mergeCell ref="K45:L45"/>
    <mergeCell ref="H45:I45"/>
    <mergeCell ref="G30:U30"/>
    <mergeCell ref="A31:F31"/>
    <mergeCell ref="P33:R33"/>
    <mergeCell ref="S34:U34"/>
    <mergeCell ref="P34:R34"/>
    <mergeCell ref="N4:T4"/>
    <mergeCell ref="A5:B5"/>
    <mergeCell ref="C5:I5"/>
    <mergeCell ref="A8:R8"/>
    <mergeCell ref="Q36:S36"/>
    <mergeCell ref="J32:L32"/>
    <mergeCell ref="M32:O32"/>
    <mergeCell ref="P32:R32"/>
  </mergeCells>
  <phoneticPr fontId="2"/>
  <pageMargins left="0.98425196850393704" right="0.39370078740157483" top="0.59055118110236227" bottom="0.39370078740157483" header="0.51181102362204722" footer="0.51181102362204722"/>
  <pageSetup paperSize="9" scale="92" fitToHeight="2" orientation="portrait" r:id="rId1"/>
  <headerFooter alignWithMargins="0"/>
  <rowBreaks count="1" manualBreakCount="1">
    <brk id="34"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36"/>
  <sheetViews>
    <sheetView view="pageBreakPreview" zoomScaleNormal="100" zoomScaleSheetLayoutView="100" workbookViewId="0">
      <selection activeCell="L20" sqref="L20"/>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1" ht="20.100000000000001" customHeight="1" thickBot="1" x14ac:dyDescent="0.2">
      <c r="A1" s="327" t="s">
        <v>174</v>
      </c>
      <c r="B1" s="328"/>
      <c r="C1" s="329"/>
      <c r="Q1" s="349" t="s">
        <v>284</v>
      </c>
      <c r="R1" s="349"/>
      <c r="S1" s="349"/>
      <c r="T1" s="349"/>
    </row>
    <row r="2" spans="1:21" ht="20.100000000000001" customHeight="1" x14ac:dyDescent="0.15">
      <c r="A2" s="161"/>
      <c r="B2" s="161"/>
      <c r="C2" s="161"/>
      <c r="Q2" s="160"/>
      <c r="R2" s="160"/>
      <c r="S2" s="160"/>
      <c r="T2" s="160"/>
    </row>
    <row r="3" spans="1:21" ht="20.100000000000001" customHeight="1" x14ac:dyDescent="0.15">
      <c r="A3" s="649" t="s">
        <v>110</v>
      </c>
      <c r="B3" s="650"/>
      <c r="C3" s="256">
        <v>1</v>
      </c>
      <c r="D3" s="145">
        <v>2</v>
      </c>
      <c r="E3" s="145">
        <v>3</v>
      </c>
      <c r="F3" s="145">
        <v>4</v>
      </c>
      <c r="G3" s="145">
        <v>5</v>
      </c>
      <c r="H3" s="145">
        <v>6</v>
      </c>
      <c r="I3" s="145">
        <v>7</v>
      </c>
      <c r="J3" s="159"/>
      <c r="K3" s="299" t="s">
        <v>109</v>
      </c>
      <c r="L3" s="368"/>
      <c r="M3" s="304"/>
      <c r="N3" s="299" t="s">
        <v>108</v>
      </c>
      <c r="O3" s="368"/>
      <c r="P3" s="368"/>
      <c r="Q3" s="368"/>
      <c r="R3" s="368"/>
      <c r="S3" s="368"/>
      <c r="T3" s="304"/>
    </row>
    <row r="4" spans="1:21" ht="20.100000000000001" customHeight="1" x14ac:dyDescent="0.15">
      <c r="A4" s="391" t="s">
        <v>107</v>
      </c>
      <c r="B4" s="392"/>
      <c r="C4" s="391" t="s">
        <v>71</v>
      </c>
      <c r="D4" s="396"/>
      <c r="E4" s="396"/>
      <c r="F4" s="396"/>
      <c r="G4" s="396"/>
      <c r="H4" s="396"/>
      <c r="I4" s="392"/>
      <c r="J4"/>
      <c r="K4" s="394" t="s">
        <v>28</v>
      </c>
      <c r="L4" s="290"/>
      <c r="M4" s="395"/>
      <c r="N4" s="299" t="s">
        <v>27</v>
      </c>
      <c r="O4" s="368"/>
      <c r="P4" s="368"/>
      <c r="Q4" s="368"/>
      <c r="R4" s="368"/>
      <c r="S4" s="368"/>
      <c r="T4" s="304"/>
    </row>
    <row r="5" spans="1:21" ht="20.100000000000001" customHeight="1" x14ac:dyDescent="0.15">
      <c r="A5" s="391" t="s">
        <v>105</v>
      </c>
      <c r="B5" s="392"/>
      <c r="C5" s="391" t="s">
        <v>104</v>
      </c>
      <c r="D5" s="396"/>
      <c r="E5" s="396"/>
      <c r="F5" s="396"/>
      <c r="G5" s="396"/>
      <c r="H5" s="396"/>
      <c r="I5" s="392"/>
      <c r="J5"/>
      <c r="K5" s="299" t="s">
        <v>103</v>
      </c>
      <c r="L5" s="368"/>
      <c r="M5" s="304"/>
      <c r="N5" s="299" t="s">
        <v>283</v>
      </c>
      <c r="O5" s="368"/>
      <c r="P5" s="368"/>
      <c r="Q5" s="368"/>
      <c r="R5" s="368"/>
      <c r="S5" s="368"/>
      <c r="T5" s="304"/>
    </row>
    <row r="6" spans="1:21" ht="20.100000000000001" customHeight="1" x14ac:dyDescent="0.15">
      <c r="A6" s="394" t="s">
        <v>101</v>
      </c>
      <c r="B6" s="395"/>
      <c r="C6" s="391" t="s">
        <v>100</v>
      </c>
      <c r="D6" s="396"/>
      <c r="E6" s="396"/>
      <c r="F6" s="396"/>
      <c r="G6" s="396"/>
      <c r="H6" s="396"/>
      <c r="I6" s="392"/>
      <c r="J6" s="149"/>
      <c r="K6" s="158"/>
      <c r="L6" s="158"/>
      <c r="M6" s="158"/>
      <c r="N6" s="132"/>
      <c r="O6" s="132"/>
      <c r="P6" s="132"/>
      <c r="Q6" s="132"/>
      <c r="R6" s="132"/>
      <c r="S6" s="132"/>
      <c r="T6" s="132"/>
    </row>
    <row r="7" spans="1:21" ht="20.100000000000001" customHeight="1" x14ac:dyDescent="0.15">
      <c r="D7" s="157"/>
      <c r="E7" s="157"/>
      <c r="F7" s="157"/>
      <c r="G7" s="157"/>
      <c r="H7" s="157"/>
      <c r="I7" s="157"/>
      <c r="J7" s="157"/>
      <c r="K7" s="157"/>
      <c r="L7" s="157"/>
      <c r="M7" s="157"/>
      <c r="N7" s="157"/>
      <c r="O7" s="157"/>
      <c r="P7" s="157"/>
      <c r="Q7" s="157"/>
      <c r="R7" s="157"/>
    </row>
    <row r="8" spans="1:21" ht="20.100000000000001" customHeight="1" x14ac:dyDescent="0.15">
      <c r="C8" s="157"/>
      <c r="D8" s="157"/>
      <c r="E8" s="157"/>
      <c r="F8" s="157"/>
      <c r="G8" s="157"/>
      <c r="H8" s="157"/>
      <c r="I8" s="157"/>
      <c r="J8" s="157"/>
      <c r="K8" s="157"/>
      <c r="L8" s="157"/>
      <c r="M8" s="157"/>
      <c r="N8" s="157"/>
      <c r="O8" s="157"/>
      <c r="P8" s="157"/>
      <c r="Q8" s="157"/>
      <c r="R8" s="157"/>
    </row>
    <row r="9" spans="1:21" ht="20.100000000000001" customHeight="1" x14ac:dyDescent="0.15">
      <c r="A9" s="453" t="s">
        <v>282</v>
      </c>
      <c r="B9" s="453"/>
      <c r="C9" s="453"/>
      <c r="D9" s="453"/>
      <c r="E9" s="453"/>
      <c r="F9" s="453"/>
      <c r="G9" s="453"/>
      <c r="H9" s="453"/>
      <c r="I9" s="453"/>
      <c r="J9" s="453"/>
      <c r="K9" s="453"/>
      <c r="L9" s="453"/>
      <c r="M9" s="453"/>
      <c r="N9" s="453"/>
      <c r="O9" s="453"/>
      <c r="P9" s="453"/>
      <c r="Q9" s="453"/>
      <c r="R9" s="453"/>
      <c r="S9" s="453"/>
      <c r="T9" s="453"/>
      <c r="U9" s="453"/>
    </row>
    <row r="11" spans="1:21" ht="19.5" customHeight="1" x14ac:dyDescent="0.15">
      <c r="A11" s="57" t="s">
        <v>281</v>
      </c>
    </row>
    <row r="12" spans="1:21" ht="19.5" customHeight="1" x14ac:dyDescent="0.15">
      <c r="B12" s="454" t="s">
        <v>131</v>
      </c>
      <c r="C12" s="455"/>
      <c r="D12" s="455"/>
      <c r="E12" s="456"/>
    </row>
    <row r="13" spans="1:21" ht="20.100000000000001" customHeight="1" x14ac:dyDescent="0.15">
      <c r="B13" s="530" t="s">
        <v>129</v>
      </c>
      <c r="C13" s="531"/>
      <c r="D13" s="531" t="s">
        <v>280</v>
      </c>
      <c r="E13" s="532"/>
      <c r="F13" s="255" t="s">
        <v>279</v>
      </c>
      <c r="G13" s="144"/>
      <c r="H13" s="144"/>
      <c r="I13" s="144"/>
      <c r="J13" s="144"/>
      <c r="K13" s="144"/>
      <c r="L13" s="144"/>
      <c r="M13" s="144"/>
      <c r="N13" s="144"/>
      <c r="O13" s="144"/>
      <c r="P13" s="144"/>
      <c r="Q13" s="144"/>
      <c r="R13" s="199"/>
    </row>
    <row r="14" spans="1:21" ht="20.100000000000001" customHeight="1" x14ac:dyDescent="0.15">
      <c r="B14" s="530" t="s">
        <v>127</v>
      </c>
      <c r="C14" s="531"/>
      <c r="D14" s="531" t="s">
        <v>278</v>
      </c>
      <c r="E14" s="532"/>
      <c r="F14" s="250"/>
      <c r="G14" s="250"/>
      <c r="H14" s="250"/>
      <c r="I14" s="250"/>
      <c r="J14" s="250"/>
      <c r="K14" s="250"/>
      <c r="L14" s="250"/>
      <c r="M14" s="250"/>
      <c r="N14" s="250"/>
      <c r="O14" s="250"/>
      <c r="P14" s="250"/>
      <c r="Q14" s="250"/>
      <c r="R14" s="249"/>
    </row>
    <row r="15" spans="1:21" ht="20.100000000000001" customHeight="1" x14ac:dyDescent="0.15">
      <c r="B15" s="362" t="s">
        <v>125</v>
      </c>
      <c r="C15" s="363"/>
      <c r="D15" s="660"/>
      <c r="E15" s="661" t="s">
        <v>277</v>
      </c>
      <c r="F15" s="662"/>
      <c r="G15" s="662"/>
      <c r="H15" s="662"/>
      <c r="I15" s="662"/>
      <c r="J15" s="662"/>
      <c r="K15" s="662"/>
      <c r="L15" s="662"/>
      <c r="M15" s="662"/>
      <c r="N15" s="662"/>
      <c r="O15" s="662"/>
      <c r="P15" s="662"/>
      <c r="Q15" s="662"/>
      <c r="R15" s="663"/>
    </row>
    <row r="16" spans="1:21" ht="20.100000000000001" customHeight="1" x14ac:dyDescent="0.15">
      <c r="B16" s="362" t="s">
        <v>276</v>
      </c>
      <c r="C16" s="363"/>
      <c r="D16" s="363"/>
      <c r="E16" s="363"/>
      <c r="F16" s="363"/>
      <c r="G16" s="660"/>
      <c r="H16" s="223"/>
      <c r="I16" s="223" t="s">
        <v>275</v>
      </c>
      <c r="J16" s="223"/>
      <c r="K16" s="223"/>
      <c r="L16" s="223"/>
      <c r="M16" s="223"/>
      <c r="N16" s="223"/>
      <c r="O16" s="223"/>
      <c r="P16" s="223"/>
      <c r="Q16" s="223"/>
      <c r="R16" s="222"/>
    </row>
    <row r="17" spans="1:20" ht="20.100000000000001" customHeight="1" x14ac:dyDescent="0.15">
      <c r="B17" s="213" t="s">
        <v>274</v>
      </c>
      <c r="C17" s="212"/>
      <c r="D17" s="212"/>
      <c r="E17" s="212"/>
      <c r="F17" s="212"/>
      <c r="G17" s="212"/>
      <c r="H17" s="212"/>
      <c r="I17" s="212"/>
      <c r="J17" s="212"/>
      <c r="K17" s="212"/>
      <c r="L17" s="212"/>
      <c r="M17" s="212"/>
      <c r="N17" s="212"/>
      <c r="O17" s="212"/>
      <c r="P17" s="143"/>
      <c r="Q17" s="143"/>
      <c r="R17" s="214"/>
    </row>
    <row r="18" spans="1:20" ht="20.100000000000001" customHeight="1" x14ac:dyDescent="0.15">
      <c r="B18" s="154" t="s">
        <v>273</v>
      </c>
      <c r="C18" s="143"/>
      <c r="D18" s="143"/>
      <c r="E18" s="664">
        <v>45474</v>
      </c>
      <c r="F18" s="665"/>
      <c r="G18" s="665"/>
      <c r="H18" s="666"/>
      <c r="I18" s="182" t="s">
        <v>272</v>
      </c>
      <c r="J18" s="182"/>
      <c r="K18" s="182"/>
      <c r="L18" s="664">
        <v>45717</v>
      </c>
      <c r="M18" s="665"/>
      <c r="N18" s="665"/>
      <c r="O18" s="667"/>
      <c r="P18" s="156"/>
      <c r="Q18" s="144"/>
      <c r="R18" s="144"/>
    </row>
    <row r="19" spans="1:20" ht="20.100000000000001" customHeight="1" x14ac:dyDescent="0.15">
      <c r="B19" s="198" t="s">
        <v>120</v>
      </c>
      <c r="C19" s="197"/>
      <c r="D19" s="197"/>
      <c r="E19" s="197"/>
      <c r="F19" s="196"/>
      <c r="G19" s="197" t="s">
        <v>271</v>
      </c>
      <c r="H19" s="197"/>
      <c r="I19" s="197"/>
      <c r="J19" s="197"/>
      <c r="K19" s="197"/>
      <c r="L19" s="197"/>
      <c r="M19" s="197"/>
      <c r="N19" s="197"/>
      <c r="O19" s="197" t="s">
        <v>29</v>
      </c>
      <c r="P19" s="154"/>
      <c r="Q19" s="143"/>
      <c r="R19" s="143"/>
    </row>
    <row r="20" spans="1:20" ht="20.100000000000001" customHeight="1" x14ac:dyDescent="0.15">
      <c r="B20" s="139"/>
      <c r="C20" s="139"/>
      <c r="D20" s="139"/>
      <c r="E20" s="139"/>
      <c r="F20" s="139"/>
      <c r="G20" s="139"/>
      <c r="H20" s="139"/>
      <c r="I20" s="139"/>
      <c r="J20" s="139"/>
      <c r="K20" s="139"/>
      <c r="L20" s="139"/>
      <c r="M20" s="139"/>
      <c r="N20" s="139"/>
      <c r="O20" s="139"/>
    </row>
    <row r="21" spans="1:20" ht="20.100000000000001" customHeight="1" x14ac:dyDescent="0.15">
      <c r="A21" s="57" t="s">
        <v>270</v>
      </c>
    </row>
    <row r="22" spans="1:20" ht="20.100000000000001" customHeight="1" x14ac:dyDescent="0.15">
      <c r="B22" s="651" t="s">
        <v>269</v>
      </c>
      <c r="C22" s="652"/>
      <c r="D22" s="652"/>
      <c r="E22" s="652"/>
      <c r="F22" s="652"/>
      <c r="G22" s="652"/>
      <c r="H22" s="652"/>
      <c r="I22" s="652"/>
      <c r="J22" s="652"/>
      <c r="K22" s="652"/>
      <c r="L22" s="652"/>
      <c r="M22" s="652"/>
      <c r="N22" s="652"/>
      <c r="O22" s="652"/>
      <c r="P22" s="652"/>
      <c r="Q22" s="652"/>
      <c r="R22" s="652"/>
      <c r="S22" s="652"/>
      <c r="T22" s="653"/>
    </row>
    <row r="23" spans="1:20" ht="18" customHeight="1" x14ac:dyDescent="0.15">
      <c r="B23" s="654"/>
      <c r="C23" s="655"/>
      <c r="D23" s="655"/>
      <c r="E23" s="655"/>
      <c r="F23" s="655"/>
      <c r="G23" s="655"/>
      <c r="H23" s="655"/>
      <c r="I23" s="655"/>
      <c r="J23" s="655"/>
      <c r="K23" s="655"/>
      <c r="L23" s="655"/>
      <c r="M23" s="655"/>
      <c r="N23" s="655"/>
      <c r="O23" s="655"/>
      <c r="P23" s="655"/>
      <c r="Q23" s="655"/>
      <c r="R23" s="655"/>
      <c r="S23" s="655"/>
      <c r="T23" s="656"/>
    </row>
    <row r="24" spans="1:20" ht="18" customHeight="1" x14ac:dyDescent="0.15">
      <c r="B24" s="654"/>
      <c r="C24" s="655"/>
      <c r="D24" s="655"/>
      <c r="E24" s="655"/>
      <c r="F24" s="655"/>
      <c r="G24" s="655"/>
      <c r="H24" s="655"/>
      <c r="I24" s="655"/>
      <c r="J24" s="655"/>
      <c r="K24" s="655"/>
      <c r="L24" s="655"/>
      <c r="M24" s="655"/>
      <c r="N24" s="655"/>
      <c r="O24" s="655"/>
      <c r="P24" s="655"/>
      <c r="Q24" s="655"/>
      <c r="R24" s="655"/>
      <c r="S24" s="655"/>
      <c r="T24" s="656"/>
    </row>
    <row r="25" spans="1:20" ht="20.100000000000001" customHeight="1" x14ac:dyDescent="0.15">
      <c r="B25" s="654"/>
      <c r="C25" s="655"/>
      <c r="D25" s="655"/>
      <c r="E25" s="655"/>
      <c r="F25" s="655"/>
      <c r="G25" s="655"/>
      <c r="H25" s="655"/>
      <c r="I25" s="655"/>
      <c r="J25" s="655"/>
      <c r="K25" s="655"/>
      <c r="L25" s="655"/>
      <c r="M25" s="655"/>
      <c r="N25" s="655"/>
      <c r="O25" s="655"/>
      <c r="P25" s="655"/>
      <c r="Q25" s="655"/>
      <c r="R25" s="655"/>
      <c r="S25" s="655"/>
      <c r="T25" s="656"/>
    </row>
    <row r="26" spans="1:20" ht="20.100000000000001" customHeight="1" x14ac:dyDescent="0.15">
      <c r="B26" s="654"/>
      <c r="C26" s="655"/>
      <c r="D26" s="655"/>
      <c r="E26" s="655"/>
      <c r="F26" s="655"/>
      <c r="G26" s="655"/>
      <c r="H26" s="655"/>
      <c r="I26" s="655"/>
      <c r="J26" s="655"/>
      <c r="K26" s="655"/>
      <c r="L26" s="655"/>
      <c r="M26" s="655"/>
      <c r="N26" s="655"/>
      <c r="O26" s="655"/>
      <c r="P26" s="655"/>
      <c r="Q26" s="655"/>
      <c r="R26" s="655"/>
      <c r="S26" s="655"/>
      <c r="T26" s="656"/>
    </row>
    <row r="27" spans="1:20" ht="20.100000000000001" customHeight="1" x14ac:dyDescent="0.15">
      <c r="B27" s="654"/>
      <c r="C27" s="655"/>
      <c r="D27" s="655"/>
      <c r="E27" s="655"/>
      <c r="F27" s="655"/>
      <c r="G27" s="655"/>
      <c r="H27" s="655"/>
      <c r="I27" s="655"/>
      <c r="J27" s="655"/>
      <c r="K27" s="655"/>
      <c r="L27" s="655"/>
      <c r="M27" s="655"/>
      <c r="N27" s="655"/>
      <c r="O27" s="655"/>
      <c r="P27" s="655"/>
      <c r="Q27" s="655"/>
      <c r="R27" s="655"/>
      <c r="S27" s="655"/>
      <c r="T27" s="656"/>
    </row>
    <row r="28" spans="1:20" ht="20.100000000000001" customHeight="1" x14ac:dyDescent="0.15">
      <c r="B28" s="654"/>
      <c r="C28" s="655"/>
      <c r="D28" s="655"/>
      <c r="E28" s="655"/>
      <c r="F28" s="655"/>
      <c r="G28" s="655"/>
      <c r="H28" s="655"/>
      <c r="I28" s="655"/>
      <c r="J28" s="655"/>
      <c r="K28" s="655"/>
      <c r="L28" s="655"/>
      <c r="M28" s="655"/>
      <c r="N28" s="655"/>
      <c r="O28" s="655"/>
      <c r="P28" s="655"/>
      <c r="Q28" s="655"/>
      <c r="R28" s="655"/>
      <c r="S28" s="655"/>
      <c r="T28" s="656"/>
    </row>
    <row r="29" spans="1:20" ht="20.100000000000001" customHeight="1" x14ac:dyDescent="0.15">
      <c r="B29" s="654"/>
      <c r="C29" s="655"/>
      <c r="D29" s="655"/>
      <c r="E29" s="655"/>
      <c r="F29" s="655"/>
      <c r="G29" s="655"/>
      <c r="H29" s="655"/>
      <c r="I29" s="655"/>
      <c r="J29" s="655"/>
      <c r="K29" s="655"/>
      <c r="L29" s="655"/>
      <c r="M29" s="655"/>
      <c r="N29" s="655"/>
      <c r="O29" s="655"/>
      <c r="P29" s="655"/>
      <c r="Q29" s="655"/>
      <c r="R29" s="655"/>
      <c r="S29" s="655"/>
      <c r="T29" s="656"/>
    </row>
    <row r="30" spans="1:20" ht="20.100000000000001" customHeight="1" x14ac:dyDescent="0.15">
      <c r="B30" s="654"/>
      <c r="C30" s="655"/>
      <c r="D30" s="655"/>
      <c r="E30" s="655"/>
      <c r="F30" s="655"/>
      <c r="G30" s="655"/>
      <c r="H30" s="655"/>
      <c r="I30" s="655"/>
      <c r="J30" s="655"/>
      <c r="K30" s="655"/>
      <c r="L30" s="655"/>
      <c r="M30" s="655"/>
      <c r="N30" s="655"/>
      <c r="O30" s="655"/>
      <c r="P30" s="655"/>
      <c r="Q30" s="655"/>
      <c r="R30" s="655"/>
      <c r="S30" s="655"/>
      <c r="T30" s="656"/>
    </row>
    <row r="31" spans="1:20" ht="20.100000000000001" customHeight="1" x14ac:dyDescent="0.15">
      <c r="B31" s="654"/>
      <c r="C31" s="655"/>
      <c r="D31" s="655"/>
      <c r="E31" s="655"/>
      <c r="F31" s="655"/>
      <c r="G31" s="655"/>
      <c r="H31" s="655"/>
      <c r="I31" s="655"/>
      <c r="J31" s="655"/>
      <c r="K31" s="655"/>
      <c r="L31" s="655"/>
      <c r="M31" s="655"/>
      <c r="N31" s="655"/>
      <c r="O31" s="655"/>
      <c r="P31" s="655"/>
      <c r="Q31" s="655"/>
      <c r="R31" s="655"/>
      <c r="S31" s="655"/>
      <c r="T31" s="656"/>
    </row>
    <row r="32" spans="1:20" ht="20.100000000000001" customHeight="1" x14ac:dyDescent="0.15">
      <c r="B32" s="654"/>
      <c r="C32" s="655"/>
      <c r="D32" s="655"/>
      <c r="E32" s="655"/>
      <c r="F32" s="655"/>
      <c r="G32" s="655"/>
      <c r="H32" s="655"/>
      <c r="I32" s="655"/>
      <c r="J32" s="655"/>
      <c r="K32" s="655"/>
      <c r="L32" s="655"/>
      <c r="M32" s="655"/>
      <c r="N32" s="655"/>
      <c r="O32" s="655"/>
      <c r="P32" s="655"/>
      <c r="Q32" s="655"/>
      <c r="R32" s="655"/>
      <c r="S32" s="655"/>
      <c r="T32" s="656"/>
    </row>
    <row r="33" spans="2:20" ht="20.100000000000001" customHeight="1" x14ac:dyDescent="0.15">
      <c r="B33" s="654"/>
      <c r="C33" s="655"/>
      <c r="D33" s="655"/>
      <c r="E33" s="655"/>
      <c r="F33" s="655"/>
      <c r="G33" s="655"/>
      <c r="H33" s="655"/>
      <c r="I33" s="655"/>
      <c r="J33" s="655"/>
      <c r="K33" s="655"/>
      <c r="L33" s="655"/>
      <c r="M33" s="655"/>
      <c r="N33" s="655"/>
      <c r="O33" s="655"/>
      <c r="P33" s="655"/>
      <c r="Q33" s="655"/>
      <c r="R33" s="655"/>
      <c r="S33" s="655"/>
      <c r="T33" s="656"/>
    </row>
    <row r="34" spans="2:20" ht="20.100000000000001" customHeight="1" x14ac:dyDescent="0.15">
      <c r="B34" s="654"/>
      <c r="C34" s="655"/>
      <c r="D34" s="655"/>
      <c r="E34" s="655"/>
      <c r="F34" s="655"/>
      <c r="G34" s="655"/>
      <c r="H34" s="655"/>
      <c r="I34" s="655"/>
      <c r="J34" s="655"/>
      <c r="K34" s="655"/>
      <c r="L34" s="655"/>
      <c r="M34" s="655"/>
      <c r="N34" s="655"/>
      <c r="O34" s="655"/>
      <c r="P34" s="655"/>
      <c r="Q34" s="655"/>
      <c r="R34" s="655"/>
      <c r="S34" s="655"/>
      <c r="T34" s="656"/>
    </row>
    <row r="35" spans="2:20" ht="20.100000000000001" customHeight="1" x14ac:dyDescent="0.15">
      <c r="B35" s="654"/>
      <c r="C35" s="655"/>
      <c r="D35" s="655"/>
      <c r="E35" s="655"/>
      <c r="F35" s="655"/>
      <c r="G35" s="655"/>
      <c r="H35" s="655"/>
      <c r="I35" s="655"/>
      <c r="J35" s="655"/>
      <c r="K35" s="655"/>
      <c r="L35" s="655"/>
      <c r="M35" s="655"/>
      <c r="N35" s="655"/>
      <c r="O35" s="655"/>
      <c r="P35" s="655"/>
      <c r="Q35" s="655"/>
      <c r="R35" s="655"/>
      <c r="S35" s="655"/>
      <c r="T35" s="656"/>
    </row>
    <row r="36" spans="2:20" ht="20.100000000000001" customHeight="1" x14ac:dyDescent="0.15">
      <c r="B36" s="657"/>
      <c r="C36" s="658"/>
      <c r="D36" s="658"/>
      <c r="E36" s="658"/>
      <c r="F36" s="658"/>
      <c r="G36" s="658"/>
      <c r="H36" s="658"/>
      <c r="I36" s="658"/>
      <c r="J36" s="658"/>
      <c r="K36" s="658"/>
      <c r="L36" s="658"/>
      <c r="M36" s="658"/>
      <c r="N36" s="658"/>
      <c r="O36" s="658"/>
      <c r="P36" s="658"/>
      <c r="Q36" s="658"/>
      <c r="R36" s="658"/>
      <c r="S36" s="658"/>
      <c r="T36" s="659"/>
    </row>
  </sheetData>
  <mergeCells count="27">
    <mergeCell ref="B22:T36"/>
    <mergeCell ref="Q1:T1"/>
    <mergeCell ref="B16:G16"/>
    <mergeCell ref="E15:R15"/>
    <mergeCell ref="E18:H18"/>
    <mergeCell ref="L18:O18"/>
    <mergeCell ref="B14:C14"/>
    <mergeCell ref="D14:E14"/>
    <mergeCell ref="B12:E12"/>
    <mergeCell ref="B15:D15"/>
    <mergeCell ref="N3:T3"/>
    <mergeCell ref="A6:B6"/>
    <mergeCell ref="B13:C13"/>
    <mergeCell ref="D13:E13"/>
    <mergeCell ref="N4:T4"/>
    <mergeCell ref="A5:B5"/>
    <mergeCell ref="N5:T5"/>
    <mergeCell ref="A9:U9"/>
    <mergeCell ref="C4:I4"/>
    <mergeCell ref="K4:M4"/>
    <mergeCell ref="C6:I6"/>
    <mergeCell ref="A1:C1"/>
    <mergeCell ref="A3:B3"/>
    <mergeCell ref="K3:M3"/>
    <mergeCell ref="A4:B4"/>
    <mergeCell ref="C5:I5"/>
    <mergeCell ref="K5:M5"/>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U53"/>
  <sheetViews>
    <sheetView view="pageBreakPreview" topLeftCell="A7" zoomScaleNormal="100" workbookViewId="0">
      <selection activeCell="O10" sqref="O10"/>
    </sheetView>
  </sheetViews>
  <sheetFormatPr defaultRowHeight="13.5" x14ac:dyDescent="0.15"/>
  <cols>
    <col min="1" max="15" width="4.75" customWidth="1"/>
    <col min="16" max="21" width="3.875" customWidth="1"/>
  </cols>
  <sheetData>
    <row r="1" spans="1:21" ht="25.5" customHeight="1" thickBot="1" x14ac:dyDescent="0.2">
      <c r="A1" s="670" t="s">
        <v>289</v>
      </c>
      <c r="B1" s="671"/>
      <c r="C1" s="671"/>
      <c r="D1" s="672"/>
      <c r="N1" s="260"/>
      <c r="O1" s="260"/>
      <c r="P1" s="260"/>
      <c r="Q1" s="80"/>
      <c r="R1" s="80"/>
      <c r="S1" s="80"/>
      <c r="U1" s="128" t="s">
        <v>288</v>
      </c>
    </row>
    <row r="2" spans="1:21" ht="20.100000000000001" customHeight="1" x14ac:dyDescent="0.15">
      <c r="I2" s="127"/>
      <c r="J2" s="127"/>
      <c r="L2" s="299" t="s">
        <v>42</v>
      </c>
      <c r="M2" s="300"/>
      <c r="N2" s="300"/>
      <c r="O2" s="300"/>
      <c r="P2" s="301"/>
      <c r="Q2" s="259"/>
      <c r="R2" s="258"/>
      <c r="S2" s="258"/>
      <c r="T2" s="258"/>
      <c r="U2" s="257"/>
    </row>
    <row r="3" spans="1:21" ht="24" customHeight="1" x14ac:dyDescent="0.15">
      <c r="K3" s="68"/>
      <c r="L3" s="299" t="s">
        <v>41</v>
      </c>
      <c r="M3" s="304"/>
      <c r="N3" s="302" t="s">
        <v>40</v>
      </c>
      <c r="O3" s="258"/>
      <c r="P3" s="258"/>
      <c r="Q3" s="258"/>
      <c r="R3" s="258"/>
      <c r="S3" s="258"/>
      <c r="T3" s="258"/>
      <c r="U3" s="257"/>
    </row>
    <row r="4" spans="1:21" ht="24" customHeight="1" thickBot="1" x14ac:dyDescent="0.2">
      <c r="K4" s="68"/>
      <c r="L4" s="299" t="s">
        <v>38</v>
      </c>
      <c r="M4" s="304"/>
      <c r="N4" s="303"/>
      <c r="O4" s="258"/>
      <c r="P4" s="258"/>
      <c r="Q4" s="258"/>
      <c r="R4" s="258"/>
      <c r="S4" s="258"/>
      <c r="T4" s="258"/>
      <c r="U4" s="257"/>
    </row>
    <row r="5" spans="1:21" ht="24" customHeight="1" thickBot="1" x14ac:dyDescent="0.2">
      <c r="K5" s="68"/>
      <c r="L5" s="327" t="s">
        <v>56</v>
      </c>
      <c r="M5" s="328"/>
      <c r="N5" s="328"/>
      <c r="O5" s="383"/>
      <c r="P5" s="379"/>
      <c r="Q5" s="346"/>
      <c r="R5" s="346"/>
      <c r="S5" s="346"/>
      <c r="T5" s="346"/>
      <c r="U5" s="347"/>
    </row>
    <row r="6" spans="1:21" ht="15.75" customHeight="1" x14ac:dyDescent="0.15">
      <c r="K6" s="68"/>
      <c r="U6" s="68"/>
    </row>
    <row r="7" spans="1:21" ht="18.75" customHeight="1" x14ac:dyDescent="0.15">
      <c r="A7" s="336" t="s">
        <v>352</v>
      </c>
      <c r="B7" s="336"/>
      <c r="C7" s="336"/>
      <c r="D7" s="336"/>
      <c r="E7" s="336"/>
      <c r="F7" s="336"/>
      <c r="G7" s="336"/>
      <c r="H7" s="336"/>
      <c r="I7" s="336"/>
      <c r="J7" s="336"/>
      <c r="K7" s="336"/>
      <c r="L7" s="336"/>
      <c r="M7" s="336"/>
      <c r="N7" s="336"/>
      <c r="O7" s="336"/>
      <c r="P7" s="336"/>
      <c r="Q7" s="336"/>
      <c r="R7" s="336"/>
      <c r="S7" s="336"/>
      <c r="T7" s="336"/>
      <c r="U7" s="336"/>
    </row>
    <row r="10" spans="1:21" ht="28.5" customHeight="1" thickBot="1" x14ac:dyDescent="0.2">
      <c r="A10" s="57" t="s">
        <v>70</v>
      </c>
    </row>
    <row r="11" spans="1:21" x14ac:dyDescent="0.15">
      <c r="A11" s="57"/>
      <c r="D11" s="283" t="s">
        <v>8</v>
      </c>
      <c r="E11" s="284"/>
      <c r="F11" s="52"/>
      <c r="G11" s="60" t="s">
        <v>7</v>
      </c>
      <c r="H11" s="60" t="s">
        <v>5</v>
      </c>
      <c r="I11" s="63" t="s">
        <v>4</v>
      </c>
      <c r="J11" s="62" t="s">
        <v>3</v>
      </c>
      <c r="K11" s="59" t="s">
        <v>6</v>
      </c>
      <c r="L11" s="61" t="s">
        <v>5</v>
      </c>
      <c r="M11" s="60" t="s">
        <v>4</v>
      </c>
      <c r="N11" s="59" t="s">
        <v>3</v>
      </c>
      <c r="O11" s="58" t="s">
        <v>2</v>
      </c>
    </row>
    <row r="12" spans="1:21" ht="36" customHeight="1" thickBot="1" x14ac:dyDescent="0.2">
      <c r="A12" s="57"/>
      <c r="D12" s="285"/>
      <c r="E12" s="286"/>
      <c r="F12" s="123"/>
      <c r="G12" s="3"/>
      <c r="H12" s="3" t="s">
        <v>329</v>
      </c>
      <c r="I12" s="6">
        <v>5</v>
      </c>
      <c r="J12" s="5">
        <v>3</v>
      </c>
      <c r="K12" s="2">
        <v>2</v>
      </c>
      <c r="L12" s="4">
        <v>8</v>
      </c>
      <c r="M12" s="3">
        <v>0</v>
      </c>
      <c r="N12" s="2">
        <v>0</v>
      </c>
      <c r="O12" s="1">
        <v>0</v>
      </c>
    </row>
    <row r="13" spans="1:21" ht="21" customHeight="1" x14ac:dyDescent="0.15">
      <c r="A13" s="57"/>
    </row>
    <row r="14" spans="1:21" ht="27.75" customHeight="1" x14ac:dyDescent="0.15">
      <c r="A14" s="57" t="s">
        <v>68</v>
      </c>
    </row>
    <row r="15" spans="1:21" ht="30" customHeight="1" x14ac:dyDescent="0.15">
      <c r="B15" s="299" t="s">
        <v>67</v>
      </c>
      <c r="C15" s="368"/>
      <c r="D15" s="368"/>
      <c r="E15" s="368"/>
      <c r="F15" s="368"/>
      <c r="G15" s="368"/>
      <c r="H15" s="304"/>
      <c r="I15" s="299" t="s">
        <v>66</v>
      </c>
      <c r="J15" s="368"/>
      <c r="K15" s="368"/>
      <c r="L15" s="368"/>
      <c r="M15" s="304"/>
      <c r="N15" s="368" t="s">
        <v>65</v>
      </c>
      <c r="O15" s="368"/>
      <c r="P15" s="368"/>
      <c r="Q15" s="368"/>
      <c r="R15" s="368"/>
      <c r="S15" s="304"/>
    </row>
    <row r="16" spans="1:21" ht="30" customHeight="1" x14ac:dyDescent="0.15">
      <c r="B16" s="371" t="s">
        <v>287</v>
      </c>
      <c r="C16" s="372"/>
      <c r="D16" s="372"/>
      <c r="E16" s="372"/>
      <c r="F16" s="372"/>
      <c r="G16" s="372"/>
      <c r="H16" s="373"/>
      <c r="I16" s="673">
        <v>5328750</v>
      </c>
      <c r="J16" s="674"/>
      <c r="K16" s="674"/>
      <c r="L16" s="674"/>
      <c r="M16" s="122" t="s">
        <v>2</v>
      </c>
      <c r="N16" s="386">
        <v>2664000</v>
      </c>
      <c r="O16" s="387"/>
      <c r="P16" s="387"/>
      <c r="Q16" s="387"/>
      <c r="R16" s="387"/>
      <c r="S16" s="122" t="s">
        <v>2</v>
      </c>
    </row>
    <row r="17" spans="2:21" ht="30" customHeight="1" x14ac:dyDescent="0.15">
      <c r="B17" s="362" t="s">
        <v>47</v>
      </c>
      <c r="C17" s="363"/>
      <c r="D17" s="363"/>
      <c r="E17" s="363"/>
      <c r="F17" s="363"/>
      <c r="G17" s="363"/>
      <c r="H17" s="364"/>
      <c r="I17" s="388">
        <f>I16</f>
        <v>5328750</v>
      </c>
      <c r="J17" s="389"/>
      <c r="K17" s="389"/>
      <c r="L17" s="389"/>
      <c r="M17" s="121"/>
      <c r="N17" s="388">
        <v>2664000</v>
      </c>
      <c r="O17" s="389"/>
      <c r="P17" s="389"/>
      <c r="Q17" s="389"/>
      <c r="R17" s="389"/>
      <c r="S17" s="121"/>
    </row>
    <row r="18" spans="2:21" ht="30" customHeight="1" x14ac:dyDescent="0.15">
      <c r="B18" s="362"/>
      <c r="C18" s="363"/>
      <c r="D18" s="363"/>
      <c r="E18" s="363"/>
      <c r="F18" s="363"/>
      <c r="G18" s="363"/>
      <c r="H18" s="364"/>
      <c r="I18" s="388"/>
      <c r="J18" s="389"/>
      <c r="K18" s="389"/>
      <c r="L18" s="389"/>
      <c r="M18" s="121"/>
      <c r="N18" s="388"/>
      <c r="O18" s="389"/>
      <c r="P18" s="389"/>
      <c r="Q18" s="389"/>
      <c r="R18" s="389"/>
      <c r="S18" s="121"/>
    </row>
    <row r="19" spans="2:21" ht="30" customHeight="1" x14ac:dyDescent="0.15">
      <c r="B19" s="362"/>
      <c r="C19" s="363"/>
      <c r="D19" s="363"/>
      <c r="E19" s="363"/>
      <c r="F19" s="363"/>
      <c r="G19" s="363"/>
      <c r="H19" s="364"/>
      <c r="I19" s="388"/>
      <c r="J19" s="389"/>
      <c r="K19" s="389"/>
      <c r="L19" s="389"/>
      <c r="M19" s="121"/>
      <c r="N19" s="388"/>
      <c r="O19" s="389"/>
      <c r="P19" s="389"/>
      <c r="Q19" s="389"/>
      <c r="R19" s="389"/>
      <c r="S19" s="121"/>
    </row>
    <row r="20" spans="2:21" ht="30" customHeight="1" x14ac:dyDescent="0.15">
      <c r="B20" s="362"/>
      <c r="C20" s="363"/>
      <c r="D20" s="363"/>
      <c r="E20" s="363"/>
      <c r="F20" s="363"/>
      <c r="G20" s="363"/>
      <c r="H20" s="364"/>
      <c r="I20" s="388"/>
      <c r="J20" s="389"/>
      <c r="K20" s="389"/>
      <c r="L20" s="389"/>
      <c r="M20" s="121"/>
      <c r="N20" s="388"/>
      <c r="O20" s="389"/>
      <c r="P20" s="389"/>
      <c r="Q20" s="389"/>
      <c r="R20" s="389"/>
      <c r="S20" s="121"/>
    </row>
    <row r="21" spans="2:21" ht="30" customHeight="1" x14ac:dyDescent="0.15">
      <c r="B21" s="362"/>
      <c r="C21" s="363"/>
      <c r="D21" s="363"/>
      <c r="E21" s="363"/>
      <c r="F21" s="363"/>
      <c r="G21" s="363"/>
      <c r="H21" s="364"/>
      <c r="I21" s="388"/>
      <c r="J21" s="389"/>
      <c r="K21" s="389"/>
      <c r="L21" s="389"/>
      <c r="M21" s="120"/>
      <c r="N21" s="388"/>
      <c r="O21" s="389"/>
      <c r="P21" s="389"/>
      <c r="Q21" s="389"/>
      <c r="R21" s="389"/>
      <c r="S21" s="120"/>
    </row>
    <row r="22" spans="2:21" ht="30" customHeight="1" x14ac:dyDescent="0.15">
      <c r="B22" s="118"/>
      <c r="C22" s="118"/>
      <c r="D22" s="118"/>
      <c r="E22" s="118"/>
      <c r="F22" s="118"/>
      <c r="G22" s="118"/>
      <c r="H22" s="119"/>
      <c r="I22" s="118"/>
      <c r="J22" s="118"/>
      <c r="K22" s="118"/>
      <c r="L22" s="299" t="s">
        <v>9</v>
      </c>
      <c r="M22" s="304"/>
      <c r="N22" s="668">
        <f>N16+N17+N18+N19+N20+N21</f>
        <v>5328000</v>
      </c>
      <c r="O22" s="669"/>
      <c r="P22" s="669"/>
      <c r="Q22" s="669"/>
      <c r="R22" s="669"/>
      <c r="S22" s="117" t="s">
        <v>2</v>
      </c>
    </row>
    <row r="23" spans="2:21" ht="20.25" customHeight="1" x14ac:dyDescent="0.15">
      <c r="B23" s="360" t="s">
        <v>286</v>
      </c>
      <c r="C23" s="360"/>
      <c r="D23" s="360"/>
      <c r="E23" s="360"/>
      <c r="F23" s="360"/>
      <c r="G23" s="360"/>
      <c r="H23" s="360"/>
      <c r="I23" s="360"/>
      <c r="J23" s="360"/>
      <c r="K23" s="360"/>
      <c r="L23" s="360"/>
      <c r="M23" s="360"/>
      <c r="N23" s="360"/>
      <c r="O23" s="360"/>
      <c r="P23" s="360"/>
      <c r="Q23" s="360"/>
      <c r="R23" s="360"/>
      <c r="S23" s="360"/>
      <c r="T23" s="360"/>
      <c r="U23" s="360"/>
    </row>
    <row r="24" spans="2:21" ht="20.25" customHeight="1" x14ac:dyDescent="0.15">
      <c r="B24" s="360" t="s">
        <v>285</v>
      </c>
      <c r="C24" s="360"/>
      <c r="D24" s="360"/>
      <c r="E24" s="360"/>
      <c r="F24" s="360"/>
      <c r="G24" s="360"/>
      <c r="H24" s="360"/>
      <c r="I24" s="360"/>
      <c r="J24" s="360"/>
      <c r="K24" s="360"/>
      <c r="L24" s="360"/>
      <c r="M24" s="360"/>
      <c r="N24" s="360"/>
      <c r="O24" s="360"/>
      <c r="P24" s="360"/>
      <c r="Q24" s="360"/>
      <c r="R24" s="360"/>
      <c r="S24" s="360"/>
      <c r="T24" s="360"/>
      <c r="U24" s="360"/>
    </row>
    <row r="25" spans="2:21" ht="19.5" customHeight="1" x14ac:dyDescent="0.15">
      <c r="C25" s="280" t="s">
        <v>347</v>
      </c>
    </row>
    <row r="26" spans="2:21" ht="19.5" customHeight="1" x14ac:dyDescent="0.15">
      <c r="B26" t="s">
        <v>59</v>
      </c>
    </row>
    <row r="27" spans="2:21" ht="20.100000000000001" customHeight="1" x14ac:dyDescent="0.15">
      <c r="B27" t="s">
        <v>58</v>
      </c>
      <c r="C27" s="162"/>
    </row>
    <row r="28" spans="2:21" ht="20.100000000000001" customHeight="1" x14ac:dyDescent="0.15">
      <c r="B28" s="162"/>
    </row>
    <row r="29" spans="2:21" ht="20.100000000000001" customHeight="1" x14ac:dyDescent="0.15">
      <c r="B29" s="162"/>
    </row>
    <row r="30" spans="2:21" ht="20.100000000000001" customHeight="1" x14ac:dyDescent="0.15">
      <c r="B30" s="162"/>
    </row>
    <row r="31" spans="2:21" ht="20.100000000000001" customHeight="1" x14ac:dyDescent="0.15">
      <c r="B31" s="162"/>
    </row>
    <row r="32" spans="2:21" ht="20.100000000000001" customHeight="1" x14ac:dyDescent="0.15">
      <c r="B32" s="162"/>
    </row>
    <row r="33" spans="2:2" ht="20.100000000000001" customHeight="1" x14ac:dyDescent="0.15">
      <c r="B33" s="162"/>
    </row>
    <row r="34" spans="2:2" ht="20.100000000000001" customHeight="1" x14ac:dyDescent="0.15">
      <c r="B34" s="162"/>
    </row>
    <row r="35" spans="2:2" ht="20.100000000000001" customHeight="1" x14ac:dyDescent="0.15">
      <c r="B35" s="162"/>
    </row>
    <row r="36" spans="2:2" ht="20.100000000000001" customHeight="1" x14ac:dyDescent="0.15">
      <c r="B36" s="115"/>
    </row>
    <row r="52" spans="3:11" x14ac:dyDescent="0.15">
      <c r="C52" s="114"/>
      <c r="D52" s="114"/>
      <c r="E52" s="114"/>
      <c r="F52" s="114"/>
      <c r="G52" s="114"/>
      <c r="H52" s="114"/>
      <c r="I52" s="114"/>
      <c r="J52" s="114"/>
      <c r="K52" s="114"/>
    </row>
    <row r="53" spans="3:11" x14ac:dyDescent="0.15">
      <c r="C53" s="114"/>
      <c r="D53" s="114"/>
      <c r="E53" s="114"/>
      <c r="F53" s="114"/>
      <c r="G53" s="114"/>
      <c r="H53" s="114"/>
      <c r="I53" s="114"/>
      <c r="J53" s="114"/>
      <c r="K53" s="114"/>
    </row>
  </sheetData>
  <mergeCells count="34">
    <mergeCell ref="D11:E12"/>
    <mergeCell ref="A7:U7"/>
    <mergeCell ref="A1:D1"/>
    <mergeCell ref="N16:R16"/>
    <mergeCell ref="L2:P2"/>
    <mergeCell ref="L3:M3"/>
    <mergeCell ref="N3:N4"/>
    <mergeCell ref="B16:H16"/>
    <mergeCell ref="L4:M4"/>
    <mergeCell ref="I16:L16"/>
    <mergeCell ref="L5:O5"/>
    <mergeCell ref="P5:U5"/>
    <mergeCell ref="N18:R18"/>
    <mergeCell ref="B17:H17"/>
    <mergeCell ref="B23:U23"/>
    <mergeCell ref="I17:L17"/>
    <mergeCell ref="B15:H15"/>
    <mergeCell ref="I15:M15"/>
    <mergeCell ref="B24:U24"/>
    <mergeCell ref="N17:R17"/>
    <mergeCell ref="N15:S15"/>
    <mergeCell ref="B21:H21"/>
    <mergeCell ref="I21:L21"/>
    <mergeCell ref="N21:R21"/>
    <mergeCell ref="N22:R22"/>
    <mergeCell ref="L22:M22"/>
    <mergeCell ref="B19:H19"/>
    <mergeCell ref="I19:L19"/>
    <mergeCell ref="N19:R19"/>
    <mergeCell ref="B20:H20"/>
    <mergeCell ref="I20:L20"/>
    <mergeCell ref="N20:R20"/>
    <mergeCell ref="B18:H18"/>
    <mergeCell ref="I18:L18"/>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AF46"/>
  <sheetViews>
    <sheetView view="pageBreakPreview" topLeftCell="A22" zoomScaleNormal="100" workbookViewId="0">
      <selection activeCell="T33" sqref="T33"/>
    </sheetView>
  </sheetViews>
  <sheetFormatPr defaultRowHeight="13.5" x14ac:dyDescent="0.15"/>
  <cols>
    <col min="1" max="14" width="4.75" customWidth="1"/>
    <col min="15" max="21" width="3.875" customWidth="1"/>
  </cols>
  <sheetData>
    <row r="1" spans="1:21" ht="25.5" customHeight="1" thickBot="1" x14ac:dyDescent="0.2">
      <c r="A1" s="670" t="s">
        <v>289</v>
      </c>
      <c r="B1" s="671"/>
      <c r="C1" s="671"/>
      <c r="D1" s="672"/>
      <c r="N1" s="260"/>
      <c r="O1" s="260"/>
      <c r="P1" s="260"/>
      <c r="Q1" s="80"/>
      <c r="R1" s="80"/>
      <c r="S1" s="80"/>
      <c r="T1" s="128" t="s">
        <v>323</v>
      </c>
    </row>
    <row r="2" spans="1:21" ht="24" customHeight="1" x14ac:dyDescent="0.15">
      <c r="I2" s="127"/>
      <c r="J2" s="127"/>
      <c r="K2" s="68"/>
      <c r="L2" s="146"/>
      <c r="M2" s="146"/>
      <c r="N2" s="146"/>
      <c r="O2" s="68"/>
      <c r="P2" s="68"/>
      <c r="Q2" s="68"/>
      <c r="R2" s="68"/>
      <c r="S2" s="68"/>
      <c r="T2" s="68"/>
      <c r="U2" s="68"/>
    </row>
    <row r="3" spans="1:21" ht="19.5" customHeight="1" x14ac:dyDescent="0.15">
      <c r="B3" s="391" t="s">
        <v>110</v>
      </c>
      <c r="C3" s="392"/>
      <c r="D3" s="269">
        <v>1</v>
      </c>
      <c r="E3" s="268">
        <v>1</v>
      </c>
      <c r="F3" s="268">
        <v>1</v>
      </c>
      <c r="G3" s="268">
        <v>1</v>
      </c>
      <c r="H3" s="268">
        <v>1</v>
      </c>
      <c r="I3" s="268">
        <v>1</v>
      </c>
      <c r="J3" s="135">
        <v>1</v>
      </c>
      <c r="K3" s="68"/>
      <c r="L3" s="299" t="s">
        <v>109</v>
      </c>
      <c r="M3" s="368"/>
      <c r="N3" s="304"/>
      <c r="O3" s="299" t="s">
        <v>108</v>
      </c>
      <c r="P3" s="368"/>
      <c r="Q3" s="368"/>
      <c r="R3" s="368"/>
      <c r="S3" s="368"/>
      <c r="T3" s="368"/>
      <c r="U3" s="304"/>
    </row>
    <row r="4" spans="1:21" ht="19.5" customHeight="1" x14ac:dyDescent="0.15">
      <c r="B4" s="391" t="s">
        <v>107</v>
      </c>
      <c r="C4" s="392"/>
      <c r="D4" s="391" t="s">
        <v>71</v>
      </c>
      <c r="E4" s="396"/>
      <c r="F4" s="396"/>
      <c r="G4" s="396"/>
      <c r="H4" s="396"/>
      <c r="I4" s="396"/>
      <c r="J4" s="392"/>
      <c r="L4" s="394" t="s">
        <v>28</v>
      </c>
      <c r="M4" s="290"/>
      <c r="N4" s="395"/>
      <c r="O4" s="299" t="s">
        <v>322</v>
      </c>
      <c r="P4" s="368"/>
      <c r="Q4" s="368"/>
      <c r="R4" s="368"/>
      <c r="S4" s="368"/>
      <c r="T4" s="368"/>
      <c r="U4" s="304"/>
    </row>
    <row r="5" spans="1:21" ht="19.5" customHeight="1" x14ac:dyDescent="0.15">
      <c r="B5" s="391" t="s">
        <v>105</v>
      </c>
      <c r="C5" s="392"/>
      <c r="D5" s="391" t="s">
        <v>321</v>
      </c>
      <c r="E5" s="396"/>
      <c r="F5" s="396"/>
      <c r="G5" s="396"/>
      <c r="H5" s="396"/>
      <c r="I5" s="396"/>
      <c r="J5" s="392"/>
      <c r="L5" s="299" t="s">
        <v>103</v>
      </c>
      <c r="M5" s="368"/>
      <c r="N5" s="304"/>
      <c r="O5" s="299" t="s">
        <v>320</v>
      </c>
      <c r="P5" s="368"/>
      <c r="Q5" s="368"/>
      <c r="R5" s="368"/>
      <c r="S5" s="368"/>
      <c r="T5" s="368"/>
      <c r="U5" s="304"/>
    </row>
    <row r="6" spans="1:21" ht="19.5" customHeight="1" x14ac:dyDescent="0.15">
      <c r="L6" s="143"/>
      <c r="M6" s="143"/>
      <c r="N6" s="143"/>
      <c r="O6" s="68"/>
      <c r="P6" s="68"/>
      <c r="Q6" s="68"/>
      <c r="R6" s="68"/>
      <c r="S6" s="68"/>
      <c r="T6" s="68"/>
      <c r="U6" s="68"/>
    </row>
    <row r="7" spans="1:21" s="57" customFormat="1" ht="20.100000000000001" customHeight="1" x14ac:dyDescent="0.15">
      <c r="A7" s="336" t="s">
        <v>364</v>
      </c>
      <c r="B7" s="336"/>
      <c r="C7" s="336"/>
      <c r="D7" s="336"/>
      <c r="E7" s="336"/>
      <c r="F7" s="336"/>
      <c r="G7" s="336"/>
      <c r="H7" s="336"/>
      <c r="I7" s="336"/>
      <c r="J7" s="336"/>
      <c r="K7" s="336"/>
      <c r="L7" s="336"/>
      <c r="M7" s="336"/>
      <c r="N7" s="336"/>
      <c r="O7" s="336"/>
      <c r="P7" s="336"/>
      <c r="Q7" s="336"/>
      <c r="R7" s="336"/>
    </row>
    <row r="8" spans="1:21" ht="9.75" customHeight="1" x14ac:dyDescent="0.15"/>
    <row r="9" spans="1:21" ht="19.5" customHeight="1" x14ac:dyDescent="0.15">
      <c r="A9" s="66" t="s">
        <v>70</v>
      </c>
      <c r="S9" s="177"/>
    </row>
    <row r="10" spans="1:21" ht="17.25" customHeight="1" thickBot="1" x14ac:dyDescent="0.25">
      <c r="F10" s="176" t="s">
        <v>69</v>
      </c>
      <c r="G10" s="401">
        <f>ROUNDDOWN(I31*1/2,0)</f>
        <v>2664375</v>
      </c>
      <c r="H10" s="401"/>
      <c r="I10" s="401"/>
      <c r="J10" s="401"/>
      <c r="K10" s="401"/>
      <c r="L10" s="401"/>
      <c r="M10" s="401"/>
      <c r="N10" t="s">
        <v>319</v>
      </c>
    </row>
    <row r="11" spans="1:21" ht="17.100000000000001" customHeight="1" x14ac:dyDescent="0.15">
      <c r="F11" s="140" t="s">
        <v>318</v>
      </c>
      <c r="L11" t="s">
        <v>317</v>
      </c>
    </row>
    <row r="12" spans="1:21" ht="17.100000000000001" customHeight="1" x14ac:dyDescent="0.15">
      <c r="F12" s="140" t="s">
        <v>96</v>
      </c>
    </row>
    <row r="13" spans="1:21" ht="17.100000000000001" customHeight="1" x14ac:dyDescent="0.15">
      <c r="F13" s="140"/>
    </row>
    <row r="14" spans="1:21" ht="17.100000000000001" customHeight="1" x14ac:dyDescent="0.15">
      <c r="A14" s="56" t="s">
        <v>95</v>
      </c>
      <c r="F14" s="139"/>
      <c r="G14" s="68"/>
      <c r="H14" s="68"/>
      <c r="I14" t="s">
        <v>94</v>
      </c>
      <c r="J14" s="139"/>
      <c r="K14" s="68"/>
      <c r="L14" s="68"/>
      <c r="M14" s="68"/>
      <c r="N14" s="68"/>
      <c r="O14" s="68"/>
      <c r="P14" s="68"/>
      <c r="T14" s="68"/>
    </row>
    <row r="15" spans="1:21" ht="15" customHeight="1" x14ac:dyDescent="0.25">
      <c r="A15" s="461" t="s">
        <v>316</v>
      </c>
      <c r="B15" s="462"/>
      <c r="C15" s="462"/>
      <c r="D15" s="465" t="s">
        <v>157</v>
      </c>
      <c r="E15" s="368"/>
      <c r="F15" s="304"/>
      <c r="G15" s="716">
        <v>10185000</v>
      </c>
      <c r="H15" s="717"/>
      <c r="I15" s="717"/>
      <c r="J15" s="717"/>
      <c r="K15" s="717"/>
      <c r="L15" s="717"/>
      <c r="M15" s="717"/>
      <c r="N15" s="717"/>
      <c r="O15" s="717"/>
      <c r="P15" s="717"/>
      <c r="Q15" s="717"/>
      <c r="R15" s="718"/>
      <c r="S15" s="718"/>
      <c r="T15" s="718"/>
      <c r="U15" s="719"/>
    </row>
    <row r="16" spans="1:21" ht="16.5" customHeight="1" x14ac:dyDescent="0.25">
      <c r="A16" s="714"/>
      <c r="B16" s="715"/>
      <c r="C16" s="715"/>
      <c r="D16" s="466" t="s">
        <v>156</v>
      </c>
      <c r="E16" s="396"/>
      <c r="F16" s="392"/>
      <c r="G16" s="413">
        <v>168000</v>
      </c>
      <c r="H16" s="414"/>
      <c r="I16" s="414"/>
      <c r="J16" s="414"/>
      <c r="K16" s="414"/>
      <c r="L16" s="414"/>
      <c r="M16" s="414"/>
      <c r="N16" s="414"/>
      <c r="O16" s="414"/>
      <c r="P16" s="414"/>
      <c r="Q16" s="414"/>
      <c r="R16" s="415"/>
      <c r="S16" s="415"/>
      <c r="T16" s="415"/>
      <c r="U16" s="416"/>
    </row>
    <row r="17" spans="1:32" ht="15.75" customHeight="1" x14ac:dyDescent="0.25">
      <c r="A17" s="463"/>
      <c r="B17" s="464"/>
      <c r="C17" s="464"/>
      <c r="D17" s="466" t="s">
        <v>313</v>
      </c>
      <c r="E17" s="396"/>
      <c r="F17" s="392"/>
      <c r="G17" s="413">
        <v>304500</v>
      </c>
      <c r="H17" s="414"/>
      <c r="I17" s="414"/>
      <c r="J17" s="414"/>
      <c r="K17" s="414"/>
      <c r="L17" s="414"/>
      <c r="M17" s="414"/>
      <c r="N17" s="414"/>
      <c r="O17" s="414"/>
      <c r="P17" s="414"/>
      <c r="Q17" s="414"/>
      <c r="R17" s="415"/>
      <c r="S17" s="415"/>
      <c r="T17" s="415"/>
      <c r="U17" s="416"/>
    </row>
    <row r="18" spans="1:32" ht="21" customHeight="1" x14ac:dyDescent="0.15">
      <c r="A18" s="299" t="s">
        <v>92</v>
      </c>
      <c r="B18" s="368"/>
      <c r="C18" s="368"/>
      <c r="D18" s="368"/>
      <c r="E18" s="368"/>
      <c r="F18" s="304"/>
      <c r="G18" s="138" t="s">
        <v>91</v>
      </c>
      <c r="H18" s="137"/>
      <c r="I18" s="137"/>
      <c r="J18" s="137" t="s">
        <v>90</v>
      </c>
      <c r="K18" s="137"/>
      <c r="L18" s="137"/>
      <c r="M18" s="137" t="s">
        <v>89</v>
      </c>
      <c r="N18" s="137"/>
      <c r="O18" s="137"/>
      <c r="P18" s="137"/>
      <c r="Q18" s="137" t="s">
        <v>88</v>
      </c>
      <c r="R18" s="70"/>
      <c r="S18" s="136"/>
      <c r="T18" s="70"/>
      <c r="U18" s="135"/>
    </row>
    <row r="19" spans="1:32" ht="21.75" customHeight="1" x14ac:dyDescent="0.15">
      <c r="A19" s="381" t="s">
        <v>87</v>
      </c>
      <c r="B19" s="427"/>
      <c r="C19" s="488"/>
      <c r="D19" s="368" t="s">
        <v>86</v>
      </c>
      <c r="E19" s="368"/>
      <c r="F19" s="304"/>
      <c r="G19" s="422" t="s">
        <v>85</v>
      </c>
      <c r="H19" s="368"/>
      <c r="I19" s="368"/>
      <c r="J19" s="699" t="s">
        <v>84</v>
      </c>
      <c r="K19" s="698"/>
      <c r="L19" s="699" t="s">
        <v>83</v>
      </c>
      <c r="M19" s="698"/>
      <c r="N19" s="699" t="s">
        <v>82</v>
      </c>
      <c r="O19" s="698"/>
      <c r="P19" s="699" t="s">
        <v>315</v>
      </c>
      <c r="Q19" s="300"/>
      <c r="R19" s="701"/>
      <c r="S19" s="428" t="s">
        <v>88</v>
      </c>
      <c r="T19" s="396"/>
      <c r="U19" s="392"/>
    </row>
    <row r="20" spans="1:32" ht="18" customHeight="1" x14ac:dyDescent="0.15">
      <c r="A20" s="394"/>
      <c r="B20" s="290"/>
      <c r="C20" s="489"/>
      <c r="D20" s="290" t="s">
        <v>80</v>
      </c>
      <c r="E20" s="290"/>
      <c r="F20" s="395"/>
      <c r="G20" s="721" t="s">
        <v>314</v>
      </c>
      <c r="H20" s="290"/>
      <c r="I20" s="290"/>
      <c r="J20" s="699" t="s">
        <v>79</v>
      </c>
      <c r="K20" s="698"/>
      <c r="L20" s="697"/>
      <c r="M20" s="698"/>
      <c r="N20" s="697"/>
      <c r="O20" s="698"/>
      <c r="P20" s="699"/>
      <c r="Q20" s="300"/>
      <c r="R20" s="701"/>
      <c r="S20" s="520"/>
      <c r="T20" s="290"/>
      <c r="U20" s="395"/>
    </row>
    <row r="21" spans="1:32" ht="18" customHeight="1" x14ac:dyDescent="0.15">
      <c r="A21" s="381" t="s">
        <v>78</v>
      </c>
      <c r="B21" s="427"/>
      <c r="C21" s="488"/>
      <c r="D21" s="465" t="s">
        <v>157</v>
      </c>
      <c r="E21" s="368"/>
      <c r="F21" s="304"/>
      <c r="G21" s="407">
        <f>G15*0.5</f>
        <v>5092500</v>
      </c>
      <c r="H21" s="467"/>
      <c r="I21" s="468"/>
      <c r="J21" s="700">
        <f>G15*0.5</f>
        <v>5092500</v>
      </c>
      <c r="K21" s="704"/>
      <c r="L21" s="720"/>
      <c r="M21" s="704"/>
      <c r="N21" s="720"/>
      <c r="O21" s="409"/>
      <c r="P21" s="700"/>
      <c r="Q21" s="300"/>
      <c r="R21" s="701"/>
      <c r="S21" s="417"/>
      <c r="T21" s="418"/>
      <c r="U21" s="419"/>
    </row>
    <row r="22" spans="1:32" ht="18" customHeight="1" x14ac:dyDescent="0.15">
      <c r="A22" s="702"/>
      <c r="B22" s="282"/>
      <c r="C22" s="703"/>
      <c r="D22" s="466" t="s">
        <v>156</v>
      </c>
      <c r="E22" s="396"/>
      <c r="F22" s="392"/>
      <c r="G22" s="407">
        <f>G16*0.5</f>
        <v>84000</v>
      </c>
      <c r="H22" s="467"/>
      <c r="I22" s="468"/>
      <c r="J22" s="700">
        <f>G16*0.5</f>
        <v>84000</v>
      </c>
      <c r="K22" s="704"/>
      <c r="L22" s="720"/>
      <c r="M22" s="704"/>
      <c r="N22" s="720"/>
      <c r="O22" s="409"/>
      <c r="P22" s="700"/>
      <c r="Q22" s="300"/>
      <c r="R22" s="701"/>
      <c r="S22" s="417"/>
      <c r="T22" s="418"/>
      <c r="U22" s="419"/>
    </row>
    <row r="23" spans="1:32" ht="16.5" customHeight="1" x14ac:dyDescent="0.15">
      <c r="A23" s="394"/>
      <c r="B23" s="290"/>
      <c r="C23" s="489"/>
      <c r="D23" s="466" t="s">
        <v>313</v>
      </c>
      <c r="E23" s="396"/>
      <c r="F23" s="392"/>
      <c r="G23" s="407">
        <f>G17*0.5</f>
        <v>152250</v>
      </c>
      <c r="H23" s="467"/>
      <c r="I23" s="468"/>
      <c r="J23" s="700">
        <f>G17*0.5</f>
        <v>152250</v>
      </c>
      <c r="K23" s="704"/>
      <c r="L23" s="720"/>
      <c r="M23" s="704"/>
      <c r="N23" s="720"/>
      <c r="O23" s="409"/>
      <c r="P23" s="700"/>
      <c r="Q23" s="300"/>
      <c r="R23" s="701"/>
      <c r="S23" s="417"/>
      <c r="T23" s="418"/>
      <c r="U23" s="419"/>
    </row>
    <row r="24" spans="1:32" ht="21" customHeight="1" x14ac:dyDescent="0.15">
      <c r="A24" s="66"/>
    </row>
    <row r="25" spans="1:32" ht="22.5" customHeight="1" x14ac:dyDescent="0.15">
      <c r="A25" s="66" t="s">
        <v>77</v>
      </c>
    </row>
    <row r="26" spans="1:32" ht="22.5" customHeight="1" thickBot="1" x14ac:dyDescent="0.2">
      <c r="B26" s="479" t="s">
        <v>66</v>
      </c>
      <c r="C26" s="480"/>
      <c r="D26" s="480"/>
      <c r="E26" s="480"/>
      <c r="F26" s="480"/>
      <c r="G26" s="480"/>
      <c r="H26" s="480"/>
      <c r="I26" s="480"/>
      <c r="J26" s="480"/>
      <c r="K26" s="480"/>
      <c r="L26" s="481"/>
      <c r="M26" s="475" t="s">
        <v>312</v>
      </c>
      <c r="N26" s="475"/>
      <c r="O26" s="476"/>
      <c r="P26" s="459" t="s">
        <v>154</v>
      </c>
      <c r="Q26" s="459"/>
      <c r="R26" s="459" t="s">
        <v>153</v>
      </c>
      <c r="S26" s="459"/>
      <c r="T26" s="459" t="s">
        <v>311</v>
      </c>
      <c r="U26" s="459"/>
    </row>
    <row r="27" spans="1:32" ht="22.5" customHeight="1" x14ac:dyDescent="0.15">
      <c r="B27" s="482" t="s">
        <v>310</v>
      </c>
      <c r="C27" s="483"/>
      <c r="D27" s="483"/>
      <c r="E27" s="709" t="s">
        <v>309</v>
      </c>
      <c r="F27" s="483"/>
      <c r="G27" s="709" t="s">
        <v>308</v>
      </c>
      <c r="H27" s="483"/>
      <c r="I27" s="694" t="s">
        <v>307</v>
      </c>
      <c r="J27" s="695"/>
      <c r="K27" s="695"/>
      <c r="L27" s="696"/>
      <c r="M27" s="477"/>
      <c r="N27" s="477"/>
      <c r="O27" s="478"/>
      <c r="P27" s="459"/>
      <c r="Q27" s="459"/>
      <c r="R27" s="459"/>
      <c r="S27" s="459"/>
      <c r="T27" s="459"/>
      <c r="U27" s="459"/>
    </row>
    <row r="28" spans="1:32" ht="10.5" customHeight="1" x14ac:dyDescent="0.15">
      <c r="B28" s="705">
        <v>5092500</v>
      </c>
      <c r="C28" s="706"/>
      <c r="D28" s="706"/>
      <c r="E28" s="495" t="s">
        <v>325</v>
      </c>
      <c r="F28" s="496"/>
      <c r="G28" s="722">
        <v>152250</v>
      </c>
      <c r="H28" s="723"/>
      <c r="I28" s="175"/>
      <c r="J28" s="174"/>
      <c r="K28" s="174"/>
      <c r="L28" s="173"/>
      <c r="M28" s="172"/>
      <c r="N28" s="172"/>
      <c r="O28" s="171"/>
      <c r="P28" s="460">
        <v>45631</v>
      </c>
      <c r="Q28" s="460"/>
      <c r="R28" s="460">
        <v>45667</v>
      </c>
      <c r="S28" s="460"/>
      <c r="T28" s="460">
        <v>45686</v>
      </c>
      <c r="U28" s="460"/>
    </row>
    <row r="29" spans="1:32" ht="24.75" customHeight="1" x14ac:dyDescent="0.15">
      <c r="B29" s="707"/>
      <c r="C29" s="708"/>
      <c r="D29" s="708"/>
      <c r="E29" s="710">
        <v>84000</v>
      </c>
      <c r="F29" s="711"/>
      <c r="G29" s="707"/>
      <c r="H29" s="724"/>
      <c r="I29" s="103"/>
      <c r="J29" s="68"/>
      <c r="K29" s="133"/>
      <c r="L29" s="170" t="s">
        <v>2</v>
      </c>
      <c r="M29" s="469" t="s">
        <v>306</v>
      </c>
      <c r="N29" s="470"/>
      <c r="O29" s="471"/>
      <c r="P29" s="460"/>
      <c r="Q29" s="460"/>
      <c r="R29" s="460"/>
      <c r="S29" s="460"/>
      <c r="T29" s="460"/>
      <c r="U29" s="460"/>
      <c r="AA29" s="129"/>
      <c r="AB29" s="129"/>
      <c r="AC29" s="129"/>
      <c r="AD29" s="129"/>
      <c r="AE29" s="129"/>
      <c r="AF29" s="129"/>
    </row>
    <row r="30" spans="1:32" ht="10.5" customHeight="1" x14ac:dyDescent="0.15">
      <c r="B30" s="707"/>
      <c r="C30" s="708"/>
      <c r="D30" s="708"/>
      <c r="E30" s="710"/>
      <c r="F30" s="711"/>
      <c r="G30" s="707"/>
      <c r="H30" s="724"/>
      <c r="I30" s="103"/>
      <c r="J30" s="68"/>
      <c r="K30" s="133"/>
      <c r="L30" s="170"/>
      <c r="M30" s="169"/>
      <c r="N30" s="168"/>
      <c r="O30" s="167"/>
      <c r="P30" s="460"/>
      <c r="Q30" s="460"/>
      <c r="R30" s="460"/>
      <c r="S30" s="460"/>
      <c r="T30" s="460"/>
      <c r="U30" s="460"/>
      <c r="AA30" s="129"/>
      <c r="AB30" s="129"/>
      <c r="AC30" s="129"/>
      <c r="AD30" s="129"/>
      <c r="AE30" s="129"/>
      <c r="AF30" s="129"/>
    </row>
    <row r="31" spans="1:32" s="129" customFormat="1" ht="27.75" customHeight="1" thickBot="1" x14ac:dyDescent="0.2">
      <c r="A31"/>
      <c r="B31" s="637"/>
      <c r="C31" s="638"/>
      <c r="D31" s="638"/>
      <c r="E31" s="712"/>
      <c r="F31" s="713"/>
      <c r="G31" s="637"/>
      <c r="H31" s="725"/>
      <c r="I31" s="726">
        <f>B28+E29+G28</f>
        <v>5328750</v>
      </c>
      <c r="J31" s="727"/>
      <c r="K31" s="727"/>
      <c r="L31" s="728"/>
      <c r="M31" s="729" t="s">
        <v>305</v>
      </c>
      <c r="N31" s="730"/>
      <c r="O31" s="731"/>
      <c r="P31" s="460"/>
      <c r="Q31" s="460"/>
      <c r="R31" s="460"/>
      <c r="S31" s="460"/>
      <c r="T31" s="460"/>
      <c r="U31" s="460"/>
    </row>
    <row r="32" spans="1:32" s="129" customFormat="1" ht="16.5" customHeight="1" x14ac:dyDescent="0.15">
      <c r="B32" s="130"/>
      <c r="C32" s="132"/>
      <c r="D32" s="130"/>
      <c r="E32" s="130"/>
      <c r="F32" s="130"/>
      <c r="G32" s="130"/>
      <c r="H32" s="130"/>
      <c r="I32" s="130"/>
      <c r="J32" s="130"/>
      <c r="K32" s="130"/>
      <c r="L32" s="130"/>
      <c r="M32" s="130"/>
      <c r="N32" s="130"/>
      <c r="O32" s="130"/>
      <c r="P32" s="130"/>
      <c r="Q32" s="130"/>
      <c r="R32" s="130"/>
      <c r="S32" s="130"/>
      <c r="T32" s="130"/>
      <c r="U32" s="130"/>
    </row>
    <row r="33" spans="1:22" ht="21.75" customHeight="1" x14ac:dyDescent="0.15">
      <c r="A33" s="66" t="s">
        <v>304</v>
      </c>
    </row>
    <row r="34" spans="1:22" ht="5.25" customHeight="1" x14ac:dyDescent="0.15">
      <c r="A34" s="66"/>
    </row>
    <row r="35" spans="1:22" ht="20.25" customHeight="1" x14ac:dyDescent="0.15">
      <c r="A35" s="66"/>
      <c r="B35" s="482" t="s">
        <v>303</v>
      </c>
      <c r="C35" s="483"/>
      <c r="D35" s="483"/>
      <c r="E35" s="483"/>
      <c r="F35" s="483"/>
      <c r="G35" s="483"/>
      <c r="H35" s="483"/>
      <c r="I35" s="479" t="s">
        <v>302</v>
      </c>
      <c r="J35" s="677"/>
      <c r="K35" s="678"/>
      <c r="L35" s="479" t="s">
        <v>301</v>
      </c>
      <c r="M35" s="480"/>
      <c r="N35" s="480"/>
      <c r="O35" s="480"/>
      <c r="P35" s="480"/>
      <c r="Q35" s="480"/>
      <c r="R35" s="480"/>
      <c r="S35" s="480"/>
      <c r="T35" s="480"/>
      <c r="U35" s="481"/>
      <c r="V35" s="267"/>
    </row>
    <row r="36" spans="1:22" ht="20.25" customHeight="1" x14ac:dyDescent="0.15">
      <c r="A36" s="66"/>
      <c r="B36" s="482" t="s">
        <v>300</v>
      </c>
      <c r="C36" s="483"/>
      <c r="D36" s="483"/>
      <c r="E36" s="484"/>
      <c r="F36" s="482" t="s">
        <v>299</v>
      </c>
      <c r="G36" s="483"/>
      <c r="H36" s="483"/>
      <c r="I36" s="679"/>
      <c r="J36" s="680"/>
      <c r="K36" s="681"/>
      <c r="L36" s="682"/>
      <c r="M36" s="683"/>
      <c r="N36" s="683"/>
      <c r="O36" s="683"/>
      <c r="P36" s="683"/>
      <c r="Q36" s="683"/>
      <c r="R36" s="683"/>
      <c r="S36" s="683"/>
      <c r="T36" s="683"/>
      <c r="U36" s="684"/>
      <c r="V36" s="267"/>
    </row>
    <row r="37" spans="1:22" ht="21" customHeight="1" x14ac:dyDescent="0.15">
      <c r="A37" s="66"/>
      <c r="B37" s="265"/>
      <c r="C37" s="118"/>
      <c r="D37" s="118"/>
      <c r="E37" s="266"/>
      <c r="F37" s="265"/>
      <c r="G37" s="118"/>
      <c r="H37" s="264"/>
      <c r="I37" s="156"/>
      <c r="J37" s="144"/>
      <c r="K37" s="264" t="s">
        <v>191</v>
      </c>
      <c r="L37" s="686"/>
      <c r="M37" s="562"/>
      <c r="N37" s="562"/>
      <c r="O37" s="562"/>
      <c r="P37" s="562"/>
      <c r="Q37" s="562"/>
      <c r="R37" s="562"/>
      <c r="S37" s="562"/>
      <c r="T37" s="562"/>
      <c r="U37" s="687"/>
      <c r="V37" s="154"/>
    </row>
    <row r="38" spans="1:22" ht="21" customHeight="1" x14ac:dyDescent="0.15">
      <c r="A38" s="66"/>
      <c r="B38" s="263"/>
      <c r="C38" s="685" t="s">
        <v>298</v>
      </c>
      <c r="D38" s="685"/>
      <c r="E38" s="181"/>
      <c r="F38" s="263"/>
      <c r="G38" s="68" t="s">
        <v>297</v>
      </c>
      <c r="H38" s="181"/>
      <c r="I38" s="154"/>
      <c r="J38" s="57">
        <v>50</v>
      </c>
      <c r="K38" s="214"/>
      <c r="L38" s="688" t="s">
        <v>296</v>
      </c>
      <c r="M38" s="689"/>
      <c r="N38" s="689"/>
      <c r="O38" s="689"/>
      <c r="P38" s="689"/>
      <c r="Q38" s="689"/>
      <c r="R38" s="689"/>
      <c r="S38" s="689"/>
      <c r="T38" s="689"/>
      <c r="U38" s="690"/>
      <c r="V38" s="154"/>
    </row>
    <row r="39" spans="1:22" ht="21" customHeight="1" x14ac:dyDescent="0.15">
      <c r="A39" s="66"/>
      <c r="B39" s="263"/>
      <c r="C39" s="68"/>
      <c r="D39" s="68"/>
      <c r="E39" s="181"/>
      <c r="F39" s="263"/>
      <c r="G39" s="68"/>
      <c r="H39" s="181"/>
      <c r="I39" s="154"/>
      <c r="J39" s="57"/>
      <c r="K39" s="214"/>
      <c r="L39" s="688"/>
      <c r="M39" s="689"/>
      <c r="N39" s="689"/>
      <c r="O39" s="689"/>
      <c r="P39" s="689"/>
      <c r="Q39" s="689"/>
      <c r="R39" s="689"/>
      <c r="S39" s="689"/>
      <c r="T39" s="689"/>
      <c r="U39" s="690"/>
      <c r="V39" s="154"/>
    </row>
    <row r="40" spans="1:22" ht="21" customHeight="1" x14ac:dyDescent="0.15">
      <c r="A40" s="66"/>
      <c r="B40" s="262"/>
      <c r="C40" s="315" t="s">
        <v>295</v>
      </c>
      <c r="D40" s="315"/>
      <c r="E40" s="261"/>
      <c r="F40" s="262"/>
      <c r="G40" s="73" t="s">
        <v>294</v>
      </c>
      <c r="H40" s="261"/>
      <c r="I40" s="152"/>
      <c r="J40" s="146">
        <v>15</v>
      </c>
      <c r="K40" s="243"/>
      <c r="L40" s="682" t="s">
        <v>293</v>
      </c>
      <c r="M40" s="683"/>
      <c r="N40" s="683"/>
      <c r="O40" s="683"/>
      <c r="P40" s="683"/>
      <c r="Q40" s="683"/>
      <c r="R40" s="683"/>
      <c r="S40" s="683"/>
      <c r="T40" s="683"/>
      <c r="U40" s="684"/>
      <c r="V40" s="154"/>
    </row>
    <row r="41" spans="1:22" ht="18.75" customHeight="1" x14ac:dyDescent="0.15">
      <c r="A41" s="56" t="s">
        <v>292</v>
      </c>
      <c r="C41" s="68"/>
      <c r="D41" s="68"/>
      <c r="E41" s="68"/>
      <c r="F41" s="68"/>
      <c r="G41" s="68"/>
      <c r="H41" s="68"/>
      <c r="I41" s="68"/>
      <c r="J41" s="68"/>
      <c r="K41" s="68"/>
      <c r="L41" s="68"/>
      <c r="M41" s="68"/>
      <c r="N41" s="68"/>
      <c r="O41" s="68"/>
      <c r="P41" s="68"/>
      <c r="Q41" s="68"/>
      <c r="R41" s="68"/>
      <c r="S41" s="68"/>
      <c r="T41" s="68"/>
      <c r="U41" s="68"/>
    </row>
    <row r="42" spans="1:22" ht="26.25" customHeight="1" x14ac:dyDescent="0.2">
      <c r="A42" s="56"/>
      <c r="F42" s="675"/>
      <c r="G42" s="676"/>
      <c r="H42" s="676"/>
      <c r="I42" s="676"/>
      <c r="J42" s="676"/>
      <c r="K42" s="676"/>
      <c r="L42" s="676"/>
      <c r="M42" s="73" t="s">
        <v>2</v>
      </c>
    </row>
    <row r="44" spans="1:22" ht="18.75" customHeight="1" thickBot="1" x14ac:dyDescent="0.2">
      <c r="A44" s="56" t="s">
        <v>291</v>
      </c>
      <c r="C44" s="68"/>
      <c r="D44" s="68"/>
      <c r="E44" s="68"/>
      <c r="F44" s="68"/>
      <c r="G44" s="68"/>
      <c r="H44" s="68"/>
      <c r="I44" s="68"/>
      <c r="J44" s="68"/>
      <c r="K44" s="68"/>
      <c r="L44" s="68"/>
      <c r="M44" s="68"/>
      <c r="N44" s="68" t="s">
        <v>290</v>
      </c>
      <c r="P44" s="68"/>
      <c r="Q44" s="68"/>
      <c r="R44" s="68"/>
      <c r="S44" s="68"/>
      <c r="T44" s="68"/>
      <c r="U44" s="68"/>
    </row>
    <row r="45" spans="1:22" ht="26.25" customHeight="1" thickBot="1" x14ac:dyDescent="0.25">
      <c r="A45" s="56"/>
      <c r="F45" s="675"/>
      <c r="G45" s="676"/>
      <c r="H45" s="676"/>
      <c r="I45" s="676"/>
      <c r="J45" s="676"/>
      <c r="K45" s="676"/>
      <c r="L45" s="676"/>
      <c r="M45" s="73" t="s">
        <v>2</v>
      </c>
      <c r="O45" s="691"/>
      <c r="P45" s="692"/>
      <c r="Q45" s="692"/>
      <c r="R45" s="692"/>
      <c r="S45" s="692"/>
      <c r="T45" s="692"/>
      <c r="U45" s="693"/>
    </row>
    <row r="46" spans="1:22" x14ac:dyDescent="0.15">
      <c r="C46" s="114"/>
      <c r="D46" s="114"/>
      <c r="E46" s="114"/>
      <c r="F46" s="114"/>
      <c r="G46" s="114"/>
      <c r="H46" s="114"/>
      <c r="I46" s="114"/>
      <c r="J46" s="114"/>
      <c r="K46" s="114"/>
    </row>
  </sheetData>
  <mergeCells count="92">
    <mergeCell ref="L40:U40"/>
    <mergeCell ref="T28:U31"/>
    <mergeCell ref="A7:R7"/>
    <mergeCell ref="A1:D1"/>
    <mergeCell ref="L22:M22"/>
    <mergeCell ref="T26:U27"/>
    <mergeCell ref="D23:F23"/>
    <mergeCell ref="G10:M10"/>
    <mergeCell ref="G20:I20"/>
    <mergeCell ref="G28:H31"/>
    <mergeCell ref="J19:K19"/>
    <mergeCell ref="G16:U16"/>
    <mergeCell ref="D16:F16"/>
    <mergeCell ref="G27:H27"/>
    <mergeCell ref="I31:L31"/>
    <mergeCell ref="M31:O31"/>
    <mergeCell ref="S21:U21"/>
    <mergeCell ref="L19:M19"/>
    <mergeCell ref="L20:M20"/>
    <mergeCell ref="P21:R21"/>
    <mergeCell ref="J20:K20"/>
    <mergeCell ref="L21:M21"/>
    <mergeCell ref="N21:O21"/>
    <mergeCell ref="N23:O23"/>
    <mergeCell ref="N22:O22"/>
    <mergeCell ref="D21:F21"/>
    <mergeCell ref="P20:R20"/>
    <mergeCell ref="P23:R23"/>
    <mergeCell ref="L23:M23"/>
    <mergeCell ref="A15:C17"/>
    <mergeCell ref="D15:F15"/>
    <mergeCell ref="D17:F17"/>
    <mergeCell ref="G17:U17"/>
    <mergeCell ref="G15:U15"/>
    <mergeCell ref="P28:Q31"/>
    <mergeCell ref="B28:D31"/>
    <mergeCell ref="E27:F27"/>
    <mergeCell ref="E28:F28"/>
    <mergeCell ref="P26:Q27"/>
    <mergeCell ref="E29:F31"/>
    <mergeCell ref="A18:F18"/>
    <mergeCell ref="A19:C20"/>
    <mergeCell ref="D19:F19"/>
    <mergeCell ref="G19:I19"/>
    <mergeCell ref="S20:U20"/>
    <mergeCell ref="P19:R19"/>
    <mergeCell ref="S19:U19"/>
    <mergeCell ref="A21:C23"/>
    <mergeCell ref="G23:I23"/>
    <mergeCell ref="D20:F20"/>
    <mergeCell ref="J23:K23"/>
    <mergeCell ref="J22:K22"/>
    <mergeCell ref="D22:F22"/>
    <mergeCell ref="G21:I21"/>
    <mergeCell ref="J21:K21"/>
    <mergeCell ref="F42:L42"/>
    <mergeCell ref="L3:N3"/>
    <mergeCell ref="B4:C4"/>
    <mergeCell ref="B5:C5"/>
    <mergeCell ref="L5:N5"/>
    <mergeCell ref="B3:C3"/>
    <mergeCell ref="G22:I22"/>
    <mergeCell ref="L38:U38"/>
    <mergeCell ref="S22:U22"/>
    <mergeCell ref="N20:O20"/>
    <mergeCell ref="N19:O19"/>
    <mergeCell ref="M29:O29"/>
    <mergeCell ref="R26:S27"/>
    <mergeCell ref="R28:S31"/>
    <mergeCell ref="P22:R22"/>
    <mergeCell ref="O3:U3"/>
    <mergeCell ref="D4:J4"/>
    <mergeCell ref="D5:J5"/>
    <mergeCell ref="O4:U4"/>
    <mergeCell ref="L4:N4"/>
    <mergeCell ref="O5:U5"/>
    <mergeCell ref="S23:U23"/>
    <mergeCell ref="F45:L45"/>
    <mergeCell ref="B35:H35"/>
    <mergeCell ref="I35:K36"/>
    <mergeCell ref="B36:E36"/>
    <mergeCell ref="F36:H36"/>
    <mergeCell ref="L35:U36"/>
    <mergeCell ref="C38:D38"/>
    <mergeCell ref="C40:D40"/>
    <mergeCell ref="L37:U37"/>
    <mergeCell ref="L39:U39"/>
    <mergeCell ref="B26:L26"/>
    <mergeCell ref="M26:O27"/>
    <mergeCell ref="O45:U45"/>
    <mergeCell ref="I27:L27"/>
    <mergeCell ref="B27:D27"/>
  </mergeCells>
  <phoneticPr fontId="2"/>
  <pageMargins left="0.59055118110236227" right="0.39370078740157483" top="0.39370078740157483" bottom="0.26" header="0.23622047244094491" footer="0.19685039370078741"/>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election activeCell="A20" sqref="A20"/>
    </sheetView>
  </sheetViews>
  <sheetFormatPr defaultRowHeight="13.5" x14ac:dyDescent="0.15"/>
  <cols>
    <col min="5" max="5" width="2.375" customWidth="1"/>
    <col min="6" max="6" width="15.875" customWidth="1"/>
    <col min="9" max="9" width="14.625" customWidth="1"/>
  </cols>
  <sheetData>
    <row r="1" spans="1:10" ht="30" customHeight="1" x14ac:dyDescent="0.2">
      <c r="A1" s="270"/>
      <c r="B1" s="270"/>
      <c r="C1" s="270"/>
      <c r="D1" s="270"/>
      <c r="E1" s="279"/>
      <c r="F1" s="278"/>
      <c r="G1" s="278"/>
      <c r="H1" s="278"/>
      <c r="I1" s="270"/>
    </row>
    <row r="2" spans="1:10" ht="30" customHeight="1" x14ac:dyDescent="0.15">
      <c r="A2" s="270"/>
      <c r="B2" s="270"/>
      <c r="C2" s="270"/>
      <c r="D2" s="270"/>
      <c r="E2" s="270"/>
      <c r="F2" s="278"/>
      <c r="G2" s="278"/>
      <c r="H2" s="278"/>
      <c r="I2" s="270"/>
    </row>
    <row r="3" spans="1:10" ht="20.100000000000001" customHeight="1" x14ac:dyDescent="0.15">
      <c r="A3" s="270"/>
      <c r="B3" s="270"/>
      <c r="C3" s="270"/>
      <c r="D3" s="270"/>
      <c r="E3" s="270"/>
      <c r="F3" s="277" t="s">
        <v>346</v>
      </c>
      <c r="G3" s="276"/>
      <c r="H3" s="276"/>
      <c r="I3" s="276"/>
      <c r="J3" s="68"/>
    </row>
    <row r="4" spans="1:10" ht="20.100000000000001" customHeight="1" x14ac:dyDescent="0.15">
      <c r="A4" s="270"/>
      <c r="B4" s="270"/>
      <c r="C4" s="270"/>
      <c r="D4" s="270"/>
      <c r="E4" s="270"/>
      <c r="F4" s="275" t="s">
        <v>33</v>
      </c>
      <c r="G4" s="272" t="s">
        <v>345</v>
      </c>
      <c r="H4" s="272"/>
      <c r="I4" s="272"/>
      <c r="J4" s="68"/>
    </row>
    <row r="5" spans="1:10" ht="20.100000000000001" customHeight="1" x14ac:dyDescent="0.15">
      <c r="A5" s="270"/>
      <c r="B5" s="270"/>
      <c r="C5" s="270"/>
      <c r="D5" s="270"/>
      <c r="E5" s="270"/>
      <c r="F5" s="275" t="s">
        <v>31</v>
      </c>
      <c r="G5" s="272" t="s">
        <v>344</v>
      </c>
      <c r="H5" s="272"/>
      <c r="I5" s="274" t="s">
        <v>29</v>
      </c>
      <c r="J5" s="68"/>
    </row>
    <row r="6" spans="1:10" ht="20.100000000000001" customHeight="1" x14ac:dyDescent="0.15">
      <c r="A6" s="270"/>
      <c r="B6" s="270"/>
      <c r="C6" s="270"/>
      <c r="D6" s="270"/>
      <c r="E6" s="270"/>
      <c r="F6" s="273" t="s">
        <v>28</v>
      </c>
      <c r="G6" s="272" t="s">
        <v>343</v>
      </c>
      <c r="H6" s="272"/>
      <c r="I6" s="272"/>
      <c r="J6" s="68"/>
    </row>
    <row r="7" spans="1:10" ht="30" customHeight="1" x14ac:dyDescent="0.15">
      <c r="A7" s="270"/>
      <c r="B7" s="270"/>
      <c r="C7" s="270"/>
      <c r="D7" s="270"/>
      <c r="E7" s="270"/>
      <c r="F7" s="270"/>
      <c r="G7" s="270"/>
      <c r="H7" s="270"/>
      <c r="I7" s="270"/>
    </row>
    <row r="8" spans="1:10" ht="30" customHeight="1" x14ac:dyDescent="0.2">
      <c r="A8" s="732" t="s">
        <v>342</v>
      </c>
      <c r="B8" s="732"/>
      <c r="C8" s="732"/>
      <c r="D8" s="732"/>
      <c r="E8" s="732"/>
      <c r="F8" s="732"/>
      <c r="G8" s="732"/>
      <c r="H8" s="732"/>
      <c r="I8" s="732"/>
    </row>
    <row r="9" spans="1:10" ht="30" customHeight="1" x14ac:dyDescent="0.15">
      <c r="A9" s="270"/>
      <c r="B9" s="270"/>
      <c r="C9" s="270"/>
      <c r="D9" s="270"/>
      <c r="E9" s="270"/>
      <c r="F9" s="270"/>
      <c r="G9" s="270"/>
      <c r="H9" s="270"/>
      <c r="I9" s="270"/>
    </row>
    <row r="10" spans="1:10" ht="30" customHeight="1" x14ac:dyDescent="0.15">
      <c r="A10" s="270" t="s">
        <v>341</v>
      </c>
      <c r="B10" s="270"/>
      <c r="C10" s="270"/>
      <c r="D10" s="270"/>
      <c r="E10" s="270"/>
      <c r="F10" s="270"/>
      <c r="G10" s="270"/>
      <c r="H10" s="270"/>
      <c r="I10" s="270"/>
    </row>
    <row r="11" spans="1:10" ht="30" customHeight="1" x14ac:dyDescent="0.15">
      <c r="A11" s="270" t="s">
        <v>340</v>
      </c>
      <c r="B11" s="270"/>
      <c r="C11" s="270"/>
      <c r="D11" s="270"/>
      <c r="E11" s="270"/>
      <c r="F11" s="270"/>
      <c r="G11" s="270"/>
      <c r="H11" s="270"/>
      <c r="I11" s="270"/>
    </row>
    <row r="12" spans="1:10" ht="30" customHeight="1" x14ac:dyDescent="0.15">
      <c r="A12" s="270"/>
      <c r="B12" s="270"/>
      <c r="C12" s="270"/>
      <c r="D12" s="270"/>
      <c r="E12" s="270"/>
      <c r="F12" s="270"/>
      <c r="G12" s="270"/>
      <c r="H12" s="270"/>
      <c r="I12" s="270"/>
    </row>
    <row r="13" spans="1:10" s="56" customFormat="1" ht="30" customHeight="1" x14ac:dyDescent="0.15">
      <c r="A13" s="271" t="s">
        <v>339</v>
      </c>
      <c r="B13" s="271"/>
      <c r="C13" s="271"/>
      <c r="D13" s="271"/>
      <c r="E13" s="271"/>
      <c r="F13" s="271"/>
      <c r="G13" s="271"/>
      <c r="H13" s="271"/>
      <c r="I13" s="271"/>
    </row>
    <row r="14" spans="1:10" s="56" customFormat="1" ht="30" customHeight="1" x14ac:dyDescent="0.15">
      <c r="A14" s="271" t="s">
        <v>338</v>
      </c>
      <c r="B14" s="271"/>
      <c r="C14" s="271"/>
      <c r="D14" s="271"/>
      <c r="E14" s="271"/>
      <c r="F14" s="271"/>
      <c r="G14" s="271"/>
      <c r="H14" s="271"/>
      <c r="I14" s="271"/>
    </row>
    <row r="15" spans="1:10" s="56" customFormat="1" ht="30" customHeight="1" x14ac:dyDescent="0.15">
      <c r="A15" s="271"/>
      <c r="B15" s="271"/>
      <c r="C15" s="271"/>
      <c r="D15" s="271"/>
      <c r="E15" s="271"/>
      <c r="F15" s="271"/>
      <c r="G15" s="271"/>
      <c r="H15" s="271"/>
      <c r="I15" s="271"/>
    </row>
    <row r="16" spans="1:10" s="56" customFormat="1" ht="30" customHeight="1" x14ac:dyDescent="0.15">
      <c r="A16" s="271" t="s">
        <v>337</v>
      </c>
      <c r="B16" s="271"/>
      <c r="C16" s="271"/>
      <c r="D16" s="271"/>
      <c r="E16" s="271"/>
      <c r="F16" s="271"/>
      <c r="G16" s="271"/>
      <c r="H16" s="271"/>
      <c r="I16" s="271"/>
    </row>
    <row r="17" spans="1:9" s="56" customFormat="1" ht="30" customHeight="1" x14ac:dyDescent="0.15">
      <c r="A17" s="270" t="s">
        <v>336</v>
      </c>
      <c r="B17" s="270"/>
      <c r="C17" s="270"/>
      <c r="D17" s="270"/>
      <c r="E17" s="270"/>
      <c r="F17" s="270"/>
      <c r="G17" s="270"/>
      <c r="H17" s="270"/>
      <c r="I17" s="270"/>
    </row>
    <row r="18" spans="1:9" s="56" customFormat="1" ht="30" customHeight="1" x14ac:dyDescent="0.15">
      <c r="A18" s="270" t="s">
        <v>335</v>
      </c>
      <c r="B18" s="270"/>
      <c r="C18" s="270"/>
      <c r="D18" s="270"/>
      <c r="E18" s="270"/>
      <c r="F18" s="270"/>
      <c r="G18" s="270"/>
      <c r="H18" s="270"/>
      <c r="I18" s="270"/>
    </row>
    <row r="19" spans="1:9" s="56" customFormat="1" ht="30" customHeight="1" x14ac:dyDescent="0.15">
      <c r="A19" s="733" t="s">
        <v>334</v>
      </c>
      <c r="B19" s="733"/>
      <c r="C19" s="733"/>
      <c r="D19" s="733"/>
      <c r="E19" s="733"/>
      <c r="F19" s="733"/>
      <c r="G19" s="733"/>
      <c r="H19" s="733"/>
      <c r="I19" s="733"/>
    </row>
    <row r="20" spans="1:9" s="56" customFormat="1" ht="30" customHeight="1" x14ac:dyDescent="0.15">
      <c r="A20" s="270" t="s">
        <v>333</v>
      </c>
      <c r="B20" s="270"/>
      <c r="C20" s="270"/>
      <c r="D20" s="270"/>
      <c r="E20" s="270"/>
      <c r="F20" s="270"/>
      <c r="G20" s="270"/>
      <c r="H20" s="270"/>
      <c r="I20" s="270"/>
    </row>
    <row r="21" spans="1:9" s="56" customFormat="1" ht="30" customHeight="1" x14ac:dyDescent="0.15">
      <c r="A21" s="270" t="s">
        <v>332</v>
      </c>
      <c r="B21" s="270"/>
      <c r="C21" s="270"/>
      <c r="D21" s="270"/>
      <c r="E21" s="270"/>
      <c r="F21" s="270"/>
      <c r="G21" s="270"/>
      <c r="H21" s="270"/>
      <c r="I21" s="270"/>
    </row>
    <row r="22" spans="1:9" s="56" customFormat="1" ht="30" customHeight="1" x14ac:dyDescent="0.15">
      <c r="A22" s="270" t="s">
        <v>331</v>
      </c>
      <c r="B22" s="270"/>
      <c r="C22" s="270"/>
      <c r="D22" s="270"/>
      <c r="E22" s="270"/>
      <c r="F22" s="270"/>
      <c r="G22" s="270"/>
      <c r="H22" s="270"/>
      <c r="I22" s="270"/>
    </row>
    <row r="23" spans="1:9" s="56" customFormat="1" ht="30" customHeight="1" x14ac:dyDescent="0.15">
      <c r="A23" s="270" t="s">
        <v>330</v>
      </c>
      <c r="B23" s="270"/>
      <c r="C23" s="270"/>
      <c r="D23" s="270"/>
      <c r="E23" s="270"/>
      <c r="F23" s="270"/>
      <c r="G23" s="270"/>
      <c r="H23" s="270"/>
      <c r="I23" s="270"/>
    </row>
    <row r="24" spans="1:9" s="56" customFormat="1" ht="30" customHeight="1" x14ac:dyDescent="0.15"/>
    <row r="25" spans="1:9" s="56" customFormat="1" ht="30" customHeight="1" x14ac:dyDescent="0.15"/>
    <row r="26" spans="1:9" s="56" customFormat="1" ht="30" customHeight="1" x14ac:dyDescent="0.15"/>
    <row r="27" spans="1:9" ht="30" customHeight="1" x14ac:dyDescent="0.15"/>
    <row r="28" spans="1:9" ht="30" customHeight="1" x14ac:dyDescent="0.15"/>
    <row r="29" spans="1:9" ht="30" customHeight="1" x14ac:dyDescent="0.15"/>
    <row r="30" spans="1:9" ht="30" customHeight="1" x14ac:dyDescent="0.15"/>
    <row r="31" spans="1:9" ht="30" customHeight="1" x14ac:dyDescent="0.15"/>
    <row r="32" spans="1:9" ht="30" customHeight="1" x14ac:dyDescent="0.15"/>
  </sheetData>
  <mergeCells count="2">
    <mergeCell ref="A8:I8"/>
    <mergeCell ref="A19:I19"/>
  </mergeCells>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Y25"/>
  <sheetViews>
    <sheetView showZeros="0" view="pageBreakPreview" zoomScale="75" zoomScaleNormal="75" workbookViewId="0">
      <selection activeCell="P20" sqref="P20:R20"/>
    </sheetView>
  </sheetViews>
  <sheetFormatPr defaultRowHeight="13.5" x14ac:dyDescent="0.15"/>
  <cols>
    <col min="1" max="1" width="2.5" customWidth="1"/>
    <col min="2" max="6" width="3.625" customWidth="1"/>
    <col min="7" max="21" width="5.125" customWidth="1"/>
  </cols>
  <sheetData>
    <row r="1" spans="1:25" ht="31.5" customHeight="1" thickBot="1" x14ac:dyDescent="0.2">
      <c r="A1" s="291" t="s">
        <v>57</v>
      </c>
      <c r="B1" s="292"/>
      <c r="C1" s="292"/>
      <c r="D1" s="293"/>
      <c r="G1" s="106"/>
      <c r="H1" s="107"/>
      <c r="I1" s="98"/>
      <c r="J1" s="107"/>
      <c r="K1" s="107"/>
      <c r="L1" s="299" t="s">
        <v>42</v>
      </c>
      <c r="M1" s="300"/>
      <c r="N1" s="300"/>
      <c r="O1" s="300"/>
      <c r="P1" s="301"/>
      <c r="Q1" s="79">
        <v>1</v>
      </c>
      <c r="R1" s="78">
        <v>1</v>
      </c>
      <c r="S1" s="78">
        <v>1</v>
      </c>
      <c r="T1" s="78">
        <v>1</v>
      </c>
      <c r="U1" s="77">
        <v>1</v>
      </c>
    </row>
    <row r="2" spans="1:25" ht="30" customHeight="1" x14ac:dyDescent="0.15">
      <c r="G2" s="106"/>
      <c r="H2" s="107"/>
      <c r="I2" s="98"/>
      <c r="J2" s="98"/>
      <c r="K2" s="113"/>
      <c r="L2" s="299" t="s">
        <v>41</v>
      </c>
      <c r="M2" s="304"/>
      <c r="N2" s="302" t="s">
        <v>40</v>
      </c>
      <c r="O2" s="109"/>
      <c r="P2" s="109"/>
      <c r="Q2" s="110"/>
      <c r="R2" s="109"/>
      <c r="S2" s="109"/>
      <c r="T2" s="109"/>
      <c r="U2" s="112"/>
      <c r="V2" s="98"/>
    </row>
    <row r="3" spans="1:25" ht="29.25" customHeight="1" thickBot="1" x14ac:dyDescent="0.2">
      <c r="A3" s="56"/>
      <c r="G3" s="106"/>
      <c r="H3" s="107"/>
      <c r="I3" s="98"/>
      <c r="J3" s="98"/>
      <c r="K3" s="107"/>
      <c r="L3" s="330" t="s">
        <v>38</v>
      </c>
      <c r="M3" s="331"/>
      <c r="N3" s="332"/>
      <c r="O3" s="111"/>
      <c r="P3" s="111"/>
      <c r="Q3" s="110"/>
      <c r="R3" s="109"/>
      <c r="S3" s="109"/>
      <c r="T3" s="109"/>
      <c r="U3" s="108"/>
      <c r="V3" s="98"/>
    </row>
    <row r="4" spans="1:25" ht="29.25" customHeight="1" thickBot="1" x14ac:dyDescent="0.2">
      <c r="A4" s="56"/>
      <c r="B4" s="56"/>
      <c r="C4" s="56"/>
      <c r="G4" s="106"/>
      <c r="H4" s="107"/>
      <c r="I4" s="107"/>
      <c r="J4" s="98"/>
      <c r="K4" s="98"/>
      <c r="L4" s="327" t="s">
        <v>56</v>
      </c>
      <c r="M4" s="328"/>
      <c r="N4" s="328"/>
      <c r="O4" s="329"/>
      <c r="P4" s="345" t="s">
        <v>55</v>
      </c>
      <c r="Q4" s="346"/>
      <c r="R4" s="346"/>
      <c r="S4" s="346"/>
      <c r="T4" s="346"/>
      <c r="U4" s="347"/>
      <c r="V4" s="98"/>
    </row>
    <row r="5" spans="1:25" ht="24" customHeight="1" x14ac:dyDescent="0.15">
      <c r="G5" s="106"/>
      <c r="H5" s="106"/>
      <c r="I5" s="106"/>
      <c r="J5" s="106"/>
      <c r="K5" s="106"/>
    </row>
    <row r="6" spans="1:25" ht="30.75" customHeight="1" x14ac:dyDescent="0.15">
      <c r="A6" s="336" t="s">
        <v>351</v>
      </c>
      <c r="B6" s="336"/>
      <c r="C6" s="336"/>
      <c r="D6" s="336"/>
      <c r="E6" s="336"/>
      <c r="F6" s="336"/>
      <c r="G6" s="336"/>
      <c r="H6" s="336"/>
      <c r="I6" s="336"/>
      <c r="J6" s="336"/>
      <c r="K6" s="336"/>
      <c r="L6" s="336"/>
      <c r="M6" s="336"/>
      <c r="N6" s="336"/>
      <c r="O6" s="336"/>
      <c r="P6" s="336"/>
      <c r="Q6" s="336"/>
      <c r="R6" s="336"/>
      <c r="S6" s="336"/>
      <c r="T6" s="336"/>
      <c r="U6" s="336"/>
      <c r="V6" s="105"/>
      <c r="W6" s="105"/>
      <c r="X6" s="105"/>
      <c r="Y6" s="105"/>
    </row>
    <row r="7" spans="1:25" ht="27.75" customHeight="1" x14ac:dyDescent="0.2">
      <c r="A7" s="67"/>
      <c r="B7" s="67"/>
      <c r="C7" s="104"/>
      <c r="D7" s="104"/>
      <c r="E7" s="104"/>
      <c r="F7" s="104"/>
      <c r="G7" s="104"/>
      <c r="H7" s="104"/>
      <c r="I7" s="104"/>
      <c r="J7" s="104"/>
      <c r="K7" s="104"/>
      <c r="L7" s="104"/>
      <c r="M7" s="104"/>
      <c r="N7" s="104"/>
      <c r="O7" s="104"/>
      <c r="P7" s="104"/>
      <c r="Q7" s="104"/>
      <c r="R7" s="104"/>
      <c r="S7" s="104"/>
      <c r="T7" s="104"/>
      <c r="U7" s="104"/>
      <c r="V7" s="104"/>
      <c r="W7" s="104"/>
      <c r="X7" s="104"/>
    </row>
    <row r="8" spans="1:25" ht="36" customHeight="1" thickBot="1" x14ac:dyDescent="0.2">
      <c r="A8" s="66" t="s">
        <v>54</v>
      </c>
      <c r="B8" s="56"/>
    </row>
    <row r="9" spans="1:25" ht="18" customHeight="1" x14ac:dyDescent="0.15">
      <c r="A9" s="56"/>
      <c r="B9" s="337" t="s">
        <v>53</v>
      </c>
      <c r="C9" s="338"/>
      <c r="D9" s="338"/>
      <c r="E9" s="338"/>
      <c r="F9" s="339"/>
      <c r="G9" s="55" t="s">
        <v>52</v>
      </c>
      <c r="H9" s="54"/>
      <c r="I9" s="53"/>
      <c r="J9" s="55" t="s">
        <v>51</v>
      </c>
      <c r="K9" s="54"/>
      <c r="L9" s="54"/>
      <c r="M9" s="55" t="s">
        <v>50</v>
      </c>
      <c r="N9" s="54"/>
      <c r="O9" s="53"/>
      <c r="P9" s="55" t="s">
        <v>49</v>
      </c>
      <c r="Q9" s="54"/>
      <c r="R9" s="53"/>
      <c r="S9" s="337" t="s">
        <v>9</v>
      </c>
      <c r="T9" s="338"/>
      <c r="U9" s="339"/>
    </row>
    <row r="10" spans="1:25" ht="31.5" customHeight="1" x14ac:dyDescent="0.15">
      <c r="B10" s="340"/>
      <c r="C10" s="341"/>
      <c r="D10" s="341"/>
      <c r="E10" s="341"/>
      <c r="F10" s="342"/>
      <c r="G10" s="340" t="s">
        <v>18</v>
      </c>
      <c r="H10" s="341"/>
      <c r="I10" s="342"/>
      <c r="J10" s="340" t="s">
        <v>16</v>
      </c>
      <c r="K10" s="341"/>
      <c r="L10" s="342"/>
      <c r="M10" s="340" t="s">
        <v>13</v>
      </c>
      <c r="N10" s="341"/>
      <c r="O10" s="342"/>
      <c r="P10" s="333" t="s">
        <v>11</v>
      </c>
      <c r="Q10" s="334"/>
      <c r="R10" s="335"/>
      <c r="S10" s="340"/>
      <c r="T10" s="341"/>
      <c r="U10" s="342"/>
    </row>
    <row r="11" spans="1:25" x14ac:dyDescent="0.15">
      <c r="B11" s="103"/>
      <c r="C11" s="68"/>
      <c r="D11" s="68"/>
      <c r="E11" s="68"/>
      <c r="F11" s="102"/>
      <c r="G11" s="98"/>
      <c r="H11" s="98"/>
      <c r="I11" s="100" t="s">
        <v>48</v>
      </c>
      <c r="J11" s="101"/>
      <c r="K11" s="100"/>
      <c r="L11" s="100" t="s">
        <v>48</v>
      </c>
      <c r="M11" s="99"/>
      <c r="N11" s="98"/>
      <c r="O11" s="97" t="s">
        <v>48</v>
      </c>
      <c r="P11" s="99"/>
      <c r="Q11" s="98"/>
      <c r="R11" s="97" t="s">
        <v>48</v>
      </c>
      <c r="S11" s="98"/>
      <c r="T11" s="98"/>
      <c r="U11" s="97" t="s">
        <v>48</v>
      </c>
    </row>
    <row r="12" spans="1:25" ht="34.5" customHeight="1" x14ac:dyDescent="0.15">
      <c r="B12" s="318" t="s">
        <v>47</v>
      </c>
      <c r="C12" s="319"/>
      <c r="D12" s="319"/>
      <c r="E12" s="319"/>
      <c r="F12" s="320"/>
      <c r="G12" s="321">
        <v>1600000</v>
      </c>
      <c r="H12" s="322"/>
      <c r="I12" s="323"/>
      <c r="J12" s="321">
        <v>11131000</v>
      </c>
      <c r="K12" s="322"/>
      <c r="L12" s="323"/>
      <c r="M12" s="321">
        <v>98305000</v>
      </c>
      <c r="N12" s="322"/>
      <c r="O12" s="323"/>
      <c r="P12" s="321">
        <v>2664000</v>
      </c>
      <c r="Q12" s="322"/>
      <c r="R12" s="323"/>
      <c r="S12" s="324">
        <f>SUM(G12:R12)</f>
        <v>113700000</v>
      </c>
      <c r="T12" s="343"/>
      <c r="U12" s="344"/>
    </row>
    <row r="13" spans="1:25" ht="24" x14ac:dyDescent="0.15">
      <c r="B13" s="89"/>
      <c r="C13" s="37"/>
      <c r="D13" s="37"/>
      <c r="E13" s="37"/>
      <c r="F13" s="36"/>
      <c r="G13" s="96"/>
      <c r="H13" s="96"/>
      <c r="I13" s="95"/>
      <c r="J13" s="94"/>
      <c r="K13" s="93"/>
      <c r="L13" s="90"/>
      <c r="M13" s="92"/>
      <c r="N13" s="91"/>
      <c r="O13" s="90"/>
      <c r="P13" s="91"/>
      <c r="Q13" s="91"/>
      <c r="R13" s="90"/>
      <c r="S13" s="84"/>
      <c r="T13" s="84"/>
      <c r="U13" s="83"/>
    </row>
    <row r="14" spans="1:25" ht="34.5" customHeight="1" x14ac:dyDescent="0.15">
      <c r="B14" s="318" t="s">
        <v>46</v>
      </c>
      <c r="C14" s="319"/>
      <c r="D14" s="319"/>
      <c r="E14" s="319"/>
      <c r="F14" s="320"/>
      <c r="G14" s="321">
        <v>1600000</v>
      </c>
      <c r="H14" s="322"/>
      <c r="I14" s="323"/>
      <c r="J14" s="321">
        <v>11131000</v>
      </c>
      <c r="K14" s="322"/>
      <c r="L14" s="323"/>
      <c r="M14" s="321">
        <v>98305000</v>
      </c>
      <c r="N14" s="322"/>
      <c r="O14" s="323"/>
      <c r="P14" s="321">
        <f>P12</f>
        <v>2664000</v>
      </c>
      <c r="Q14" s="322"/>
      <c r="R14" s="323"/>
      <c r="S14" s="324">
        <f>SUM(G14:R14)</f>
        <v>113700000</v>
      </c>
      <c r="T14" s="343"/>
      <c r="U14" s="344"/>
    </row>
    <row r="15" spans="1:25" ht="24" x14ac:dyDescent="0.15">
      <c r="B15" s="89"/>
      <c r="C15" s="37"/>
      <c r="D15" s="37"/>
      <c r="E15" s="37"/>
      <c r="F15" s="36"/>
      <c r="G15" s="96"/>
      <c r="H15" s="96"/>
      <c r="I15" s="95"/>
      <c r="J15" s="94"/>
      <c r="K15" s="93"/>
      <c r="L15" s="90"/>
      <c r="M15" s="92"/>
      <c r="N15" s="91"/>
      <c r="O15" s="90"/>
      <c r="P15" s="91"/>
      <c r="Q15" s="91"/>
      <c r="R15" s="90"/>
      <c r="S15" s="84"/>
      <c r="T15" s="84"/>
      <c r="U15" s="83"/>
    </row>
    <row r="16" spans="1:25" ht="34.5" customHeight="1" x14ac:dyDescent="0.15">
      <c r="B16" s="318"/>
      <c r="C16" s="319"/>
      <c r="D16" s="319"/>
      <c r="E16" s="319"/>
      <c r="F16" s="320"/>
      <c r="G16" s="321"/>
      <c r="H16" s="322"/>
      <c r="I16" s="323"/>
      <c r="J16" s="321"/>
      <c r="K16" s="322"/>
      <c r="L16" s="323"/>
      <c r="M16" s="321"/>
      <c r="N16" s="322"/>
      <c r="O16" s="323"/>
      <c r="P16" s="321"/>
      <c r="Q16" s="322"/>
      <c r="R16" s="323"/>
      <c r="S16" s="324"/>
      <c r="T16" s="343"/>
      <c r="U16" s="344"/>
    </row>
    <row r="17" spans="2:21" ht="24" x14ac:dyDescent="0.15">
      <c r="B17" s="89"/>
      <c r="C17" s="37"/>
      <c r="D17" s="37"/>
      <c r="E17" s="37"/>
      <c r="F17" s="36"/>
      <c r="G17" s="82"/>
      <c r="H17" s="82"/>
      <c r="I17" s="86"/>
      <c r="J17" s="88"/>
      <c r="K17" s="87"/>
      <c r="L17" s="83"/>
      <c r="M17" s="85"/>
      <c r="N17" s="84"/>
      <c r="O17" s="83"/>
      <c r="P17" s="85"/>
      <c r="Q17" s="84"/>
      <c r="R17" s="83"/>
      <c r="S17" s="84"/>
      <c r="T17" s="84"/>
      <c r="U17" s="83"/>
    </row>
    <row r="18" spans="2:21" ht="34.5" customHeight="1" x14ac:dyDescent="0.15">
      <c r="B18" s="318"/>
      <c r="C18" s="319"/>
      <c r="D18" s="319"/>
      <c r="E18" s="319"/>
      <c r="F18" s="320"/>
      <c r="G18" s="324"/>
      <c r="H18" s="325"/>
      <c r="I18" s="326"/>
      <c r="J18" s="324"/>
      <c r="K18" s="325"/>
      <c r="L18" s="326"/>
      <c r="M18" s="324"/>
      <c r="N18" s="325"/>
      <c r="O18" s="326"/>
      <c r="P18" s="324"/>
      <c r="Q18" s="325"/>
      <c r="R18" s="326"/>
      <c r="S18" s="324"/>
      <c r="T18" s="343"/>
      <c r="U18" s="344"/>
    </row>
    <row r="19" spans="2:21" ht="24" x14ac:dyDescent="0.15">
      <c r="B19" s="89"/>
      <c r="C19" s="37"/>
      <c r="D19" s="37"/>
      <c r="E19" s="37"/>
      <c r="F19" s="36"/>
      <c r="G19" s="82"/>
      <c r="H19" s="82"/>
      <c r="I19" s="86"/>
      <c r="J19" s="88"/>
      <c r="K19" s="87"/>
      <c r="L19" s="83"/>
      <c r="M19" s="85"/>
      <c r="N19" s="84"/>
      <c r="O19" s="83"/>
      <c r="P19" s="85"/>
      <c r="Q19" s="84"/>
      <c r="R19" s="83"/>
      <c r="S19" s="84"/>
      <c r="T19" s="84"/>
      <c r="U19" s="83"/>
    </row>
    <row r="20" spans="2:21" ht="34.5" customHeight="1" x14ac:dyDescent="0.15">
      <c r="B20" s="318"/>
      <c r="C20" s="319"/>
      <c r="D20" s="319"/>
      <c r="E20" s="319"/>
      <c r="F20" s="320"/>
      <c r="G20" s="324"/>
      <c r="H20" s="325"/>
      <c r="I20" s="326"/>
      <c r="J20" s="324"/>
      <c r="K20" s="325"/>
      <c r="L20" s="326"/>
      <c r="M20" s="324"/>
      <c r="N20" s="325"/>
      <c r="O20" s="326"/>
      <c r="P20" s="324"/>
      <c r="Q20" s="325"/>
      <c r="R20" s="326"/>
      <c r="S20" s="324">
        <f>SUM(G20:R20)</f>
        <v>0</v>
      </c>
      <c r="T20" s="343"/>
      <c r="U20" s="344"/>
    </row>
    <row r="21" spans="2:21" ht="24" x14ac:dyDescent="0.15">
      <c r="B21" s="89"/>
      <c r="C21" s="37"/>
      <c r="D21" s="37"/>
      <c r="E21" s="37"/>
      <c r="F21" s="36"/>
      <c r="G21" s="82"/>
      <c r="H21" s="82"/>
      <c r="I21" s="86"/>
      <c r="J21" s="88"/>
      <c r="K21" s="87"/>
      <c r="L21" s="83"/>
      <c r="M21" s="85"/>
      <c r="N21" s="84"/>
      <c r="O21" s="83"/>
      <c r="P21" s="85"/>
      <c r="Q21" s="84"/>
      <c r="R21" s="83"/>
      <c r="S21" s="84"/>
      <c r="T21" s="84"/>
      <c r="U21" s="83"/>
    </row>
    <row r="22" spans="2:21" ht="34.5" customHeight="1" x14ac:dyDescent="0.15">
      <c r="B22" s="318"/>
      <c r="C22" s="319"/>
      <c r="D22" s="319"/>
      <c r="E22" s="319"/>
      <c r="F22" s="320"/>
      <c r="G22" s="324"/>
      <c r="H22" s="325"/>
      <c r="I22" s="326"/>
      <c r="J22" s="324"/>
      <c r="K22" s="325"/>
      <c r="L22" s="326"/>
      <c r="M22" s="324"/>
      <c r="N22" s="325"/>
      <c r="O22" s="326"/>
      <c r="P22" s="324"/>
      <c r="Q22" s="325"/>
      <c r="R22" s="326"/>
      <c r="S22" s="324">
        <f>SUM(G22:R22)</f>
        <v>0</v>
      </c>
      <c r="T22" s="343"/>
      <c r="U22" s="344"/>
    </row>
    <row r="23" spans="2:21" ht="13.5" customHeight="1" x14ac:dyDescent="0.15">
      <c r="B23" s="348" t="s">
        <v>9</v>
      </c>
      <c r="C23" s="349"/>
      <c r="D23" s="349"/>
      <c r="E23" s="349"/>
      <c r="F23" s="350"/>
      <c r="G23" s="82"/>
      <c r="H23" s="82"/>
      <c r="I23" s="83"/>
      <c r="J23" s="82"/>
      <c r="K23" s="82"/>
      <c r="L23" s="86"/>
      <c r="M23" s="85"/>
      <c r="N23" s="84"/>
      <c r="O23" s="83"/>
      <c r="P23" s="85"/>
      <c r="Q23" s="84"/>
      <c r="R23" s="83"/>
      <c r="S23" s="82"/>
      <c r="T23" s="82"/>
      <c r="U23" s="81"/>
    </row>
    <row r="24" spans="2:21" ht="34.5" customHeight="1" thickBot="1" x14ac:dyDescent="0.3">
      <c r="B24" s="351"/>
      <c r="C24" s="352"/>
      <c r="D24" s="352"/>
      <c r="E24" s="352"/>
      <c r="F24" s="353"/>
      <c r="G24" s="355">
        <f>G12+G14+G16+G18+G20+G22</f>
        <v>3200000</v>
      </c>
      <c r="H24" s="356"/>
      <c r="I24" s="357"/>
      <c r="J24" s="355">
        <f>J12+J14+J16+J18+J20+J22</f>
        <v>22262000</v>
      </c>
      <c r="K24" s="356"/>
      <c r="L24" s="357"/>
      <c r="M24" s="355">
        <f>M12+M14+M16+M18+M20+M22</f>
        <v>196610000</v>
      </c>
      <c r="N24" s="356"/>
      <c r="O24" s="357"/>
      <c r="P24" s="355">
        <f>P12+P14+P16+P18+P20+P22</f>
        <v>5328000</v>
      </c>
      <c r="Q24" s="356"/>
      <c r="R24" s="357"/>
      <c r="S24" s="355">
        <f>SUM(G24:R24)</f>
        <v>227400000</v>
      </c>
      <c r="T24" s="358"/>
      <c r="U24" s="359"/>
    </row>
    <row r="25" spans="2:21" x14ac:dyDescent="0.15">
      <c r="S25" s="354"/>
      <c r="T25" s="354"/>
      <c r="U25" s="354"/>
    </row>
  </sheetData>
  <mergeCells count="57">
    <mergeCell ref="M20:O20"/>
    <mergeCell ref="G22:I22"/>
    <mergeCell ref="J22:L22"/>
    <mergeCell ref="M22:O22"/>
    <mergeCell ref="S25:U25"/>
    <mergeCell ref="G24:I24"/>
    <mergeCell ref="J24:L24"/>
    <mergeCell ref="M24:O24"/>
    <mergeCell ref="S24:U24"/>
    <mergeCell ref="P24:R24"/>
    <mergeCell ref="B23:F24"/>
    <mergeCell ref="B20:F20"/>
    <mergeCell ref="B22:F22"/>
    <mergeCell ref="G20:I20"/>
    <mergeCell ref="J20:L20"/>
    <mergeCell ref="A1:D1"/>
    <mergeCell ref="M10:O10"/>
    <mergeCell ref="M12:O12"/>
    <mergeCell ref="G14:I14"/>
    <mergeCell ref="J14:L14"/>
    <mergeCell ref="M14:O14"/>
    <mergeCell ref="L1:P1"/>
    <mergeCell ref="P4:U4"/>
    <mergeCell ref="B9:F10"/>
    <mergeCell ref="G10:I10"/>
    <mergeCell ref="J10:L10"/>
    <mergeCell ref="B12:F12"/>
    <mergeCell ref="B14:F14"/>
    <mergeCell ref="G12:I12"/>
    <mergeCell ref="J12:L12"/>
    <mergeCell ref="S14:U14"/>
    <mergeCell ref="S12:U12"/>
    <mergeCell ref="P18:R18"/>
    <mergeCell ref="S22:U22"/>
    <mergeCell ref="S20:U20"/>
    <mergeCell ref="S18:U18"/>
    <mergeCell ref="S16:U16"/>
    <mergeCell ref="P12:R12"/>
    <mergeCell ref="P14:R14"/>
    <mergeCell ref="P16:R16"/>
    <mergeCell ref="P20:R20"/>
    <mergeCell ref="P22:R22"/>
    <mergeCell ref="L4:O4"/>
    <mergeCell ref="L2:M2"/>
    <mergeCell ref="L3:M3"/>
    <mergeCell ref="N2:N3"/>
    <mergeCell ref="P10:R10"/>
    <mergeCell ref="A6:U6"/>
    <mergeCell ref="S9:U10"/>
    <mergeCell ref="B16:F16"/>
    <mergeCell ref="B18:F18"/>
    <mergeCell ref="G16:I16"/>
    <mergeCell ref="J16:L16"/>
    <mergeCell ref="M16:O16"/>
    <mergeCell ref="G18:I18"/>
    <mergeCell ref="J18:L18"/>
    <mergeCell ref="M18:O18"/>
  </mergeCells>
  <phoneticPr fontId="2"/>
  <pageMargins left="0.5" right="0.31" top="0.82" bottom="0.32" header="0.22" footer="0.11811023622047245"/>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W53"/>
  <sheetViews>
    <sheetView view="pageBreakPreview" zoomScaleNormal="100" workbookViewId="0">
      <selection activeCell="I9" sqref="I9"/>
    </sheetView>
  </sheetViews>
  <sheetFormatPr defaultRowHeight="13.5" x14ac:dyDescent="0.15"/>
  <cols>
    <col min="1" max="15" width="4.75" customWidth="1"/>
    <col min="16" max="21" width="3.875" customWidth="1"/>
  </cols>
  <sheetData>
    <row r="1" spans="1:23" ht="21" customHeight="1" thickBot="1" x14ac:dyDescent="0.2">
      <c r="A1" s="376" t="s">
        <v>18</v>
      </c>
      <c r="B1" s="377"/>
      <c r="C1" s="378"/>
      <c r="I1" s="127"/>
      <c r="J1" s="127"/>
      <c r="U1" s="128" t="s">
        <v>72</v>
      </c>
    </row>
    <row r="2" spans="1:23" ht="25.5" customHeight="1" x14ac:dyDescent="0.15">
      <c r="I2" s="127"/>
      <c r="J2" s="127"/>
      <c r="L2" s="299" t="s">
        <v>42</v>
      </c>
      <c r="M2" s="300"/>
      <c r="N2" s="300"/>
      <c r="O2" s="300"/>
      <c r="P2" s="301"/>
      <c r="Q2" s="76">
        <v>1</v>
      </c>
      <c r="R2" s="75">
        <v>1</v>
      </c>
      <c r="S2" s="75">
        <v>1</v>
      </c>
      <c r="T2" s="75">
        <v>1</v>
      </c>
      <c r="U2" s="74">
        <v>1</v>
      </c>
    </row>
    <row r="3" spans="1:23" ht="24" customHeight="1" x14ac:dyDescent="0.15">
      <c r="K3" s="68"/>
      <c r="L3" s="299" t="s">
        <v>41</v>
      </c>
      <c r="M3" s="304"/>
      <c r="N3" s="302" t="s">
        <v>40</v>
      </c>
      <c r="O3" s="76"/>
      <c r="P3" s="75"/>
      <c r="Q3" s="75"/>
      <c r="R3" s="75"/>
      <c r="S3" s="75"/>
      <c r="T3" s="75"/>
      <c r="U3" s="74"/>
    </row>
    <row r="4" spans="1:23" ht="24" customHeight="1" thickBot="1" x14ac:dyDescent="0.2">
      <c r="K4" s="68"/>
      <c r="L4" s="381" t="s">
        <v>38</v>
      </c>
      <c r="M4" s="382"/>
      <c r="N4" s="380"/>
      <c r="O4" s="126"/>
      <c r="P4" s="125"/>
      <c r="Q4" s="125"/>
      <c r="R4" s="125"/>
      <c r="S4" s="125"/>
      <c r="T4" s="125"/>
      <c r="U4" s="124"/>
    </row>
    <row r="5" spans="1:23" ht="24" customHeight="1" thickBot="1" x14ac:dyDescent="0.2">
      <c r="K5" s="68"/>
      <c r="L5" s="327" t="s">
        <v>56</v>
      </c>
      <c r="M5" s="328"/>
      <c r="N5" s="328"/>
      <c r="O5" s="383"/>
      <c r="P5" s="379" t="s">
        <v>71</v>
      </c>
      <c r="Q5" s="346"/>
      <c r="R5" s="346"/>
      <c r="S5" s="346"/>
      <c r="T5" s="346"/>
      <c r="U5" s="347"/>
    </row>
    <row r="6" spans="1:23" ht="30" customHeight="1" x14ac:dyDescent="0.15">
      <c r="K6" s="68"/>
      <c r="U6" s="68"/>
    </row>
    <row r="7" spans="1:23" ht="18.75" customHeight="1" x14ac:dyDescent="0.15">
      <c r="A7" s="336" t="s">
        <v>352</v>
      </c>
      <c r="B7" s="336"/>
      <c r="C7" s="336"/>
      <c r="D7" s="336"/>
      <c r="E7" s="336"/>
      <c r="F7" s="336"/>
      <c r="G7" s="336"/>
      <c r="H7" s="336"/>
      <c r="I7" s="336"/>
      <c r="J7" s="336"/>
      <c r="K7" s="336"/>
      <c r="L7" s="336"/>
      <c r="M7" s="336"/>
      <c r="N7" s="336"/>
      <c r="O7" s="336"/>
      <c r="P7" s="336"/>
      <c r="Q7" s="336"/>
      <c r="R7" s="336"/>
      <c r="S7" s="336"/>
      <c r="T7" s="336"/>
      <c r="U7" s="336"/>
    </row>
    <row r="10" spans="1:23" ht="28.5" customHeight="1" thickBot="1" x14ac:dyDescent="0.2">
      <c r="A10" s="57" t="s">
        <v>70</v>
      </c>
    </row>
    <row r="11" spans="1:23" x14ac:dyDescent="0.15">
      <c r="A11" s="57"/>
      <c r="D11" s="283" t="s">
        <v>8</v>
      </c>
      <c r="E11" s="284"/>
      <c r="F11" s="52"/>
      <c r="G11" s="60" t="s">
        <v>7</v>
      </c>
      <c r="H11" s="60" t="s">
        <v>5</v>
      </c>
      <c r="I11" s="63" t="s">
        <v>4</v>
      </c>
      <c r="J11" s="62" t="s">
        <v>3</v>
      </c>
      <c r="K11" s="59" t="s">
        <v>6</v>
      </c>
      <c r="L11" s="61" t="s">
        <v>5</v>
      </c>
      <c r="M11" s="60" t="s">
        <v>4</v>
      </c>
      <c r="N11" s="59" t="s">
        <v>3</v>
      </c>
      <c r="O11" s="58" t="s">
        <v>2</v>
      </c>
      <c r="V11" s="282"/>
      <c r="W11" s="282"/>
    </row>
    <row r="12" spans="1:23" ht="36" customHeight="1" thickBot="1" x14ac:dyDescent="0.2">
      <c r="A12" s="57"/>
      <c r="D12" s="285"/>
      <c r="E12" s="286"/>
      <c r="F12" s="123"/>
      <c r="G12" s="3"/>
      <c r="H12" s="3" t="s">
        <v>69</v>
      </c>
      <c r="I12" s="6">
        <v>3</v>
      </c>
      <c r="J12" s="5">
        <v>2</v>
      </c>
      <c r="K12" s="2">
        <v>0</v>
      </c>
      <c r="L12" s="4">
        <v>0</v>
      </c>
      <c r="M12" s="3">
        <v>0</v>
      </c>
      <c r="N12" s="2">
        <v>0</v>
      </c>
      <c r="O12" s="1">
        <v>0</v>
      </c>
      <c r="V12" s="282"/>
      <c r="W12" s="282"/>
    </row>
    <row r="13" spans="1:23" ht="21" customHeight="1" x14ac:dyDescent="0.15">
      <c r="A13" s="57"/>
    </row>
    <row r="14" spans="1:23" ht="27.75" customHeight="1" x14ac:dyDescent="0.15">
      <c r="A14" s="57" t="s">
        <v>68</v>
      </c>
    </row>
    <row r="15" spans="1:23" ht="30" customHeight="1" x14ac:dyDescent="0.15">
      <c r="B15" s="299" t="s">
        <v>67</v>
      </c>
      <c r="C15" s="368"/>
      <c r="D15" s="368"/>
      <c r="E15" s="368"/>
      <c r="F15" s="368"/>
      <c r="G15" s="368"/>
      <c r="H15" s="304"/>
      <c r="I15" s="299" t="s">
        <v>66</v>
      </c>
      <c r="J15" s="368"/>
      <c r="K15" s="368"/>
      <c r="L15" s="368"/>
      <c r="M15" s="304"/>
      <c r="N15" s="368" t="s">
        <v>65</v>
      </c>
      <c r="O15" s="368"/>
      <c r="P15" s="368"/>
      <c r="Q15" s="368"/>
      <c r="R15" s="368"/>
      <c r="S15" s="304"/>
    </row>
    <row r="16" spans="1:23" ht="30" customHeight="1" x14ac:dyDescent="0.15">
      <c r="B16" s="371" t="s">
        <v>64</v>
      </c>
      <c r="C16" s="372"/>
      <c r="D16" s="372"/>
      <c r="E16" s="372"/>
      <c r="F16" s="372"/>
      <c r="G16" s="372"/>
      <c r="H16" s="373"/>
      <c r="I16" s="386">
        <v>2000500</v>
      </c>
      <c r="J16" s="387"/>
      <c r="K16" s="387"/>
      <c r="L16" s="387"/>
      <c r="M16" s="122" t="s">
        <v>2</v>
      </c>
      <c r="N16" s="386">
        <v>1600000</v>
      </c>
      <c r="O16" s="387"/>
      <c r="P16" s="387"/>
      <c r="Q16" s="387"/>
      <c r="R16" s="387"/>
      <c r="S16" s="122" t="s">
        <v>2</v>
      </c>
    </row>
    <row r="17" spans="2:21" ht="30" customHeight="1" x14ac:dyDescent="0.15">
      <c r="B17" s="362" t="s">
        <v>63</v>
      </c>
      <c r="C17" s="363"/>
      <c r="D17" s="363"/>
      <c r="E17" s="363"/>
      <c r="F17" s="363"/>
      <c r="G17" s="363"/>
      <c r="H17" s="364"/>
      <c r="I17" s="388">
        <v>2000500</v>
      </c>
      <c r="J17" s="389"/>
      <c r="K17" s="389"/>
      <c r="L17" s="389"/>
      <c r="M17" s="121"/>
      <c r="N17" s="388">
        <v>1600000</v>
      </c>
      <c r="O17" s="389"/>
      <c r="P17" s="389"/>
      <c r="Q17" s="389"/>
      <c r="R17" s="389"/>
      <c r="S17" s="121"/>
    </row>
    <row r="18" spans="2:21" ht="30" customHeight="1" x14ac:dyDescent="0.15">
      <c r="B18" s="362"/>
      <c r="C18" s="363"/>
      <c r="D18" s="363"/>
      <c r="E18" s="363"/>
      <c r="F18" s="363"/>
      <c r="G18" s="363"/>
      <c r="H18" s="364"/>
      <c r="I18" s="369"/>
      <c r="J18" s="370"/>
      <c r="K18" s="370"/>
      <c r="L18" s="370"/>
      <c r="M18" s="121"/>
      <c r="N18" s="369"/>
      <c r="O18" s="370"/>
      <c r="P18" s="370"/>
      <c r="Q18" s="370"/>
      <c r="R18" s="370"/>
      <c r="S18" s="121"/>
    </row>
    <row r="19" spans="2:21" ht="30" customHeight="1" x14ac:dyDescent="0.15">
      <c r="B19" s="362"/>
      <c r="C19" s="363"/>
      <c r="D19" s="363"/>
      <c r="E19" s="363"/>
      <c r="F19" s="363"/>
      <c r="G19" s="363"/>
      <c r="H19" s="364"/>
      <c r="I19" s="369"/>
      <c r="J19" s="370"/>
      <c r="K19" s="370"/>
      <c r="L19" s="370"/>
      <c r="M19" s="121"/>
      <c r="N19" s="369"/>
      <c r="O19" s="370"/>
      <c r="P19" s="370"/>
      <c r="Q19" s="370"/>
      <c r="R19" s="370"/>
      <c r="S19" s="121"/>
    </row>
    <row r="20" spans="2:21" ht="30" customHeight="1" x14ac:dyDescent="0.15">
      <c r="B20" s="362"/>
      <c r="C20" s="363"/>
      <c r="D20" s="363"/>
      <c r="E20" s="363"/>
      <c r="F20" s="363"/>
      <c r="G20" s="363"/>
      <c r="H20" s="364"/>
      <c r="I20" s="369"/>
      <c r="J20" s="370"/>
      <c r="K20" s="370"/>
      <c r="L20" s="370"/>
      <c r="M20" s="121"/>
      <c r="N20" s="369"/>
      <c r="O20" s="370"/>
      <c r="P20" s="370"/>
      <c r="Q20" s="370"/>
      <c r="R20" s="370"/>
      <c r="S20" s="121"/>
    </row>
    <row r="21" spans="2:21" ht="30" customHeight="1" x14ac:dyDescent="0.15">
      <c r="B21" s="365"/>
      <c r="C21" s="366"/>
      <c r="D21" s="366"/>
      <c r="E21" s="366"/>
      <c r="F21" s="366"/>
      <c r="G21" s="366"/>
      <c r="H21" s="367"/>
      <c r="I21" s="374"/>
      <c r="J21" s="375"/>
      <c r="K21" s="375"/>
      <c r="L21" s="375"/>
      <c r="M21" s="120"/>
      <c r="N21" s="374"/>
      <c r="O21" s="375"/>
      <c r="P21" s="375"/>
      <c r="Q21" s="375"/>
      <c r="R21" s="375"/>
      <c r="S21" s="120"/>
    </row>
    <row r="22" spans="2:21" ht="30" customHeight="1" x14ac:dyDescent="0.15">
      <c r="B22" s="118"/>
      <c r="C22" s="118"/>
      <c r="D22" s="118"/>
      <c r="E22" s="118"/>
      <c r="F22" s="118"/>
      <c r="G22" s="118"/>
      <c r="H22" s="119"/>
      <c r="I22" s="118"/>
      <c r="J22" s="118"/>
      <c r="K22" s="118"/>
      <c r="L22" s="299" t="s">
        <v>9</v>
      </c>
      <c r="M22" s="304"/>
      <c r="N22" s="384">
        <f>N16+N17</f>
        <v>3200000</v>
      </c>
      <c r="O22" s="385"/>
      <c r="P22" s="385"/>
      <c r="Q22" s="385"/>
      <c r="R22" s="385"/>
      <c r="S22" s="117" t="s">
        <v>2</v>
      </c>
    </row>
    <row r="23" spans="2:21" ht="20.25" customHeight="1" x14ac:dyDescent="0.15">
      <c r="B23" s="360" t="s">
        <v>62</v>
      </c>
      <c r="C23" s="361"/>
      <c r="D23" s="361"/>
      <c r="E23" s="361"/>
      <c r="F23" s="361"/>
      <c r="G23" s="361"/>
      <c r="H23" s="361"/>
      <c r="I23" s="361"/>
      <c r="J23" s="361"/>
      <c r="K23" s="361"/>
      <c r="L23" s="361"/>
      <c r="M23" s="361"/>
      <c r="N23" s="361"/>
      <c r="O23" s="361"/>
      <c r="P23" s="361"/>
      <c r="Q23" s="361"/>
      <c r="R23" s="361"/>
      <c r="S23" s="361"/>
      <c r="T23" s="361"/>
      <c r="U23" s="361"/>
    </row>
    <row r="24" spans="2:21" ht="20.25" customHeight="1" x14ac:dyDescent="0.15">
      <c r="B24" s="360" t="s">
        <v>61</v>
      </c>
      <c r="C24" s="361"/>
      <c r="D24" s="361"/>
      <c r="E24" s="361"/>
      <c r="F24" s="361"/>
      <c r="G24" s="361"/>
      <c r="H24" s="361"/>
      <c r="I24" s="361"/>
      <c r="J24" s="361"/>
      <c r="K24" s="361"/>
      <c r="L24" s="361"/>
      <c r="M24" s="361"/>
      <c r="N24" s="361"/>
      <c r="O24" s="361"/>
      <c r="P24" s="361"/>
      <c r="Q24" s="361"/>
      <c r="R24" s="361"/>
      <c r="S24" s="361"/>
      <c r="T24" s="361"/>
      <c r="U24" s="361"/>
    </row>
    <row r="25" spans="2:21" ht="20.25" customHeight="1" x14ac:dyDescent="0.15">
      <c r="C25" s="116" t="s">
        <v>60</v>
      </c>
    </row>
    <row r="26" spans="2:21" ht="19.5" customHeight="1" x14ac:dyDescent="0.15">
      <c r="B26" t="s">
        <v>59</v>
      </c>
    </row>
    <row r="27" spans="2:21" ht="19.5" customHeight="1" x14ac:dyDescent="0.15">
      <c r="B27" t="s">
        <v>58</v>
      </c>
    </row>
    <row r="28" spans="2:21" ht="19.5" customHeight="1" x14ac:dyDescent="0.15"/>
    <row r="29" spans="2:21" ht="19.5" customHeight="1" x14ac:dyDescent="0.15"/>
    <row r="30" spans="2:21" ht="18" customHeight="1" x14ac:dyDescent="0.15"/>
    <row r="31" spans="2:21" ht="18" customHeight="1" x14ac:dyDescent="0.15">
      <c r="B31" s="57"/>
    </row>
    <row r="32" spans="2:21" ht="18" customHeight="1" x14ac:dyDescent="0.15">
      <c r="B32" s="115"/>
    </row>
    <row r="33" spans="2:2" ht="19.5" customHeight="1" x14ac:dyDescent="0.15">
      <c r="B33" s="115"/>
    </row>
    <row r="34" spans="2:2" ht="20.100000000000001" customHeight="1" x14ac:dyDescent="0.15"/>
    <row r="35" spans="2:2" ht="20.100000000000001" customHeight="1" x14ac:dyDescent="0.15">
      <c r="B35" s="115"/>
    </row>
    <row r="52" spans="3:11" x14ac:dyDescent="0.15">
      <c r="C52" s="114"/>
      <c r="D52" s="114"/>
      <c r="E52" s="114"/>
      <c r="F52" s="114"/>
      <c r="G52" s="114"/>
      <c r="H52" s="114"/>
      <c r="I52" s="114"/>
      <c r="J52" s="114"/>
      <c r="K52" s="114"/>
    </row>
    <row r="53" spans="3:11" x14ac:dyDescent="0.15">
      <c r="C53" s="114"/>
      <c r="D53" s="114"/>
      <c r="E53" s="114"/>
      <c r="F53" s="114"/>
      <c r="G53" s="114"/>
      <c r="H53" s="114"/>
      <c r="I53" s="114"/>
      <c r="J53" s="114"/>
      <c r="K53" s="114"/>
    </row>
  </sheetData>
  <mergeCells count="35">
    <mergeCell ref="V11:W12"/>
    <mergeCell ref="D11:E12"/>
    <mergeCell ref="N22:R22"/>
    <mergeCell ref="I21:L21"/>
    <mergeCell ref="N16:R16"/>
    <mergeCell ref="N17:R17"/>
    <mergeCell ref="N18:R18"/>
    <mergeCell ref="N19:R19"/>
    <mergeCell ref="N20:R20"/>
    <mergeCell ref="B17:H17"/>
    <mergeCell ref="B18:H18"/>
    <mergeCell ref="I16:L16"/>
    <mergeCell ref="I17:L17"/>
    <mergeCell ref="I18:L18"/>
    <mergeCell ref="A1:C1"/>
    <mergeCell ref="L2:P2"/>
    <mergeCell ref="P5:U5"/>
    <mergeCell ref="L3:M3"/>
    <mergeCell ref="N3:N4"/>
    <mergeCell ref="L4:M4"/>
    <mergeCell ref="L5:O5"/>
    <mergeCell ref="B23:U23"/>
    <mergeCell ref="B24:U24"/>
    <mergeCell ref="L22:M22"/>
    <mergeCell ref="A7:U7"/>
    <mergeCell ref="B19:H19"/>
    <mergeCell ref="B20:H20"/>
    <mergeCell ref="B21:H21"/>
    <mergeCell ref="B15:H15"/>
    <mergeCell ref="I15:M15"/>
    <mergeCell ref="I19:L19"/>
    <mergeCell ref="I20:L20"/>
    <mergeCell ref="B16:H16"/>
    <mergeCell ref="N21:R21"/>
    <mergeCell ref="N15:S15"/>
  </mergeCells>
  <phoneticPr fontId="2"/>
  <pageMargins left="0.59055118110236227" right="0.39370078740157483" top="0.78740157480314965" bottom="0.31496062992125984" header="0.23622047244094491" footer="0.11811023622047245"/>
  <pageSetup paperSize="9" scale="95" orientation="portrait" r:id="rId1"/>
  <headerFooter alignWithMargins="0">
    <oddHeader xml:space="preserve">&amp;R&amp;"ＭＳ Ｐゴシック,太字"&amp;U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39"/>
  <sheetViews>
    <sheetView view="pageBreakPreview" zoomScaleNormal="100" workbookViewId="0">
      <selection activeCell="K2" sqref="K2"/>
    </sheetView>
  </sheetViews>
  <sheetFormatPr defaultRowHeight="13.5" x14ac:dyDescent="0.15"/>
  <cols>
    <col min="1" max="14" width="4.75" customWidth="1"/>
    <col min="15" max="21" width="3.875" customWidth="1"/>
  </cols>
  <sheetData>
    <row r="1" spans="1:21" ht="21" customHeight="1" thickBot="1" x14ac:dyDescent="0.2">
      <c r="A1" s="376" t="s">
        <v>18</v>
      </c>
      <c r="B1" s="377"/>
      <c r="C1" s="378"/>
      <c r="U1" s="128" t="s">
        <v>111</v>
      </c>
    </row>
    <row r="2" spans="1:21" ht="16.5" customHeight="1" x14ac:dyDescent="0.15">
      <c r="K2" s="68"/>
      <c r="L2" s="146"/>
      <c r="M2" s="146"/>
      <c r="N2" s="146"/>
      <c r="O2" s="73"/>
      <c r="P2" s="73"/>
      <c r="Q2" s="73"/>
      <c r="R2" s="73"/>
      <c r="S2" s="73"/>
      <c r="T2" s="73"/>
      <c r="U2" s="73"/>
    </row>
    <row r="3" spans="1:21" ht="19.5" customHeight="1" x14ac:dyDescent="0.15">
      <c r="B3" s="391" t="s">
        <v>110</v>
      </c>
      <c r="C3" s="392"/>
      <c r="D3" s="145">
        <v>1</v>
      </c>
      <c r="E3" s="145">
        <v>2</v>
      </c>
      <c r="F3" s="145">
        <v>3</v>
      </c>
      <c r="G3" s="145">
        <v>4</v>
      </c>
      <c r="H3" s="145">
        <v>5</v>
      </c>
      <c r="I3" s="145">
        <v>6</v>
      </c>
      <c r="J3" s="145">
        <v>7</v>
      </c>
      <c r="K3" s="68"/>
      <c r="L3" s="299" t="s">
        <v>109</v>
      </c>
      <c r="M3" s="368"/>
      <c r="N3" s="304"/>
      <c r="O3" s="299" t="s">
        <v>108</v>
      </c>
      <c r="P3" s="368"/>
      <c r="Q3" s="368"/>
      <c r="R3" s="368"/>
      <c r="S3" s="368"/>
      <c r="T3" s="368"/>
      <c r="U3" s="304"/>
    </row>
    <row r="4" spans="1:21" ht="19.5" customHeight="1" x14ac:dyDescent="0.15">
      <c r="B4" s="391" t="s">
        <v>107</v>
      </c>
      <c r="C4" s="392"/>
      <c r="D4" s="391" t="s">
        <v>71</v>
      </c>
      <c r="E4" s="396"/>
      <c r="F4" s="396"/>
      <c r="G4" s="396"/>
      <c r="H4" s="396"/>
      <c r="I4" s="396"/>
      <c r="J4" s="392"/>
      <c r="L4" s="394" t="s">
        <v>28</v>
      </c>
      <c r="M4" s="290"/>
      <c r="N4" s="395"/>
      <c r="O4" s="299" t="s">
        <v>106</v>
      </c>
      <c r="P4" s="368"/>
      <c r="Q4" s="368"/>
      <c r="R4" s="368"/>
      <c r="S4" s="368"/>
      <c r="T4" s="368"/>
      <c r="U4" s="304"/>
    </row>
    <row r="5" spans="1:21" ht="19.5" customHeight="1" x14ac:dyDescent="0.15">
      <c r="B5" s="391" t="s">
        <v>105</v>
      </c>
      <c r="C5" s="392"/>
      <c r="D5" s="391" t="s">
        <v>104</v>
      </c>
      <c r="E5" s="396"/>
      <c r="F5" s="396"/>
      <c r="G5" s="396"/>
      <c r="H5" s="396"/>
      <c r="I5" s="396"/>
      <c r="J5" s="392"/>
      <c r="L5" s="299" t="s">
        <v>103</v>
      </c>
      <c r="M5" s="368"/>
      <c r="N5" s="304"/>
      <c r="O5" s="299" t="s">
        <v>102</v>
      </c>
      <c r="P5" s="368"/>
      <c r="Q5" s="368"/>
      <c r="R5" s="368"/>
      <c r="S5" s="368"/>
      <c r="T5" s="368"/>
      <c r="U5" s="304"/>
    </row>
    <row r="6" spans="1:21" ht="19.5" customHeight="1" x14ac:dyDescent="0.15">
      <c r="B6" s="394" t="s">
        <v>101</v>
      </c>
      <c r="C6" s="395"/>
      <c r="D6" s="391" t="s">
        <v>100</v>
      </c>
      <c r="E6" s="396"/>
      <c r="F6" s="396"/>
      <c r="G6" s="396"/>
      <c r="H6" s="396"/>
      <c r="I6" s="396"/>
      <c r="J6" s="392"/>
      <c r="L6" s="144"/>
      <c r="M6" s="144"/>
      <c r="N6" s="144"/>
      <c r="O6" s="118"/>
      <c r="P6" s="118"/>
      <c r="Q6" s="118"/>
      <c r="R6" s="118"/>
      <c r="S6" s="118"/>
      <c r="T6" s="118"/>
      <c r="U6" s="118"/>
    </row>
    <row r="7" spans="1:21" ht="19.5" customHeight="1" x14ac:dyDescent="0.15">
      <c r="L7" s="143"/>
      <c r="M7" s="143"/>
      <c r="N7" s="143"/>
      <c r="O7" s="68"/>
      <c r="P7" s="68"/>
      <c r="Q7" s="68"/>
      <c r="R7" s="68"/>
      <c r="S7" s="68"/>
      <c r="T7" s="68"/>
      <c r="U7" s="68"/>
    </row>
    <row r="8" spans="1:21" ht="18.75" customHeight="1" x14ac:dyDescent="0.15">
      <c r="A8" s="336" t="s">
        <v>353</v>
      </c>
      <c r="B8" s="336"/>
      <c r="C8" s="336"/>
      <c r="D8" s="336"/>
      <c r="E8" s="336"/>
      <c r="F8" s="336"/>
      <c r="G8" s="336"/>
      <c r="H8" s="336"/>
      <c r="I8" s="336"/>
      <c r="J8" s="336"/>
      <c r="K8" s="336"/>
      <c r="L8" s="336"/>
      <c r="M8" s="336"/>
      <c r="N8" s="336"/>
      <c r="O8" s="336"/>
      <c r="P8" s="336"/>
      <c r="Q8" s="336"/>
      <c r="R8" s="336"/>
      <c r="S8" s="336"/>
      <c r="T8" s="336"/>
      <c r="U8" s="336"/>
    </row>
    <row r="10" spans="1:21" ht="20.100000000000001" customHeight="1" x14ac:dyDescent="0.15">
      <c r="A10" s="66" t="s">
        <v>70</v>
      </c>
      <c r="F10" s="142" t="s">
        <v>99</v>
      </c>
    </row>
    <row r="11" spans="1:21" ht="20.100000000000001" customHeight="1" x14ac:dyDescent="0.2">
      <c r="F11" s="141" t="s">
        <v>98</v>
      </c>
      <c r="G11" s="390">
        <v>1600400</v>
      </c>
      <c r="H11" s="390"/>
      <c r="I11" s="390"/>
      <c r="J11" s="390"/>
      <c r="K11" s="390"/>
      <c r="L11" s="390"/>
      <c r="M11" s="390"/>
    </row>
    <row r="12" spans="1:21" ht="17.100000000000001" customHeight="1" x14ac:dyDescent="0.15">
      <c r="F12" s="140" t="s">
        <v>97</v>
      </c>
    </row>
    <row r="13" spans="1:21" ht="17.100000000000001" customHeight="1" x14ac:dyDescent="0.15">
      <c r="F13" s="140" t="s">
        <v>96</v>
      </c>
    </row>
    <row r="14" spans="1:21" ht="17.100000000000001" customHeight="1" x14ac:dyDescent="0.15">
      <c r="F14" s="139"/>
    </row>
    <row r="15" spans="1:21" ht="17.100000000000001" customHeight="1" x14ac:dyDescent="0.15">
      <c r="A15" s="56" t="s">
        <v>95</v>
      </c>
      <c r="F15" s="139"/>
      <c r="G15" s="68"/>
      <c r="H15" s="68"/>
      <c r="I15" t="s">
        <v>94</v>
      </c>
      <c r="J15" s="139"/>
      <c r="K15" s="68"/>
      <c r="L15" s="68"/>
      <c r="M15" s="68"/>
      <c r="N15" s="68"/>
      <c r="O15" s="68"/>
      <c r="P15" s="68"/>
    </row>
    <row r="16" spans="1:21" ht="20.25" customHeight="1" x14ac:dyDescent="0.25">
      <c r="A16" s="299" t="s">
        <v>93</v>
      </c>
      <c r="B16" s="368"/>
      <c r="C16" s="368"/>
      <c r="D16" s="368"/>
      <c r="E16" s="368"/>
      <c r="F16" s="304"/>
      <c r="G16" s="413">
        <v>4001000</v>
      </c>
      <c r="H16" s="414"/>
      <c r="I16" s="414"/>
      <c r="J16" s="414"/>
      <c r="K16" s="414"/>
      <c r="L16" s="414"/>
      <c r="M16" s="414"/>
      <c r="N16" s="414"/>
      <c r="O16" s="414"/>
      <c r="P16" s="414"/>
      <c r="Q16" s="414"/>
      <c r="R16" s="415"/>
      <c r="S16" s="415"/>
      <c r="T16" s="415"/>
      <c r="U16" s="416"/>
    </row>
    <row r="17" spans="1:21" ht="21" customHeight="1" x14ac:dyDescent="0.15">
      <c r="A17" s="299" t="s">
        <v>92</v>
      </c>
      <c r="B17" s="368"/>
      <c r="C17" s="368"/>
      <c r="D17" s="368"/>
      <c r="E17" s="368"/>
      <c r="F17" s="304"/>
      <c r="G17" s="138" t="s">
        <v>91</v>
      </c>
      <c r="H17" s="137"/>
      <c r="I17" s="137"/>
      <c r="J17" s="137" t="s">
        <v>90</v>
      </c>
      <c r="K17" s="137"/>
      <c r="L17" s="137"/>
      <c r="M17" s="137" t="s">
        <v>89</v>
      </c>
      <c r="N17" s="137"/>
      <c r="O17" s="137"/>
      <c r="P17" s="137"/>
      <c r="Q17" s="137" t="s">
        <v>88</v>
      </c>
      <c r="R17" s="70"/>
      <c r="S17" s="136"/>
      <c r="T17" s="70"/>
      <c r="U17" s="135"/>
    </row>
    <row r="18" spans="1:21" ht="22.5" customHeight="1" x14ac:dyDescent="0.15">
      <c r="A18" s="381" t="s">
        <v>87</v>
      </c>
      <c r="B18" s="427"/>
      <c r="C18" s="382"/>
      <c r="D18" s="299" t="s">
        <v>86</v>
      </c>
      <c r="E18" s="368"/>
      <c r="F18" s="304"/>
      <c r="G18" s="422" t="s">
        <v>85</v>
      </c>
      <c r="H18" s="368"/>
      <c r="I18" s="368"/>
      <c r="J18" s="423" t="s">
        <v>84</v>
      </c>
      <c r="K18" s="424"/>
      <c r="L18" s="424"/>
      <c r="M18" s="423" t="s">
        <v>83</v>
      </c>
      <c r="N18" s="424"/>
      <c r="O18" s="424"/>
      <c r="P18" s="393" t="s">
        <v>82</v>
      </c>
      <c r="Q18" s="368"/>
      <c r="R18" s="368"/>
      <c r="S18" s="428" t="s">
        <v>81</v>
      </c>
      <c r="T18" s="396"/>
      <c r="U18" s="392"/>
    </row>
    <row r="19" spans="1:21" ht="31.5" customHeight="1" x14ac:dyDescent="0.15">
      <c r="A19" s="394"/>
      <c r="B19" s="290"/>
      <c r="C19" s="395"/>
      <c r="D19" s="394" t="s">
        <v>80</v>
      </c>
      <c r="E19" s="290"/>
      <c r="F19" s="395"/>
      <c r="G19" s="403" t="s">
        <v>79</v>
      </c>
      <c r="H19" s="404"/>
      <c r="I19" s="404"/>
      <c r="J19" s="403" t="s">
        <v>79</v>
      </c>
      <c r="K19" s="404"/>
      <c r="L19" s="404"/>
      <c r="M19" s="425"/>
      <c r="N19" s="426"/>
      <c r="O19" s="426"/>
      <c r="P19" s="420"/>
      <c r="Q19" s="411"/>
      <c r="R19" s="411"/>
      <c r="S19" s="410"/>
      <c r="T19" s="411"/>
      <c r="U19" s="412"/>
    </row>
    <row r="20" spans="1:21" ht="21.75" customHeight="1" x14ac:dyDescent="0.15">
      <c r="A20" s="394" t="s">
        <v>78</v>
      </c>
      <c r="B20" s="290"/>
      <c r="C20" s="290"/>
      <c r="D20" s="290"/>
      <c r="E20" s="290"/>
      <c r="F20" s="395"/>
      <c r="G20" s="407">
        <v>2000500</v>
      </c>
      <c r="H20" s="408"/>
      <c r="I20" s="409"/>
      <c r="J20" s="405">
        <v>2000500</v>
      </c>
      <c r="K20" s="406"/>
      <c r="L20" s="406"/>
      <c r="M20" s="405"/>
      <c r="N20" s="406"/>
      <c r="O20" s="406"/>
      <c r="P20" s="421"/>
      <c r="Q20" s="418"/>
      <c r="R20" s="418"/>
      <c r="S20" s="417"/>
      <c r="T20" s="418"/>
      <c r="U20" s="419"/>
    </row>
    <row r="21" spans="1:21" ht="24.75" customHeight="1" x14ac:dyDescent="0.15">
      <c r="A21" s="66"/>
      <c r="B21" s="98"/>
      <c r="C21" s="98"/>
      <c r="D21" s="98"/>
      <c r="E21" s="98"/>
      <c r="F21" s="98"/>
      <c r="G21" s="98"/>
      <c r="H21" s="134"/>
      <c r="I21" s="98"/>
      <c r="J21" s="98"/>
      <c r="K21" s="134"/>
      <c r="L21" s="98"/>
      <c r="M21" s="98"/>
      <c r="N21" s="134"/>
      <c r="O21" s="98"/>
      <c r="P21" s="98"/>
      <c r="Q21" s="134"/>
      <c r="R21" s="98"/>
      <c r="S21" s="98"/>
    </row>
    <row r="22" spans="1:21" ht="24.75" customHeight="1" thickBot="1" x14ac:dyDescent="0.2">
      <c r="A22" s="66" t="s">
        <v>77</v>
      </c>
    </row>
    <row r="23" spans="1:21" s="129" customFormat="1" ht="15" customHeight="1" x14ac:dyDescent="0.15">
      <c r="A23"/>
      <c r="B23" s="287" t="s">
        <v>76</v>
      </c>
      <c r="C23" s="288"/>
      <c r="D23" s="288"/>
      <c r="E23" s="288"/>
      <c r="F23" s="397" t="s">
        <v>75</v>
      </c>
      <c r="G23" s="398"/>
      <c r="H23" s="398"/>
      <c r="I23" s="398"/>
      <c r="J23" s="399"/>
      <c r="K23" s="68"/>
      <c r="L23" s="133"/>
      <c r="M23" s="68"/>
      <c r="N23" s="68"/>
      <c r="O23" s="68"/>
      <c r="P23" s="68"/>
      <c r="Q23" s="68"/>
      <c r="R23" s="68"/>
      <c r="S23"/>
      <c r="T23"/>
      <c r="U23"/>
    </row>
    <row r="24" spans="1:21" s="129" customFormat="1" ht="35.25" customHeight="1" thickBot="1" x14ac:dyDescent="0.2">
      <c r="A24"/>
      <c r="B24" s="311"/>
      <c r="C24" s="312"/>
      <c r="D24" s="312"/>
      <c r="E24" s="312"/>
      <c r="F24" s="400">
        <v>2000500</v>
      </c>
      <c r="G24" s="401"/>
      <c r="H24" s="401"/>
      <c r="I24" s="401"/>
      <c r="J24" s="402"/>
      <c r="K24" s="68"/>
      <c r="L24" s="68"/>
      <c r="M24"/>
      <c r="N24"/>
      <c r="O24"/>
      <c r="P24"/>
      <c r="Q24"/>
      <c r="R24"/>
      <c r="S24" s="68"/>
      <c r="T24" s="68"/>
      <c r="U24" s="68"/>
    </row>
    <row r="25" spans="1:21" s="129" customFormat="1" ht="18" customHeight="1" x14ac:dyDescent="0.15">
      <c r="A25" s="132" t="s">
        <v>74</v>
      </c>
      <c r="C25" s="130"/>
      <c r="D25" s="130"/>
      <c r="E25" s="130"/>
      <c r="F25" s="130"/>
      <c r="G25" s="130"/>
      <c r="H25" s="130"/>
      <c r="I25" s="131"/>
      <c r="J25" s="131"/>
      <c r="K25" s="131"/>
      <c r="L25" s="130"/>
      <c r="M25" s="130"/>
      <c r="N25" s="130"/>
      <c r="O25" s="130"/>
      <c r="P25" s="130"/>
      <c r="Q25" s="130"/>
    </row>
    <row r="26" spans="1:21" s="129" customFormat="1" ht="18" customHeight="1" x14ac:dyDescent="0.15">
      <c r="A26" s="132" t="s">
        <v>73</v>
      </c>
      <c r="C26" s="130"/>
      <c r="D26" s="130"/>
      <c r="E26" s="130"/>
      <c r="F26" s="130"/>
      <c r="G26" s="130"/>
      <c r="H26" s="130"/>
      <c r="I26" s="131"/>
      <c r="J26" s="131"/>
      <c r="K26" s="131"/>
      <c r="L26" s="130"/>
      <c r="M26" s="130"/>
      <c r="N26" s="130"/>
      <c r="O26" s="130"/>
      <c r="P26" s="130"/>
      <c r="Q26" s="130"/>
    </row>
    <row r="27" spans="1:21" s="129" customFormat="1" ht="18" customHeight="1" x14ac:dyDescent="0.15">
      <c r="A27" s="132"/>
      <c r="C27" s="68"/>
      <c r="D27" s="68"/>
      <c r="E27" s="68"/>
      <c r="F27" s="68"/>
      <c r="G27" s="68"/>
      <c r="H27" s="68"/>
      <c r="I27" s="68"/>
      <c r="J27" s="68"/>
      <c r="K27" s="131"/>
      <c r="L27" s="130"/>
      <c r="M27" s="130"/>
      <c r="N27" s="130"/>
      <c r="O27" s="130"/>
      <c r="P27" s="130"/>
      <c r="Q27" s="130"/>
    </row>
    <row r="38" spans="3:11" x14ac:dyDescent="0.15">
      <c r="C38" s="114"/>
      <c r="D38" s="114"/>
      <c r="E38" s="114"/>
      <c r="F38" s="114"/>
      <c r="G38" s="114"/>
      <c r="H38" s="114"/>
      <c r="I38" s="114"/>
      <c r="J38" s="114"/>
      <c r="K38" s="114"/>
    </row>
    <row r="39" spans="3:11" x14ac:dyDescent="0.15">
      <c r="C39" s="114"/>
      <c r="D39" s="114"/>
      <c r="E39" s="114"/>
      <c r="F39" s="114"/>
      <c r="G39" s="114"/>
      <c r="H39" s="114"/>
      <c r="I39" s="114"/>
      <c r="J39" s="114"/>
      <c r="K39" s="114"/>
    </row>
  </sheetData>
  <mergeCells count="41">
    <mergeCell ref="S19:U19"/>
    <mergeCell ref="G16:U16"/>
    <mergeCell ref="S20:U20"/>
    <mergeCell ref="D18:F18"/>
    <mergeCell ref="D19:F19"/>
    <mergeCell ref="A17:F17"/>
    <mergeCell ref="P19:R19"/>
    <mergeCell ref="A20:F20"/>
    <mergeCell ref="P20:R20"/>
    <mergeCell ref="G18:I18"/>
    <mergeCell ref="J18:L18"/>
    <mergeCell ref="M19:O19"/>
    <mergeCell ref="M18:O18"/>
    <mergeCell ref="A18:C19"/>
    <mergeCell ref="M20:O20"/>
    <mergeCell ref="S18:U18"/>
    <mergeCell ref="F23:J23"/>
    <mergeCell ref="B23:E24"/>
    <mergeCell ref="F24:J24"/>
    <mergeCell ref="G19:I19"/>
    <mergeCell ref="J19:L19"/>
    <mergeCell ref="J20:L20"/>
    <mergeCell ref="G20:I20"/>
    <mergeCell ref="O3:U3"/>
    <mergeCell ref="D4:J4"/>
    <mergeCell ref="O4:U4"/>
    <mergeCell ref="D5:J5"/>
    <mergeCell ref="O5:U5"/>
    <mergeCell ref="L5:N5"/>
    <mergeCell ref="A1:C1"/>
    <mergeCell ref="B3:C3"/>
    <mergeCell ref="L3:N3"/>
    <mergeCell ref="B4:C4"/>
    <mergeCell ref="L4:N4"/>
    <mergeCell ref="G11:M11"/>
    <mergeCell ref="A16:F16"/>
    <mergeCell ref="B5:C5"/>
    <mergeCell ref="P18:R18"/>
    <mergeCell ref="B6:C6"/>
    <mergeCell ref="A8:U8"/>
    <mergeCell ref="D6:J6"/>
  </mergeCells>
  <phoneticPr fontId="2"/>
  <pageMargins left="0.59055118110236227" right="0.39370078740157483" top="0.39370078740157483" bottom="0.51181102362204722" header="0.23622047244094491" footer="0.11811023622047245"/>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30"/>
  <sheetViews>
    <sheetView view="pageBreakPreview" zoomScaleNormal="100" zoomScaleSheetLayoutView="100" workbookViewId="0">
      <selection activeCell="B30" sqref="B30:S30"/>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1" ht="20.100000000000001" customHeight="1" thickBot="1" x14ac:dyDescent="0.2"/>
    <row r="2" spans="1:21" ht="19.5" customHeight="1" thickBot="1" x14ac:dyDescent="0.2">
      <c r="A2" s="327" t="s">
        <v>18</v>
      </c>
      <c r="B2" s="328"/>
      <c r="C2" s="329"/>
      <c r="Q2" s="349" t="s">
        <v>134</v>
      </c>
      <c r="R2" s="349"/>
      <c r="S2" s="349"/>
      <c r="T2" s="349"/>
    </row>
    <row r="3" spans="1:21" ht="19.5" customHeight="1" x14ac:dyDescent="0.15">
      <c r="A3" s="161"/>
      <c r="B3" s="161"/>
      <c r="C3" s="161"/>
      <c r="Q3" s="160"/>
      <c r="R3" s="160"/>
      <c r="S3" s="160"/>
      <c r="T3" s="160"/>
    </row>
    <row r="4" spans="1:21" ht="20.100000000000001" customHeight="1" x14ac:dyDescent="0.15">
      <c r="A4" s="391" t="s">
        <v>110</v>
      </c>
      <c r="B4" s="392"/>
      <c r="C4" s="145"/>
      <c r="D4" s="145"/>
      <c r="E4" s="145"/>
      <c r="F4" s="145"/>
      <c r="G4" s="145"/>
      <c r="H4" s="145"/>
      <c r="I4" s="145"/>
      <c r="J4" s="159"/>
      <c r="K4" s="299" t="s">
        <v>109</v>
      </c>
      <c r="L4" s="368"/>
      <c r="M4" s="304"/>
      <c r="N4" s="299"/>
      <c r="O4" s="368"/>
      <c r="P4" s="368"/>
      <c r="Q4" s="368"/>
      <c r="R4" s="368"/>
      <c r="S4" s="368"/>
      <c r="T4" s="304"/>
    </row>
    <row r="5" spans="1:21" ht="20.100000000000001" customHeight="1" x14ac:dyDescent="0.15">
      <c r="A5" s="391" t="s">
        <v>107</v>
      </c>
      <c r="B5" s="392"/>
      <c r="C5" s="391"/>
      <c r="D5" s="396"/>
      <c r="E5" s="396"/>
      <c r="F5" s="396"/>
      <c r="G5" s="396"/>
      <c r="H5" s="396"/>
      <c r="I5" s="392"/>
      <c r="J5"/>
      <c r="K5" s="394" t="s">
        <v>28</v>
      </c>
      <c r="L5" s="290"/>
      <c r="M5" s="395"/>
      <c r="N5" s="299"/>
      <c r="O5" s="368"/>
      <c r="P5" s="368"/>
      <c r="Q5" s="368"/>
      <c r="R5" s="368"/>
      <c r="S5" s="368"/>
      <c r="T5" s="304"/>
    </row>
    <row r="6" spans="1:21" ht="20.100000000000001" customHeight="1" x14ac:dyDescent="0.15">
      <c r="A6" s="391" t="s">
        <v>105</v>
      </c>
      <c r="B6" s="392"/>
      <c r="C6" s="391"/>
      <c r="D6" s="396"/>
      <c r="E6" s="396"/>
      <c r="F6" s="396"/>
      <c r="G6" s="396"/>
      <c r="H6" s="396"/>
      <c r="I6" s="392"/>
      <c r="J6"/>
      <c r="K6" s="299" t="s">
        <v>103</v>
      </c>
      <c r="L6" s="368"/>
      <c r="M6" s="304"/>
      <c r="N6" s="299"/>
      <c r="O6" s="368"/>
      <c r="P6" s="368"/>
      <c r="Q6" s="368"/>
      <c r="R6" s="368"/>
      <c r="S6" s="368"/>
      <c r="T6" s="304"/>
    </row>
    <row r="7" spans="1:21" ht="20.100000000000001" customHeight="1" x14ac:dyDescent="0.15">
      <c r="A7" s="394" t="s">
        <v>101</v>
      </c>
      <c r="B7" s="395"/>
      <c r="C7" s="391"/>
      <c r="D7" s="396"/>
      <c r="E7" s="396"/>
      <c r="F7" s="396"/>
      <c r="G7" s="396"/>
      <c r="H7" s="396"/>
      <c r="I7" s="392"/>
      <c r="J7" s="149"/>
      <c r="K7" s="158"/>
      <c r="L7" s="158"/>
      <c r="M7" s="158"/>
      <c r="N7" s="132"/>
      <c r="O7" s="132"/>
      <c r="P7" s="132"/>
      <c r="Q7" s="132"/>
      <c r="R7" s="132"/>
      <c r="S7" s="132"/>
      <c r="T7" s="132"/>
    </row>
    <row r="8" spans="1:21" ht="19.5" customHeight="1" x14ac:dyDescent="0.15">
      <c r="B8" s="157"/>
      <c r="C8" s="157"/>
      <c r="D8" s="157"/>
      <c r="E8" s="157"/>
      <c r="F8" s="157"/>
      <c r="G8" s="157"/>
      <c r="H8" s="157"/>
      <c r="I8" s="157"/>
      <c r="J8" s="157"/>
      <c r="K8" s="157"/>
      <c r="L8" s="157"/>
      <c r="M8" s="157"/>
      <c r="N8" s="157"/>
      <c r="O8" s="157"/>
      <c r="P8" s="157"/>
      <c r="Q8" s="157"/>
      <c r="R8" s="157"/>
    </row>
    <row r="9" spans="1:21" ht="20.100000000000001" customHeight="1" x14ac:dyDescent="0.15">
      <c r="A9" s="157"/>
      <c r="B9" s="157"/>
      <c r="C9" s="157"/>
      <c r="D9" s="157"/>
      <c r="E9" s="157"/>
      <c r="F9" s="157"/>
      <c r="G9" s="157"/>
      <c r="H9" s="157"/>
      <c r="I9" s="157"/>
      <c r="J9" s="157"/>
      <c r="K9" s="157"/>
      <c r="L9" s="157"/>
      <c r="M9" s="157"/>
      <c r="N9" s="157"/>
      <c r="O9" s="157"/>
      <c r="P9" s="157"/>
      <c r="Q9" s="157"/>
      <c r="R9" s="157"/>
    </row>
    <row r="10" spans="1:21" ht="19.5" customHeight="1" x14ac:dyDescent="0.15">
      <c r="A10" s="453" t="s">
        <v>133</v>
      </c>
      <c r="B10" s="453"/>
      <c r="C10" s="453"/>
      <c r="D10" s="453"/>
      <c r="E10" s="453"/>
      <c r="F10" s="453"/>
      <c r="G10" s="453"/>
      <c r="H10" s="453"/>
      <c r="I10" s="453"/>
      <c r="J10" s="453"/>
      <c r="K10" s="453"/>
      <c r="L10" s="453"/>
      <c r="M10" s="453"/>
      <c r="N10" s="453"/>
      <c r="O10" s="453"/>
      <c r="P10" s="453"/>
      <c r="Q10" s="453"/>
      <c r="R10" s="453"/>
      <c r="S10" s="453"/>
      <c r="T10" s="453"/>
      <c r="U10" s="453"/>
    </row>
    <row r="11" spans="1:21" customFormat="1" ht="24.75" customHeight="1" x14ac:dyDescent="0.15">
      <c r="A11" s="132"/>
      <c r="B11" s="129"/>
      <c r="C11" s="130"/>
      <c r="D11" s="130"/>
      <c r="E11" s="130"/>
      <c r="F11" s="130"/>
      <c r="G11" s="130"/>
      <c r="H11" s="130"/>
      <c r="I11" s="130"/>
      <c r="J11" s="130"/>
      <c r="K11" s="130"/>
      <c r="L11" s="130"/>
      <c r="M11" s="130"/>
      <c r="N11" s="130"/>
      <c r="O11" s="130"/>
      <c r="P11" s="130"/>
      <c r="Q11" s="130"/>
      <c r="R11" s="130"/>
      <c r="S11" s="130"/>
      <c r="T11" s="130"/>
      <c r="U11" s="130"/>
    </row>
    <row r="12" spans="1:21" customFormat="1" ht="21.75" customHeight="1" x14ac:dyDescent="0.15">
      <c r="A12" s="66" t="s">
        <v>132</v>
      </c>
    </row>
    <row r="13" spans="1:21" customFormat="1" ht="21.75" customHeight="1" x14ac:dyDescent="0.15">
      <c r="A13" s="66"/>
      <c r="C13" s="454" t="s">
        <v>131</v>
      </c>
      <c r="D13" s="455"/>
      <c r="E13" s="455"/>
      <c r="F13" s="456"/>
    </row>
    <row r="14" spans="1:21" customFormat="1" ht="20.25" customHeight="1" x14ac:dyDescent="0.15">
      <c r="A14" s="66"/>
      <c r="B14" s="457" t="s">
        <v>130</v>
      </c>
      <c r="C14" s="434" t="s">
        <v>129</v>
      </c>
      <c r="D14" s="444"/>
      <c r="E14" s="445" t="s">
        <v>128</v>
      </c>
      <c r="F14" s="439"/>
      <c r="G14" s="446">
        <v>0.28000000000000003</v>
      </c>
      <c r="H14" s="447"/>
      <c r="I14" s="447"/>
      <c r="J14" s="448"/>
      <c r="K14" s="68"/>
    </row>
    <row r="15" spans="1:21" customFormat="1" ht="20.25" customHeight="1" x14ac:dyDescent="0.15">
      <c r="A15" s="66"/>
      <c r="B15" s="458"/>
      <c r="C15" s="434" t="s">
        <v>127</v>
      </c>
      <c r="D15" s="444"/>
      <c r="E15" s="445" t="s">
        <v>126</v>
      </c>
      <c r="F15" s="439"/>
      <c r="G15" s="446">
        <v>0.65</v>
      </c>
      <c r="H15" s="447"/>
      <c r="I15" s="447"/>
      <c r="J15" s="448"/>
      <c r="K15" s="68"/>
    </row>
    <row r="16" spans="1:21" customFormat="1" ht="20.25" customHeight="1" x14ac:dyDescent="0.15">
      <c r="A16" s="66"/>
      <c r="B16" s="299" t="s">
        <v>125</v>
      </c>
      <c r="C16" s="368"/>
      <c r="D16" s="304"/>
      <c r="E16" s="449" t="s">
        <v>116</v>
      </c>
      <c r="F16" s="450"/>
      <c r="G16" s="450"/>
      <c r="H16" s="450"/>
      <c r="I16" s="450"/>
      <c r="J16" s="450"/>
      <c r="K16" s="450"/>
      <c r="L16" s="450"/>
      <c r="M16" s="450"/>
      <c r="N16" s="450"/>
      <c r="O16" s="450"/>
      <c r="P16" s="450"/>
      <c r="Q16" s="450"/>
      <c r="R16" s="450"/>
      <c r="S16" s="450"/>
      <c r="T16" s="450"/>
      <c r="U16" s="451"/>
    </row>
    <row r="17" spans="1:21" customFormat="1" ht="22.5" customHeight="1" x14ac:dyDescent="0.15">
      <c r="A17" s="66"/>
      <c r="B17" s="156" t="s">
        <v>124</v>
      </c>
      <c r="C17" s="118"/>
      <c r="D17" s="118"/>
      <c r="E17" s="118"/>
      <c r="F17" s="118"/>
      <c r="G17" s="118"/>
      <c r="H17" s="118"/>
      <c r="I17" s="118"/>
      <c r="J17" s="118"/>
      <c r="K17" s="118"/>
      <c r="L17" s="118"/>
      <c r="M17" s="118"/>
      <c r="N17" s="118"/>
      <c r="O17" s="118"/>
      <c r="P17" s="118"/>
      <c r="Q17" s="118"/>
      <c r="R17" s="118"/>
      <c r="S17" s="118"/>
      <c r="T17" s="118"/>
      <c r="U17" s="155"/>
    </row>
    <row r="18" spans="1:21" customFormat="1" ht="22.5" customHeight="1" x14ac:dyDescent="0.15">
      <c r="A18" s="66"/>
      <c r="B18" s="154" t="s">
        <v>123</v>
      </c>
      <c r="C18" s="68"/>
      <c r="D18" s="68"/>
      <c r="E18" s="68"/>
      <c r="F18" s="68"/>
      <c r="G18" s="68"/>
      <c r="H18" s="68"/>
      <c r="I18" s="68"/>
      <c r="J18" s="68"/>
      <c r="K18" s="68"/>
      <c r="L18" s="68"/>
      <c r="M18" s="68"/>
      <c r="N18" s="68"/>
      <c r="O18" s="68"/>
      <c r="P18" s="68"/>
      <c r="Q18" s="68"/>
      <c r="R18" s="68"/>
      <c r="S18" s="68"/>
      <c r="T18" s="68"/>
      <c r="U18" s="153"/>
    </row>
    <row r="19" spans="1:21" customFormat="1" ht="22.5" customHeight="1" x14ac:dyDescent="0.15">
      <c r="A19" s="66"/>
      <c r="B19" s="152" t="s">
        <v>122</v>
      </c>
      <c r="C19" s="73"/>
      <c r="D19" s="73"/>
      <c r="E19" s="73"/>
      <c r="F19" s="73"/>
      <c r="G19" s="73"/>
      <c r="H19" s="73"/>
      <c r="I19" s="73"/>
      <c r="J19" s="73"/>
      <c r="K19" s="73"/>
      <c r="L19" s="73"/>
      <c r="M19" s="73"/>
      <c r="N19" s="73"/>
      <c r="O19" s="73"/>
      <c r="P19" s="73"/>
      <c r="Q19" s="73"/>
      <c r="R19" s="73"/>
      <c r="S19" s="73"/>
      <c r="T19" s="73"/>
      <c r="U19" s="151"/>
    </row>
    <row r="20" spans="1:21" customFormat="1" ht="27.75" customHeight="1" x14ac:dyDescent="0.15">
      <c r="A20" s="66"/>
      <c r="B20" s="434" t="s">
        <v>121</v>
      </c>
      <c r="C20" s="435"/>
      <c r="D20" s="435"/>
      <c r="E20" s="435"/>
      <c r="F20" s="436">
        <v>45442</v>
      </c>
      <c r="G20" s="437"/>
      <c r="H20" s="437"/>
      <c r="I20" s="438"/>
      <c r="J20" s="434" t="s">
        <v>120</v>
      </c>
      <c r="K20" s="435"/>
      <c r="L20" s="435"/>
      <c r="M20" s="435"/>
      <c r="N20" s="439"/>
      <c r="O20" s="440" t="s">
        <v>119</v>
      </c>
      <c r="P20" s="441"/>
      <c r="Q20" s="441"/>
      <c r="R20" s="441"/>
      <c r="S20" s="441"/>
      <c r="T20" s="441"/>
      <c r="U20" s="150" t="s">
        <v>29</v>
      </c>
    </row>
    <row r="21" spans="1:21" customFormat="1" ht="24" customHeight="1" x14ac:dyDescent="0.15">
      <c r="A21" s="66"/>
      <c r="B21" s="149"/>
      <c r="C21" s="149"/>
      <c r="D21" s="149"/>
      <c r="E21" s="149"/>
      <c r="F21" s="149"/>
      <c r="G21" s="149"/>
      <c r="H21" s="149"/>
      <c r="I21" s="149"/>
      <c r="J21" s="149"/>
      <c r="K21" s="149"/>
      <c r="L21" s="149"/>
      <c r="M21" s="149"/>
      <c r="N21" s="149"/>
      <c r="O21" s="149"/>
      <c r="P21" s="149"/>
      <c r="Q21" s="149"/>
      <c r="R21" s="149"/>
      <c r="S21" s="149"/>
      <c r="T21" s="149"/>
      <c r="U21" s="149"/>
    </row>
    <row r="22" spans="1:21" customFormat="1" ht="21" customHeight="1" x14ac:dyDescent="0.15">
      <c r="A22" s="66" t="s">
        <v>118</v>
      </c>
      <c r="B22" s="149"/>
      <c r="C22" s="149"/>
      <c r="D22" s="149"/>
      <c r="E22" s="149"/>
      <c r="F22" s="149"/>
      <c r="G22" s="149"/>
      <c r="H22" s="149"/>
      <c r="I22" s="149"/>
      <c r="J22" s="149"/>
      <c r="K22" s="149"/>
      <c r="L22" s="149"/>
      <c r="M22" s="149"/>
      <c r="N22" s="149"/>
      <c r="O22" s="149"/>
      <c r="P22" s="149"/>
      <c r="Q22" s="149"/>
      <c r="R22" s="149"/>
      <c r="S22" s="149"/>
      <c r="T22" s="149"/>
      <c r="U22" s="149"/>
    </row>
    <row r="23" spans="1:21" customFormat="1" ht="30" customHeight="1" x14ac:dyDescent="0.15">
      <c r="B23" s="434" t="s">
        <v>117</v>
      </c>
      <c r="C23" s="435"/>
      <c r="D23" s="435"/>
      <c r="E23" s="435"/>
      <c r="F23" s="435"/>
      <c r="G23" s="439"/>
      <c r="H23" s="442" t="s">
        <v>116</v>
      </c>
      <c r="I23" s="441"/>
      <c r="J23" s="441"/>
      <c r="K23" s="441"/>
      <c r="L23" s="441"/>
      <c r="M23" s="441"/>
      <c r="N23" s="441"/>
      <c r="O23" s="441"/>
      <c r="P23" s="441"/>
      <c r="Q23" s="441"/>
      <c r="R23" s="441"/>
      <c r="S23" s="441"/>
      <c r="T23" s="441"/>
      <c r="U23" s="443"/>
    </row>
    <row r="24" spans="1:21" customFormat="1" ht="20.100000000000001" customHeight="1" x14ac:dyDescent="0.15">
      <c r="B24" s="148" t="s">
        <v>115</v>
      </c>
      <c r="C24" s="132"/>
      <c r="D24" s="132"/>
      <c r="E24" s="132"/>
      <c r="F24" s="132"/>
      <c r="G24" s="132"/>
      <c r="H24" s="132"/>
      <c r="I24" s="132"/>
      <c r="J24" s="132"/>
      <c r="K24" s="132"/>
      <c r="L24" s="132"/>
      <c r="M24" s="132"/>
      <c r="N24" s="132"/>
      <c r="O24" s="132"/>
      <c r="P24" s="132"/>
      <c r="Q24" s="132"/>
      <c r="R24" s="132"/>
      <c r="S24" s="132"/>
      <c r="T24" s="132"/>
      <c r="U24" s="147"/>
    </row>
    <row r="25" spans="1:21" customFormat="1" ht="20.100000000000001" customHeight="1" x14ac:dyDescent="0.15">
      <c r="B25" s="148" t="s">
        <v>114</v>
      </c>
      <c r="C25" s="132"/>
      <c r="D25" s="132"/>
      <c r="E25" s="132"/>
      <c r="F25" s="132"/>
      <c r="G25" s="132"/>
      <c r="H25" s="132"/>
      <c r="I25" s="132"/>
      <c r="J25" s="132"/>
      <c r="K25" s="132"/>
      <c r="L25" s="132"/>
      <c r="M25" s="132"/>
      <c r="N25" s="132"/>
      <c r="O25" s="132"/>
      <c r="P25" s="132"/>
      <c r="Q25" s="132"/>
      <c r="R25" s="132"/>
      <c r="S25" s="132"/>
      <c r="T25" s="132"/>
      <c r="U25" s="147"/>
    </row>
    <row r="26" spans="1:21" ht="20.100000000000001" customHeight="1" x14ac:dyDescent="0.15">
      <c r="B26" s="429" t="s">
        <v>113</v>
      </c>
      <c r="C26" s="429"/>
      <c r="D26" s="429"/>
      <c r="E26" s="429"/>
      <c r="F26" s="430">
        <v>29465</v>
      </c>
      <c r="G26" s="431"/>
      <c r="H26" s="431"/>
      <c r="I26" s="431"/>
      <c r="J26" s="432"/>
      <c r="K26" s="429" t="s">
        <v>112</v>
      </c>
      <c r="L26" s="429"/>
      <c r="M26" s="429"/>
      <c r="N26" s="429"/>
      <c r="O26" s="429"/>
      <c r="P26" s="433">
        <v>45646</v>
      </c>
      <c r="Q26" s="431"/>
      <c r="R26" s="431"/>
      <c r="S26" s="431"/>
      <c r="T26" s="431"/>
      <c r="U26" s="432"/>
    </row>
    <row r="30" spans="1:21" ht="20.100000000000001" customHeight="1" x14ac:dyDescent="0.15">
      <c r="B30" s="452"/>
      <c r="C30" s="452"/>
      <c r="D30" s="452"/>
      <c r="E30" s="452"/>
      <c r="F30" s="452"/>
      <c r="G30" s="452"/>
      <c r="H30" s="452"/>
      <c r="I30" s="452"/>
      <c r="J30" s="452"/>
      <c r="K30" s="452"/>
      <c r="L30" s="452"/>
      <c r="M30" s="452"/>
      <c r="N30" s="452"/>
      <c r="O30" s="452"/>
      <c r="P30" s="452"/>
      <c r="Q30" s="452"/>
      <c r="R30" s="452"/>
      <c r="S30" s="452"/>
    </row>
  </sheetData>
  <mergeCells count="37">
    <mergeCell ref="Q2:T2"/>
    <mergeCell ref="A2:C2"/>
    <mergeCell ref="K6:M6"/>
    <mergeCell ref="N6:T6"/>
    <mergeCell ref="A6:B6"/>
    <mergeCell ref="C6:I6"/>
    <mergeCell ref="A7:B7"/>
    <mergeCell ref="C7:I7"/>
    <mergeCell ref="B30:S30"/>
    <mergeCell ref="A4:B4"/>
    <mergeCell ref="K4:M4"/>
    <mergeCell ref="N4:T4"/>
    <mergeCell ref="A5:B5"/>
    <mergeCell ref="C5:I5"/>
    <mergeCell ref="K5:M5"/>
    <mergeCell ref="N5:T5"/>
    <mergeCell ref="A10:U10"/>
    <mergeCell ref="C13:F13"/>
    <mergeCell ref="B14:B15"/>
    <mergeCell ref="C14:D14"/>
    <mergeCell ref="E14:F14"/>
    <mergeCell ref="G14:J14"/>
    <mergeCell ref="C15:D15"/>
    <mergeCell ref="E15:F15"/>
    <mergeCell ref="G15:J15"/>
    <mergeCell ref="B16:D16"/>
    <mergeCell ref="E16:U16"/>
    <mergeCell ref="B26:E26"/>
    <mergeCell ref="F26:J26"/>
    <mergeCell ref="K26:O26"/>
    <mergeCell ref="P26:U26"/>
    <mergeCell ref="B20:E20"/>
    <mergeCell ref="F20:I20"/>
    <mergeCell ref="J20:N20"/>
    <mergeCell ref="O20:T20"/>
    <mergeCell ref="B23:G23"/>
    <mergeCell ref="H23:U23"/>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U53"/>
  <sheetViews>
    <sheetView view="pageBreakPreview" topLeftCell="A10" zoomScaleNormal="100" workbookViewId="0">
      <selection activeCell="A7" sqref="A7:U7"/>
    </sheetView>
  </sheetViews>
  <sheetFormatPr defaultRowHeight="13.5" x14ac:dyDescent="0.15"/>
  <cols>
    <col min="1" max="15" width="4.75" customWidth="1"/>
    <col min="16" max="21" width="3.875" customWidth="1"/>
  </cols>
  <sheetData>
    <row r="1" spans="1:21" ht="21" customHeight="1" thickBot="1" x14ac:dyDescent="0.2">
      <c r="A1" s="376" t="s">
        <v>138</v>
      </c>
      <c r="B1" s="377"/>
      <c r="C1" s="378"/>
      <c r="I1" s="127"/>
      <c r="J1" s="127"/>
      <c r="U1" s="128" t="s">
        <v>137</v>
      </c>
    </row>
    <row r="2" spans="1:21" ht="20.100000000000001" customHeight="1" x14ac:dyDescent="0.15">
      <c r="I2" s="127"/>
      <c r="J2" s="127"/>
      <c r="L2" s="299" t="s">
        <v>42</v>
      </c>
      <c r="M2" s="300"/>
      <c r="N2" s="300"/>
      <c r="O2" s="300"/>
      <c r="P2" s="301"/>
      <c r="Q2" s="76">
        <v>1</v>
      </c>
      <c r="R2" s="75">
        <v>1</v>
      </c>
      <c r="S2" s="75">
        <v>1</v>
      </c>
      <c r="T2" s="75">
        <v>1</v>
      </c>
      <c r="U2" s="74">
        <v>1</v>
      </c>
    </row>
    <row r="3" spans="1:21" ht="24" customHeight="1" x14ac:dyDescent="0.15">
      <c r="K3" s="68"/>
      <c r="L3" s="299" t="s">
        <v>41</v>
      </c>
      <c r="M3" s="304"/>
      <c r="N3" s="302" t="s">
        <v>40</v>
      </c>
      <c r="O3" s="76"/>
      <c r="P3" s="75"/>
      <c r="Q3" s="75"/>
      <c r="R3" s="75"/>
      <c r="S3" s="75"/>
      <c r="T3" s="75"/>
      <c r="U3" s="74"/>
    </row>
    <row r="4" spans="1:21" ht="24" customHeight="1" thickBot="1" x14ac:dyDescent="0.2">
      <c r="K4" s="68"/>
      <c r="L4" s="381" t="s">
        <v>38</v>
      </c>
      <c r="M4" s="382"/>
      <c r="N4" s="380"/>
      <c r="O4" s="126"/>
      <c r="P4" s="125"/>
      <c r="Q4" s="125"/>
      <c r="R4" s="125"/>
      <c r="S4" s="125"/>
      <c r="T4" s="125"/>
      <c r="U4" s="124"/>
    </row>
    <row r="5" spans="1:21" ht="30" customHeight="1" thickBot="1" x14ac:dyDescent="0.2">
      <c r="K5" s="68"/>
      <c r="L5" s="327" t="s">
        <v>56</v>
      </c>
      <c r="M5" s="328"/>
      <c r="N5" s="328"/>
      <c r="O5" s="383"/>
      <c r="P5" s="379" t="s">
        <v>71</v>
      </c>
      <c r="Q5" s="346"/>
      <c r="R5" s="346"/>
      <c r="S5" s="346"/>
      <c r="T5" s="346"/>
      <c r="U5" s="347"/>
    </row>
    <row r="6" spans="1:21" ht="15" customHeight="1" x14ac:dyDescent="0.15">
      <c r="K6" s="68"/>
      <c r="L6" s="98"/>
      <c r="M6" s="98"/>
      <c r="N6" s="98"/>
      <c r="O6" s="98"/>
      <c r="P6" s="163"/>
      <c r="Q6" s="163"/>
      <c r="R6" s="163"/>
      <c r="S6" s="163"/>
      <c r="T6" s="163"/>
      <c r="U6" s="163"/>
    </row>
    <row r="7" spans="1:21" ht="18.75" customHeight="1" x14ac:dyDescent="0.15">
      <c r="A7" s="336" t="s">
        <v>352</v>
      </c>
      <c r="B7" s="336"/>
      <c r="C7" s="336"/>
      <c r="D7" s="336"/>
      <c r="E7" s="336"/>
      <c r="F7" s="336"/>
      <c r="G7" s="336"/>
      <c r="H7" s="336"/>
      <c r="I7" s="336"/>
      <c r="J7" s="336"/>
      <c r="K7" s="336"/>
      <c r="L7" s="336"/>
      <c r="M7" s="336"/>
      <c r="N7" s="336"/>
      <c r="O7" s="336"/>
      <c r="P7" s="336"/>
      <c r="Q7" s="336"/>
      <c r="R7" s="336"/>
      <c r="S7" s="336"/>
      <c r="T7" s="336"/>
      <c r="U7" s="336"/>
    </row>
    <row r="10" spans="1:21" ht="28.5" customHeight="1" thickBot="1" x14ac:dyDescent="0.2">
      <c r="A10" s="57" t="s">
        <v>70</v>
      </c>
    </row>
    <row r="11" spans="1:21" x14ac:dyDescent="0.15">
      <c r="A11" s="57"/>
      <c r="D11" s="283" t="s">
        <v>8</v>
      </c>
      <c r="E11" s="284"/>
      <c r="F11" s="52"/>
      <c r="G11" s="60" t="s">
        <v>7</v>
      </c>
      <c r="H11" s="60" t="s">
        <v>5</v>
      </c>
      <c r="I11" s="63" t="s">
        <v>4</v>
      </c>
      <c r="J11" s="62" t="s">
        <v>3</v>
      </c>
      <c r="K11" s="59" t="s">
        <v>6</v>
      </c>
      <c r="L11" s="61" t="s">
        <v>5</v>
      </c>
      <c r="M11" s="60" t="s">
        <v>4</v>
      </c>
      <c r="N11" s="59" t="s">
        <v>3</v>
      </c>
      <c r="O11" s="58" t="s">
        <v>2</v>
      </c>
    </row>
    <row r="12" spans="1:21" ht="36" customHeight="1" thickBot="1" x14ac:dyDescent="0.2">
      <c r="A12" s="57"/>
      <c r="D12" s="285"/>
      <c r="E12" s="286"/>
      <c r="F12" s="123"/>
      <c r="G12" s="3" t="s">
        <v>69</v>
      </c>
      <c r="H12" s="2">
        <v>2</v>
      </c>
      <c r="I12" s="4">
        <v>2</v>
      </c>
      <c r="J12" s="5">
        <v>2</v>
      </c>
      <c r="K12" s="2">
        <v>6</v>
      </c>
      <c r="L12" s="4">
        <v>2</v>
      </c>
      <c r="M12" s="3">
        <v>0</v>
      </c>
      <c r="N12" s="2">
        <v>0</v>
      </c>
      <c r="O12" s="1">
        <v>0</v>
      </c>
    </row>
    <row r="13" spans="1:21" ht="21" customHeight="1" x14ac:dyDescent="0.15">
      <c r="A13" s="57"/>
    </row>
    <row r="14" spans="1:21" ht="27.75" customHeight="1" x14ac:dyDescent="0.15">
      <c r="A14" s="57" t="s">
        <v>68</v>
      </c>
    </row>
    <row r="15" spans="1:21" ht="30" customHeight="1" x14ac:dyDescent="0.15">
      <c r="B15" s="299" t="s">
        <v>67</v>
      </c>
      <c r="C15" s="368"/>
      <c r="D15" s="368"/>
      <c r="E15" s="368"/>
      <c r="F15" s="368"/>
      <c r="G15" s="368"/>
      <c r="H15" s="304"/>
      <c r="I15" s="299" t="s">
        <v>66</v>
      </c>
      <c r="J15" s="368"/>
      <c r="K15" s="368"/>
      <c r="L15" s="368"/>
      <c r="M15" s="304"/>
      <c r="N15" s="368" t="s">
        <v>65</v>
      </c>
      <c r="O15" s="368"/>
      <c r="P15" s="368"/>
      <c r="Q15" s="368"/>
      <c r="R15" s="368"/>
      <c r="S15" s="304"/>
    </row>
    <row r="16" spans="1:21" ht="30" customHeight="1" x14ac:dyDescent="0.15">
      <c r="B16" s="371" t="s">
        <v>64</v>
      </c>
      <c r="C16" s="372"/>
      <c r="D16" s="372"/>
      <c r="E16" s="372"/>
      <c r="F16" s="372"/>
      <c r="G16" s="372"/>
      <c r="H16" s="373"/>
      <c r="I16" s="386">
        <v>13914600</v>
      </c>
      <c r="J16" s="387"/>
      <c r="K16" s="387"/>
      <c r="L16" s="387"/>
      <c r="M16" s="122" t="s">
        <v>2</v>
      </c>
      <c r="N16" s="386">
        <v>11131000</v>
      </c>
      <c r="O16" s="387"/>
      <c r="P16" s="387"/>
      <c r="Q16" s="387"/>
      <c r="R16" s="387"/>
      <c r="S16" s="122" t="s">
        <v>2</v>
      </c>
    </row>
    <row r="17" spans="2:21" ht="30" customHeight="1" x14ac:dyDescent="0.15">
      <c r="B17" s="362" t="s">
        <v>46</v>
      </c>
      <c r="C17" s="363"/>
      <c r="D17" s="363"/>
      <c r="E17" s="363"/>
      <c r="F17" s="363"/>
      <c r="G17" s="363"/>
      <c r="H17" s="364"/>
      <c r="I17" s="388">
        <v>13914600</v>
      </c>
      <c r="J17" s="389"/>
      <c r="K17" s="389"/>
      <c r="L17" s="389"/>
      <c r="M17" s="121"/>
      <c r="N17" s="388">
        <v>11131000</v>
      </c>
      <c r="O17" s="389"/>
      <c r="P17" s="389"/>
      <c r="Q17" s="389"/>
      <c r="R17" s="389"/>
      <c r="S17" s="121"/>
    </row>
    <row r="18" spans="2:21" ht="30" customHeight="1" x14ac:dyDescent="0.15">
      <c r="B18" s="362"/>
      <c r="C18" s="363"/>
      <c r="D18" s="363"/>
      <c r="E18" s="363"/>
      <c r="F18" s="363"/>
      <c r="G18" s="363"/>
      <c r="H18" s="364"/>
      <c r="I18" s="369"/>
      <c r="J18" s="370"/>
      <c r="K18" s="370"/>
      <c r="L18" s="370"/>
      <c r="M18" s="121"/>
      <c r="N18" s="369"/>
      <c r="O18" s="370"/>
      <c r="P18" s="370"/>
      <c r="Q18" s="370"/>
      <c r="R18" s="370"/>
      <c r="S18" s="121"/>
    </row>
    <row r="19" spans="2:21" ht="30" customHeight="1" x14ac:dyDescent="0.15">
      <c r="B19" s="362"/>
      <c r="C19" s="363"/>
      <c r="D19" s="363"/>
      <c r="E19" s="363"/>
      <c r="F19" s="363"/>
      <c r="G19" s="363"/>
      <c r="H19" s="364"/>
      <c r="I19" s="369"/>
      <c r="J19" s="370"/>
      <c r="K19" s="370"/>
      <c r="L19" s="370"/>
      <c r="M19" s="121"/>
      <c r="N19" s="369"/>
      <c r="O19" s="370"/>
      <c r="P19" s="370"/>
      <c r="Q19" s="370"/>
      <c r="R19" s="370"/>
      <c r="S19" s="121"/>
    </row>
    <row r="20" spans="2:21" ht="30" customHeight="1" x14ac:dyDescent="0.15">
      <c r="B20" s="362"/>
      <c r="C20" s="363"/>
      <c r="D20" s="363"/>
      <c r="E20" s="363"/>
      <c r="F20" s="363"/>
      <c r="G20" s="363"/>
      <c r="H20" s="364"/>
      <c r="I20" s="369"/>
      <c r="J20" s="370"/>
      <c r="K20" s="370"/>
      <c r="L20" s="370"/>
      <c r="M20" s="121"/>
      <c r="N20" s="369"/>
      <c r="O20" s="370"/>
      <c r="P20" s="370"/>
      <c r="Q20" s="370"/>
      <c r="R20" s="370"/>
      <c r="S20" s="121"/>
    </row>
    <row r="21" spans="2:21" ht="30" customHeight="1" x14ac:dyDescent="0.15">
      <c r="B21" s="365"/>
      <c r="C21" s="366"/>
      <c r="D21" s="366"/>
      <c r="E21" s="366"/>
      <c r="F21" s="366"/>
      <c r="G21" s="366"/>
      <c r="H21" s="367"/>
      <c r="I21" s="374"/>
      <c r="J21" s="375"/>
      <c r="K21" s="375"/>
      <c r="L21" s="375"/>
      <c r="M21" s="120"/>
      <c r="N21" s="374"/>
      <c r="O21" s="375"/>
      <c r="P21" s="375"/>
      <c r="Q21" s="375"/>
      <c r="R21" s="375"/>
      <c r="S21" s="120"/>
    </row>
    <row r="22" spans="2:21" ht="30" customHeight="1" x14ac:dyDescent="0.15">
      <c r="B22" s="118"/>
      <c r="C22" s="118"/>
      <c r="D22" s="118"/>
      <c r="E22" s="118"/>
      <c r="F22" s="118"/>
      <c r="G22" s="118"/>
      <c r="H22" s="119"/>
      <c r="I22" s="118"/>
      <c r="J22" s="118"/>
      <c r="K22" s="118"/>
      <c r="L22" s="299" t="s">
        <v>9</v>
      </c>
      <c r="M22" s="304"/>
      <c r="N22" s="384">
        <f>N16+N17</f>
        <v>22262000</v>
      </c>
      <c r="O22" s="385"/>
      <c r="P22" s="385"/>
      <c r="Q22" s="385"/>
      <c r="R22" s="385"/>
      <c r="S22" s="117" t="s">
        <v>2</v>
      </c>
    </row>
    <row r="23" spans="2:21" ht="20.25" customHeight="1" x14ac:dyDescent="0.15">
      <c r="B23" s="360" t="s">
        <v>136</v>
      </c>
      <c r="C23" s="360"/>
      <c r="D23" s="360"/>
      <c r="E23" s="360"/>
      <c r="F23" s="360"/>
      <c r="G23" s="360"/>
      <c r="H23" s="360"/>
      <c r="I23" s="360"/>
      <c r="J23" s="360"/>
      <c r="K23" s="360"/>
      <c r="L23" s="360"/>
      <c r="M23" s="360"/>
      <c r="N23" s="360"/>
      <c r="O23" s="360"/>
      <c r="P23" s="360"/>
      <c r="Q23" s="360"/>
      <c r="R23" s="360"/>
      <c r="S23" s="360"/>
      <c r="T23" s="360"/>
      <c r="U23" s="360"/>
    </row>
    <row r="24" spans="2:21" ht="20.25" customHeight="1" x14ac:dyDescent="0.15">
      <c r="B24" s="360" t="s">
        <v>135</v>
      </c>
      <c r="C24" s="360"/>
      <c r="D24" s="360"/>
      <c r="E24" s="360"/>
      <c r="F24" s="360"/>
      <c r="G24" s="360"/>
      <c r="H24" s="360"/>
      <c r="I24" s="360"/>
      <c r="J24" s="360"/>
      <c r="K24" s="360"/>
      <c r="L24" s="360"/>
      <c r="M24" s="360"/>
      <c r="N24" s="360"/>
      <c r="O24" s="360"/>
      <c r="P24" s="360"/>
      <c r="Q24" s="360"/>
      <c r="R24" s="360"/>
      <c r="S24" s="360"/>
      <c r="T24" s="360"/>
      <c r="U24" s="360"/>
    </row>
    <row r="25" spans="2:21" ht="19.5" customHeight="1" x14ac:dyDescent="0.15">
      <c r="C25" s="280" t="s">
        <v>347</v>
      </c>
    </row>
    <row r="26" spans="2:21" ht="19.5" customHeight="1" x14ac:dyDescent="0.15">
      <c r="B26" t="s">
        <v>59</v>
      </c>
    </row>
    <row r="27" spans="2:21" ht="20.100000000000001" customHeight="1" x14ac:dyDescent="0.15">
      <c r="B27" t="s">
        <v>58</v>
      </c>
      <c r="C27" s="162"/>
    </row>
    <row r="28" spans="2:21" ht="20.100000000000001" customHeight="1" x14ac:dyDescent="0.15">
      <c r="B28" s="162"/>
      <c r="C28" s="162"/>
    </row>
    <row r="29" spans="2:21" ht="20.100000000000001" customHeight="1" x14ac:dyDescent="0.15">
      <c r="B29" s="162"/>
      <c r="C29" s="162"/>
    </row>
    <row r="30" spans="2:21" ht="20.100000000000001" customHeight="1" x14ac:dyDescent="0.15">
      <c r="B30" s="162"/>
      <c r="C30" s="162"/>
    </row>
    <row r="31" spans="2:21" ht="20.100000000000001" customHeight="1" x14ac:dyDescent="0.15">
      <c r="B31" s="162"/>
      <c r="C31" s="162"/>
    </row>
    <row r="32" spans="2:21" ht="20.100000000000001" customHeight="1" x14ac:dyDescent="0.15">
      <c r="B32" s="162"/>
      <c r="C32" s="162"/>
    </row>
    <row r="33" spans="2:3" ht="20.100000000000001" customHeight="1" x14ac:dyDescent="0.15">
      <c r="B33" s="162"/>
      <c r="C33" s="162"/>
    </row>
    <row r="34" spans="2:3" ht="20.100000000000001" customHeight="1" x14ac:dyDescent="0.15">
      <c r="B34" s="162"/>
      <c r="C34" s="162"/>
    </row>
    <row r="35" spans="2:3" ht="20.100000000000001" customHeight="1" x14ac:dyDescent="0.15">
      <c r="B35" s="162"/>
      <c r="C35" s="162"/>
    </row>
    <row r="36" spans="2:3" ht="20.100000000000001" customHeight="1" x14ac:dyDescent="0.15">
      <c r="B36" s="115"/>
    </row>
    <row r="52" spans="3:11" x14ac:dyDescent="0.15">
      <c r="C52" s="114"/>
      <c r="D52" s="114"/>
      <c r="E52" s="114"/>
      <c r="F52" s="114"/>
      <c r="G52" s="114"/>
      <c r="H52" s="114"/>
      <c r="I52" s="114"/>
      <c r="J52" s="114"/>
      <c r="K52" s="114"/>
    </row>
    <row r="53" spans="3:11" x14ac:dyDescent="0.15">
      <c r="C53" s="114"/>
      <c r="D53" s="114"/>
      <c r="E53" s="114"/>
      <c r="F53" s="114"/>
      <c r="G53" s="114"/>
      <c r="H53" s="114"/>
      <c r="I53" s="114"/>
      <c r="J53" s="114"/>
      <c r="K53" s="114"/>
    </row>
  </sheetData>
  <mergeCells count="34">
    <mergeCell ref="B20:H20"/>
    <mergeCell ref="I20:L20"/>
    <mergeCell ref="N20:R20"/>
    <mergeCell ref="B16:H16"/>
    <mergeCell ref="I16:L16"/>
    <mergeCell ref="N16:R16"/>
    <mergeCell ref="B17:H17"/>
    <mergeCell ref="I17:L17"/>
    <mergeCell ref="N18:R18"/>
    <mergeCell ref="B19:H19"/>
    <mergeCell ref="I19:L19"/>
    <mergeCell ref="N19:R19"/>
    <mergeCell ref="N17:R17"/>
    <mergeCell ref="B18:H18"/>
    <mergeCell ref="I18:L18"/>
    <mergeCell ref="B24:U24"/>
    <mergeCell ref="L22:M22"/>
    <mergeCell ref="N22:R22"/>
    <mergeCell ref="B21:H21"/>
    <mergeCell ref="I21:L21"/>
    <mergeCell ref="N21:R21"/>
    <mergeCell ref="B23:U23"/>
    <mergeCell ref="A1:C1"/>
    <mergeCell ref="A7:U7"/>
    <mergeCell ref="B15:H15"/>
    <mergeCell ref="D11:E12"/>
    <mergeCell ref="L2:P2"/>
    <mergeCell ref="I15:M15"/>
    <mergeCell ref="N15:S15"/>
    <mergeCell ref="P5:U5"/>
    <mergeCell ref="L3:M3"/>
    <mergeCell ref="N3:N4"/>
    <mergeCell ref="L4:M4"/>
    <mergeCell ref="L5:O5"/>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U44"/>
  <sheetViews>
    <sheetView view="pageBreakPreview" topLeftCell="A16" zoomScaleNormal="100" workbookViewId="0">
      <selection activeCell="A39" sqref="A39"/>
    </sheetView>
  </sheetViews>
  <sheetFormatPr defaultRowHeight="13.5" x14ac:dyDescent="0.15"/>
  <cols>
    <col min="1" max="14" width="4.75" customWidth="1"/>
    <col min="15" max="21" width="3.875" customWidth="1"/>
  </cols>
  <sheetData>
    <row r="1" spans="1:21" ht="21" customHeight="1" thickBot="1" x14ac:dyDescent="0.2">
      <c r="A1" s="376" t="s">
        <v>138</v>
      </c>
      <c r="B1" s="377"/>
      <c r="C1" s="378"/>
      <c r="I1" s="127"/>
      <c r="J1" s="127"/>
      <c r="U1" s="128" t="s">
        <v>165</v>
      </c>
    </row>
    <row r="2" spans="1:21" ht="24" customHeight="1" x14ac:dyDescent="0.15">
      <c r="I2" s="127"/>
      <c r="J2" s="127"/>
      <c r="K2" s="68"/>
      <c r="L2" s="146"/>
      <c r="M2" s="146"/>
      <c r="N2" s="146"/>
      <c r="O2" s="68"/>
      <c r="P2" s="68"/>
      <c r="Q2" s="68"/>
      <c r="R2" s="68"/>
      <c r="S2" s="68"/>
      <c r="T2" s="68"/>
      <c r="U2" s="68"/>
    </row>
    <row r="3" spans="1:21" ht="19.5" customHeight="1" x14ac:dyDescent="0.15">
      <c r="B3" s="391" t="s">
        <v>110</v>
      </c>
      <c r="C3" s="392"/>
      <c r="D3" s="145">
        <v>1</v>
      </c>
      <c r="E3" s="145">
        <v>2</v>
      </c>
      <c r="F3" s="145">
        <v>3</v>
      </c>
      <c r="G3" s="145">
        <v>4</v>
      </c>
      <c r="H3" s="145">
        <v>5</v>
      </c>
      <c r="I3" s="145">
        <v>6</v>
      </c>
      <c r="J3" s="145">
        <v>7</v>
      </c>
      <c r="K3" s="68"/>
      <c r="L3" s="299" t="s">
        <v>109</v>
      </c>
      <c r="M3" s="368"/>
      <c r="N3" s="304"/>
      <c r="O3" s="299" t="s">
        <v>108</v>
      </c>
      <c r="P3" s="368"/>
      <c r="Q3" s="368"/>
      <c r="R3" s="368"/>
      <c r="S3" s="368"/>
      <c r="T3" s="368"/>
      <c r="U3" s="304"/>
    </row>
    <row r="4" spans="1:21" ht="19.5" customHeight="1" x14ac:dyDescent="0.15">
      <c r="B4" s="391" t="s">
        <v>107</v>
      </c>
      <c r="C4" s="392"/>
      <c r="D4" s="391" t="s">
        <v>71</v>
      </c>
      <c r="E4" s="396"/>
      <c r="F4" s="396"/>
      <c r="G4" s="396"/>
      <c r="H4" s="396"/>
      <c r="I4" s="396"/>
      <c r="J4" s="392"/>
      <c r="L4" s="394" t="s">
        <v>28</v>
      </c>
      <c r="M4" s="290"/>
      <c r="N4" s="395"/>
      <c r="O4" s="299" t="s">
        <v>164</v>
      </c>
      <c r="P4" s="368"/>
      <c r="Q4" s="368"/>
      <c r="R4" s="368"/>
      <c r="S4" s="368"/>
      <c r="T4" s="368"/>
      <c r="U4" s="304"/>
    </row>
    <row r="5" spans="1:21" ht="19.5" customHeight="1" x14ac:dyDescent="0.15">
      <c r="B5" s="391" t="s">
        <v>105</v>
      </c>
      <c r="C5" s="392"/>
      <c r="D5" s="391" t="s">
        <v>104</v>
      </c>
      <c r="E5" s="396"/>
      <c r="F5" s="396"/>
      <c r="G5" s="396"/>
      <c r="H5" s="396"/>
      <c r="I5" s="396"/>
      <c r="J5" s="392"/>
      <c r="L5" s="299" t="s">
        <v>103</v>
      </c>
      <c r="M5" s="368"/>
      <c r="N5" s="304"/>
      <c r="O5" s="299" t="s">
        <v>163</v>
      </c>
      <c r="P5" s="368"/>
      <c r="Q5" s="368"/>
      <c r="R5" s="368"/>
      <c r="S5" s="368"/>
      <c r="T5" s="368"/>
      <c r="U5" s="304"/>
    </row>
    <row r="6" spans="1:21" ht="19.5" customHeight="1" x14ac:dyDescent="0.15">
      <c r="B6" s="394" t="s">
        <v>101</v>
      </c>
      <c r="C6" s="395"/>
      <c r="D6" s="391" t="s">
        <v>100</v>
      </c>
      <c r="E6" s="396"/>
      <c r="F6" s="396"/>
      <c r="G6" s="396"/>
      <c r="H6" s="396"/>
      <c r="I6" s="396"/>
      <c r="J6" s="392"/>
      <c r="L6" s="144"/>
      <c r="M6" s="144"/>
      <c r="N6" s="144"/>
      <c r="O6" s="118"/>
      <c r="P6" s="118"/>
      <c r="Q6" s="118"/>
      <c r="R6" s="118"/>
      <c r="S6" s="118"/>
      <c r="T6" s="118"/>
      <c r="U6" s="118"/>
    </row>
    <row r="7" spans="1:21" ht="19.5" customHeight="1" x14ac:dyDescent="0.15">
      <c r="L7" s="143"/>
      <c r="M7" s="143"/>
      <c r="N7" s="143"/>
      <c r="O7" s="68"/>
      <c r="P7" s="68"/>
      <c r="Q7" s="68"/>
      <c r="R7" s="68"/>
      <c r="S7" s="68"/>
      <c r="T7" s="68"/>
      <c r="U7" s="68"/>
    </row>
    <row r="8" spans="1:21" ht="18.75" customHeight="1" x14ac:dyDescent="0.15">
      <c r="A8" s="336" t="s">
        <v>353</v>
      </c>
      <c r="B8" s="336"/>
      <c r="C8" s="336"/>
      <c r="D8" s="336"/>
      <c r="E8" s="336"/>
      <c r="F8" s="336"/>
      <c r="G8" s="336"/>
      <c r="H8" s="336"/>
      <c r="I8" s="336"/>
      <c r="J8" s="336"/>
      <c r="K8" s="336"/>
      <c r="L8" s="336"/>
      <c r="M8" s="336"/>
      <c r="N8" s="336"/>
      <c r="O8" s="336"/>
      <c r="P8" s="336"/>
      <c r="Q8" s="336"/>
      <c r="R8" s="336"/>
      <c r="S8" s="336"/>
      <c r="T8" s="336"/>
      <c r="U8" s="336"/>
    </row>
    <row r="9" spans="1:21" ht="9.75" customHeight="1" x14ac:dyDescent="0.15"/>
    <row r="10" spans="1:21" ht="19.5" customHeight="1" x14ac:dyDescent="0.15">
      <c r="A10" s="66" t="s">
        <v>70</v>
      </c>
      <c r="S10" s="177"/>
    </row>
    <row r="11" spans="1:21" ht="17.25" customHeight="1" thickBot="1" x14ac:dyDescent="0.25">
      <c r="F11" s="176" t="s">
        <v>162</v>
      </c>
      <c r="G11" s="401">
        <f>I30*0.8</f>
        <v>11131680</v>
      </c>
      <c r="H11" s="401"/>
      <c r="I11" s="401"/>
      <c r="J11" s="401"/>
      <c r="K11" s="401"/>
      <c r="L11" s="401"/>
      <c r="M11" s="401"/>
      <c r="N11" t="s">
        <v>161</v>
      </c>
    </row>
    <row r="12" spans="1:21" ht="17.100000000000001" customHeight="1" x14ac:dyDescent="0.15">
      <c r="F12" s="140" t="s">
        <v>97</v>
      </c>
      <c r="L12" t="s">
        <v>160</v>
      </c>
    </row>
    <row r="13" spans="1:21" ht="17.100000000000001" customHeight="1" x14ac:dyDescent="0.15">
      <c r="F13" s="140" t="s">
        <v>96</v>
      </c>
    </row>
    <row r="14" spans="1:21" ht="17.100000000000001" customHeight="1" x14ac:dyDescent="0.15">
      <c r="F14" s="140"/>
    </row>
    <row r="15" spans="1:21" ht="17.100000000000001" customHeight="1" x14ac:dyDescent="0.15">
      <c r="A15" s="56" t="s">
        <v>95</v>
      </c>
      <c r="F15" s="139"/>
      <c r="G15" s="68"/>
      <c r="H15" s="68"/>
      <c r="I15" t="s">
        <v>94</v>
      </c>
      <c r="J15" s="139"/>
      <c r="K15" s="68"/>
      <c r="L15" s="68"/>
      <c r="M15" s="68"/>
      <c r="N15" s="68"/>
      <c r="O15" s="68"/>
      <c r="P15" s="68"/>
      <c r="T15" s="68"/>
    </row>
    <row r="16" spans="1:21" ht="20.25" customHeight="1" x14ac:dyDescent="0.25">
      <c r="A16" s="461" t="s">
        <v>159</v>
      </c>
      <c r="B16" s="462"/>
      <c r="C16" s="462"/>
      <c r="D16" s="465" t="s">
        <v>157</v>
      </c>
      <c r="E16" s="368"/>
      <c r="F16" s="304"/>
      <c r="G16" s="413">
        <f>G21+J21</f>
        <v>26504000</v>
      </c>
      <c r="H16" s="414"/>
      <c r="I16" s="414"/>
      <c r="J16" s="414"/>
      <c r="K16" s="414"/>
      <c r="L16" s="414"/>
      <c r="M16" s="414"/>
      <c r="N16" s="414"/>
      <c r="O16" s="414"/>
      <c r="P16" s="414"/>
      <c r="Q16" s="414"/>
      <c r="R16" s="415"/>
      <c r="S16" s="415"/>
      <c r="T16" s="415"/>
      <c r="U16" s="416"/>
    </row>
    <row r="17" spans="1:21" ht="20.25" customHeight="1" x14ac:dyDescent="0.25">
      <c r="A17" s="463"/>
      <c r="B17" s="464"/>
      <c r="C17" s="464"/>
      <c r="D17" s="466" t="s">
        <v>156</v>
      </c>
      <c r="E17" s="396"/>
      <c r="F17" s="392"/>
      <c r="G17" s="413">
        <v>1500000</v>
      </c>
      <c r="H17" s="414"/>
      <c r="I17" s="414"/>
      <c r="J17" s="414"/>
      <c r="K17" s="414"/>
      <c r="L17" s="414"/>
      <c r="M17" s="414"/>
      <c r="N17" s="414"/>
      <c r="O17" s="414"/>
      <c r="P17" s="414"/>
      <c r="Q17" s="414"/>
      <c r="R17" s="415"/>
      <c r="S17" s="415"/>
      <c r="T17" s="415"/>
      <c r="U17" s="416"/>
    </row>
    <row r="18" spans="1:21" ht="21" customHeight="1" x14ac:dyDescent="0.15">
      <c r="A18" s="299" t="s">
        <v>92</v>
      </c>
      <c r="B18" s="368"/>
      <c r="C18" s="368"/>
      <c r="D18" s="368"/>
      <c r="E18" s="368"/>
      <c r="F18" s="304"/>
      <c r="G18" s="138" t="s">
        <v>91</v>
      </c>
      <c r="H18" s="137"/>
      <c r="I18" s="137"/>
      <c r="J18" s="137" t="s">
        <v>90</v>
      </c>
      <c r="K18" s="137"/>
      <c r="L18" s="137"/>
      <c r="M18" s="137" t="s">
        <v>89</v>
      </c>
      <c r="N18" s="137"/>
      <c r="O18" s="137"/>
      <c r="P18" s="137"/>
      <c r="Q18" s="137" t="s">
        <v>88</v>
      </c>
      <c r="R18" s="70"/>
      <c r="S18" s="136"/>
      <c r="T18" s="70"/>
      <c r="U18" s="135"/>
    </row>
    <row r="19" spans="1:21" ht="21.75" customHeight="1" x14ac:dyDescent="0.15">
      <c r="A19" s="381" t="s">
        <v>87</v>
      </c>
      <c r="B19" s="427"/>
      <c r="C19" s="488"/>
      <c r="D19" s="368" t="s">
        <v>86</v>
      </c>
      <c r="E19" s="368"/>
      <c r="F19" s="304"/>
      <c r="G19" s="422" t="s">
        <v>85</v>
      </c>
      <c r="H19" s="368"/>
      <c r="I19" s="368"/>
      <c r="J19" s="423" t="s">
        <v>84</v>
      </c>
      <c r="K19" s="424"/>
      <c r="L19" s="424"/>
      <c r="M19" s="423" t="s">
        <v>83</v>
      </c>
      <c r="N19" s="424"/>
      <c r="O19" s="424"/>
      <c r="P19" s="393" t="s">
        <v>82</v>
      </c>
      <c r="Q19" s="368"/>
      <c r="R19" s="368"/>
      <c r="S19" s="428" t="s">
        <v>81</v>
      </c>
      <c r="T19" s="396"/>
      <c r="U19" s="392"/>
    </row>
    <row r="20" spans="1:21" ht="18" customHeight="1" x14ac:dyDescent="0.15">
      <c r="A20" s="394"/>
      <c r="B20" s="290"/>
      <c r="C20" s="489"/>
      <c r="D20" s="290" t="s">
        <v>80</v>
      </c>
      <c r="E20" s="290"/>
      <c r="F20" s="395"/>
      <c r="G20" s="403" t="s">
        <v>79</v>
      </c>
      <c r="H20" s="404"/>
      <c r="I20" s="404"/>
      <c r="J20" s="516" t="s">
        <v>158</v>
      </c>
      <c r="K20" s="517"/>
      <c r="L20" s="517"/>
      <c r="M20" s="518"/>
      <c r="N20" s="519"/>
      <c r="O20" s="519"/>
      <c r="P20" s="515"/>
      <c r="Q20" s="290"/>
      <c r="R20" s="290"/>
      <c r="S20" s="520"/>
      <c r="T20" s="290"/>
      <c r="U20" s="395"/>
    </row>
    <row r="21" spans="1:21" ht="22.5" customHeight="1" x14ac:dyDescent="0.15">
      <c r="A21" s="381" t="s">
        <v>78</v>
      </c>
      <c r="B21" s="427"/>
      <c r="C21" s="488"/>
      <c r="D21" s="465" t="s">
        <v>157</v>
      </c>
      <c r="E21" s="368"/>
      <c r="F21" s="304"/>
      <c r="G21" s="407">
        <f>B27</f>
        <v>13252000</v>
      </c>
      <c r="H21" s="467"/>
      <c r="I21" s="468"/>
      <c r="J21" s="405">
        <f>B27</f>
        <v>13252000</v>
      </c>
      <c r="K21" s="406"/>
      <c r="L21" s="406"/>
      <c r="M21" s="405"/>
      <c r="N21" s="406"/>
      <c r="O21" s="406"/>
      <c r="P21" s="421"/>
      <c r="Q21" s="418"/>
      <c r="R21" s="418"/>
      <c r="S21" s="417"/>
      <c r="T21" s="418"/>
      <c r="U21" s="419"/>
    </row>
    <row r="22" spans="1:21" ht="22.5" customHeight="1" x14ac:dyDescent="0.15">
      <c r="A22" s="394"/>
      <c r="B22" s="290"/>
      <c r="C22" s="489"/>
      <c r="D22" s="466" t="s">
        <v>156</v>
      </c>
      <c r="E22" s="396"/>
      <c r="F22" s="392"/>
      <c r="G22" s="407">
        <f>G17/2</f>
        <v>750000</v>
      </c>
      <c r="H22" s="467"/>
      <c r="I22" s="468"/>
      <c r="J22" s="405">
        <f>G22</f>
        <v>750000</v>
      </c>
      <c r="K22" s="406"/>
      <c r="L22" s="406"/>
      <c r="M22" s="405"/>
      <c r="N22" s="406"/>
      <c r="O22" s="406"/>
      <c r="P22" s="421"/>
      <c r="Q22" s="418"/>
      <c r="R22" s="418"/>
      <c r="S22" s="417"/>
      <c r="T22" s="418"/>
      <c r="U22" s="419"/>
    </row>
    <row r="23" spans="1:21" ht="21" customHeight="1" x14ac:dyDescent="0.15">
      <c r="A23" s="66"/>
    </row>
    <row r="24" spans="1:21" ht="22.5" customHeight="1" x14ac:dyDescent="0.15">
      <c r="A24" s="66" t="s">
        <v>77</v>
      </c>
    </row>
    <row r="25" spans="1:21" ht="22.5" customHeight="1" thickBot="1" x14ac:dyDescent="0.2">
      <c r="B25" s="479" t="s">
        <v>66</v>
      </c>
      <c r="C25" s="480"/>
      <c r="D25" s="480"/>
      <c r="E25" s="480"/>
      <c r="F25" s="480"/>
      <c r="G25" s="480"/>
      <c r="H25" s="480"/>
      <c r="I25" s="480"/>
      <c r="J25" s="480"/>
      <c r="K25" s="480"/>
      <c r="L25" s="481"/>
      <c r="M25" s="475" t="s">
        <v>155</v>
      </c>
      <c r="N25" s="475"/>
      <c r="O25" s="476"/>
      <c r="P25" s="459" t="s">
        <v>154</v>
      </c>
      <c r="Q25" s="459"/>
      <c r="R25" s="459" t="s">
        <v>153</v>
      </c>
      <c r="S25" s="459"/>
      <c r="T25" s="459" t="s">
        <v>152</v>
      </c>
      <c r="U25" s="459"/>
    </row>
    <row r="26" spans="1:21" ht="22.5" customHeight="1" x14ac:dyDescent="0.15">
      <c r="B26" s="482" t="s">
        <v>151</v>
      </c>
      <c r="C26" s="483"/>
      <c r="D26" s="483"/>
      <c r="E26" s="484"/>
      <c r="F26" s="482" t="s">
        <v>150</v>
      </c>
      <c r="G26" s="483"/>
      <c r="H26" s="483"/>
      <c r="I26" s="485" t="s">
        <v>149</v>
      </c>
      <c r="J26" s="486"/>
      <c r="K26" s="486"/>
      <c r="L26" s="487"/>
      <c r="M26" s="477"/>
      <c r="N26" s="477"/>
      <c r="O26" s="478"/>
      <c r="P26" s="459"/>
      <c r="Q26" s="459"/>
      <c r="R26" s="459"/>
      <c r="S26" s="459"/>
      <c r="T26" s="459"/>
      <c r="U26" s="459"/>
    </row>
    <row r="27" spans="1:21" ht="10.5" customHeight="1" x14ac:dyDescent="0.15">
      <c r="B27" s="506">
        <v>13252000</v>
      </c>
      <c r="C27" s="507"/>
      <c r="D27" s="507"/>
      <c r="E27" s="508"/>
      <c r="F27" s="495" t="s">
        <v>148</v>
      </c>
      <c r="G27" s="496"/>
      <c r="H27" s="497"/>
      <c r="I27" s="175"/>
      <c r="J27" s="174"/>
      <c r="K27" s="174"/>
      <c r="L27" s="173"/>
      <c r="M27" s="172"/>
      <c r="N27" s="172"/>
      <c r="O27" s="171"/>
      <c r="P27" s="460">
        <v>45397</v>
      </c>
      <c r="Q27" s="460"/>
      <c r="R27" s="460">
        <v>45529</v>
      </c>
      <c r="S27" s="460"/>
      <c r="T27" s="460">
        <v>45681</v>
      </c>
      <c r="U27" s="460"/>
    </row>
    <row r="28" spans="1:21" ht="24.75" customHeight="1" x14ac:dyDescent="0.15">
      <c r="B28" s="509"/>
      <c r="C28" s="510"/>
      <c r="D28" s="510"/>
      <c r="E28" s="511"/>
      <c r="F28" s="492">
        <f>B27*0.05</f>
        <v>662600</v>
      </c>
      <c r="G28" s="493"/>
      <c r="H28" s="494"/>
      <c r="I28" s="103"/>
      <c r="J28" s="68"/>
      <c r="K28" s="133"/>
      <c r="L28" s="170" t="s">
        <v>2</v>
      </c>
      <c r="M28" s="469" t="s">
        <v>147</v>
      </c>
      <c r="N28" s="470"/>
      <c r="O28" s="471"/>
      <c r="P28" s="460"/>
      <c r="Q28" s="460"/>
      <c r="R28" s="460"/>
      <c r="S28" s="460"/>
      <c r="T28" s="460"/>
      <c r="U28" s="460"/>
    </row>
    <row r="29" spans="1:21" ht="10.5" customHeight="1" x14ac:dyDescent="0.15">
      <c r="B29" s="509"/>
      <c r="C29" s="510"/>
      <c r="D29" s="510"/>
      <c r="E29" s="511"/>
      <c r="F29" s="498" t="s">
        <v>146</v>
      </c>
      <c r="G29" s="499"/>
      <c r="H29" s="500"/>
      <c r="I29" s="103"/>
      <c r="J29" s="68"/>
      <c r="K29" s="133"/>
      <c r="L29" s="170"/>
      <c r="M29" s="169"/>
      <c r="N29" s="168"/>
      <c r="O29" s="167"/>
      <c r="P29" s="460"/>
      <c r="Q29" s="460"/>
      <c r="R29" s="460"/>
      <c r="S29" s="460"/>
      <c r="T29" s="460"/>
      <c r="U29" s="460"/>
    </row>
    <row r="30" spans="1:21" s="129" customFormat="1" ht="27.75" customHeight="1" thickBot="1" x14ac:dyDescent="0.2">
      <c r="A30"/>
      <c r="B30" s="512"/>
      <c r="C30" s="513"/>
      <c r="D30" s="513"/>
      <c r="E30" s="514"/>
      <c r="F30" s="501">
        <f>G22</f>
        <v>750000</v>
      </c>
      <c r="G30" s="421"/>
      <c r="H30" s="502"/>
      <c r="I30" s="503">
        <f>B27+F28</f>
        <v>13914600</v>
      </c>
      <c r="J30" s="504"/>
      <c r="K30" s="504"/>
      <c r="L30" s="505"/>
      <c r="M30" s="472" t="s">
        <v>145</v>
      </c>
      <c r="N30" s="473"/>
      <c r="O30" s="474"/>
      <c r="P30" s="460"/>
      <c r="Q30" s="460"/>
      <c r="R30" s="460"/>
      <c r="S30" s="460"/>
      <c r="T30" s="460"/>
      <c r="U30" s="460"/>
    </row>
    <row r="31" spans="1:21" s="129" customFormat="1" ht="15" customHeight="1" x14ac:dyDescent="0.15">
      <c r="A31"/>
      <c r="B31" s="130" t="s">
        <v>144</v>
      </c>
      <c r="C31" s="166"/>
      <c r="D31" s="130"/>
      <c r="E31" s="130"/>
      <c r="F31" s="130"/>
      <c r="G31" s="130"/>
      <c r="H31" s="130"/>
      <c r="I31" s="131"/>
      <c r="J31" s="131"/>
      <c r="K31" s="131"/>
      <c r="L31" s="130"/>
      <c r="M31" s="130"/>
      <c r="N31" s="130"/>
      <c r="O31" s="130"/>
      <c r="P31" s="130"/>
      <c r="Q31" s="130"/>
    </row>
    <row r="32" spans="1:21" s="129" customFormat="1" ht="15" customHeight="1" x14ac:dyDescent="0.15">
      <c r="B32" s="130" t="s">
        <v>143</v>
      </c>
      <c r="C32" s="132"/>
      <c r="D32" s="130"/>
      <c r="E32" s="130"/>
      <c r="F32" s="130"/>
      <c r="G32" s="130"/>
      <c r="H32" s="130"/>
      <c r="I32" s="131"/>
      <c r="J32" s="131"/>
      <c r="K32" s="131"/>
      <c r="L32" s="130"/>
      <c r="M32" s="130"/>
      <c r="N32" s="130"/>
      <c r="O32" s="130"/>
      <c r="P32" s="130"/>
      <c r="Q32" s="130"/>
    </row>
    <row r="33" spans="1:21" s="129" customFormat="1" ht="15" customHeight="1" x14ac:dyDescent="0.15">
      <c r="B33" s="490" t="s">
        <v>142</v>
      </c>
      <c r="C33" s="491"/>
      <c r="D33" s="491"/>
      <c r="E33" s="491"/>
      <c r="F33" s="491"/>
      <c r="G33" s="491"/>
      <c r="H33" s="491"/>
      <c r="I33" s="491"/>
      <c r="J33" s="491"/>
      <c r="K33" s="491"/>
      <c r="L33" s="491"/>
      <c r="M33" s="491"/>
      <c r="N33" s="491"/>
      <c r="O33" s="491"/>
      <c r="P33" s="491"/>
      <c r="Q33" s="491"/>
      <c r="R33" s="491"/>
      <c r="S33" s="491"/>
      <c r="T33" s="491"/>
      <c r="U33" s="491"/>
    </row>
    <row r="34" spans="1:21" s="129" customFormat="1" ht="15" customHeight="1" x14ac:dyDescent="0.15">
      <c r="B34" s="490" t="s">
        <v>141</v>
      </c>
      <c r="C34" s="491"/>
      <c r="D34" s="491"/>
      <c r="E34" s="491"/>
      <c r="F34" s="491"/>
      <c r="G34" s="491"/>
      <c r="H34" s="491"/>
      <c r="I34" s="491"/>
      <c r="J34" s="491"/>
      <c r="K34" s="491"/>
      <c r="L34" s="491"/>
      <c r="M34" s="491"/>
      <c r="N34" s="491"/>
      <c r="O34" s="491"/>
      <c r="P34" s="491"/>
      <c r="Q34" s="491"/>
      <c r="R34" s="491"/>
      <c r="S34" s="491"/>
      <c r="T34" s="491"/>
      <c r="U34" s="491"/>
    </row>
    <row r="35" spans="1:21" s="129" customFormat="1" ht="15" customHeight="1" x14ac:dyDescent="0.15">
      <c r="B35" s="490" t="s">
        <v>140</v>
      </c>
      <c r="C35" s="491"/>
      <c r="D35" s="491"/>
      <c r="E35" s="491"/>
      <c r="F35" s="491"/>
      <c r="G35" s="491"/>
      <c r="H35" s="491"/>
      <c r="I35" s="491"/>
      <c r="J35" s="491"/>
      <c r="K35" s="491"/>
      <c r="L35" s="491"/>
      <c r="M35" s="491"/>
      <c r="N35" s="491"/>
      <c r="O35" s="491"/>
      <c r="P35" s="491"/>
      <c r="Q35" s="491"/>
      <c r="R35" s="491"/>
      <c r="S35" s="491"/>
      <c r="T35" s="491"/>
      <c r="U35" s="491"/>
    </row>
    <row r="36" spans="1:21" ht="18.75" customHeight="1" x14ac:dyDescent="0.15">
      <c r="A36" s="129"/>
      <c r="B36" s="130"/>
      <c r="C36" s="132"/>
      <c r="D36" s="130"/>
      <c r="E36" s="130"/>
      <c r="F36" s="130"/>
      <c r="G36" s="130"/>
      <c r="H36" s="130"/>
      <c r="I36" s="130"/>
      <c r="J36" s="130"/>
      <c r="K36" s="130"/>
      <c r="L36" s="130"/>
      <c r="M36" s="130"/>
      <c r="N36" s="130"/>
      <c r="O36" s="130"/>
      <c r="P36" s="130"/>
      <c r="Q36" s="130"/>
      <c r="R36" s="130"/>
      <c r="S36" s="130"/>
      <c r="T36" s="130"/>
      <c r="U36" s="130"/>
    </row>
    <row r="37" spans="1:21" ht="19.5" customHeight="1" x14ac:dyDescent="0.15">
      <c r="A37" s="66"/>
      <c r="B37" s="165"/>
      <c r="C37" s="164"/>
      <c r="D37" s="164"/>
      <c r="E37" s="164"/>
      <c r="F37" s="164"/>
      <c r="G37" s="164"/>
      <c r="H37" s="164"/>
      <c r="I37" s="164"/>
      <c r="J37" s="164"/>
      <c r="K37" s="164"/>
      <c r="L37" s="164"/>
      <c r="M37" s="164"/>
      <c r="N37" s="164"/>
      <c r="O37" s="164"/>
      <c r="P37" s="68"/>
      <c r="Q37" s="68"/>
      <c r="R37" s="68"/>
      <c r="S37" s="68"/>
      <c r="T37" s="68"/>
      <c r="U37" s="68"/>
    </row>
    <row r="38" spans="1:21" ht="18.75" customHeight="1" x14ac:dyDescent="0.15">
      <c r="A38" s="56" t="s">
        <v>139</v>
      </c>
      <c r="C38" s="68"/>
      <c r="D38" s="68"/>
      <c r="E38" s="68"/>
      <c r="F38" s="68"/>
      <c r="G38" s="68"/>
      <c r="H38" s="68"/>
      <c r="I38" s="68"/>
      <c r="J38" s="68"/>
      <c r="K38" s="68"/>
      <c r="L38" s="68"/>
      <c r="M38" s="68"/>
      <c r="N38" s="68"/>
      <c r="O38" s="68"/>
      <c r="P38" s="68"/>
      <c r="Q38" s="68"/>
      <c r="R38" s="68"/>
      <c r="S38" s="68"/>
      <c r="T38" s="68"/>
      <c r="U38" s="68"/>
    </row>
    <row r="39" spans="1:21" ht="26.25" customHeight="1" x14ac:dyDescent="0.2">
      <c r="A39" s="56"/>
      <c r="F39" s="141" t="s">
        <v>1</v>
      </c>
      <c r="G39" s="73"/>
      <c r="H39" s="73"/>
      <c r="I39" s="73"/>
      <c r="J39" s="73"/>
      <c r="K39" s="73"/>
      <c r="L39" s="73"/>
      <c r="M39" s="73"/>
    </row>
    <row r="43" spans="1:21" x14ac:dyDescent="0.15">
      <c r="C43" s="114"/>
      <c r="D43" s="114"/>
      <c r="E43" s="114"/>
      <c r="F43" s="114"/>
      <c r="G43" s="114"/>
      <c r="H43" s="114"/>
      <c r="I43" s="114"/>
      <c r="J43" s="114"/>
      <c r="K43" s="114"/>
    </row>
    <row r="44" spans="1:21" x14ac:dyDescent="0.15">
      <c r="C44" s="114"/>
      <c r="D44" s="114"/>
      <c r="E44" s="114"/>
      <c r="F44" s="114"/>
      <c r="G44" s="114"/>
      <c r="H44" s="114"/>
      <c r="I44" s="114"/>
      <c r="J44" s="114"/>
      <c r="K44" s="114"/>
    </row>
  </sheetData>
  <mergeCells count="70">
    <mergeCell ref="S21:U21"/>
    <mergeCell ref="P21:R21"/>
    <mergeCell ref="G22:I22"/>
    <mergeCell ref="J22:L22"/>
    <mergeCell ref="M22:O22"/>
    <mergeCell ref="P22:R22"/>
    <mergeCell ref="S22:U22"/>
    <mergeCell ref="P19:R19"/>
    <mergeCell ref="A18:F18"/>
    <mergeCell ref="A19:C20"/>
    <mergeCell ref="D19:F19"/>
    <mergeCell ref="S19:U19"/>
    <mergeCell ref="P20:R20"/>
    <mergeCell ref="D20:F20"/>
    <mergeCell ref="G20:I20"/>
    <mergeCell ref="J20:L20"/>
    <mergeCell ref="M20:O20"/>
    <mergeCell ref="G19:I19"/>
    <mergeCell ref="J19:L19"/>
    <mergeCell ref="M19:O19"/>
    <mergeCell ref="S20:U20"/>
    <mergeCell ref="B35:U35"/>
    <mergeCell ref="B33:U33"/>
    <mergeCell ref="F28:H28"/>
    <mergeCell ref="F27:H27"/>
    <mergeCell ref="F29:H29"/>
    <mergeCell ref="F30:H30"/>
    <mergeCell ref="I30:L30"/>
    <mergeCell ref="B27:E30"/>
    <mergeCell ref="B34:U34"/>
    <mergeCell ref="D21:F21"/>
    <mergeCell ref="D22:F22"/>
    <mergeCell ref="G21:I21"/>
    <mergeCell ref="M28:O28"/>
    <mergeCell ref="M30:O30"/>
    <mergeCell ref="M25:O26"/>
    <mergeCell ref="B25:L25"/>
    <mergeCell ref="B26:E26"/>
    <mergeCell ref="F26:H26"/>
    <mergeCell ref="I26:L26"/>
    <mergeCell ref="A21:C22"/>
    <mergeCell ref="J21:L21"/>
    <mergeCell ref="M21:O21"/>
    <mergeCell ref="A1:C1"/>
    <mergeCell ref="B3:C3"/>
    <mergeCell ref="D6:J6"/>
    <mergeCell ref="G11:M11"/>
    <mergeCell ref="L3:N3"/>
    <mergeCell ref="B4:C4"/>
    <mergeCell ref="B5:C5"/>
    <mergeCell ref="L5:N5"/>
    <mergeCell ref="B6:C6"/>
    <mergeCell ref="A8:U8"/>
    <mergeCell ref="O3:U3"/>
    <mergeCell ref="D4:J4"/>
    <mergeCell ref="O4:U4"/>
    <mergeCell ref="D5:J5"/>
    <mergeCell ref="O5:U5"/>
    <mergeCell ref="L4:N4"/>
    <mergeCell ref="A16:C17"/>
    <mergeCell ref="D16:F16"/>
    <mergeCell ref="D17:F17"/>
    <mergeCell ref="G17:U17"/>
    <mergeCell ref="G16:U16"/>
    <mergeCell ref="T25:U26"/>
    <mergeCell ref="P27:Q30"/>
    <mergeCell ref="R27:S30"/>
    <mergeCell ref="T27:U30"/>
    <mergeCell ref="P25:Q26"/>
    <mergeCell ref="R25:S26"/>
  </mergeCells>
  <phoneticPr fontId="2"/>
  <pageMargins left="0.7" right="0.7" top="0.75" bottom="0.75" header="0.3" footer="0.3"/>
  <pageSetup paperSize="9" scale="88" orientation="portrait" r:id="rId1"/>
  <headerFooter alignWithMargins="0"/>
  <rowBreaks count="1" manualBreakCount="1">
    <brk id="46"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T27"/>
  <sheetViews>
    <sheetView view="pageBreakPreview" zoomScaleNormal="100" workbookViewId="0">
      <selection activeCell="E22" sqref="E22"/>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0" ht="19.5" customHeight="1" thickBot="1" x14ac:dyDescent="0.2">
      <c r="A1" s="327" t="s">
        <v>174</v>
      </c>
      <c r="B1" s="328"/>
      <c r="C1" s="329"/>
      <c r="Q1" s="349" t="s">
        <v>173</v>
      </c>
      <c r="R1" s="349"/>
      <c r="S1" s="349"/>
      <c r="T1" s="349"/>
    </row>
    <row r="2" spans="1:20" ht="19.5" customHeight="1" x14ac:dyDescent="0.15">
      <c r="A2" s="161"/>
      <c r="B2" s="161"/>
      <c r="C2" s="161"/>
      <c r="Q2" s="160"/>
      <c r="R2" s="160"/>
      <c r="S2" s="160"/>
      <c r="T2" s="160"/>
    </row>
    <row r="3" spans="1:20" ht="20.100000000000001" customHeight="1" x14ac:dyDescent="0.15">
      <c r="A3" s="391" t="s">
        <v>110</v>
      </c>
      <c r="B3" s="392"/>
      <c r="C3" s="145"/>
      <c r="D3" s="145"/>
      <c r="E3" s="145"/>
      <c r="F3" s="145"/>
      <c r="G3" s="145"/>
      <c r="H3" s="145"/>
      <c r="I3" s="145"/>
      <c r="J3" s="159"/>
      <c r="K3" s="299" t="s">
        <v>109</v>
      </c>
      <c r="L3" s="368"/>
      <c r="M3" s="304"/>
      <c r="N3" s="299"/>
      <c r="O3" s="368"/>
      <c r="P3" s="368"/>
      <c r="Q3" s="368"/>
      <c r="R3" s="368"/>
      <c r="S3" s="368"/>
      <c r="T3" s="304"/>
    </row>
    <row r="4" spans="1:20" ht="20.100000000000001" customHeight="1" x14ac:dyDescent="0.15">
      <c r="A4" s="391" t="s">
        <v>107</v>
      </c>
      <c r="B4" s="392"/>
      <c r="C4" s="391"/>
      <c r="D4" s="396"/>
      <c r="E4" s="396"/>
      <c r="F4" s="396"/>
      <c r="G4" s="396"/>
      <c r="H4" s="396"/>
      <c r="I4" s="392"/>
      <c r="J4"/>
      <c r="K4" s="394" t="s">
        <v>28</v>
      </c>
      <c r="L4" s="290"/>
      <c r="M4" s="395"/>
      <c r="N4" s="299"/>
      <c r="O4" s="368"/>
      <c r="P4" s="368"/>
      <c r="Q4" s="368"/>
      <c r="R4" s="368"/>
      <c r="S4" s="368"/>
      <c r="T4" s="304"/>
    </row>
    <row r="5" spans="1:20" ht="20.100000000000001" customHeight="1" x14ac:dyDescent="0.15">
      <c r="A5" s="391" t="s">
        <v>105</v>
      </c>
      <c r="B5" s="392"/>
      <c r="C5" s="391"/>
      <c r="D5" s="396"/>
      <c r="E5" s="396"/>
      <c r="F5" s="396"/>
      <c r="G5" s="396"/>
      <c r="H5" s="396"/>
      <c r="I5" s="392"/>
      <c r="J5"/>
      <c r="K5" s="299" t="s">
        <v>103</v>
      </c>
      <c r="L5" s="368"/>
      <c r="M5" s="304"/>
      <c r="N5" s="299"/>
      <c r="O5" s="368"/>
      <c r="P5" s="368"/>
      <c r="Q5" s="368"/>
      <c r="R5" s="368"/>
      <c r="S5" s="368"/>
      <c r="T5" s="304"/>
    </row>
    <row r="6" spans="1:20" ht="20.100000000000001" customHeight="1" x14ac:dyDescent="0.15">
      <c r="A6" s="394" t="s">
        <v>101</v>
      </c>
      <c r="B6" s="395"/>
      <c r="C6" s="391"/>
      <c r="D6" s="396"/>
      <c r="E6" s="396"/>
      <c r="F6" s="396"/>
      <c r="G6" s="396"/>
      <c r="H6" s="396"/>
      <c r="I6" s="392"/>
      <c r="J6" s="149"/>
      <c r="K6" s="158"/>
      <c r="L6" s="158"/>
      <c r="M6" s="158"/>
      <c r="N6" s="132"/>
      <c r="O6" s="132"/>
      <c r="P6" s="132"/>
      <c r="Q6" s="132"/>
      <c r="R6" s="132"/>
      <c r="S6" s="132"/>
      <c r="T6" s="132"/>
    </row>
    <row r="7" spans="1:20" ht="19.5" customHeight="1" x14ac:dyDescent="0.15">
      <c r="B7" s="157"/>
      <c r="C7" s="157"/>
      <c r="D7" s="157"/>
      <c r="E7" s="157"/>
      <c r="F7" s="157"/>
      <c r="G7" s="157"/>
      <c r="H7" s="157"/>
      <c r="I7" s="157"/>
      <c r="J7" s="157"/>
      <c r="K7" s="157"/>
      <c r="L7" s="157"/>
      <c r="M7" s="157"/>
      <c r="N7" s="157"/>
      <c r="O7" s="157"/>
      <c r="P7" s="157"/>
      <c r="Q7" s="157"/>
      <c r="R7" s="157"/>
    </row>
    <row r="8" spans="1:20" ht="20.100000000000001" customHeight="1" x14ac:dyDescent="0.15">
      <c r="A8" s="157"/>
      <c r="B8" s="157"/>
      <c r="C8" s="157"/>
      <c r="D8" s="157"/>
      <c r="E8" s="157"/>
      <c r="F8" s="157"/>
      <c r="G8" s="157"/>
      <c r="H8" s="157"/>
      <c r="I8" s="157"/>
      <c r="J8" s="157"/>
      <c r="K8" s="157"/>
      <c r="L8" s="157"/>
      <c r="M8" s="157"/>
      <c r="N8" s="157"/>
      <c r="O8" s="157"/>
      <c r="P8" s="157"/>
      <c r="Q8" s="157"/>
      <c r="R8" s="157"/>
    </row>
    <row r="9" spans="1:20" ht="20.100000000000001" customHeight="1" x14ac:dyDescent="0.15">
      <c r="A9" s="453" t="s">
        <v>172</v>
      </c>
      <c r="B9" s="453"/>
      <c r="C9" s="453"/>
      <c r="D9" s="453"/>
      <c r="E9" s="453"/>
      <c r="F9" s="453"/>
      <c r="G9" s="453"/>
      <c r="H9" s="453"/>
      <c r="I9" s="453"/>
      <c r="J9" s="453"/>
      <c r="K9" s="453"/>
      <c r="L9" s="453"/>
      <c r="M9" s="453"/>
      <c r="N9" s="453"/>
      <c r="O9" s="453"/>
      <c r="P9" s="453"/>
      <c r="Q9" s="453"/>
      <c r="R9" s="453"/>
      <c r="S9" s="453"/>
      <c r="T9" s="453"/>
    </row>
    <row r="10" spans="1:20" customFormat="1" ht="21.75" customHeight="1" x14ac:dyDescent="0.15">
      <c r="A10" s="130"/>
      <c r="B10" s="130"/>
      <c r="C10" s="130"/>
      <c r="D10" s="130"/>
      <c r="E10" s="130"/>
      <c r="F10" s="130"/>
      <c r="G10" s="130"/>
      <c r="H10" s="130"/>
      <c r="I10" s="130"/>
      <c r="J10" s="130"/>
      <c r="K10" s="130"/>
      <c r="L10" s="130"/>
      <c r="M10" s="130"/>
      <c r="N10" s="130"/>
      <c r="O10" s="130"/>
      <c r="P10" s="130"/>
      <c r="Q10" s="130"/>
      <c r="R10" s="130"/>
      <c r="S10" s="130"/>
      <c r="T10" s="130"/>
    </row>
    <row r="11" spans="1:20" customFormat="1" ht="20.25" customHeight="1" x14ac:dyDescent="0.15">
      <c r="B11" s="454" t="s">
        <v>131</v>
      </c>
      <c r="C11" s="455"/>
      <c r="D11" s="455"/>
      <c r="E11" s="456"/>
      <c r="F11" s="140"/>
      <c r="G11" s="140"/>
      <c r="H11" s="140"/>
      <c r="I11" s="140"/>
      <c r="J11" s="140"/>
      <c r="K11" s="454" t="s">
        <v>131</v>
      </c>
      <c r="L11" s="455"/>
      <c r="M11" s="455"/>
      <c r="N11" s="456"/>
    </row>
    <row r="12" spans="1:20" customFormat="1" ht="24" customHeight="1" x14ac:dyDescent="0.15">
      <c r="A12" s="457" t="s">
        <v>130</v>
      </c>
      <c r="B12" s="434" t="s">
        <v>129</v>
      </c>
      <c r="C12" s="444"/>
      <c r="D12" s="445" t="s">
        <v>170</v>
      </c>
      <c r="E12" s="439"/>
      <c r="F12" s="533">
        <v>0.28000000000000003</v>
      </c>
      <c r="G12" s="534"/>
      <c r="H12" s="534"/>
      <c r="I12" s="535"/>
      <c r="J12" s="536" t="s">
        <v>171</v>
      </c>
      <c r="K12" s="524" t="s">
        <v>129</v>
      </c>
      <c r="L12" s="525"/>
      <c r="M12" s="525" t="s">
        <v>170</v>
      </c>
      <c r="N12" s="526"/>
      <c r="O12" s="527">
        <v>0.8</v>
      </c>
      <c r="P12" s="528"/>
      <c r="Q12" s="528"/>
      <c r="R12" s="528"/>
      <c r="S12" s="529"/>
    </row>
    <row r="13" spans="1:20" customFormat="1" ht="20.25" customHeight="1" x14ac:dyDescent="0.15">
      <c r="A13" s="458"/>
      <c r="B13" s="434" t="s">
        <v>127</v>
      </c>
      <c r="C13" s="444"/>
      <c r="D13" s="445" t="s">
        <v>126</v>
      </c>
      <c r="E13" s="439"/>
      <c r="F13" s="533">
        <v>0.65</v>
      </c>
      <c r="G13" s="534"/>
      <c r="H13" s="534"/>
      <c r="I13" s="535"/>
      <c r="J13" s="536"/>
      <c r="K13" s="530" t="s">
        <v>127</v>
      </c>
      <c r="L13" s="531"/>
      <c r="M13" s="531" t="s">
        <v>169</v>
      </c>
      <c r="N13" s="532"/>
      <c r="O13" s="527">
        <v>1.1499999999999999</v>
      </c>
      <c r="P13" s="528"/>
      <c r="Q13" s="528"/>
      <c r="R13" s="528"/>
      <c r="S13" s="529"/>
    </row>
    <row r="14" spans="1:20" customFormat="1" ht="20.25" customHeight="1" x14ac:dyDescent="0.15">
      <c r="A14" s="299" t="s">
        <v>125</v>
      </c>
      <c r="B14" s="368"/>
      <c r="C14" s="304"/>
      <c r="D14" s="449" t="s">
        <v>116</v>
      </c>
      <c r="E14" s="450"/>
      <c r="F14" s="450"/>
      <c r="G14" s="450"/>
      <c r="H14" s="450"/>
      <c r="I14" s="450"/>
      <c r="J14" s="450"/>
      <c r="K14" s="450"/>
      <c r="L14" s="450"/>
      <c r="M14" s="450"/>
      <c r="N14" s="450"/>
      <c r="O14" s="450"/>
      <c r="P14" s="450"/>
      <c r="Q14" s="450"/>
      <c r="R14" s="450"/>
      <c r="S14" s="450"/>
      <c r="T14" s="451"/>
    </row>
    <row r="15" spans="1:20" customFormat="1" ht="22.5" customHeight="1" x14ac:dyDescent="0.15">
      <c r="A15" s="156" t="s">
        <v>124</v>
      </c>
      <c r="B15" s="118"/>
      <c r="C15" s="118"/>
      <c r="D15" s="118"/>
      <c r="E15" s="118"/>
      <c r="F15" s="118"/>
      <c r="G15" s="118"/>
      <c r="H15" s="118"/>
      <c r="I15" s="118"/>
      <c r="J15" s="118"/>
      <c r="K15" s="118"/>
      <c r="L15" s="118"/>
      <c r="M15" s="118"/>
      <c r="N15" s="118"/>
      <c r="O15" s="118"/>
      <c r="P15" s="118"/>
      <c r="Q15" s="118"/>
      <c r="R15" s="118"/>
      <c r="S15" s="118"/>
      <c r="T15" s="155"/>
    </row>
    <row r="16" spans="1:20" customFormat="1" ht="22.5" customHeight="1" x14ac:dyDescent="0.15">
      <c r="A16" s="154" t="s">
        <v>123</v>
      </c>
      <c r="B16" s="68"/>
      <c r="C16" s="68"/>
      <c r="D16" s="68"/>
      <c r="E16" s="68"/>
      <c r="F16" s="68"/>
      <c r="G16" s="68"/>
      <c r="H16" s="68"/>
      <c r="I16" s="68"/>
      <c r="J16" s="68"/>
      <c r="K16" s="68"/>
      <c r="L16" s="68"/>
      <c r="M16" s="68"/>
      <c r="N16" s="68"/>
      <c r="O16" s="68"/>
      <c r="P16" s="68"/>
      <c r="Q16" s="68"/>
      <c r="R16" s="68"/>
      <c r="S16" s="68"/>
      <c r="T16" s="153"/>
    </row>
    <row r="17" spans="1:20" customFormat="1" ht="22.5" customHeight="1" x14ac:dyDescent="0.15">
      <c r="A17" s="152" t="s">
        <v>122</v>
      </c>
      <c r="B17" s="73"/>
      <c r="C17" s="73"/>
      <c r="D17" s="73"/>
      <c r="E17" s="73"/>
      <c r="F17" s="73"/>
      <c r="G17" s="73"/>
      <c r="H17" s="73"/>
      <c r="I17" s="73"/>
      <c r="J17" s="73"/>
      <c r="K17" s="73"/>
      <c r="L17" s="73"/>
      <c r="M17" s="73"/>
      <c r="N17" s="73"/>
      <c r="O17" s="73"/>
      <c r="P17" s="73"/>
      <c r="Q17" s="73"/>
      <c r="R17" s="73"/>
      <c r="S17" s="73"/>
      <c r="T17" s="151"/>
    </row>
    <row r="18" spans="1:20" customFormat="1" ht="22.5" customHeight="1" x14ac:dyDescent="0.15">
      <c r="A18" s="154" t="s">
        <v>168</v>
      </c>
      <c r="B18" s="68"/>
      <c r="C18" s="68"/>
      <c r="D18" s="68"/>
      <c r="E18" s="68"/>
      <c r="F18" s="68"/>
      <c r="G18" s="68"/>
      <c r="H18" s="68"/>
      <c r="I18" s="68"/>
      <c r="J18" s="68"/>
      <c r="K18" s="68"/>
      <c r="L18" s="68"/>
      <c r="M18" s="68"/>
      <c r="N18" s="68"/>
      <c r="O18" s="68"/>
      <c r="P18" s="68"/>
      <c r="Q18" s="68"/>
      <c r="R18" s="68"/>
      <c r="S18" s="68"/>
      <c r="T18" s="153"/>
    </row>
    <row r="19" spans="1:20" customFormat="1" ht="22.5" customHeight="1" x14ac:dyDescent="0.15">
      <c r="A19" s="154" t="s">
        <v>167</v>
      </c>
      <c r="B19" s="68"/>
      <c r="C19" s="68"/>
      <c r="D19" s="68"/>
      <c r="E19" s="68"/>
      <c r="F19" s="68"/>
      <c r="G19" s="68"/>
      <c r="H19" s="68"/>
      <c r="I19" s="68"/>
      <c r="J19" s="68"/>
      <c r="K19" s="68"/>
      <c r="L19" s="68"/>
      <c r="M19" s="68"/>
      <c r="N19" s="68"/>
      <c r="O19" s="68"/>
      <c r="P19" s="68"/>
      <c r="Q19" s="68"/>
      <c r="R19" s="68"/>
      <c r="S19" s="68"/>
      <c r="T19" s="153"/>
    </row>
    <row r="20" spans="1:20" customFormat="1" ht="22.5" customHeight="1" x14ac:dyDescent="0.15">
      <c r="A20" s="154" t="s">
        <v>166</v>
      </c>
      <c r="B20" s="68"/>
      <c r="C20" s="68"/>
      <c r="D20" s="68"/>
      <c r="E20" s="68"/>
      <c r="F20" s="68"/>
      <c r="G20" s="68"/>
      <c r="H20" s="68"/>
      <c r="I20" s="68"/>
      <c r="J20" s="68"/>
      <c r="K20" s="68"/>
      <c r="L20" s="68"/>
      <c r="M20" s="68"/>
      <c r="N20" s="68"/>
      <c r="O20" s="68"/>
      <c r="P20" s="68"/>
      <c r="Q20" s="68"/>
      <c r="R20" s="68"/>
      <c r="S20" s="68"/>
      <c r="T20" s="153"/>
    </row>
    <row r="21" spans="1:20" customFormat="1" ht="27.75" customHeight="1" x14ac:dyDescent="0.15">
      <c r="A21" s="299" t="s">
        <v>121</v>
      </c>
      <c r="B21" s="368"/>
      <c r="C21" s="368"/>
      <c r="D21" s="368"/>
      <c r="E21" s="521">
        <v>45352</v>
      </c>
      <c r="F21" s="437"/>
      <c r="G21" s="437"/>
      <c r="H21" s="438"/>
      <c r="I21" s="299" t="s">
        <v>120</v>
      </c>
      <c r="J21" s="368"/>
      <c r="K21" s="368"/>
      <c r="L21" s="368"/>
      <c r="M21" s="304"/>
      <c r="N21" s="522" t="s">
        <v>119</v>
      </c>
      <c r="O21" s="523"/>
      <c r="P21" s="523"/>
      <c r="Q21" s="523"/>
      <c r="R21" s="523"/>
      <c r="S21" s="523"/>
      <c r="T21" s="178" t="s">
        <v>29</v>
      </c>
    </row>
    <row r="22" spans="1:20" customFormat="1" ht="19.5" customHeight="1" x14ac:dyDescent="0.15">
      <c r="A22" s="66"/>
      <c r="B22" s="165"/>
      <c r="C22" s="164"/>
      <c r="D22" s="164"/>
      <c r="E22" s="164"/>
      <c r="F22" s="164"/>
      <c r="G22" s="164"/>
      <c r="H22" s="164"/>
      <c r="I22" s="164"/>
      <c r="J22" s="164"/>
      <c r="K22" s="164"/>
      <c r="L22" s="164"/>
      <c r="M22" s="164"/>
      <c r="N22" s="164"/>
      <c r="O22" s="164"/>
      <c r="P22" s="68"/>
      <c r="Q22" s="68"/>
      <c r="R22" s="68"/>
      <c r="S22" s="68"/>
      <c r="T22" s="68"/>
    </row>
    <row r="27" spans="1:20" ht="20.100000000000001" customHeight="1" x14ac:dyDescent="0.15">
      <c r="B27" s="452"/>
      <c r="C27" s="452"/>
      <c r="D27" s="452"/>
      <c r="E27" s="452"/>
      <c r="F27" s="452"/>
      <c r="G27" s="452"/>
      <c r="H27" s="452"/>
      <c r="I27" s="452"/>
      <c r="J27" s="452"/>
      <c r="K27" s="452"/>
      <c r="L27" s="452"/>
      <c r="M27" s="452"/>
      <c r="N27" s="452"/>
      <c r="O27" s="452"/>
      <c r="P27" s="452"/>
      <c r="Q27" s="452"/>
      <c r="R27" s="452"/>
      <c r="S27" s="452"/>
    </row>
  </sheetData>
  <mergeCells count="39">
    <mergeCell ref="Q1:T1"/>
    <mergeCell ref="A1:C1"/>
    <mergeCell ref="K5:M5"/>
    <mergeCell ref="N5:T5"/>
    <mergeCell ref="B11:E11"/>
    <mergeCell ref="K11:N11"/>
    <mergeCell ref="B27:S27"/>
    <mergeCell ref="A3:B3"/>
    <mergeCell ref="K3:M3"/>
    <mergeCell ref="N3:T3"/>
    <mergeCell ref="A4:B4"/>
    <mergeCell ref="C4:I4"/>
    <mergeCell ref="K4:M4"/>
    <mergeCell ref="N4:T4"/>
    <mergeCell ref="A6:B6"/>
    <mergeCell ref="C6:I6"/>
    <mergeCell ref="A9:T9"/>
    <mergeCell ref="A5:B5"/>
    <mergeCell ref="C5:I5"/>
    <mergeCell ref="A12:A13"/>
    <mergeCell ref="B12:C12"/>
    <mergeCell ref="D12:E12"/>
    <mergeCell ref="F12:I12"/>
    <mergeCell ref="B13:C13"/>
    <mergeCell ref="D13:E13"/>
    <mergeCell ref="F13:I13"/>
    <mergeCell ref="J12:J13"/>
    <mergeCell ref="K12:L12"/>
    <mergeCell ref="M12:N12"/>
    <mergeCell ref="O12:S12"/>
    <mergeCell ref="K13:L13"/>
    <mergeCell ref="M13:N13"/>
    <mergeCell ref="O13:S13"/>
    <mergeCell ref="A14:C14"/>
    <mergeCell ref="D14:T14"/>
    <mergeCell ref="A21:D21"/>
    <mergeCell ref="E21:H21"/>
    <mergeCell ref="I21:M21"/>
    <mergeCell ref="N21:S21"/>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53"/>
  <sheetViews>
    <sheetView view="pageBreakPreview" topLeftCell="A7" zoomScaleNormal="100" workbookViewId="0">
      <selection activeCell="P9" sqref="P9"/>
    </sheetView>
  </sheetViews>
  <sheetFormatPr defaultRowHeight="13.5" x14ac:dyDescent="0.15"/>
  <cols>
    <col min="1" max="11" width="4.75" customWidth="1"/>
    <col min="12" max="12" width="6.5" customWidth="1"/>
    <col min="13" max="15" width="4.75" customWidth="1"/>
    <col min="16" max="21" width="3.875" customWidth="1"/>
  </cols>
  <sheetData>
    <row r="1" spans="1:21" ht="21" customHeight="1" thickBot="1" x14ac:dyDescent="0.2">
      <c r="A1" s="376" t="s">
        <v>174</v>
      </c>
      <c r="B1" s="377"/>
      <c r="C1" s="378"/>
      <c r="I1" s="127"/>
      <c r="J1" s="127"/>
      <c r="U1" s="128" t="s">
        <v>179</v>
      </c>
    </row>
    <row r="2" spans="1:21" ht="20.100000000000001" customHeight="1" x14ac:dyDescent="0.15">
      <c r="I2" s="127"/>
      <c r="J2" s="127"/>
      <c r="L2" s="299" t="s">
        <v>42</v>
      </c>
      <c r="M2" s="300"/>
      <c r="N2" s="300"/>
      <c r="O2" s="300"/>
      <c r="P2" s="301"/>
      <c r="Q2" s="76">
        <v>1</v>
      </c>
      <c r="R2" s="75">
        <v>1</v>
      </c>
      <c r="S2" s="75">
        <v>1</v>
      </c>
      <c r="T2" s="75">
        <v>1</v>
      </c>
      <c r="U2" s="74">
        <v>1</v>
      </c>
    </row>
    <row r="3" spans="1:21" ht="24" customHeight="1" x14ac:dyDescent="0.15">
      <c r="K3" s="68"/>
      <c r="L3" s="299" t="s">
        <v>41</v>
      </c>
      <c r="M3" s="304"/>
      <c r="N3" s="302" t="s">
        <v>40</v>
      </c>
      <c r="O3" s="76"/>
      <c r="P3" s="75"/>
      <c r="Q3" s="75"/>
      <c r="R3" s="75"/>
      <c r="S3" s="75"/>
      <c r="T3" s="75"/>
      <c r="U3" s="74"/>
    </row>
    <row r="4" spans="1:21" ht="24" customHeight="1" thickBot="1" x14ac:dyDescent="0.2">
      <c r="K4" s="68"/>
      <c r="L4" s="381" t="s">
        <v>38</v>
      </c>
      <c r="M4" s="382"/>
      <c r="N4" s="380"/>
      <c r="O4" s="126"/>
      <c r="P4" s="125"/>
      <c r="Q4" s="125"/>
      <c r="R4" s="125"/>
      <c r="S4" s="125"/>
      <c r="T4" s="125"/>
      <c r="U4" s="124"/>
    </row>
    <row r="5" spans="1:21" ht="24" customHeight="1" thickBot="1" x14ac:dyDescent="0.2">
      <c r="K5" s="68"/>
      <c r="L5" s="327" t="s">
        <v>56</v>
      </c>
      <c r="M5" s="328"/>
      <c r="N5" s="328"/>
      <c r="O5" s="383"/>
      <c r="P5" s="379" t="s">
        <v>71</v>
      </c>
      <c r="Q5" s="346"/>
      <c r="R5" s="346"/>
      <c r="S5" s="346"/>
      <c r="T5" s="346"/>
      <c r="U5" s="347"/>
    </row>
    <row r="6" spans="1:21" ht="15.75" customHeight="1" x14ac:dyDescent="0.15">
      <c r="K6" s="68"/>
      <c r="U6" s="68"/>
    </row>
    <row r="7" spans="1:21" ht="18.75" customHeight="1" x14ac:dyDescent="0.15">
      <c r="A7" s="336" t="s">
        <v>352</v>
      </c>
      <c r="B7" s="336"/>
      <c r="C7" s="336"/>
      <c r="D7" s="336"/>
      <c r="E7" s="336"/>
      <c r="F7" s="336"/>
      <c r="G7" s="336"/>
      <c r="H7" s="336"/>
      <c r="I7" s="336"/>
      <c r="J7" s="336"/>
      <c r="K7" s="336"/>
      <c r="L7" s="336"/>
      <c r="M7" s="336"/>
      <c r="N7" s="336"/>
      <c r="O7" s="336"/>
      <c r="P7" s="336"/>
      <c r="Q7" s="336"/>
      <c r="R7" s="336"/>
      <c r="S7" s="336"/>
      <c r="T7" s="336"/>
      <c r="U7" s="336"/>
    </row>
    <row r="10" spans="1:21" ht="28.5" customHeight="1" thickBot="1" x14ac:dyDescent="0.2">
      <c r="A10" s="57" t="s">
        <v>70</v>
      </c>
    </row>
    <row r="11" spans="1:21" x14ac:dyDescent="0.15">
      <c r="A11" s="57"/>
      <c r="D11" s="283" t="s">
        <v>8</v>
      </c>
      <c r="E11" s="284"/>
      <c r="F11" s="52"/>
      <c r="G11" s="60" t="s">
        <v>7</v>
      </c>
      <c r="H11" s="60" t="s">
        <v>5</v>
      </c>
      <c r="I11" s="63" t="s">
        <v>4</v>
      </c>
      <c r="J11" s="62" t="s">
        <v>3</v>
      </c>
      <c r="K11" s="59" t="s">
        <v>6</v>
      </c>
      <c r="L11" s="61" t="s">
        <v>5</v>
      </c>
      <c r="M11" s="60" t="s">
        <v>4</v>
      </c>
      <c r="N11" s="59" t="s">
        <v>3</v>
      </c>
      <c r="O11" s="58" t="s">
        <v>2</v>
      </c>
    </row>
    <row r="12" spans="1:21" ht="36" customHeight="1" thickBot="1" x14ac:dyDescent="0.2">
      <c r="A12" s="57"/>
      <c r="D12" s="285"/>
      <c r="E12" s="286"/>
      <c r="F12" s="7" t="s">
        <v>69</v>
      </c>
      <c r="G12" s="3">
        <v>2</v>
      </c>
      <c r="H12" s="2">
        <v>0</v>
      </c>
      <c r="I12" s="4">
        <v>4</v>
      </c>
      <c r="J12" s="5">
        <v>3</v>
      </c>
      <c r="K12" s="2">
        <v>0</v>
      </c>
      <c r="L12" s="4">
        <v>8</v>
      </c>
      <c r="M12" s="3">
        <v>0</v>
      </c>
      <c r="N12" s="2">
        <v>0</v>
      </c>
      <c r="O12" s="1">
        <v>0</v>
      </c>
    </row>
    <row r="13" spans="1:21" ht="21" customHeight="1" x14ac:dyDescent="0.15">
      <c r="A13" s="57"/>
    </row>
    <row r="14" spans="1:21" ht="27.75" customHeight="1" x14ac:dyDescent="0.15">
      <c r="A14" s="57" t="s">
        <v>68</v>
      </c>
    </row>
    <row r="15" spans="1:21" ht="30" customHeight="1" x14ac:dyDescent="0.15">
      <c r="B15" s="299" t="s">
        <v>67</v>
      </c>
      <c r="C15" s="368"/>
      <c r="D15" s="368"/>
      <c r="E15" s="368"/>
      <c r="F15" s="368"/>
      <c r="G15" s="368"/>
      <c r="H15" s="304"/>
      <c r="I15" s="299" t="s">
        <v>66</v>
      </c>
      <c r="J15" s="368"/>
      <c r="K15" s="368"/>
      <c r="L15" s="368"/>
      <c r="M15" s="304"/>
      <c r="N15" s="368" t="s">
        <v>65</v>
      </c>
      <c r="O15" s="368"/>
      <c r="P15" s="368"/>
      <c r="Q15" s="368"/>
      <c r="R15" s="368"/>
      <c r="S15" s="304"/>
    </row>
    <row r="16" spans="1:21" ht="30" customHeight="1" x14ac:dyDescent="0.15">
      <c r="B16" s="371" t="s">
        <v>64</v>
      </c>
      <c r="C16" s="372"/>
      <c r="D16" s="372"/>
      <c r="E16" s="372"/>
      <c r="F16" s="372"/>
      <c r="G16" s="372"/>
      <c r="H16" s="373"/>
      <c r="I16" s="538">
        <v>191540250</v>
      </c>
      <c r="J16" s="539"/>
      <c r="K16" s="539"/>
      <c r="L16" s="539"/>
      <c r="M16" s="122" t="s">
        <v>2</v>
      </c>
      <c r="N16" s="538">
        <v>102154000</v>
      </c>
      <c r="O16" s="539"/>
      <c r="P16" s="539"/>
      <c r="Q16" s="539"/>
      <c r="R16" s="539"/>
      <c r="S16" s="122" t="s">
        <v>2</v>
      </c>
    </row>
    <row r="17" spans="1:20" ht="30" customHeight="1" x14ac:dyDescent="0.15">
      <c r="B17" s="362" t="s">
        <v>46</v>
      </c>
      <c r="C17" s="363"/>
      <c r="D17" s="363"/>
      <c r="E17" s="363"/>
      <c r="F17" s="363"/>
      <c r="G17" s="363"/>
      <c r="H17" s="364"/>
      <c r="I17" s="542">
        <f>I16</f>
        <v>191540250</v>
      </c>
      <c r="J17" s="543"/>
      <c r="K17" s="543"/>
      <c r="L17" s="543"/>
      <c r="M17" s="121"/>
      <c r="N17" s="540">
        <f>N16</f>
        <v>102154000</v>
      </c>
      <c r="O17" s="541"/>
      <c r="P17" s="541"/>
      <c r="Q17" s="541"/>
      <c r="R17" s="541"/>
      <c r="S17" s="121"/>
    </row>
    <row r="18" spans="1:20" ht="30" customHeight="1" x14ac:dyDescent="0.15">
      <c r="B18" s="547"/>
      <c r="C18" s="548"/>
      <c r="D18" s="548"/>
      <c r="E18" s="548"/>
      <c r="F18" s="548"/>
      <c r="G18" s="548"/>
      <c r="H18" s="549"/>
      <c r="I18" s="369"/>
      <c r="J18" s="370"/>
      <c r="K18" s="370"/>
      <c r="L18" s="370"/>
      <c r="M18" s="121"/>
      <c r="N18" s="369"/>
      <c r="O18" s="370"/>
      <c r="P18" s="370"/>
      <c r="Q18" s="370"/>
      <c r="R18" s="370"/>
      <c r="S18" s="121"/>
    </row>
    <row r="19" spans="1:20" ht="30" customHeight="1" x14ac:dyDescent="0.15">
      <c r="B19" s="547"/>
      <c r="C19" s="548"/>
      <c r="D19" s="548"/>
      <c r="E19" s="548"/>
      <c r="F19" s="548"/>
      <c r="G19" s="548"/>
      <c r="H19" s="549"/>
      <c r="I19" s="369"/>
      <c r="J19" s="370"/>
      <c r="K19" s="370"/>
      <c r="L19" s="370"/>
      <c r="M19" s="121"/>
      <c r="N19" s="369"/>
      <c r="O19" s="370"/>
      <c r="P19" s="370"/>
      <c r="Q19" s="370"/>
      <c r="R19" s="370"/>
      <c r="S19" s="121"/>
    </row>
    <row r="20" spans="1:20" ht="30" customHeight="1" x14ac:dyDescent="0.15">
      <c r="B20" s="547"/>
      <c r="C20" s="548"/>
      <c r="D20" s="548"/>
      <c r="E20" s="548"/>
      <c r="F20" s="548"/>
      <c r="G20" s="548"/>
      <c r="H20" s="549"/>
      <c r="I20" s="369"/>
      <c r="J20" s="370"/>
      <c r="K20" s="370"/>
      <c r="L20" s="370"/>
      <c r="M20" s="121"/>
      <c r="N20" s="369"/>
      <c r="O20" s="370"/>
      <c r="P20" s="370"/>
      <c r="Q20" s="370"/>
      <c r="R20" s="370"/>
      <c r="S20" s="121"/>
    </row>
    <row r="21" spans="1:20" ht="30" customHeight="1" x14ac:dyDescent="0.15">
      <c r="B21" s="544"/>
      <c r="C21" s="545"/>
      <c r="D21" s="545"/>
      <c r="E21" s="545"/>
      <c r="F21" s="545"/>
      <c r="G21" s="545"/>
      <c r="H21" s="546"/>
      <c r="I21" s="374"/>
      <c r="J21" s="375"/>
      <c r="K21" s="375"/>
      <c r="L21" s="375"/>
      <c r="M21" s="120"/>
      <c r="N21" s="374"/>
      <c r="O21" s="375"/>
      <c r="P21" s="375"/>
      <c r="Q21" s="375"/>
      <c r="R21" s="375"/>
      <c r="S21" s="120"/>
    </row>
    <row r="22" spans="1:20" ht="30" customHeight="1" x14ac:dyDescent="0.15">
      <c r="B22" s="118"/>
      <c r="C22" s="118"/>
      <c r="D22" s="118"/>
      <c r="E22" s="118"/>
      <c r="F22" s="118"/>
      <c r="G22" s="118"/>
      <c r="H22" s="119"/>
      <c r="I22" s="118"/>
      <c r="J22" s="118"/>
      <c r="K22" s="118"/>
      <c r="L22" s="299" t="s">
        <v>9</v>
      </c>
      <c r="M22" s="304"/>
      <c r="N22" s="384">
        <f>N16+N17</f>
        <v>204308000</v>
      </c>
      <c r="O22" s="385"/>
      <c r="P22" s="385"/>
      <c r="Q22" s="385"/>
      <c r="R22" s="385"/>
      <c r="S22" s="117" t="s">
        <v>2</v>
      </c>
    </row>
    <row r="23" spans="1:20" ht="20.25" customHeight="1" x14ac:dyDescent="0.15"/>
    <row r="24" spans="1:20" ht="20.100000000000001" customHeight="1" x14ac:dyDescent="0.15">
      <c r="A24" s="537" t="s">
        <v>178</v>
      </c>
      <c r="B24" s="537"/>
      <c r="C24" s="537"/>
      <c r="D24" s="537"/>
      <c r="E24" s="537"/>
      <c r="F24" s="537"/>
      <c r="G24" s="537"/>
      <c r="H24" s="537"/>
      <c r="I24" s="537"/>
      <c r="J24" s="537"/>
      <c r="K24" s="537"/>
      <c r="L24" s="537"/>
      <c r="M24" s="537"/>
      <c r="N24" s="537"/>
      <c r="O24" s="537"/>
      <c r="P24" s="537"/>
      <c r="Q24" s="537"/>
      <c r="R24" s="537"/>
      <c r="S24" s="537"/>
      <c r="T24" s="537"/>
    </row>
    <row r="25" spans="1:20" ht="20.100000000000001" customHeight="1" x14ac:dyDescent="0.15">
      <c r="A25" s="180"/>
      <c r="B25" s="550" t="s">
        <v>177</v>
      </c>
      <c r="C25" s="550"/>
      <c r="D25" s="550"/>
      <c r="E25" s="550"/>
      <c r="F25" s="550"/>
      <c r="G25" s="550"/>
      <c r="H25" s="550"/>
      <c r="I25" s="550"/>
      <c r="J25" s="550"/>
      <c r="K25" s="179"/>
      <c r="L25" s="179"/>
      <c r="M25" s="179"/>
      <c r="N25" s="179"/>
      <c r="O25" s="179"/>
      <c r="P25" s="179"/>
      <c r="Q25" s="179"/>
      <c r="R25" s="179"/>
      <c r="S25" s="179"/>
      <c r="T25" s="179"/>
    </row>
    <row r="26" spans="1:20" ht="20.100000000000001" customHeight="1" x14ac:dyDescent="0.15">
      <c r="A26" s="360" t="s">
        <v>176</v>
      </c>
      <c r="B26" s="361"/>
      <c r="C26" s="361"/>
      <c r="D26" s="361"/>
      <c r="E26" s="361"/>
      <c r="F26" s="361"/>
      <c r="G26" s="361"/>
      <c r="H26" s="361"/>
      <c r="I26" s="361"/>
      <c r="J26" s="361"/>
      <c r="K26" s="361"/>
      <c r="L26" s="361"/>
      <c r="M26" s="361"/>
      <c r="N26" s="361"/>
      <c r="O26" s="361"/>
      <c r="P26" s="361"/>
      <c r="Q26" s="361"/>
      <c r="R26" s="361"/>
      <c r="S26" s="361"/>
      <c r="T26" s="361"/>
    </row>
    <row r="27" spans="1:20" ht="20.100000000000001" customHeight="1" x14ac:dyDescent="0.15">
      <c r="B27" s="281" t="s">
        <v>175</v>
      </c>
    </row>
    <row r="28" spans="1:20" ht="20.100000000000001" customHeight="1" x14ac:dyDescent="0.15">
      <c r="B28" s="162"/>
    </row>
    <row r="29" spans="1:20" ht="20.100000000000001" customHeight="1" x14ac:dyDescent="0.15">
      <c r="A29" t="s">
        <v>59</v>
      </c>
    </row>
    <row r="30" spans="1:20" ht="20.100000000000001" customHeight="1" x14ac:dyDescent="0.15">
      <c r="A30" t="s">
        <v>58</v>
      </c>
      <c r="B30" s="162"/>
    </row>
    <row r="31" spans="1:20" ht="20.100000000000001" customHeight="1" x14ac:dyDescent="0.15">
      <c r="B31" s="162"/>
    </row>
    <row r="32" spans="1:20" ht="20.100000000000001" customHeight="1" x14ac:dyDescent="0.15">
      <c r="B32" s="162"/>
    </row>
    <row r="33" spans="2:2" ht="20.100000000000001" customHeight="1" x14ac:dyDescent="0.15">
      <c r="B33" s="162"/>
    </row>
    <row r="34" spans="2:2" ht="20.100000000000001" customHeight="1" x14ac:dyDescent="0.15">
      <c r="B34" s="162"/>
    </row>
    <row r="35" spans="2:2" ht="20.100000000000001" customHeight="1" x14ac:dyDescent="0.15">
      <c r="B35" s="162"/>
    </row>
    <row r="36" spans="2:2" ht="20.100000000000001" customHeight="1" x14ac:dyDescent="0.15">
      <c r="B36" s="115"/>
    </row>
    <row r="52" spans="3:11" x14ac:dyDescent="0.15">
      <c r="C52" s="114"/>
      <c r="D52" s="114"/>
      <c r="E52" s="114"/>
      <c r="F52" s="114"/>
      <c r="G52" s="114"/>
      <c r="H52" s="114"/>
      <c r="I52" s="114"/>
      <c r="J52" s="114"/>
      <c r="K52" s="114"/>
    </row>
    <row r="53" spans="3:11" x14ac:dyDescent="0.15">
      <c r="C53" s="114"/>
      <c r="D53" s="114"/>
      <c r="E53" s="114"/>
      <c r="F53" s="114"/>
      <c r="G53" s="114"/>
      <c r="H53" s="114"/>
      <c r="I53" s="114"/>
      <c r="J53" s="114"/>
      <c r="K53" s="114"/>
    </row>
  </sheetData>
  <mergeCells count="35">
    <mergeCell ref="B25:J25"/>
    <mergeCell ref="A26:T26"/>
    <mergeCell ref="N22:R22"/>
    <mergeCell ref="L22:M22"/>
    <mergeCell ref="N18:R18"/>
    <mergeCell ref="N19:R19"/>
    <mergeCell ref="I18:L18"/>
    <mergeCell ref="B19:H19"/>
    <mergeCell ref="I19:L19"/>
    <mergeCell ref="B20:H20"/>
    <mergeCell ref="N15:S15"/>
    <mergeCell ref="A24:T24"/>
    <mergeCell ref="N21:R21"/>
    <mergeCell ref="I20:L20"/>
    <mergeCell ref="N20:R20"/>
    <mergeCell ref="B16:H16"/>
    <mergeCell ref="N16:R16"/>
    <mergeCell ref="N17:R17"/>
    <mergeCell ref="B15:H15"/>
    <mergeCell ref="I15:M15"/>
    <mergeCell ref="I16:L16"/>
    <mergeCell ref="B17:H17"/>
    <mergeCell ref="I17:L17"/>
    <mergeCell ref="B21:H21"/>
    <mergeCell ref="I21:L21"/>
    <mergeCell ref="B18:H18"/>
    <mergeCell ref="D11:E12"/>
    <mergeCell ref="A1:C1"/>
    <mergeCell ref="L5:O5"/>
    <mergeCell ref="P5:U5"/>
    <mergeCell ref="A7:U7"/>
    <mergeCell ref="L2:P2"/>
    <mergeCell ref="L3:M3"/>
    <mergeCell ref="N3:N4"/>
    <mergeCell ref="L4:M4"/>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事業計画　１ (記入例)</vt:lpstr>
      <vt:lpstr>事業計画　２ (記入例)</vt:lpstr>
      <vt:lpstr>耐震診断　計画書1-1 (記入例)</vt:lpstr>
      <vt:lpstr>耐震診断　計画書1-2 (記入例)</vt:lpstr>
      <vt:lpstr>耐震診断　計画書1-3 (記入例)</vt:lpstr>
      <vt:lpstr>耐震補強　計画書2-1 (記入例)</vt:lpstr>
      <vt:lpstr>耐震補強　計画書2-2 (記入例)</vt:lpstr>
      <vt:lpstr>耐震補強　計画書２-3 (記入例)</vt:lpstr>
      <vt:lpstr>耐震改築　計画書3-1 (記入例)</vt:lpstr>
      <vt:lpstr>耐震改築　計画書3-2 (記入例)</vt:lpstr>
      <vt:lpstr>耐震改築　計画書3-3（記入例）</vt:lpstr>
      <vt:lpstr>アスベスト対策　計画書4-1 (記入例)</vt:lpstr>
      <vt:lpstr>アスベスト対策　計画書4-2 (記入例)</vt:lpstr>
      <vt:lpstr>特命理由書（記入例）</vt:lpstr>
      <vt:lpstr>'アスベスト対策　計画書4-1 (記入例)'!Print_Area</vt:lpstr>
      <vt:lpstr>'アスベスト対策　計画書4-2 (記入例)'!Print_Area</vt:lpstr>
      <vt:lpstr>'事業計画　１ (記入例)'!Print_Area</vt:lpstr>
      <vt:lpstr>'事業計画　２ (記入例)'!Print_Area</vt:lpstr>
      <vt:lpstr>'耐震改築　計画書3-1 (記入例)'!Print_Area</vt:lpstr>
      <vt:lpstr>'耐震改築　計画書3-2 (記入例)'!Print_Area</vt:lpstr>
      <vt:lpstr>'耐震改築　計画書3-3（記入例）'!Print_Area</vt:lpstr>
      <vt:lpstr>'耐震診断　計画書1-1 (記入例)'!Print_Area</vt:lpstr>
      <vt:lpstr>'耐震診断　計画書1-2 (記入例)'!Print_Area</vt:lpstr>
      <vt:lpstr>'耐震診断　計画書1-3 (記入例)'!Print_Area</vt:lpstr>
      <vt:lpstr>'耐震補強　計画書2-1 (記入例)'!Print_Area</vt:lpstr>
      <vt:lpstr>'耐震補強　計画書2-2 (記入例)'!Print_Area</vt:lpstr>
      <vt:lpstr>'耐震補強　計画書２-3 (記入例)'!Print_Area</vt:lpstr>
      <vt:lpstr>'特命理由書（記入例）'!Print_Area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2022-05-17T08:49:29Z</cp:lastPrinted>
  <dcterms:created xsi:type="dcterms:W3CDTF">2014-05-29T01:37:49Z</dcterms:created>
  <dcterms:modified xsi:type="dcterms:W3CDTF">2024-05-14T02:21:41Z</dcterms:modified>
</cp:coreProperties>
</file>